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D:\Datos\Nueva carpeta (4)\JHOANA TORRES\1. PROCESOS 20-10-2026\2. AMPLIACION RED VEREDA COCAYÁ\"/>
    </mc:Choice>
  </mc:AlternateContent>
  <xr:revisionPtr revIDLastSave="0" documentId="8_{718954B9-9104-459B-BDCF-B0181D59AD92}" xr6:coauthVersionLast="47" xr6:coauthVersionMax="47" xr10:uidLastSave="{00000000-0000-0000-0000-000000000000}"/>
  <bookViews>
    <workbookView xWindow="-120" yWindow="-120" windowWidth="20730" windowHeight="11040" tabRatio="750" xr2:uid="{00000000-000D-0000-FFFF-FFFF00000000}"/>
  </bookViews>
  <sheets>
    <sheet name="AIU " sheetId="98" r:id="rId1"/>
    <sheet name="Gráfico1" sheetId="115" r:id="rId2"/>
    <sheet name="PRESUPUESTO" sheetId="1" r:id="rId3"/>
    <sheet name="CANTIDADES" sheetId="2" r:id="rId4"/>
    <sheet name="CRONOGRAMA " sheetId="111" r:id="rId5"/>
    <sheet name="APU" sheetId="112" r:id="rId6"/>
    <sheet name="BASICO" sheetId="11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#REF!</definedName>
    <definedName name="_________key2">#REF!</definedName>
    <definedName name="_________PJ50">#REF!</definedName>
    <definedName name="________key2">#REF!</definedName>
    <definedName name="________key3">#REF!</definedName>
    <definedName name="________MA2">#REF!</definedName>
    <definedName name="________PJ50">#REF!</definedName>
    <definedName name="_______MA2">#REF!</definedName>
    <definedName name="_______PJ5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ane7">#REF!</definedName>
    <definedName name="_____ane8">#REF!</definedName>
    <definedName name="_____CAR1">#REF!</definedName>
    <definedName name="_____CAR2">#REF!</definedName>
    <definedName name="_____CAR3">#REF!</definedName>
    <definedName name="_____DCI1">#REF!</definedName>
    <definedName name="_____DDS1">#REF!</definedName>
    <definedName name="_____DES1">#REF!</definedName>
    <definedName name="_____DES2">#REF!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NOM01">#REF!</definedName>
    <definedName name="_____NOM02">#REF!</definedName>
    <definedName name="_____NOM03">#REF!</definedName>
    <definedName name="_____NOM1">#REF!</definedName>
    <definedName name="_____NOM2">#REF!</definedName>
    <definedName name="_____NOM3">#REF!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ne7">#REF!</definedName>
    <definedName name="____ane8">#REF!</definedName>
    <definedName name="____CAR1">#REF!</definedName>
    <definedName name="____CAR2">#REF!</definedName>
    <definedName name="____CAR3">#REF!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ES1">#REF!</definedName>
    <definedName name="____DES2">#REF!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mo2">#REF!</definedName>
    <definedName name="____mo3">#REF!</definedName>
    <definedName name="____mo5">#REF!</definedName>
    <definedName name="____NOM01">#REF!</definedName>
    <definedName name="____NOM02">#REF!</definedName>
    <definedName name="____NOM03">#REF!</definedName>
    <definedName name="____NOM1">#REF!</definedName>
    <definedName name="____NOM2">#REF!</definedName>
    <definedName name="____NOM3">#REF!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si2">#REF!</definedName>
    <definedName name="____psi3">#REF!</definedName>
    <definedName name="____psi31">#REF!</definedName>
    <definedName name="____PSI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ne7">#REF!</definedName>
    <definedName name="___ane8">#REF!</definedName>
    <definedName name="___CAR1">#REF!</definedName>
    <definedName name="___CAR2">#REF!</definedName>
    <definedName name="___CAR3">#REF!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ES1">#REF!</definedName>
    <definedName name="___DES2">#REF!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2">#REF!</definedName>
    <definedName name="___ICP1">#REF!</definedName>
    <definedName name="___key2">#REF!</definedName>
    <definedName name="___key3">#REF!</definedName>
    <definedName name="___key31">#REF!</definedName>
    <definedName name="___LEY80">#REF!</definedName>
    <definedName name="___MA2">#REF!</definedName>
    <definedName name="___mo1">#REF!</definedName>
    <definedName name="___mo2">#REF!</definedName>
    <definedName name="___mo3">#REF!</definedName>
    <definedName name="___mo5">#REF!</definedName>
    <definedName name="___MOD3">#REF!</definedName>
    <definedName name="___NOM01">#REF!</definedName>
    <definedName name="___NOM02">#REF!</definedName>
    <definedName name="___NOM03">#REF!</definedName>
    <definedName name="___NOM1">#REF!</definedName>
    <definedName name="___NOM2">#REF!</definedName>
    <definedName name="___NOM3">#REF!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si2">#REF!</definedName>
    <definedName name="___psi3">#REF!</definedName>
    <definedName name="___psi31">#REF!</definedName>
    <definedName name="___PSI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#REF!</definedName>
    <definedName name="__123Graph_B">#REF!</definedName>
    <definedName name="__aiu2">#REF!</definedName>
    <definedName name="__ane7">#REF!</definedName>
    <definedName name="__ane8">#REF!</definedName>
    <definedName name="__CAR1">#REF!</definedName>
    <definedName name="__CAR2">#REF!</definedName>
    <definedName name="__CAR3">#REF!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ES1">#REF!</definedName>
    <definedName name="__DES2">#REF!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ICP1">#REF!</definedName>
    <definedName name="__key2">#REF!</definedName>
    <definedName name="__key21">#REF!</definedName>
    <definedName name="__key3">#REF!</definedName>
    <definedName name="__key31">#REF!</definedName>
    <definedName name="__LEY80">#REF!</definedName>
    <definedName name="__MA2">#REF!</definedName>
    <definedName name="__mo1">#REF!</definedName>
    <definedName name="__mo2">#REF!</definedName>
    <definedName name="__mo3">#REF!</definedName>
    <definedName name="__mo5">#REF!</definedName>
    <definedName name="__mun2">#REF!</definedName>
    <definedName name="__NOM01">#REF!</definedName>
    <definedName name="__NOM02">#REF!</definedName>
    <definedName name="__NOM03">#REF!</definedName>
    <definedName name="__NOM1">#REF!</definedName>
    <definedName name="__NOM2">#REF!</definedName>
    <definedName name="__NOM3">#REF!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si2">#REF!</definedName>
    <definedName name="__psi3">#REF!</definedName>
    <definedName name="__psi31">#REF!</definedName>
    <definedName name="__PSI4">#REF!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_xlnm.Print_Area_3">#REF!</definedName>
    <definedName name="__xlnm.Print_Area_6">#REF!</definedName>
    <definedName name="__xlnm.Print_Titles_3">#REF!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16400">#REF!</definedName>
    <definedName name="_A17000">#REF!</definedName>
    <definedName name="_A20000">#REF!</definedName>
    <definedName name="_a3">#REF!</definedName>
    <definedName name="_A30000">#REF!</definedName>
    <definedName name="_a4">#REF!</definedName>
    <definedName name="_a5">#REF!</definedName>
    <definedName name="_a6">#REF!</definedName>
    <definedName name="_AAS1">#REF!</definedName>
    <definedName name="_ABC1">#REF!</definedName>
    <definedName name="_abc2">#REF!</definedName>
    <definedName name="_aiu2">#REF!</definedName>
    <definedName name="_ALM1">#REF!</definedName>
    <definedName name="_AND1">#REF!</definedName>
    <definedName name="_ane7">#REF!</definedName>
    <definedName name="_ane8">#REF!</definedName>
    <definedName name="_APU221">#REF!</definedName>
    <definedName name="_APU465">#REF!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AR1">#REF!</definedName>
    <definedName name="_CAR2">#REF!</definedName>
    <definedName name="_CAR3">#REF!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ES1">#REF!</definedName>
    <definedName name="_DES2">#REF!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nc1">'[1]AIU-ENCABEZADO'!$D$4</definedName>
    <definedName name="_enc2">'[1]AIU-ENCABEZADO'!$D$5</definedName>
    <definedName name="_enc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ill">#REF!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#REF!</definedName>
    <definedName name="_i4">#REF!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#REF!</definedName>
    <definedName name="_Key2">#REF!</definedName>
    <definedName name="_Key21">#REF!</definedName>
    <definedName name="_key3">#REF!</definedName>
    <definedName name="_key31">#REF!</definedName>
    <definedName name="_kjk6">#REF!</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o1">#REF!</definedName>
    <definedName name="_mo2">#REF!</definedName>
    <definedName name="_mo3">#REF!</definedName>
    <definedName name="_mo5">#REF!</definedName>
    <definedName name="_MOD1">#REF!</definedName>
    <definedName name="_mun2">#REF!</definedName>
    <definedName name="_n3">#REF!</definedName>
    <definedName name="_n4">#REF!</definedName>
    <definedName name="_n5">#REF!</definedName>
    <definedName name="_NOM01">#REF!</definedName>
    <definedName name="_NOM02">#REF!</definedName>
    <definedName name="_NOM03">#REF!</definedName>
    <definedName name="_NOM1">#REF!</definedName>
    <definedName name="_NOM2">#REF!</definedName>
    <definedName name="_NOM3">#REF!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p6">#REF!</definedName>
    <definedName name="_p7">#REF!</definedName>
    <definedName name="_p8">#REF!</definedName>
    <definedName name="_Pa1">#REF!</definedName>
    <definedName name="_Pa2">#REF!</definedName>
    <definedName name="_Pa3">#REF!</definedName>
    <definedName name="_Pa4">#REF!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si2">#REF!</definedName>
    <definedName name="_psi3">#REF!</definedName>
    <definedName name="_psi31">#REF!</definedName>
    <definedName name="_PSI4">#REF!</definedName>
    <definedName name="_PTO97">#REF!</definedName>
    <definedName name="_PW2">#REF!</definedName>
    <definedName name="_QTY1">#REF!</definedName>
    <definedName name="_R">#REF!</definedName>
    <definedName name="_r4r">#REF!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#REF!</definedName>
    <definedName name="_u5">#REF!</definedName>
    <definedName name="_u6">#REF!</definedName>
    <definedName name="_u7">#REF!</definedName>
    <definedName name="_u8">#REF!</definedName>
    <definedName name="_u9">#REF!</definedName>
    <definedName name="_unj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R1">#REF!</definedName>
    <definedName name="_VPR2">#REF!</definedName>
    <definedName name="_VRP1">#REF!</definedName>
    <definedName name="_VSM1">#REF!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impresión_IM">#REF!</definedName>
    <definedName name="A18A200">#REF!</definedName>
    <definedName name="a2a">#REF!</definedName>
    <definedName name="aa">#REF!</definedName>
    <definedName name="aaa">#REF!</definedName>
    <definedName name="aaaaaa">#REF!</definedName>
    <definedName name="aaaaas">#REF!</definedName>
    <definedName name="AAC">#REF!</definedName>
    <definedName name="aas">#REF!</definedName>
    <definedName name="ab">#REF!</definedName>
    <definedName name="aba_1">#REF!</definedName>
    <definedName name="aba_2">#REF!</definedName>
    <definedName name="abc">#REF!</definedName>
    <definedName name="ABCD">#REF!</definedName>
    <definedName name="ABCDE">#REF!</definedName>
    <definedName name="ABG">#REF!</definedName>
    <definedName name="absc1">#REF!</definedName>
    <definedName name="AC">#REF!</definedName>
    <definedName name="accpvcll4">#REF!</definedName>
    <definedName name="accpvcll41">#REF!</definedName>
    <definedName name="accpvcs3">#REF!</definedName>
    <definedName name="accpvcs31">#REF!</definedName>
    <definedName name="accpvcs4">#REF!</definedName>
    <definedName name="accpvcs41">#REF!</definedName>
    <definedName name="ACERO">#REF!</definedName>
    <definedName name="ACERO_DE_REFUERZO_60000">'[2]Acero de 60.000psi'!$I$53</definedName>
    <definedName name="acero60">#REF!</definedName>
    <definedName name="acero601">#REF!</definedName>
    <definedName name="acomepvc">#REF!</definedName>
    <definedName name="acomepvc1">#REF!</definedName>
    <definedName name="acometida20">#REF!</definedName>
    <definedName name="acometida201">#REF!</definedName>
    <definedName name="ACSR2222">#REF!</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ividad">#REF!</definedName>
    <definedName name="Actividades">#REF!</definedName>
    <definedName name="ACTV">#REF!</definedName>
    <definedName name="ad">#REF!</definedName>
    <definedName name="adasd">#REF!</definedName>
    <definedName name="ADFGSDB">#REF!</definedName>
    <definedName name="adgasg">#REF!</definedName>
    <definedName name="Adicional">#REF!</definedName>
    <definedName name="adicionales">#REF!</definedName>
    <definedName name="ADM">#REF!</definedName>
    <definedName name="ADMINISTRACION">#REF!</definedName>
    <definedName name="ADMON">#REF!</definedName>
    <definedName name="ADMON1">#REF!</definedName>
    <definedName name="adoc1">#REF!</definedName>
    <definedName name="ADOC125">#REF!</definedName>
    <definedName name="adoq">#REF!</definedName>
    <definedName name="ADSAD">#REF!</definedName>
    <definedName name="AE">#REF!</definedName>
    <definedName name="AE_1">#REF!</definedName>
    <definedName name="aefa">#REF!</definedName>
    <definedName name="afdafg">#REF!</definedName>
    <definedName name="afdsw">#REF!</definedName>
    <definedName name="agdsgg">#REF!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ustDelAIU">#REF!</definedName>
    <definedName name="alam">#REF!</definedName>
    <definedName name="alc">#REF!</definedName>
    <definedName name="AlcanceProyecto">#REF!</definedName>
    <definedName name="ALEXA">#REF!</definedName>
    <definedName name="ALICIA">#REF!</definedName>
    <definedName name="ALM">#REF!</definedName>
    <definedName name="Amount">#REF!</definedName>
    <definedName name="ANABANCO">#REF!</definedName>
    <definedName name="ANCLAJE">#REF!</definedName>
    <definedName name="AND">#REF!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ÑOWUIE">#REF!</definedName>
    <definedName name="apaiy">#REF!</definedName>
    <definedName name="APELLIDOS">#REF!</definedName>
    <definedName name="API">#REF!</definedName>
    <definedName name="APU">#REF!</definedName>
    <definedName name="apu_adicionales">#REF!</definedName>
    <definedName name="APU_directos">#REF!</definedName>
    <definedName name="APU221.1">#REF!</definedName>
    <definedName name="APU221.2">#REF!</definedName>
    <definedName name="aqaq">#REF!</definedName>
    <definedName name="AQW">#REF!</definedName>
    <definedName name="ARANCEL">#REF!</definedName>
    <definedName name="ARBO">#REF!</definedName>
    <definedName name="ARCO">[3]ARCO!$A$1:$F$202</definedName>
    <definedName name="AREA">#REF!</definedName>
    <definedName name="Área_de_Cantidades">#REF!</definedName>
    <definedName name="_xlnm.Print_Area" localSheetId="0">'AIU '!$A$1:$G$60</definedName>
    <definedName name="_xlnm.Print_Area" localSheetId="5">APU!$A$9:$H$507</definedName>
    <definedName name="_xlnm.Print_Area" localSheetId="6">BASICO!$A$1:$H$40</definedName>
    <definedName name="_xlnm.Print_Area" localSheetId="3">CANTIDADES!$B$1:$J$60</definedName>
    <definedName name="_xlnm.Print_Area" localSheetId="4">'CRONOGRAMA '!$A$1:$K$36</definedName>
    <definedName name="_xlnm.Print_Area" localSheetId="2">PRESUPUESTO!$A$1:$F$38</definedName>
    <definedName name="_xlnm.Print_Area">#REF!</definedName>
    <definedName name="Areatotal">#REF!</definedName>
    <definedName name="Aref">#REF!</definedName>
    <definedName name="Arial">#REF!</definedName>
    <definedName name="armuve">#REF!</definedName>
    <definedName name="ARP">#REF!</definedName>
    <definedName name="ARS">#REF!</definedName>
    <definedName name="as">#REF!</definedName>
    <definedName name="ASB">#REF!</definedName>
    <definedName name="ASD">#REF!</definedName>
    <definedName name="ASDA">#REF!</definedName>
    <definedName name="asdasd">#REF!</definedName>
    <definedName name="asdf">#REF!</definedName>
    <definedName name="asdfa">#REF!</definedName>
    <definedName name="ASDFGHJKLÑ">#REF!</definedName>
    <definedName name="ASFALTO">#REF!</definedName>
    <definedName name="asfasd">#REF!</definedName>
    <definedName name="asfasdl">#REF!</definedName>
    <definedName name="asfdfe">#REF!</definedName>
    <definedName name="asff">#REF!</definedName>
    <definedName name="asfghjoi">#REF!</definedName>
    <definedName name="asojkdr">#REF!</definedName>
    <definedName name="auto1">#REF!</definedName>
    <definedName name="auto123">#REF!</definedName>
    <definedName name="auto2">#REF!</definedName>
    <definedName name="AUTOMOTOR">#REF!</definedName>
    <definedName name="AUTOMOTOR1">#REF!</definedName>
    <definedName name="Avance_por_item">#REF!</definedName>
    <definedName name="Avances_Totales">#REF!</definedName>
    <definedName name="AW">#REF!</definedName>
    <definedName name="azaz">#REF!</definedName>
    <definedName name="B">#REF!</definedName>
    <definedName name="bajantell4">#REF!</definedName>
    <definedName name="bajantell41">#REF!</definedName>
    <definedName name="ballpvc4">#REF!</definedName>
    <definedName name="ballpvc41">#REF!</definedName>
    <definedName name="BARRIO_DIAMANTE">#REF!</definedName>
    <definedName name="Base">#REF!</definedName>
    <definedName name="Base_datos_IM">#REF!</definedName>
    <definedName name="BASE1">#REF!</definedName>
    <definedName name="BASE2">#REF!</definedName>
    <definedName name="BASE22">#REF!</definedName>
    <definedName name="BaseDeDatos1">#REF!</definedName>
    <definedName name="Basica_Centro_costo_2001">#REF!</definedName>
    <definedName name="Basica_Facturacion_2001">#REF!</definedName>
    <definedName name="Basica_Reserva_2001">#REF!</definedName>
    <definedName name="Básico">#REF!</definedName>
    <definedName name="basicos">#REF!</definedName>
    <definedName name="BB">#REF!</definedName>
    <definedName name="bbbbbb">#REF!</definedName>
    <definedName name="BBBBBBBBBBBBBBBBBBBBBBBBBBBBBBBB">#REF!</definedName>
    <definedName name="bbbbbh">#REF!</definedName>
    <definedName name="bbd">#REF!</definedName>
    <definedName name="BC">#REF!</definedName>
    <definedName name="BCXBDFG">#REF!</definedName>
    <definedName name="BDD">#REF!</definedName>
    <definedName name="BDFB">#REF!</definedName>
    <definedName name="BDFGDG">#REF!</definedName>
    <definedName name="be">#REF!</definedName>
    <definedName name="Beg_Bal">#REF!</definedName>
    <definedName name="BENEF.UNIT.">#REF!</definedName>
    <definedName name="bfnfv">#REF!</definedName>
    <definedName name="bgb">#REF!</definedName>
    <definedName name="BGDGFRT">#REF!</definedName>
    <definedName name="BGFBFH">#REF!</definedName>
    <definedName name="BGT">#REF!</definedName>
    <definedName name="bgvfcdx">#REF!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#REF!</definedName>
    <definedName name="BNUEVOS">'[4]HOJA BASE'!$A$1122:$BQ$2020</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#REF!</definedName>
    <definedName name="BREAKER">#REF!</definedName>
    <definedName name="BREAKERS">#REF!</definedName>
    <definedName name="Breakers_Switches">#REF!</definedName>
    <definedName name="Breakers_y_Switches">#REF!</definedName>
    <definedName name="bsb">#REF!</definedName>
    <definedName name="bspoi">#REF!</definedName>
    <definedName name="bt">#REF!</definedName>
    <definedName name="BTYJHTR">#REF!</definedName>
    <definedName name="BuiltIn_Print_Area">#REF!</definedName>
    <definedName name="BuiltIn_Print_Area___0">#REF!</definedName>
    <definedName name="BuiltIn_Print_Titles">#REF!</definedName>
    <definedName name="bvbc">#REF!</definedName>
    <definedName name="bvcb">#REF!</definedName>
    <definedName name="bvn">#REF!</definedName>
    <definedName name="by">#REF!</definedName>
    <definedName name="C._C.">#REF!</definedName>
    <definedName name="C_">#REF!</definedName>
    <definedName name="C_2121">#REF!</definedName>
    <definedName name="CA">#REF!</definedName>
    <definedName name="caballete">#REF!</definedName>
    <definedName name="caballetet1">#REF!</definedName>
    <definedName name="Cableado">#REF!</definedName>
    <definedName name="caja40">#REF!</definedName>
    <definedName name="caja401">#REF!</definedName>
    <definedName name="caja4cir">#REF!</definedName>
    <definedName name="caja4cir1">#REF!</definedName>
    <definedName name="caja60">#REF!</definedName>
    <definedName name="caja601">#REF!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LES_15_Y_17B">#REF!</definedName>
    <definedName name="CALLES_20_Y_21">#REF!</definedName>
    <definedName name="CAMPO">#REF!</definedName>
    <definedName name="CANT">#REF!</definedName>
    <definedName name="cantidad">#REF!</definedName>
    <definedName name="Cantidades">#REF!</definedName>
    <definedName name="CAP">#REF!</definedName>
    <definedName name="CAPAC._HSE">#REF!</definedName>
    <definedName name="CARGA">#REF!</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LOS">#REF!</definedName>
    <definedName name="CARRERA_17">#REF!</definedName>
    <definedName name="CASCASCACAA">#REF!</definedName>
    <definedName name="CBLES">#REF!</definedName>
    <definedName name="CBLES1">#REF!</definedName>
    <definedName name="CBRDISEÑO">#REF!</definedName>
    <definedName name="cc">#REF!</definedName>
    <definedName name="ccccc">#REF!</definedName>
    <definedName name="CCCCCC">#REF!</definedName>
    <definedName name="CCT">#REF!</definedName>
    <definedName name="ccto210">#REF!</definedName>
    <definedName name="cdcdc">#REF!</definedName>
    <definedName name="CDE">#REF!</definedName>
    <definedName name="cdfgrtfd">#REF!</definedName>
    <definedName name="CDIRECTO">#REF!</definedName>
    <definedName name="ceerf">#REF!</definedName>
    <definedName name="cerradura">#REF!</definedName>
    <definedName name="cerradura1">#REF!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eloraso">#REF!</definedName>
    <definedName name="cieloraso1">#REF!</definedName>
    <definedName name="CINTA">#REF!</definedName>
    <definedName name="cintapvc">#REF!</definedName>
    <definedName name="CISNEROS">#REF!</definedName>
    <definedName name="cjsa">#REF!</definedName>
    <definedName name="CL">#REF!</definedName>
    <definedName name="CMIBLE">#REF!</definedName>
    <definedName name="CMIBLE1">#REF!</definedName>
    <definedName name="Cod">#REF!</definedName>
    <definedName name="CodActEco">'[5]Mayores y Menores Cantidades'!$F$21</definedName>
    <definedName name="Codigo">#REF!</definedName>
    <definedName name="Codigo_M.Obra">#REF!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lumna">#REF!</definedName>
    <definedName name="columnas">#REF!</definedName>
    <definedName name="columnas1">#REF!</definedName>
    <definedName name="Com">#REF!</definedName>
    <definedName name="COMIDA">#REF!</definedName>
    <definedName name="Compresores">#REF!</definedName>
    <definedName name="CONCRETO_2000">'[2]Concreto de 2000 psi'!$I$53</definedName>
    <definedName name="CONCRETO_2500">'[2]Concreto de 2500'!$I$53</definedName>
    <definedName name="CONCRETO_3000">'[2]Concreto de 3000 psi'!$I$53</definedName>
    <definedName name="CONCRETO1">#REF!</definedName>
    <definedName name="CONCRETO2">#REF!</definedName>
    <definedName name="CONCRETO3">#REF!</definedName>
    <definedName name="CONCRETO5">#REF!</definedName>
    <definedName name="CONCRETO6">#REF!</definedName>
    <definedName name="CONCRETOC">#REF!</definedName>
    <definedName name="CONT">#REF!</definedName>
    <definedName name="CONTRA">#REF!</definedName>
    <definedName name="CONTRATO">#REF!</definedName>
    <definedName name="COPIA">#REF!</definedName>
    <definedName name="COPIA1">#REF!</definedName>
    <definedName name="COPIA2">#REF!</definedName>
    <definedName name="copiao4">#REF!</definedName>
    <definedName name="correa">#REF!</definedName>
    <definedName name="correas">#REF!</definedName>
    <definedName name="correas1">#REF!</definedName>
    <definedName name="corri">#REF!</definedName>
    <definedName name="COSTO_EQUIPO">#REF!</definedName>
    <definedName name="COSTO_FRENTE">#REF!</definedName>
    <definedName name="COSTO_MATERIAL">#REF!</definedName>
    <definedName name="COSTO_TRANSPORTE">#REF!</definedName>
    <definedName name="costo2">#REF!</definedName>
    <definedName name="COSTODIRECTO">#REF!</definedName>
    <definedName name="COSTODIRECTO_1">#REF!</definedName>
    <definedName name="cr">#REF!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os_IM">#REF!</definedName>
    <definedName name="Criticos">#REF!</definedName>
    <definedName name="cs">#REF!</definedName>
    <definedName name="CS_AVG_SIZE">#REF!</definedName>
    <definedName name="CS_WELDING">#REF!</definedName>
    <definedName name="CTA">#REF!</definedName>
    <definedName name="CtaObra">#REF!</definedName>
    <definedName name="CTE">#REF!</definedName>
    <definedName name="CTR">#REF!</definedName>
    <definedName name="CTRPAG">#REF!</definedName>
    <definedName name="CUADRIA">#REF!</definedName>
    <definedName name="CUADRIB">#REF!</definedName>
    <definedName name="CUADRIC">#REF!</definedName>
    <definedName name="Cuadrillas">#REF!</definedName>
    <definedName name="CUBS">#REF!</definedName>
    <definedName name="CUNET">#REF!</definedName>
    <definedName name="Customize">#REF!</definedName>
    <definedName name="cv">#REF!</definedName>
    <definedName name="CVa">#REF!</definedName>
    <definedName name="cvbcvbf">#REF!</definedName>
    <definedName name="cvfvd">#REF!</definedName>
    <definedName name="cvn">#REF!</definedName>
    <definedName name="CVXC">#REF!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1">#REF!</definedName>
    <definedName name="Datos_SW_G1">#REF!</definedName>
    <definedName name="Datos_SW_G2">#REF!</definedName>
    <definedName name="DBASE1">#REF!</definedName>
    <definedName name="DBASE2">#REF!</definedName>
    <definedName name="DBASE3">#REF!</definedName>
    <definedName name="dbfdfbi">#REF!</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#REF!</definedName>
    <definedName name="ddd">#REF!</definedName>
    <definedName name="DDDD">#REF!</definedName>
    <definedName name="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ded">#REF!</definedName>
    <definedName name="defd">#REF!</definedName>
    <definedName name="demanto">#REF!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RF">#REF!</definedName>
    <definedName name="DERFE">#REF!</definedName>
    <definedName name="DESC1">#REF!</definedName>
    <definedName name="DESC2">#REF!</definedName>
    <definedName name="DESCAP">#REF!</definedName>
    <definedName name="descapote">#REF!</definedName>
    <definedName name="DESCP1">#REF!</definedName>
    <definedName name="Descrip_cuadrillas">#REF!</definedName>
    <definedName name="Descrip_equipos">#REF!</definedName>
    <definedName name="Descrip_transporte">#REF!</definedName>
    <definedName name="Descripción">#REF!</definedName>
    <definedName name="DESCRIPCION1">#REF!</definedName>
    <definedName name="DESCRIPCION2">#REF!</definedName>
    <definedName name="DESCRP1">#REF!</definedName>
    <definedName name="DESCRP2">#REF!</definedName>
    <definedName name="DESCUENTOS">#REF!</definedName>
    <definedName name="DESCUENTOSS">#REF!</definedName>
    <definedName name="DESCUNMI">#REF!</definedName>
    <definedName name="DESPROING">#REF!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GFRESAD">#REF!</definedName>
    <definedName name="dfds">#REF!</definedName>
    <definedName name="dfdsfi">#REF!</definedName>
    <definedName name="dffffe">#REF!</definedName>
    <definedName name="DFG">#REF!</definedName>
    <definedName name="DFGBHJ">#REF!</definedName>
    <definedName name="DFGDFG">#REF!</definedName>
    <definedName name="DFGDGDFSD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SG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ámetro">#REF!</definedName>
    <definedName name="diámetroft">#REF!</definedName>
    <definedName name="diametros">#REF!</definedName>
    <definedName name="diferenci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tel">#REF!</definedName>
    <definedName name="dintel1">#REF!</definedName>
    <definedName name="display_area_2">#REF!</definedName>
    <definedName name="djdytj">#REF!</definedName>
    <definedName name="DMxUS">#REF!</definedName>
    <definedName name="do">#REF!</definedName>
    <definedName name="dolar">#REF!</definedName>
    <definedName name="DOLLAR">#REF!</definedName>
    <definedName name="DOLMEN">#REF!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#REF!</definedName>
    <definedName name="ds">#REF!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rhj">#REF!</definedName>
    <definedName name="ducha">#REF!</definedName>
    <definedName name="ducha1">#REF!</definedName>
    <definedName name="dxfgg">#REF!</definedName>
    <definedName name="e">#REF!</definedName>
    <definedName name="e3e33">#REF!</definedName>
    <definedName name="ECP">#REF!</definedName>
    <definedName name="ECP1_1">#REF!</definedName>
    <definedName name="ECP1_1_1">#REF!</definedName>
    <definedName name="EDC">#REF!</definedName>
    <definedName name="EDEDWSWQA">#REF!</definedName>
    <definedName name="edgfhmn">#REF!</definedName>
    <definedName name="EE">#REF!</definedName>
    <definedName name="eeedfr">#REF!</definedName>
    <definedName name="eeeeer">#REF!</definedName>
    <definedName name="eeerfd">#REF!</definedName>
    <definedName name="EF">#REF!</definedName>
    <definedName name="EFA">#REF!</definedName>
    <definedName name="efef">#REF!</definedName>
    <definedName name="efer">#REF!</definedName>
    <definedName name="egeg">#REF!</definedName>
    <definedName name="egtrgthrt">#REF!</definedName>
    <definedName name="Ejecutivo">#REF!</definedName>
    <definedName name="ELIMINACIONPROYC">#REF!</definedName>
    <definedName name="emanto">#REF!</definedName>
    <definedName name="eme">#REF!</definedName>
    <definedName name="EMPLEADO">#REF!</definedName>
    <definedName name="Empresa">'[5]Mayores y Menores Cantidades'!#REF!</definedName>
    <definedName name="EMULSION">#REF!</definedName>
    <definedName name="enchape30">#REF!</definedName>
    <definedName name="enchape301">#REF!</definedName>
    <definedName name="enchapemuros">#REF!</definedName>
    <definedName name="enchapemuros1">#REF!</definedName>
    <definedName name="enchapepiso">#REF!</definedName>
    <definedName name="enchapepiso1">#REF!</definedName>
    <definedName name="End_Bal">#REF!</definedName>
    <definedName name="ene">#REF!</definedName>
    <definedName name="ENSAYOS">#REF!</definedName>
    <definedName name="ENTRADASP">#REF!</definedName>
    <definedName name="EPECIALIDAD_SIDOE">#REF!</definedName>
    <definedName name="EQEQEQW">#REF!</definedName>
    <definedName name="EQUI">#REF!</definedName>
    <definedName name="equipo">#REF!</definedName>
    <definedName name="EQUIPO_1">#REF!</definedName>
    <definedName name="EQUIPO1">#REF!</definedName>
    <definedName name="EQUIPO2">#REF!</definedName>
    <definedName name="equipofuente">#REF!</definedName>
    <definedName name="equipofuente1">#REF!</definedName>
    <definedName name="EQUIPOS">[2]Equipo!$A$16:$G$79</definedName>
    <definedName name="EQUIPOS1">#REF!</definedName>
    <definedName name="eqw">#REF!</definedName>
    <definedName name="erfg">#REF!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#REF!</definedName>
    <definedName name="ERR">#REF!</definedName>
    <definedName name="erra">#REF!</definedName>
    <definedName name="erradas">[6]Hoja2!$C$4</definedName>
    <definedName name="erradas2">#REF!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A">#REF!</definedName>
    <definedName name="escalaplazo1">#REF!</definedName>
    <definedName name="ESE">#REF!</definedName>
    <definedName name="ESPE">#REF!</definedName>
    <definedName name="ESPECIFICACION">#REF!</definedName>
    <definedName name="Especificación">#REF!</definedName>
    <definedName name="espejo">#REF!</definedName>
    <definedName name="espejo1">#REF!</definedName>
    <definedName name="ESTA">#REF!</definedName>
    <definedName name="Estados">#REF!</definedName>
    <definedName name="ESTRAE">#REF!</definedName>
    <definedName name="ESTRU">#REF!</definedName>
    <definedName name="ESTRUCTURA">#REF!</definedName>
    <definedName name="ESTRUCTURAS">#REF!</definedName>
    <definedName name="ETAP">#REF!</definedName>
    <definedName name="ETAPA_PACC">#REF!</definedName>
    <definedName name="etertgg">#REF!</definedName>
    <definedName name="etertt">#REF!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EXC">#REF!</definedName>
    <definedName name="EXCAV_1">#REF!</definedName>
    <definedName name="EXCAV_2">#REF!</definedName>
    <definedName name="EXCAVA1">#REF!</definedName>
    <definedName name="EXCAVA2">#REF!</definedName>
    <definedName name="excavacimi">#REF!</definedName>
    <definedName name="excavacimi1">#REF!</definedName>
    <definedName name="excavman">#REF!</definedName>
    <definedName name="excavmanz">#REF!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tensionCoordinador">#REF!</definedName>
    <definedName name="Extra_Pay">#REF!</definedName>
    <definedName name="Extra_Payment">#REF!</definedName>
    <definedName name="Extracción_IM">#REF!</definedName>
    <definedName name="Extras">#REF!</definedName>
    <definedName name="F._INGRESO">#REF!</definedName>
    <definedName name="F._RETIRO">#REF!</definedName>
    <definedName name="F.L">#REF!</definedName>
    <definedName name="FAC">#REF!</definedName>
    <definedName name="Facilidades">#REF!</definedName>
    <definedName name="factor">#REF!</definedName>
    <definedName name="FACTURADO">#REF!</definedName>
    <definedName name="FACTURAS">#REF!</definedName>
    <definedName name="FareWellStmnt">#REF!</definedName>
    <definedName name="FaseProyecto">#REF!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CHA">#REF!</definedName>
    <definedName name="FECHA1">#REF!</definedName>
    <definedName name="FechaTerminacion">#REF!</definedName>
    <definedName name="fer">#REF!</definedName>
    <definedName name="ferfer">#REF!</definedName>
    <definedName name="Festivos">#REF!</definedName>
    <definedName name="ff">#REF!</definedName>
    <definedName name="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#REF!</definedName>
    <definedName name="fhgh">#REF!</definedName>
    <definedName name="fhpltyunh">#REF!</definedName>
    <definedName name="fi">#REF!</definedName>
    <definedName name="FIBER">#REF!</definedName>
    <definedName name="Fil_Fechas">#REF!</definedName>
    <definedName name="fill1">#REF!</definedName>
    <definedName name="FILTROS">#REF!</definedName>
    <definedName name="Fin_de_semana">#REF!</definedName>
    <definedName name="FINAL">#REF!</definedName>
    <definedName name="FinePrint">#REF!</definedName>
    <definedName name="finTemporada">#REF!</definedName>
    <definedName name="FORDESCR">#REF!</definedName>
    <definedName name="FORMOLT">#REF!</definedName>
    <definedName name="formularioCantidades">#REF!</definedName>
    <definedName name="FORSHE">#REF!</definedName>
    <definedName name="FORUNMIS">#REF!</definedName>
    <definedName name="FOTOS">#REF!</definedName>
    <definedName name="FP">#REF!</definedName>
    <definedName name="fr">#REF!</definedName>
    <definedName name="frbgsd">#REF!</definedName>
    <definedName name="frefr">#REF!</definedName>
    <definedName name="frfa">#REF!</definedName>
    <definedName name="frfr">#REF!</definedName>
    <definedName name="FSD">#REF!</definedName>
    <definedName name="FTFT">#REF!</definedName>
    <definedName name="fuente">#REF!</definedName>
    <definedName name="FUFKH">#REF!</definedName>
    <definedName name="Full_Print">#REF!</definedName>
    <definedName name="fwff">#REF!</definedName>
    <definedName name="fwwe">#REF!</definedName>
    <definedName name="G">#REF!</definedName>
    <definedName name="G.Eg">#REF!</definedName>
    <definedName name="G.Em">#REF!</definedName>
    <definedName name="G.Eo">#REF!</definedName>
    <definedName name="G.Ew">#REF!</definedName>
    <definedName name="G.SANDOVAL">#REF!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#REF!</definedName>
    <definedName name="gbac">#REF!</definedName>
    <definedName name="gbbfghghj">#REF!</definedName>
    <definedName name="GCB">#REF!</definedName>
    <definedName name="GCI">#REF!</definedName>
    <definedName name="GCN">#REF!</definedName>
    <definedName name="GCP">#REF!</definedName>
    <definedName name="GDN">#REF!</definedName>
    <definedName name="GDR">#REF!</definedName>
    <definedName name="gdt">#REF!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#REF!</definedName>
    <definedName name="genas">#REF!</definedName>
    <definedName name="GENERAL">#REF!</definedName>
    <definedName name="GENERAL1">#REF!</definedName>
    <definedName name="Geotex">#REF!</definedName>
    <definedName name="GERENCIA">#REF!</definedName>
    <definedName name="GERENCIA1">#REF!</definedName>
    <definedName name="GERENCIA2">#REF!</definedName>
    <definedName name="gerg">#REF!</definedName>
    <definedName name="gerg54">#REF!</definedName>
    <definedName name="gergew">#REF!</definedName>
    <definedName name="gergw">#REF!</definedName>
    <definedName name="gfd">#REF!</definedName>
    <definedName name="gfdg">#REF!</definedName>
    <definedName name="gffgfhhf">#REF!</definedName>
    <definedName name="gfgdfsfsdsda">#REF!</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jgjkg">#REF!</definedName>
    <definedName name="ggtgt">#REF!</definedName>
    <definedName name="ghdghuy">#REF!</definedName>
    <definedName name="GHDP">#REF!</definedName>
    <definedName name="ghf">#REF!</definedName>
    <definedName name="ghfg">#REF!</definedName>
    <definedName name="GHGHJBJH">#REF!</definedName>
    <definedName name="ghghy">#REF!</definedName>
    <definedName name="ghjghj">#REF!</definedName>
    <definedName name="GHKJHK">#REF!</definedName>
    <definedName name="ghnbbfr">#REF!</definedName>
    <definedName name="GJHVCB">#REF!</definedName>
    <definedName name="gk">#REF!</definedName>
    <definedName name="Global">#REF!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#REF!</definedName>
    <definedName name="GRAF1AÑO">#REF!</definedName>
    <definedName name="GRAF2">#REF!</definedName>
    <definedName name="GRAF3">#REF!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#REF!</definedName>
    <definedName name="Hazards">#REF!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ed">#REF!</definedName>
    <definedName name="hen">#REF!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hg">#REF!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id">#REF!</definedName>
    <definedName name="HIDE1">'[5]Mayores y Menores Cantidades'!#REF!</definedName>
    <definedName name="hjfg">#REF!</definedName>
    <definedName name="hjgh">#REF!</definedName>
    <definedName name="hjghj">#REF!</definedName>
    <definedName name="hjhjhg">#REF!</definedName>
    <definedName name="HJKH">#REF!</definedName>
    <definedName name="hjkjk">#REF!</definedName>
    <definedName name="HK">#REF!</definedName>
    <definedName name="HM">#REF!</definedName>
    <definedName name="hn">#REF!</definedName>
    <definedName name="HOJA">#REF!</definedName>
    <definedName name="HOJA1">#REF!</definedName>
    <definedName name="horat">#REF!</definedName>
    <definedName name="Hornos">#REF!</definedName>
    <definedName name="HP_stg_Hz">#REF!</definedName>
    <definedName name="hreer">#REF!</definedName>
    <definedName name="hrhth">#REF!</definedName>
    <definedName name="hrn">#REF!</definedName>
    <definedName name="hrthtrh">#REF!</definedName>
    <definedName name="hs">#REF!</definedName>
    <definedName name="hsfg">#REF!</definedName>
    <definedName name="HTAS">#REF!</definedName>
    <definedName name="HTAS1">#REF!</definedName>
    <definedName name="hthdrf">#REF!</definedName>
    <definedName name="htryrt7">#REF!</definedName>
    <definedName name="huellagrada">#REF!</definedName>
    <definedName name="huellagrada1">#REF!</definedName>
    <definedName name="hut">#REF!</definedName>
    <definedName name="hxdfk">#REF!</definedName>
    <definedName name="hyhjop">#REF!</definedName>
    <definedName name="hyhyh">#REF!</definedName>
    <definedName name="hytirs">#REF!</definedName>
    <definedName name="I">#REF!</definedName>
    <definedName name="i8i">#REF!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i">#REF!</definedName>
    <definedName name="iii">#REF!</definedName>
    <definedName name="iiii">#REF!</definedName>
    <definedName name="iiiiiiik">#REF!</definedName>
    <definedName name="iiiiuh">#REF!</definedName>
    <definedName name="iktgvfmu">#REF!</definedName>
    <definedName name="IL">#REF!</definedName>
    <definedName name="im">#REF!</definedName>
    <definedName name="IMP">#REF!</definedName>
    <definedName name="IMPRESSION">#REF!</definedName>
    <definedName name="IMPREV">#REF!</definedName>
    <definedName name="IMPREVISTOS">#REF!</definedName>
    <definedName name="Imprima">#REF!</definedName>
    <definedName name="imprimir">#REF!</definedName>
    <definedName name="IMPTOS">#REF!</definedName>
    <definedName name="IMPTOS1">#REF!</definedName>
    <definedName name="IN">#REF!</definedName>
    <definedName name="INC">#REF!</definedName>
    <definedName name="INCR._PRODC.">#REF!</definedName>
    <definedName name="incrustaciones">#REF!</definedName>
    <definedName name="incrustaciones1">#REF!</definedName>
    <definedName name="INDICE">#REF!</definedName>
    <definedName name="INE">#REF!</definedName>
    <definedName name="inf">#REF!</definedName>
    <definedName name="INFF">#REF!</definedName>
    <definedName name="infi">#REF!</definedName>
    <definedName name="infiltra">[6]Hoja2!$C$5</definedName>
    <definedName name="inflacion">#REF!</definedName>
    <definedName name="Informe_semanal">#REF!</definedName>
    <definedName name="INGENIERIA1">#REF!</definedName>
    <definedName name="INGENIERIA11">#REF!</definedName>
    <definedName name="IngJHMONJE">#REF!</definedName>
    <definedName name="inicioTemporada">#REF!</definedName>
    <definedName name="INPU">#REF!</definedName>
    <definedName name="INPUT">#REF!</definedName>
    <definedName name="Instalacion">#REF!</definedName>
    <definedName name="instalpasamuro">#REF!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estRates">#REF!</definedName>
    <definedName name="INTERMEDIA_I">#REF!</definedName>
    <definedName name="IntVal">#REF!</definedName>
    <definedName name="INV_Payments">#REF!</definedName>
    <definedName name="inv_propia">#REF!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#REF!</definedName>
    <definedName name="IP">#REF!</definedName>
    <definedName name="irng">#REF!</definedName>
    <definedName name="Is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rar">#REF!</definedName>
    <definedName name="IUI">#REF!</definedName>
    <definedName name="iuit7">#REF!</definedName>
    <definedName name="iul">#REF!</definedName>
    <definedName name="iuouio">#REF!</definedName>
    <definedName name="iuyi9">#REF!</definedName>
    <definedName name="IVA">'[7]MATERIALES CON IVA'!#REF!</definedName>
    <definedName name="iwjer">#REF!</definedName>
    <definedName name="iyuiuyi">#REF!</definedName>
    <definedName name="j">#REF!</definedName>
    <definedName name="jd">#REF!</definedName>
    <definedName name="jdh">#REF!</definedName>
    <definedName name="jeytj">#REF!</definedName>
    <definedName name="jfç">#REF!</definedName>
    <definedName name="jfhjfrt">#REF!</definedName>
    <definedName name="jgfj">#REF!</definedName>
    <definedName name="jghj">#REF!</definedName>
    <definedName name="jgj">#REF!</definedName>
    <definedName name="jhg">#REF!</definedName>
    <definedName name="jhjyj">#REF!</definedName>
    <definedName name="JHK">#REF!</definedName>
    <definedName name="jhkgjkvf">#REF!</definedName>
    <definedName name="jjfq">#REF!</definedName>
    <definedName name="JJJ">#REF!</definedName>
    <definedName name="jjjhjddfg">#REF!</definedName>
    <definedName name="jjjjju">#REF!</definedName>
    <definedName name="jjujujty">#REF!</definedName>
    <definedName name="jjyjy">#REF!</definedName>
    <definedName name="JK">#REF!</definedName>
    <definedName name="JKK">#REF!</definedName>
    <definedName name="jkl">#REF!</definedName>
    <definedName name="JOIJOIJ">#REF!</definedName>
    <definedName name="JRYJ">#REF!</definedName>
    <definedName name="jtyj">#REF!</definedName>
    <definedName name="jtyry">#REF!</definedName>
    <definedName name="juj">#REF!</definedName>
    <definedName name="jujcx">#REF!</definedName>
    <definedName name="jujuj">#REF!</definedName>
    <definedName name="jujujuju">#REF!</definedName>
    <definedName name="juuuhb">#REF!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#REF!</definedName>
    <definedName name="khjk7">#REF!</definedName>
    <definedName name="kikik">#REF!</definedName>
    <definedName name="kj">#REF!</definedName>
    <definedName name="kjhkd">#REF!</definedName>
    <definedName name="kjj">#REF!</definedName>
    <definedName name="kjk">#REF!</definedName>
    <definedName name="kjtrkjr">#REF!</definedName>
    <definedName name="kk">#REF!</definedName>
    <definedName name="kkkki">#REF!</definedName>
    <definedName name="kkkkkki">#REF!</definedName>
    <definedName name="klklk">#REF!</definedName>
    <definedName name="km">#REF!</definedName>
    <definedName name="krtrk">#REF!</definedName>
    <definedName name="ks">#REF!</definedName>
    <definedName name="ksogtk">#REF!</definedName>
    <definedName name="kuyhgbe">#REF!</definedName>
    <definedName name="kyr">#REF!</definedName>
    <definedName name="L">#REF!</definedName>
    <definedName name="la">#REF!</definedName>
    <definedName name="LAF">#REF!</definedName>
    <definedName name="lame">#REF!</definedName>
    <definedName name="LANODO">#REF!</definedName>
    <definedName name="LANODOFT">#REF!</definedName>
    <definedName name="Last_Row">#REF!</definedName>
    <definedName name="lavamanos">#REF!</definedName>
    <definedName name="lavamanos1">#REF!</definedName>
    <definedName name="lavaplatos">#REF!</definedName>
    <definedName name="lavaplatos1">#REF!</definedName>
    <definedName name="lb">#REF!</definedName>
    <definedName name="ld">#REF!</definedName>
    <definedName name="LE">#REF!</definedName>
    <definedName name="LETRAS1">#REF!</definedName>
    <definedName name="Libro1_Hoja1_Lista">#REF!</definedName>
    <definedName name="LICITACION">#REF!</definedName>
    <definedName name="LINEA">#REF!</definedName>
    <definedName name="List_cuadrillas">#REF!</definedName>
    <definedName name="LISTA_UNITARIOS">#REF!</definedName>
    <definedName name="LISTA1">#REF!</definedName>
    <definedName name="LISTA2">#REF!</definedName>
    <definedName name="LISTA22">#REF!</definedName>
    <definedName name="ListaCantidad">#REF!</definedName>
    <definedName name="Listado">#REF!</definedName>
    <definedName name="Listado1">#REF!</definedName>
    <definedName name="LISTADOEQUIPOS">[2]Equipo!$A$16:$A$80</definedName>
    <definedName name="LISTADOMATERIALES">[2]Material!$A$11:$A$1014</definedName>
    <definedName name="LISTADOMO">[2]M.Obra!$A$21:$A$51</definedName>
    <definedName name="LISTADOTRANSPORTES">[2]Transp.!$A$16:$A$50</definedName>
    <definedName name="ListaItem">#REF!</definedName>
    <definedName name="liuoo">#REF!</definedName>
    <definedName name="lkj">#REF!</definedName>
    <definedName name="LKJLJK">#REF!</definedName>
    <definedName name="llam">#REF!</definedName>
    <definedName name="LLL">#REF!</definedName>
    <definedName name="lllllh">#REF!</definedName>
    <definedName name="lllllllo">#REF!</definedName>
    <definedName name="Loan_Amount">#REF!</definedName>
    <definedName name="Loan_Start">#REF!</definedName>
    <definedName name="Loan_Years">#REF!</definedName>
    <definedName name="LOCA">#REF!</definedName>
    <definedName name="LOCA1">#REF!</definedName>
    <definedName name="local">#REF!</definedName>
    <definedName name="LOCALIZACION">#REF!</definedName>
    <definedName name="LOCALIZACION_Y_REPLANTEO">#REF!</definedName>
    <definedName name="lolol">#REF!</definedName>
    <definedName name="Longitud">#REF!</definedName>
    <definedName name="lp">#REF!</definedName>
    <definedName name="lplpl">#REF!</definedName>
    <definedName name="lt">#REF!</definedName>
    <definedName name="lun">#REF!</definedName>
    <definedName name="lv">#REF!</definedName>
    <definedName name="m">#REF!</definedName>
    <definedName name="M.O_D18C">#REF!</definedName>
    <definedName name="MA">#REF!</definedName>
    <definedName name="mac">#REF!</definedName>
    <definedName name="MACR">#REF!</definedName>
    <definedName name="MACRDEL">#REF!</definedName>
    <definedName name="Macroactividad">#REF!</definedName>
    <definedName name="mafdsf">#REF!</definedName>
    <definedName name="MANO_DE_OBRA">#REF!</definedName>
    <definedName name="MANODEOBRA">[2]M.Obra!$A$21:$I$51</definedName>
    <definedName name="ManoObra">#REF!</definedName>
    <definedName name="MANUAL">#REF!</definedName>
    <definedName name="mao">#REF!</definedName>
    <definedName name="maow">#REF!</definedName>
    <definedName name="MAQUINAR">#REF!</definedName>
    <definedName name="Maquinaria">#REF!</definedName>
    <definedName name="mar">#REF!</definedName>
    <definedName name="marco">#REF!</definedName>
    <definedName name="MARCO_H">#REF!</definedName>
    <definedName name="marcometalico">#REF!</definedName>
    <definedName name="marcometalico1">#REF!</definedName>
    <definedName name="marina">#REF!</definedName>
    <definedName name="masor">#REF!</definedName>
    <definedName name="MAT">#REF!</definedName>
    <definedName name="MATERIAL">#REF!</definedName>
    <definedName name="MATERIALES">[2]Material!$A$11:$F$1014</definedName>
    <definedName name="materiales1">#REF!</definedName>
    <definedName name="MaterialTub">#REF!</definedName>
    <definedName name="MATRIZ">#REF!</definedName>
    <definedName name="MATRIZ_DE_DATOS">#REF!</definedName>
    <definedName name="MAYA">#REF!</definedName>
    <definedName name="MAYER">#REF!</definedName>
    <definedName name="MCCs">#REF!</definedName>
    <definedName name="mdd">#REF!</definedName>
    <definedName name="mdo">#REF!</definedName>
    <definedName name="mediah_reposo_comida">#REF!</definedName>
    <definedName name="meg">#REF!</definedName>
    <definedName name="MENU1">#REF!</definedName>
    <definedName name="MENU2">#REF!</definedName>
    <definedName name="MENU3">#REF!</definedName>
    <definedName name="MENU4">#REF!</definedName>
    <definedName name="MENU5">#REF!</definedName>
    <definedName name="MENU6">#REF!</definedName>
    <definedName name="MesCotiz">#REF!</definedName>
    <definedName name="MesCotizacion">#REF!</definedName>
    <definedName name="MESES">#REF!</definedName>
    <definedName name="MesesMora">#REF!</definedName>
    <definedName name="mesonbaños">#REF!</definedName>
    <definedName name="mesonbaños1">#REF!</definedName>
    <definedName name="mesoncafeteria">#REF!</definedName>
    <definedName name="mesoncafeteria1">#REF!</definedName>
    <definedName name="Meta1">#REF!</definedName>
    <definedName name="Meta2">#REF!</definedName>
    <definedName name="Meta3">#REF!</definedName>
    <definedName name="mfgjrdt">#REF!</definedName>
    <definedName name="mghm">#REF!</definedName>
    <definedName name="MI">'[8]PR GUIA'!#REF!,'[8]PR GUIA'!#REF!,'[8]PR GUIA'!#REF!,'[8]PR GUIA'!#REF!,'[8]PR GUIA'!#REF!,'[8]PR GUIA'!#REF!,'[8]PR GUIA'!#REF!</definedName>
    <definedName name="Mi_Salida">#REF!</definedName>
    <definedName name="Mi_Salida1">#REF!</definedName>
    <definedName name="MICR">#REF!</definedName>
    <definedName name="MIN_MAX_sma">#REF!</definedName>
    <definedName name="mjmj">#REF!</definedName>
    <definedName name="mjmjmn">#REF!</definedName>
    <definedName name="mjnhgkio">#REF!</definedName>
    <definedName name="MJU">#REF!</definedName>
    <definedName name="ML">'[8]PR GUIA'!#REF!,'[8]PR GUIA'!#REF!,'[8]PR GUIA'!#REF!,'[8]PR GUIA'!#REF!,'[8]PR GUIA'!#REF!,'[8]PR GUIA'!#REF!,'[8]PR GUIA'!#REF!</definedName>
    <definedName name="MLKMLK">#REF!</definedName>
    <definedName name="mmjmjh">#REF!</definedName>
    <definedName name="mmm">#REF!</definedName>
    <definedName name="mmmh">#REF!</definedName>
    <definedName name="mmmmmjyt">#REF!</definedName>
    <definedName name="mmmmmmg">#REF!</definedName>
    <definedName name="MMMMMMMMMMMMMMMMMMMMMMMMOOOOOOOOOOOOOOOOOOOOOOOOOOOOOOOOOOOOOOOOOOOOOOOOOOOOOOEEEEEEEEEEEEEEEEEEEEEEEEEEEEEEEEEEEEEEEEEEEELLLLLLLLLLLLLLLLLLLLLLLLLLLLLLLLLLLLLLLL">#REF!</definedName>
    <definedName name="MN">#REF!</definedName>
    <definedName name="MOA">#REF!</definedName>
    <definedName name="MOD">#REF!</definedName>
    <definedName name="MODIVejec">#REF!</definedName>
    <definedName name="MODULO10.auto_abrir">#REF!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#REF!</definedName>
    <definedName name="moelect">#REF!</definedName>
    <definedName name="moelect2">#REF!</definedName>
    <definedName name="MOELECT222">#REF!</definedName>
    <definedName name="MOELECT234567">#REF!</definedName>
    <definedName name="MOMSMKSJDLAKJDAKLSJD">#REF!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isidad">#REF!</definedName>
    <definedName name="MORON">#REF!</definedName>
    <definedName name="MORTERO">#REF!</definedName>
    <definedName name="MORTERO_1A3">'[2]Mort.1-3'!$I$52</definedName>
    <definedName name="MORTERO_1A3IMPER">'[2]Mortero 1-3 imperm'!$I$53</definedName>
    <definedName name="MORTERO_1A4">'[2]Mortero 1-4'!$I$53</definedName>
    <definedName name="MORTERO_1A4IMPER">'[2]Mortero 1-4 imperm.'!$I$53</definedName>
    <definedName name="mortero3">#REF!</definedName>
    <definedName name="mortero31">#REF!</definedName>
    <definedName name="mortero4">#REF!</definedName>
    <definedName name="mortero41">#REF!</definedName>
    <definedName name="mortero5">#REF!</definedName>
    <definedName name="mortero51">#REF!</definedName>
    <definedName name="MRLART">#REF!</definedName>
    <definedName name="MRSUPDET">#REF!</definedName>
    <definedName name="Mtz_Avance">#REF!</definedName>
    <definedName name="MUNIC">#REF!</definedName>
    <definedName name="MUNIC_PR">#REF!</definedName>
    <definedName name="MUNICIPIO">#REF!</definedName>
    <definedName name="muro">#REF!</definedName>
    <definedName name="muro50">#REF!</definedName>
    <definedName name="muro501">#REF!</definedName>
    <definedName name="murograda">#REF!</definedName>
    <definedName name="murograda1">#REF!</definedName>
    <definedName name="muros4">#REF!</definedName>
    <definedName name="muros41">#REF!</definedName>
    <definedName name="Mv">#REF!</definedName>
    <definedName name="N">#REF!</definedName>
    <definedName name="Nada">#REF!</definedName>
    <definedName name="Nafta_2">#REF!</definedName>
    <definedName name="Nafta2">#REF!</definedName>
    <definedName name="Nafta3">#REF!</definedName>
    <definedName name="nbvnv">#REF!</definedName>
    <definedName name="NDHS">#REF!</definedName>
    <definedName name="nf">#REF!</definedName>
    <definedName name="nfg">#REF!</definedName>
    <definedName name="nfgn">#REF!</definedName>
    <definedName name="ng">#REF!</definedName>
    <definedName name="ngdn">#REF!</definedName>
    <definedName name="ngfh">#REF!</definedName>
    <definedName name="NH">#REF!</definedName>
    <definedName name="nhn">#REF!</definedName>
    <definedName name="nhncfgn">#REF!</definedName>
    <definedName name="nhndr">#REF!</definedName>
    <definedName name="ninguno">#REF!</definedName>
    <definedName name="Nit">'[5]Mayores y Menores Cantidades'!#REF!</definedName>
    <definedName name="Nmax">#REF!</definedName>
    <definedName name="nmdlf">#REF!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NNNNNNN">#REF!</definedName>
    <definedName name="NOMBE22">#REF!</definedName>
    <definedName name="NOMBRE">#REF!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#REF!</definedName>
    <definedName name="Norte">#REF!</definedName>
    <definedName name="np">#REF!</definedName>
    <definedName name="NPAGE">#REF!</definedName>
    <definedName name="ñpñpñ">#REF!</definedName>
    <definedName name="NUEVO">#REF!</definedName>
    <definedName name="Num_Pmt_Per_Year">#REF!</definedName>
    <definedName name="nxn">#REF!</definedName>
    <definedName name="O">#REF!</definedName>
    <definedName name="º1">#REF!</definedName>
    <definedName name="o9o9">#REF!</definedName>
    <definedName name="ObjetivoProyecto">#REF!</definedName>
    <definedName name="OBJETO">#REF!</definedName>
    <definedName name="Obra">#REF!</definedName>
    <definedName name="obras">#REF!</definedName>
    <definedName name="obras1">#REF!</definedName>
    <definedName name="obras11">#REF!</definedName>
    <definedName name="obras111">#REF!</definedName>
    <definedName name="OC">#REF!</definedName>
    <definedName name="OCD">#REF!</definedName>
    <definedName name="OCD1_1">#REF!</definedName>
    <definedName name="OCD1_1_1">#REF!</definedName>
    <definedName name="OCI">#REF!</definedName>
    <definedName name="OCI1_1">#REF!</definedName>
    <definedName name="OCI1_1_1">#REF!</definedName>
    <definedName name="OCTUBRE">#REF!</definedName>
    <definedName name="OD">#REF!</definedName>
    <definedName name="OF">#REF!</definedName>
    <definedName name="oiret">#REF!</definedName>
    <definedName name="oirgrth">#REF!</definedName>
    <definedName name="OIUOIU">#REF!</definedName>
    <definedName name="OJTHNB4O">#REF!</definedName>
    <definedName name="OÑ">#REF!</definedName>
    <definedName name="ooo">#REF!</definedName>
    <definedName name="ooooiii">#REF!</definedName>
    <definedName name="oooos">#REF!</definedName>
    <definedName name="opcion">#REF!</definedName>
    <definedName name="Operario">#REF!</definedName>
    <definedName name="OR">#REF!</definedName>
    <definedName name="ORIGEN">#REF!</definedName>
    <definedName name="ORIGINAL">#REF!</definedName>
    <definedName name="OROZCO">#REF!</definedName>
    <definedName name="OSIRWOIEROWIRJIWOEJR">#REF!</definedName>
    <definedName name="otros">#REF!</definedName>
    <definedName name="OTROS1">#REF!</definedName>
    <definedName name="OUT">#REF!</definedName>
    <definedName name="P">#REF!</definedName>
    <definedName name="P_Yacimiento">#REF!</definedName>
    <definedName name="p0p0">#REF!</definedName>
    <definedName name="Page____1____of____2">#REF!</definedName>
    <definedName name="PAGINA_1_DE_1">#REF!</definedName>
    <definedName name="PARAMETROS">#REF!</definedName>
    <definedName name="PAROUE_CENTENARIO_MUNICIPIO_DE_TAURAMENA">#REF!</definedName>
    <definedName name="PAROUE_CENTENARIO_MUNICIPIO_DE_TAURAMENA_1">#REF!</definedName>
    <definedName name="pasamanos">#REF!</definedName>
    <definedName name="PASAMU">#REF!</definedName>
    <definedName name="Pay_Date">#REF!</definedName>
    <definedName name="Pay_Num">#REF!</definedName>
    <definedName name="Payment_Date1">#REF!</definedName>
    <definedName name="Payment_Number">#REF!</definedName>
    <definedName name="Pb">#REF!</definedName>
    <definedName name="Pd">#REF!</definedName>
    <definedName name="PEPE">#REF!</definedName>
    <definedName name="PERFIL_DEL_TRAMO">#REF!</definedName>
    <definedName name="peridicidad">#REF!</definedName>
    <definedName name="PeriodoPago">#REF!</definedName>
    <definedName name="PeriodoRepago">#REF!</definedName>
    <definedName name="PeriodoRepagoCCP">#REF!</definedName>
    <definedName name="Pindis">#REF!</definedName>
    <definedName name="pint">#REF!</definedName>
    <definedName name="pintura">#REF!</definedName>
    <definedName name="pintyura">#REF!</definedName>
    <definedName name="PIP">#REF!</definedName>
    <definedName name="Piscinas">#REF!</definedName>
    <definedName name="pisoestamp1">#REF!</definedName>
    <definedName name="PKHK">#REF!</definedName>
    <definedName name="pkj">#REF!</definedName>
    <definedName name="pkwsem">#REF!</definedName>
    <definedName name="placa8">#REF!</definedName>
    <definedName name="placa81">#REF!</definedName>
    <definedName name="placaaerea">#REF!</definedName>
    <definedName name="placatanques">#REF!</definedName>
    <definedName name="placatanques1">#REF!</definedName>
    <definedName name="PLAD">#REF!</definedName>
    <definedName name="Platinas">#REF!</definedName>
    <definedName name="PlazoAIU">#REF!</definedName>
    <definedName name="PLPLUNN">#REF!</definedName>
    <definedName name="PMP">#REF!</definedName>
    <definedName name="POCETAS">#REF!</definedName>
    <definedName name="POIUP">#REF!</definedName>
    <definedName name="POLI">#REF!</definedName>
    <definedName name="POLI_MORENO">#REF!</definedName>
    <definedName name="popop">#REF!</definedName>
    <definedName name="popp">#REF!</definedName>
    <definedName name="popu">#REF!</definedName>
    <definedName name="popvds">#REF!</definedName>
    <definedName name="porc">#REF!</definedName>
    <definedName name="Porcentaje">#REF!</definedName>
    <definedName name="PORCENTAJE1">#REF!</definedName>
    <definedName name="PORTADA2">#REF!</definedName>
    <definedName name="POSICION_PRESUP">#REF!</definedName>
    <definedName name="POSICIONES">#REF!</definedName>
    <definedName name="pouig">#REF!</definedName>
    <definedName name="poyolava">#REF!</definedName>
    <definedName name="poyolava1">#REF!</definedName>
    <definedName name="PP">#REF!</definedName>
    <definedName name="PPPP">#REF!</definedName>
    <definedName name="ppppp9">#REF!</definedName>
    <definedName name="pppppd">#REF!</definedName>
    <definedName name="PPPPPPPPPPPPPPPPPPPPPPPPPPPPP">#REF!</definedName>
    <definedName name="PPtoNorte">#REF!</definedName>
    <definedName name="pqroj">#REF!</definedName>
    <definedName name="PRE">#REF!</definedName>
    <definedName name="Precio">#REF!</definedName>
    <definedName name="precio2">#REF!</definedName>
    <definedName name="PRECIOS">#REF!</definedName>
    <definedName name="precios_edesa">[9]Parámetros!#REF!</definedName>
    <definedName name="PRES">#REF!</definedName>
    <definedName name="PREST">#REF!</definedName>
    <definedName name="PRESUPUESTO">#REF!</definedName>
    <definedName name="PRESUPUESTO_FLUJO">#REF!</definedName>
    <definedName name="PRIMER">#REF!</definedName>
    <definedName name="PRIMET">#REF!</definedName>
    <definedName name="Princ">#REF!</definedName>
    <definedName name="PRINT_AREA">#REF!</definedName>
    <definedName name="PRINT_AREA_MI">#REF!</definedName>
    <definedName name="PRINT_TITLES">#REF!</definedName>
    <definedName name="PRINT_TITLES_MI">#REF!</definedName>
    <definedName name="PRINT1">#REF!</definedName>
    <definedName name="PRINT2">#REF!</definedName>
    <definedName name="PRIVADO">#REF!</definedName>
    <definedName name="PROC">#REF!</definedName>
    <definedName name="PROCEDIM_SELECC">#REF!</definedName>
    <definedName name="PROCESO">#REF!</definedName>
    <definedName name="PRODUCTO">#REF!</definedName>
    <definedName name="PROGDES">#REF!</definedName>
    <definedName name="Programa">#REF!</definedName>
    <definedName name="Proponente">#REF!</definedName>
    <definedName name="provee">#REF!</definedName>
    <definedName name="PROY">#REF!</definedName>
    <definedName name="PROYEC">#REF!</definedName>
    <definedName name="PROYECTO">#REF!</definedName>
    <definedName name="prueba">#REF!</definedName>
    <definedName name="prueba1">#REF!</definedName>
    <definedName name="PRUEBA2">#REF!</definedName>
    <definedName name="ps">#REF!</definedName>
    <definedName name="PSOC">[1]MANOBRA!$D$5</definedName>
    <definedName name="PSTRESS_RELIEVI">#REF!</definedName>
    <definedName name="PTAR">#REF!</definedName>
    <definedName name="ptope">#REF!</definedName>
    <definedName name="ptopes">#REF!</definedName>
    <definedName name="puerta">#REF!</definedName>
    <definedName name="puertat70">#REF!</definedName>
    <definedName name="puertat701">#REF!</definedName>
    <definedName name="punto">#REF!</definedName>
    <definedName name="punto1">#REF!</definedName>
    <definedName name="PUT">#REF!</definedName>
    <definedName name="pvcsan3">#REF!</definedName>
    <definedName name="pvcsan31">#REF!</definedName>
    <definedName name="pvcsan4">#REF!</definedName>
    <definedName name="pvcsan41">#REF!</definedName>
    <definedName name="PW">#REF!</definedName>
    <definedName name="Pwf_actual">'[5]Mayores y Menores Cantidades'!#REF!</definedName>
    <definedName name="Pwf_min">'[5]Mayores y Menores Cantidades'!#REF!</definedName>
    <definedName name="Pwfd">#REF!</definedName>
    <definedName name="Q">#REF!</definedName>
    <definedName name="Q_actual">'[5]Mayores y Menores Cantidades'!#REF!</definedName>
    <definedName name="Q_BRUTO">#REF!</definedName>
    <definedName name="q1q1q">#REF!</definedName>
    <definedName name="qaedtguj">#REF!</definedName>
    <definedName name="QAQSWS">#REF!</definedName>
    <definedName name="qaqwwxcr">#REF!</definedName>
    <definedName name="qaz">#REF!</definedName>
    <definedName name="qedcd">#REF!</definedName>
    <definedName name="qeqewe">#REF!</definedName>
    <definedName name="QEQEWEQWEQ">#REF!</definedName>
    <definedName name="qewj">#REF!</definedName>
    <definedName name="qqqqqw">#REF!</definedName>
    <definedName name="QS">#REF!</definedName>
    <definedName name="QTIES">#REF!</definedName>
    <definedName name="QTY">#REF!</definedName>
    <definedName name="qw">#REF!</definedName>
    <definedName name="qwdas2">#REF!</definedName>
    <definedName name="QWE">#REF!</definedName>
    <definedName name="qweqe">#REF!</definedName>
    <definedName name="QWEQWE">#REF!</definedName>
    <definedName name="QWERTY">#REF!</definedName>
    <definedName name="qwewertet">#REF!</definedName>
    <definedName name="qwqwqwj">#REF!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ebo">#REF!</definedName>
    <definedName name="recebo1">#REF!</definedName>
    <definedName name="recmorosos">#REF!</definedName>
    <definedName name="Recorder">#REF!</definedName>
    <definedName name="rege">#REF!</definedName>
    <definedName name="REGISTRO">#REF!</definedName>
    <definedName name="RegistroCoordinador">#REF!</definedName>
    <definedName name="regresd">#REF!</definedName>
    <definedName name="regthio">#REF!</definedName>
    <definedName name="rejabanco">#REF!</definedName>
    <definedName name="rejabanco1">#REF!</definedName>
    <definedName name="REJHE">#REF!</definedName>
    <definedName name="RELACION_C">#REF!</definedName>
    <definedName name="RELACION_Q">#REF!</definedName>
    <definedName name="rell">#REF!</definedName>
    <definedName name="RELL1">#REF!</definedName>
    <definedName name="RELL2">#REF!</definedName>
    <definedName name="RELLENO">#REF!</definedName>
    <definedName name="rellenomatsel">#REF!</definedName>
    <definedName name="rellenosuelocemento">#REF!</definedName>
    <definedName name="rendimiento">#REF!</definedName>
    <definedName name="RENDIMIENTO____CARGA">#REF!</definedName>
    <definedName name="REPLAN">#REF!</definedName>
    <definedName name="REPXXX">#REF!</definedName>
    <definedName name="Requerimiento">#REF!</definedName>
    <definedName name="Requerimientos">#REF!</definedName>
    <definedName name="rer">#REF!</definedName>
    <definedName name="rererw">#REF!</definedName>
    <definedName name="rerg">#REF!</definedName>
    <definedName name="rerrrrw">#REF!</definedName>
    <definedName name="RES">#REF!</definedName>
    <definedName name="residual">[6]Hoja2!$C$3</definedName>
    <definedName name="Resistividad">#REF!</definedName>
    <definedName name="resprevio">#REF!</definedName>
    <definedName name="RESU">#REF!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T">#REF!</definedName>
    <definedName name="retr">#REF!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hnhjyu">#REF!</definedName>
    <definedName name="rfref">#REF!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D">#REF!</definedName>
    <definedName name="RISP">#REF!</definedName>
    <definedName name="rj">#REF!</definedName>
    <definedName name="rjjth">#REF!</definedName>
    <definedName name="rjy">#REF!</definedName>
    <definedName name="rkjyk">#REF!</definedName>
    <definedName name="rkru">#REF!</definedName>
    <definedName name="rky">#REF!</definedName>
    <definedName name="rnf">#REF!</definedName>
    <definedName name="Ro">#REF!</definedName>
    <definedName name="rr">#REF!</definedName>
    <definedName name="rrr">#REF!</definedName>
    <definedName name="rrrr">#REF!</definedName>
    <definedName name="rrrrrb">#REF!</definedName>
    <definedName name="rrrrrrre">#REF!</definedName>
    <definedName name="rrrrt">#REF!</definedName>
    <definedName name="Rs">#REF!</definedName>
    <definedName name="rsdgsd5">#REF!</definedName>
    <definedName name="RSS">#REF!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#REF!</definedName>
    <definedName name="saa">#REF!</definedName>
    <definedName name="SAD">#REF!</definedName>
    <definedName name="SADF">#REF!</definedName>
    <definedName name="sadff">#REF!</definedName>
    <definedName name="sadfo">#REF!</definedName>
    <definedName name="safdp">#REF!</definedName>
    <definedName name="Salarios">#REF!</definedName>
    <definedName name="SALID1">#REF!</definedName>
    <definedName name="salidafluorescente">#REF!</definedName>
    <definedName name="salidafluorescente1">#REF!</definedName>
    <definedName name="salidahg">#REF!</definedName>
    <definedName name="salidahg1">#REF!</definedName>
    <definedName name="salidaincan">#REF!</definedName>
    <definedName name="salidaincan1">#REF!</definedName>
    <definedName name="salidatoma">#REF!</definedName>
    <definedName name="salidatoma1">#REF!</definedName>
    <definedName name="sanitario">#REF!</definedName>
    <definedName name="sanitario1">#REF!</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cheduled_Payment">#REF!</definedName>
    <definedName name="sd">#REF!</definedName>
    <definedName name="sdaf">#REF!</definedName>
    <definedName name="sdas">#REF!</definedName>
    <definedName name="sdasdf">#REF!</definedName>
    <definedName name="SDCDSCT">#REF!</definedName>
    <definedName name="SDDSAFF">#REF!</definedName>
    <definedName name="sdf">#REF!</definedName>
    <definedName name="SDFCE">#REF!</definedName>
    <definedName name="sdfd">#REF!</definedName>
    <definedName name="SDFDG">#REF!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#REF!</definedName>
    <definedName name="SECTOR">#REF!</definedName>
    <definedName name="SEMANA_C3">#REF!</definedName>
    <definedName name="SERO">#REF!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HARED_FORMULA_21">#REF!</definedName>
    <definedName name="SHEE_INT">#REF!</definedName>
    <definedName name="SHEET">#REF!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GOLO">#REF!</definedName>
    <definedName name="SOLADO">#REF!</definedName>
    <definedName name="SOLD._4_">#REF!</definedName>
    <definedName name="SOLD._6_">#REF!</definedName>
    <definedName name="SOLD._8_">#REF!</definedName>
    <definedName name="srwrwr">#REF!</definedName>
    <definedName name="SS_AVG_SIZE">#REF!</definedName>
    <definedName name="SS_WELDING">#REF!</definedName>
    <definedName name="SSSS">#REF!</definedName>
    <definedName name="sssss7">#REF!</definedName>
    <definedName name="sssssa">#REF!</definedName>
    <definedName name="sssssy">#REF!</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UD">#REF!</definedName>
    <definedName name="STSUMM">#REF!</definedName>
    <definedName name="stt">#REF!</definedName>
    <definedName name="SUBSUELO">#REF!</definedName>
    <definedName name="Subtotal">#REF!</definedName>
    <definedName name="SUELDO">#REF!</definedName>
    <definedName name="sumiventana">#REF!</definedName>
    <definedName name="sumiventana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FICIE">#REF!</definedName>
    <definedName name="swsw">#REF!</definedName>
    <definedName name="swsw3">#REF!</definedName>
    <definedName name="t">#REF!</definedName>
    <definedName name="t5t5">#REF!</definedName>
    <definedName name="TABLA">#REF!</definedName>
    <definedName name="tabla1">#REF!</definedName>
    <definedName name="TABLEKP">#REF!</definedName>
    <definedName name="TABLEPRI">#REF!</definedName>
    <definedName name="Tambores">#REF!</definedName>
    <definedName name="tanque1000">#REF!</definedName>
    <definedName name="tanque10001">#REF!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y">#REF!</definedName>
    <definedName name="teja4">#REF!</definedName>
    <definedName name="teja41">#REF!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#REF!</definedName>
    <definedName name="TERM">#REF!</definedName>
    <definedName name="TÉRMINOS">#REF!</definedName>
    <definedName name="tesoreriasec">#REF!</definedName>
    <definedName name="tewst">#REF!</definedName>
    <definedName name="teytrh">#REF!</definedName>
    <definedName name="TF">#REF!</definedName>
    <definedName name="TGB">#REF!</definedName>
    <definedName name="TH">#REF!</definedName>
    <definedName name="thdh">#REF!</definedName>
    <definedName name="THP">#REF!</definedName>
    <definedName name="thtj">#REF!</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_1">#REF!</definedName>
    <definedName name="tld">#REF!</definedName>
    <definedName name="TO">#REF!</definedName>
    <definedName name="TOPGENER">#REF!</definedName>
    <definedName name="TOPGENER1">#REF!</definedName>
    <definedName name="TOPMENU">#REF!</definedName>
    <definedName name="Torres">#REF!</definedName>
    <definedName name="tortas">#REF!</definedName>
    <definedName name="tortas2">#REF!</definedName>
    <definedName name="TOT">#REF!</definedName>
    <definedName name="TOTAL">#REF!</definedName>
    <definedName name="Total_Interest">#REF!</definedName>
    <definedName name="Total_Pay">#REF!</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#REF!</definedName>
    <definedName name="TrainSpec">#REF!</definedName>
    <definedName name="Transmisores">#REF!</definedName>
    <definedName name="Transporte">#REF!</definedName>
    <definedName name="TRANSPORTES">#REF!</definedName>
    <definedName name="TREM">#REF!</definedName>
    <definedName name="Tren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ía">#REF!</definedName>
    <definedName name="TUBERIA1">#REF!</definedName>
    <definedName name="tur">#REF!</definedName>
    <definedName name="turu">#REF!</definedName>
    <definedName name="tvmenor90min">#REF!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u">#REF!</definedName>
    <definedName name="u3u">#REF!</definedName>
    <definedName name="U6.2">'[8]PR GUIA'!#REF!,'[8]PR GUIA'!#REF!,'[8]PR GUIA'!#REF!,'[8]PR GUIA'!#REF!,'[8]PR GUIA'!#REF!,'[8]PR GUIA'!#REF!,'[8]PR GUIA'!#REF!</definedName>
    <definedName name="u7u7">#REF!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K">#REF!</definedName>
    <definedName name="UN_PRI">#REF!</definedName>
    <definedName name="Unidad">#REF!</definedName>
    <definedName name="UNIT">#REF!</definedName>
    <definedName name="UNITARIOS">#REF!</definedName>
    <definedName name="unj">#REF!</definedName>
    <definedName name="uno">#REF!</definedName>
    <definedName name="UOUIV">#REF!</definedName>
    <definedName name="uriel">#REF!</definedName>
    <definedName name="uryur">#REF!</definedName>
    <definedName name="USxCOL">#REF!</definedName>
    <definedName name="ut">#REF!</definedName>
    <definedName name="UTIL">#REF!</definedName>
    <definedName name="UTILIDADES">#REF!</definedName>
    <definedName name="UTL">#REF!</definedName>
    <definedName name="uu">#REF!</definedName>
    <definedName name="uuu">#REF!</definedName>
    <definedName name="uuuuo">#REF!</definedName>
    <definedName name="uuuuuj">#REF!</definedName>
    <definedName name="uwkap">#REF!</definedName>
    <definedName name="uyiyiy">#REF!</definedName>
    <definedName name="uytu">#REF!</definedName>
    <definedName name="uyur">#REF!</definedName>
    <definedName name="v">#REF!</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álvulas">#REF!</definedName>
    <definedName name="Var">#REF!</definedName>
    <definedName name="VARIACION1">#REF!</definedName>
    <definedName name="Varios">#REF!</definedName>
    <definedName name="vbvbvbvb">#REF!</definedName>
    <definedName name="vc">#REF!</definedName>
    <definedName name="vct">#REF!</definedName>
    <definedName name="vcvvc">#REF!</definedName>
    <definedName name="vdfvuio">#REF!</definedName>
    <definedName name="vdsvnj">#REF!</definedName>
    <definedName name="VentaAiu">#REF!</definedName>
    <definedName name="ventana">#REF!</definedName>
    <definedName name="VERING">#REF!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h">#REF!</definedName>
    <definedName name="VFR">#REF!</definedName>
    <definedName name="vfvdv">#REF!</definedName>
    <definedName name="vfvf">#REF!</definedName>
    <definedName name="VIA">#REF!</definedName>
    <definedName name="vidrio3">#REF!</definedName>
    <definedName name="vidrio31">#REF!</definedName>
    <definedName name="vigacie">#REF!</definedName>
    <definedName name="vigadmon">#REF!</definedName>
    <definedName name="vigadmon1">#REF!</definedName>
    <definedName name="vigareforz">#REF!</definedName>
    <definedName name="vigareforz1">#REF!</definedName>
    <definedName name="vigasuper">#REF!</definedName>
    <definedName name="vigasuper1">#REF!</definedName>
    <definedName name="VigenciaDolares">#REF!</definedName>
    <definedName name="VigenciaPesos">#REF!</definedName>
    <definedName name="vinilo">#REF!</definedName>
    <definedName name="vinilo1">#REF!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k">#REF!</definedName>
    <definedName name="vnbvxb">#REF!</definedName>
    <definedName name="VNVB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#REF!</definedName>
    <definedName name="vutil">#REF!</definedName>
    <definedName name="vvcxv">#REF!</definedName>
    <definedName name="VVFV">#REF!</definedName>
    <definedName name="Vvkmh">#REF!</definedName>
    <definedName name="Vvmph">#REF!</definedName>
    <definedName name="VVV">#REF!</definedName>
    <definedName name="VVVT">#REF!</definedName>
    <definedName name="vvvvt">#REF!</definedName>
    <definedName name="vvvvvvf">#REF!</definedName>
    <definedName name="vy">#REF!</definedName>
    <definedName name="W">#REF!</definedName>
    <definedName name="w2w2w">#REF!</definedName>
    <definedName name="WAD">#REF!</definedName>
    <definedName name="WAGE_RATE">#REF!</definedName>
    <definedName name="Wage0100">#REF!</definedName>
    <definedName name="Wage0200">#REF!</definedName>
    <definedName name="WBS">#REF!</definedName>
    <definedName name="Wcut">#REF!</definedName>
    <definedName name="WD">#REF!</definedName>
    <definedName name="WDD">#REF!</definedName>
    <definedName name="WDFSDF">#REF!</definedName>
    <definedName name="wedw">#REF!</definedName>
    <definedName name="wee">#REF!</definedName>
    <definedName name="WEFWE">#REF!</definedName>
    <definedName name="WER">#REF!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#REF!</definedName>
    <definedName name="WQ">#REF!</definedName>
    <definedName name="WQEEWQ">#REF!</definedName>
    <definedName name="wrn.civil._.works.">#REF!</definedName>
    <definedName name="wrn.FINAN97.">#REF!</definedName>
    <definedName name="wrn.FORMATOS.">#REF!</definedName>
    <definedName name="wrn.GENERAL.">#REF!</definedName>
    <definedName name="wrn.GERENCIA.">#REF!</definedName>
    <definedName name="wrn.julio24.">#REF!</definedName>
    <definedName name="wrn.OPERADORES.">#REF!</definedName>
    <definedName name="wrn.res7">#REF!</definedName>
    <definedName name="wrn.Resumen.">#REF!</definedName>
    <definedName name="wrn.TRABFENO.">#REF!</definedName>
    <definedName name="wrn.via.">#REF!</definedName>
    <definedName name="WSERWEER">#REF!</definedName>
    <definedName name="wsnhed">#REF!</definedName>
    <definedName name="wswswsqa">#REF!</definedName>
    <definedName name="WSX">#REF!</definedName>
    <definedName name="Wtot">#REF!</definedName>
    <definedName name="wtt">#REF!</definedName>
    <definedName name="wwded3">#REF!</definedName>
    <definedName name="www">#REF!</definedName>
    <definedName name="wwwwe">#REF!</definedName>
    <definedName name="wyty">#REF!</definedName>
    <definedName name="x">#REF!</definedName>
    <definedName name="xcbvbs">#REF!</definedName>
    <definedName name="XD">#REF!</definedName>
    <definedName name="XSW">#REF!</definedName>
    <definedName name="xsxs">#REF!</definedName>
    <definedName name="XX">#REF!</definedName>
    <definedName name="xxfg">#REF!</definedName>
    <definedName name="xxxx">#REF!</definedName>
    <definedName name="xxxxx">#REF!</definedName>
    <definedName name="xxxxxds">#REF!</definedName>
    <definedName name="XXXXXX">#REF!</definedName>
    <definedName name="XXXXXXXXXX">#REF!</definedName>
    <definedName name="xxxxxxxxxx29">#REF!</definedName>
    <definedName name="XXXXXXXXXXXX">#REF!</definedName>
    <definedName name="XZS">#REF!</definedName>
    <definedName name="XZXZV">#REF!</definedName>
    <definedName name="Y">#REF!</definedName>
    <definedName name="y6y6">#REF!</definedName>
    <definedName name="YA">#REF!</definedName>
    <definedName name="yery">#REF!</definedName>
    <definedName name="YHN">#REF!</definedName>
    <definedName name="yhy">#REF!</definedName>
    <definedName name="YJ">#REF!</definedName>
    <definedName name="yjyj">#REF!</definedName>
    <definedName name="yrey">#REF!</definedName>
    <definedName name="yry">#REF!</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#REF!</definedName>
    <definedName name="zapata">#REF!</definedName>
    <definedName name="ZAQ">#REF!</definedName>
    <definedName name="zdervr">#REF!</definedName>
    <definedName name="ZDF">#REF!</definedName>
    <definedName name="ZON">#REF!</definedName>
    <definedName name="ZONA">#REF!</definedName>
    <definedName name="ZONA_PR">#REF!</definedName>
    <definedName name="ZONA1">#REF!</definedName>
    <definedName name="ZONA3">#REF!</definedName>
    <definedName name="ZONA4">#REF!</definedName>
    <definedName name="zx">#REF!</definedName>
    <definedName name="zxczds">#REF!</definedName>
    <definedName name="zxsdftyu">#REF!</definedName>
    <definedName name="zxvxczv">#REF!</definedName>
    <definedName name="ZZZZZZZZZZ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9" i="111" l="1"/>
  <c r="F21" i="111"/>
  <c r="K20" i="111"/>
  <c r="K14" i="111"/>
  <c r="J13" i="111"/>
  <c r="I12" i="111"/>
  <c r="J11" i="111"/>
  <c r="I11" i="111"/>
  <c r="H11" i="111"/>
  <c r="I9" i="111"/>
  <c r="H9" i="111"/>
  <c r="J9" i="111"/>
  <c r="E20" i="111"/>
  <c r="E19" i="111"/>
  <c r="E18" i="111"/>
  <c r="E17" i="111"/>
  <c r="E16" i="111"/>
  <c r="E15" i="111"/>
  <c r="D20" i="111"/>
  <c r="D19" i="111"/>
  <c r="D18" i="111"/>
  <c r="D17" i="111"/>
  <c r="D16" i="111"/>
  <c r="D15" i="111"/>
  <c r="C20" i="111"/>
  <c r="C19" i="111"/>
  <c r="C18" i="111"/>
  <c r="C17" i="111"/>
  <c r="C16" i="111"/>
  <c r="C15" i="111"/>
  <c r="B20" i="111"/>
  <c r="A20" i="111"/>
  <c r="B19" i="111"/>
  <c r="B18" i="111"/>
  <c r="B17" i="111"/>
  <c r="B16" i="111"/>
  <c r="B15" i="111"/>
  <c r="A19" i="111"/>
  <c r="A18" i="111"/>
  <c r="A17" i="111"/>
  <c r="F19" i="111"/>
  <c r="F17" i="111"/>
  <c r="A16" i="111"/>
  <c r="A15" i="111"/>
  <c r="F14" i="111"/>
  <c r="F13" i="111"/>
  <c r="F12" i="111"/>
  <c r="F11" i="111"/>
  <c r="F10" i="111"/>
  <c r="F9" i="111"/>
  <c r="E14" i="111"/>
  <c r="E13" i="111"/>
  <c r="E12" i="111"/>
  <c r="E11" i="111"/>
  <c r="E10" i="111"/>
  <c r="E9" i="111"/>
  <c r="D14" i="111"/>
  <c r="D13" i="111"/>
  <c r="D12" i="111"/>
  <c r="D11" i="111"/>
  <c r="D10" i="111"/>
  <c r="D9" i="111"/>
  <c r="B13" i="111"/>
  <c r="A13" i="111"/>
  <c r="C13" i="111"/>
  <c r="C12" i="111"/>
  <c r="A14" i="111"/>
  <c r="A12" i="111"/>
  <c r="B11" i="111"/>
  <c r="A11" i="111"/>
  <c r="C11" i="111"/>
  <c r="C10" i="111"/>
  <c r="C9" i="111"/>
  <c r="B14" i="111"/>
  <c r="B12" i="111"/>
  <c r="B10" i="111"/>
  <c r="B9" i="111"/>
  <c r="A10" i="111"/>
  <c r="C12" i="98"/>
  <c r="D22" i="1"/>
  <c r="D42" i="2"/>
  <c r="C42" i="2"/>
  <c r="D20" i="1"/>
  <c r="D39" i="2"/>
  <c r="C39" i="2"/>
  <c r="D18" i="1"/>
  <c r="D19" i="1"/>
  <c r="D36" i="2"/>
  <c r="C36" i="2"/>
  <c r="C33" i="2"/>
  <c r="D33" i="2"/>
  <c r="B42" i="2"/>
  <c r="B39" i="2"/>
  <c r="B36" i="2"/>
  <c r="B33" i="2"/>
  <c r="J43" i="2"/>
  <c r="J44" i="2" s="1"/>
  <c r="J40" i="2"/>
  <c r="J41" i="2" s="1"/>
  <c r="J37" i="2"/>
  <c r="J38" i="2" s="1"/>
  <c r="J34" i="2"/>
  <c r="J35" i="2" s="1"/>
  <c r="D17" i="1"/>
  <c r="D30" i="2"/>
  <c r="C30" i="2"/>
  <c r="B30" i="2"/>
  <c r="D16" i="1"/>
  <c r="D27" i="2"/>
  <c r="C27" i="2"/>
  <c r="B27" i="2"/>
  <c r="D14" i="1"/>
  <c r="D24" i="2"/>
  <c r="C24" i="2"/>
  <c r="B24" i="2"/>
  <c r="D13" i="1"/>
  <c r="C21" i="2"/>
  <c r="B21" i="2"/>
  <c r="D12" i="1"/>
  <c r="D18" i="2"/>
  <c r="C18" i="2"/>
  <c r="B18" i="2"/>
  <c r="D15" i="2"/>
  <c r="C15" i="2"/>
  <c r="B15" i="2"/>
  <c r="J10" i="2"/>
  <c r="J11" i="2" s="1"/>
  <c r="D9" i="1" s="1"/>
  <c r="D9" i="2"/>
  <c r="C8" i="2"/>
  <c r="B8" i="2"/>
  <c r="E17" i="1"/>
  <c r="E16" i="1"/>
  <c r="S11" i="1"/>
  <c r="S12" i="1"/>
  <c r="S13" i="1"/>
  <c r="S14" i="1"/>
  <c r="S15" i="1"/>
  <c r="S16" i="1"/>
  <c r="S17" i="1"/>
  <c r="S18" i="1"/>
  <c r="S19" i="1"/>
  <c r="S20" i="1"/>
  <c r="S21" i="1"/>
  <c r="S22" i="1"/>
  <c r="R22" i="1"/>
  <c r="Q22" i="1"/>
  <c r="P22" i="1"/>
  <c r="O22" i="1"/>
  <c r="Q20" i="1"/>
  <c r="P20" i="1"/>
  <c r="O20" i="1"/>
  <c r="R19" i="1"/>
  <c r="Q19" i="1"/>
  <c r="P19" i="1"/>
  <c r="O19" i="1"/>
  <c r="R18" i="1"/>
  <c r="Q18" i="1"/>
  <c r="P18" i="1"/>
  <c r="O18" i="1"/>
  <c r="R17" i="1"/>
  <c r="Q17" i="1"/>
  <c r="P17" i="1"/>
  <c r="O17" i="1"/>
  <c r="R16" i="1"/>
  <c r="Q16" i="1"/>
  <c r="P16" i="1"/>
  <c r="O16" i="1"/>
  <c r="R14" i="1"/>
  <c r="Q14" i="1"/>
  <c r="P14" i="1"/>
  <c r="O14" i="1"/>
  <c r="R13" i="1"/>
  <c r="Q13" i="1"/>
  <c r="P13" i="1"/>
  <c r="O13" i="1"/>
  <c r="R12" i="1"/>
  <c r="Q12" i="1"/>
  <c r="P12" i="1"/>
  <c r="O12" i="1"/>
  <c r="R11" i="1"/>
  <c r="Q11" i="1"/>
  <c r="P11" i="1"/>
  <c r="O11" i="1"/>
  <c r="R10" i="1"/>
  <c r="Q10" i="1"/>
  <c r="O10" i="1"/>
  <c r="R9" i="1"/>
  <c r="Q9" i="1"/>
  <c r="O9" i="1"/>
  <c r="E19" i="1"/>
  <c r="E486" i="112"/>
  <c r="G486" i="112" s="1"/>
  <c r="E485" i="112"/>
  <c r="G485" i="112" s="1"/>
  <c r="H482" i="112"/>
  <c r="H477" i="112"/>
  <c r="G466" i="112"/>
  <c r="H468" i="112" s="1"/>
  <c r="H461" i="112"/>
  <c r="C456" i="112"/>
  <c r="F18" i="111" l="1"/>
  <c r="F20" i="111"/>
  <c r="H19" i="111"/>
  <c r="H17" i="111"/>
  <c r="I17" i="111"/>
  <c r="I18" i="111"/>
  <c r="H18" i="111"/>
  <c r="I13" i="111"/>
  <c r="H487" i="112"/>
  <c r="H489" i="112" s="1"/>
  <c r="E22" i="1" s="1"/>
  <c r="E446" i="112" l="1"/>
  <c r="G446" i="112" s="1"/>
  <c r="E445" i="112"/>
  <c r="G445" i="112" s="1"/>
  <c r="H442" i="112"/>
  <c r="H437" i="112"/>
  <c r="H428" i="112"/>
  <c r="H421" i="112"/>
  <c r="E243" i="112"/>
  <c r="G243" i="112" s="1"/>
  <c r="E242" i="112"/>
  <c r="G242" i="112" s="1"/>
  <c r="H239" i="112"/>
  <c r="H234" i="112"/>
  <c r="H225" i="112"/>
  <c r="H218" i="112"/>
  <c r="H447" i="112" l="1"/>
  <c r="H244" i="112"/>
  <c r="H246" i="112" s="1"/>
  <c r="E14" i="1" s="1"/>
  <c r="F14" i="1" s="1"/>
  <c r="H449" i="112" l="1"/>
  <c r="E20" i="1" s="1"/>
  <c r="F20" i="1" s="1"/>
  <c r="R20" i="1"/>
  <c r="G269" i="112"/>
  <c r="F48" i="112" a="1"/>
  <c r="F48" i="112" s="1"/>
  <c r="G189" i="112"/>
  <c r="G107" i="112"/>
  <c r="E121" i="112"/>
  <c r="G121" i="112" s="1"/>
  <c r="E120" i="112"/>
  <c r="G120" i="112" s="1"/>
  <c r="H117" i="112"/>
  <c r="G106" i="112"/>
  <c r="H103" i="112"/>
  <c r="H96" i="112"/>
  <c r="G147" i="112"/>
  <c r="G150" i="112"/>
  <c r="G151" i="112"/>
  <c r="H112" i="112" l="1"/>
  <c r="H122" i="112"/>
  <c r="F19" i="1"/>
  <c r="F17" i="1"/>
  <c r="T21" i="1"/>
  <c r="H124" i="112" l="1"/>
  <c r="E11" i="1" s="1"/>
  <c r="F22" i="1"/>
  <c r="G268" i="112" l="1"/>
  <c r="G66" i="112"/>
  <c r="G56" i="112"/>
  <c r="B56" i="112"/>
  <c r="C56" i="112"/>
  <c r="E81" i="112"/>
  <c r="G81" i="112" s="1"/>
  <c r="E80" i="112"/>
  <c r="G80" i="112" s="1"/>
  <c r="H77" i="112"/>
  <c r="H56" i="112"/>
  <c r="J13" i="2"/>
  <c r="J14" i="2" s="1"/>
  <c r="D10" i="1" s="1"/>
  <c r="D12" i="2"/>
  <c r="C12" i="2"/>
  <c r="B12" i="2"/>
  <c r="G188" i="112"/>
  <c r="C14" i="111"/>
  <c r="H82" i="112" l="1"/>
  <c r="G60" i="112" s="1"/>
  <c r="H63" i="112" s="1"/>
  <c r="H72" i="112"/>
  <c r="P10" i="1" s="1"/>
  <c r="S10" i="1" s="1"/>
  <c r="H84" i="112" l="1"/>
  <c r="E10" i="1" s="1"/>
  <c r="F10" i="1" s="1"/>
  <c r="J28" i="2" l="1"/>
  <c r="J29" i="2" s="1"/>
  <c r="J25" i="2"/>
  <c r="J26" i="2" s="1"/>
  <c r="J22" i="2"/>
  <c r="J23" i="2" s="1"/>
  <c r="J19" i="2"/>
  <c r="J20" i="2" s="1"/>
  <c r="D21" i="2"/>
  <c r="F15" i="111" l="1"/>
  <c r="I15" i="111" s="1"/>
  <c r="F16" i="111"/>
  <c r="H16" i="111" s="1"/>
  <c r="H15" i="111"/>
  <c r="I16" i="111" l="1"/>
  <c r="G389" i="112"/>
  <c r="G342" i="112"/>
  <c r="G347" i="112"/>
  <c r="H355" i="112" l="1"/>
  <c r="H297" i="112" l="1"/>
  <c r="H258" i="112"/>
  <c r="J31" i="2" l="1"/>
  <c r="J32" i="2" s="1"/>
  <c r="G149" i="112" l="1"/>
  <c r="G148" i="112"/>
  <c r="G146" i="112"/>
  <c r="J16" i="2"/>
  <c r="J17" i="2" s="1"/>
  <c r="C9" i="2"/>
  <c r="D11" i="1" l="1"/>
  <c r="F11" i="1" s="1"/>
  <c r="B5" i="2"/>
  <c r="C9" i="112"/>
  <c r="C131" i="112"/>
  <c r="C173" i="112"/>
  <c r="C253" i="112"/>
  <c r="C292" i="112"/>
  <c r="C333" i="112"/>
  <c r="C374" i="112"/>
  <c r="E282" i="112"/>
  <c r="G282" i="112" s="1"/>
  <c r="E281" i="112"/>
  <c r="G281" i="112" s="1"/>
  <c r="H278" i="112"/>
  <c r="H273" i="112"/>
  <c r="H194" i="112"/>
  <c r="E202" i="112"/>
  <c r="G202" i="112" s="1"/>
  <c r="H199" i="112"/>
  <c r="H136" i="112"/>
  <c r="H14" i="112"/>
  <c r="C14" i="112"/>
  <c r="H30" i="112"/>
  <c r="P9" i="1" s="1"/>
  <c r="S9" i="1" s="1"/>
  <c r="E39" i="112"/>
  <c r="G39" i="112" s="1"/>
  <c r="E38" i="112"/>
  <c r="G38" i="112" s="1"/>
  <c r="H35" i="112"/>
  <c r="H283" i="112" l="1"/>
  <c r="H265" i="112" s="1"/>
  <c r="H40" i="112"/>
  <c r="H204" i="112"/>
  <c r="H21" i="112" l="1"/>
  <c r="H285" i="112"/>
  <c r="G182" i="112"/>
  <c r="H185" i="112" s="1"/>
  <c r="H44" i="112" l="1"/>
  <c r="T9" i="1"/>
  <c r="H206" i="112"/>
  <c r="E13" i="1" s="1"/>
  <c r="F13" i="1" s="1"/>
  <c r="E9" i="1" l="1"/>
  <c r="F9" i="1" l="1"/>
  <c r="G19" i="114" l="1"/>
  <c r="A9" i="111" l="1"/>
  <c r="L12" i="111"/>
  <c r="B9" i="2" l="1"/>
  <c r="L14" i="111"/>
  <c r="B14" i="112"/>
  <c r="H338" i="112"/>
  <c r="E364" i="112"/>
  <c r="G364" i="112" s="1"/>
  <c r="E363" i="112"/>
  <c r="G363" i="112" s="1"/>
  <c r="H360" i="112"/>
  <c r="H365" i="112" l="1"/>
  <c r="G343" i="112" l="1"/>
  <c r="H344" i="112" s="1"/>
  <c r="H367" i="112" s="1"/>
  <c r="E18" i="1" s="1"/>
  <c r="F18" i="1" s="1"/>
  <c r="E405" i="112"/>
  <c r="G405" i="112" s="1"/>
  <c r="H402" i="112"/>
  <c r="E323" i="112"/>
  <c r="G323" i="112" s="1"/>
  <c r="E322" i="112"/>
  <c r="G322" i="112" s="1"/>
  <c r="H319" i="112"/>
  <c r="H407" i="112" l="1"/>
  <c r="H314" i="112"/>
  <c r="H397" i="112"/>
  <c r="H324" i="112"/>
  <c r="H304" i="112" l="1"/>
  <c r="H386" i="112" l="1"/>
  <c r="H409" i="112" s="1"/>
  <c r="F16" i="1" s="1"/>
  <c r="H326" i="112"/>
  <c r="L15" i="111" l="1"/>
  <c r="C31" i="114" l="1"/>
  <c r="E163" i="112" l="1"/>
  <c r="G163" i="112" s="1"/>
  <c r="E162" i="112"/>
  <c r="G162" i="112" s="1"/>
  <c r="H159" i="112"/>
  <c r="L16" i="111" l="1"/>
  <c r="H154" i="112"/>
  <c r="H164" i="112"/>
  <c r="H143" i="112" l="1"/>
  <c r="H166" i="112" l="1"/>
  <c r="E12" i="1" s="1"/>
  <c r="F12" i="1" s="1"/>
  <c r="F23" i="1" s="1"/>
  <c r="E31" i="114"/>
  <c r="G31" i="114" s="1"/>
  <c r="G18" i="114" l="1"/>
  <c r="G17" i="114"/>
  <c r="G16" i="114"/>
  <c r="G11" i="114"/>
  <c r="E30" i="114"/>
  <c r="G30" i="114" s="1"/>
  <c r="H32" i="114" s="1"/>
  <c r="H27" i="114"/>
  <c r="C1" i="114"/>
  <c r="J10" i="111" l="1"/>
  <c r="I10" i="111"/>
  <c r="G21" i="114"/>
  <c r="H22" i="114" s="1"/>
  <c r="G10" i="114"/>
  <c r="H13" i="114" s="1"/>
  <c r="L10" i="111" l="1"/>
  <c r="H34" i="114"/>
  <c r="C4" i="98" l="1"/>
  <c r="L9" i="111" l="1"/>
  <c r="A1" i="111"/>
  <c r="A2" i="111"/>
  <c r="A3" i="111"/>
  <c r="A4" i="111"/>
  <c r="G43" i="98"/>
  <c r="D27" i="1" s="1"/>
  <c r="F43" i="98"/>
  <c r="D23" i="111" l="1"/>
  <c r="G44" i="98" l="1"/>
  <c r="D28" i="1" s="1"/>
  <c r="B16" i="98"/>
  <c r="G12" i="98"/>
  <c r="C16" i="98" s="1"/>
  <c r="D24" i="111" l="1"/>
  <c r="F16" i="98"/>
  <c r="B7" i="2" l="1"/>
  <c r="F25" i="1" l="1"/>
  <c r="F28" i="1" l="1"/>
  <c r="F8" i="98"/>
  <c r="F24" i="111" l="1"/>
  <c r="F37" i="98"/>
  <c r="F44" i="98" s="1"/>
  <c r="G16" i="98"/>
  <c r="G31" i="98" s="1"/>
  <c r="J23" i="98" s="1"/>
  <c r="F26" i="98"/>
  <c r="F27" i="98"/>
  <c r="F18" i="98"/>
  <c r="F47" i="98"/>
  <c r="F28" i="98"/>
  <c r="F25" i="98"/>
  <c r="J24" i="98" l="1"/>
  <c r="J27" i="98" s="1"/>
  <c r="J28" i="98" s="1"/>
  <c r="F31" i="98"/>
  <c r="F39" i="98" s="1"/>
  <c r="G42" i="98"/>
  <c r="G39" i="98"/>
  <c r="F42" i="98" l="1"/>
  <c r="F45" i="98" s="1"/>
  <c r="D26" i="1"/>
  <c r="G8" i="1" s="1"/>
  <c r="G45" i="98"/>
  <c r="F48" i="98" s="1"/>
  <c r="F49" i="98" s="1"/>
  <c r="I22" i="1" l="1"/>
  <c r="K19" i="1"/>
  <c r="I16" i="1"/>
  <c r="J10" i="1"/>
  <c r="H14" i="1"/>
  <c r="K16" i="1"/>
  <c r="H19" i="1"/>
  <c r="J13" i="1"/>
  <c r="H12" i="1"/>
  <c r="L12" i="1" s="1"/>
  <c r="M12" i="1" s="1"/>
  <c r="H13" i="1"/>
  <c r="J19" i="1"/>
  <c r="J20" i="1"/>
  <c r="J16" i="1"/>
  <c r="I10" i="1"/>
  <c r="K12" i="1"/>
  <c r="I12" i="1"/>
  <c r="J22" i="1"/>
  <c r="K14" i="1"/>
  <c r="K18" i="1"/>
  <c r="K20" i="1"/>
  <c r="H17" i="1"/>
  <c r="J11" i="1"/>
  <c r="H10" i="1"/>
  <c r="H18" i="1"/>
  <c r="J12" i="1"/>
  <c r="H11" i="1"/>
  <c r="J17" i="1"/>
  <c r="J18" i="1"/>
  <c r="H20" i="1"/>
  <c r="J14" i="1"/>
  <c r="H16" i="1"/>
  <c r="L16" i="1" s="1"/>
  <c r="M16" i="1" s="1"/>
  <c r="J9" i="1"/>
  <c r="K10" i="1"/>
  <c r="I17" i="1"/>
  <c r="I18" i="1"/>
  <c r="I19" i="1"/>
  <c r="I13" i="1"/>
  <c r="I20" i="1"/>
  <c r="I9" i="1"/>
  <c r="H9" i="1"/>
  <c r="I14" i="1"/>
  <c r="K11" i="1"/>
  <c r="I11" i="1"/>
  <c r="K22" i="1"/>
  <c r="K13" i="1"/>
  <c r="K17" i="1"/>
  <c r="H22" i="1"/>
  <c r="L22" i="1" s="1"/>
  <c r="M22" i="1" s="1"/>
  <c r="K9" i="1"/>
  <c r="D22" i="111"/>
  <c r="F22" i="111" s="1"/>
  <c r="F25" i="111" s="1"/>
  <c r="F26" i="1"/>
  <c r="F29" i="1" s="1"/>
  <c r="L10" i="1" l="1"/>
  <c r="M10" i="1" s="1"/>
  <c r="L18" i="1"/>
  <c r="M18" i="1" s="1"/>
  <c r="K25" i="1"/>
  <c r="L14" i="1"/>
  <c r="M14" i="1" s="1"/>
  <c r="L13" i="1"/>
  <c r="M13" i="1" s="1"/>
  <c r="L17" i="1"/>
  <c r="M17" i="1" s="1"/>
  <c r="J25" i="1"/>
  <c r="L19" i="1"/>
  <c r="M19" i="1" s="1"/>
  <c r="L20" i="1"/>
  <c r="M20" i="1" s="1"/>
  <c r="I25" i="1"/>
  <c r="L11" i="1"/>
  <c r="M11" i="1" s="1"/>
  <c r="L9" i="1"/>
  <c r="H25" i="1"/>
  <c r="L25" i="1" l="1"/>
  <c r="L26" i="1" s="1"/>
  <c r="M9"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<sst xmlns="http://schemas.openxmlformats.org/spreadsheetml/2006/main" count="868" uniqueCount="217">
  <si>
    <t>ITEM</t>
  </si>
  <si>
    <t>DESCRIPCION</t>
  </si>
  <si>
    <t>UND</t>
  </si>
  <si>
    <t>CANT</t>
  </si>
  <si>
    <t>VR. UNIT</t>
  </si>
  <si>
    <t>VR. TOTAL</t>
  </si>
  <si>
    <t xml:space="preserve">DESCRIPCION </t>
  </si>
  <si>
    <t xml:space="preserve">UND </t>
  </si>
  <si>
    <t xml:space="preserve">BASE </t>
  </si>
  <si>
    <t>ALTURA</t>
  </si>
  <si>
    <t xml:space="preserve">SUBTOTAL </t>
  </si>
  <si>
    <t>TOTAL COSTO DIRECTO</t>
  </si>
  <si>
    <t>ANALISIS DE PRECIOS UNITARIOS</t>
  </si>
  <si>
    <t>ITEM  :</t>
  </si>
  <si>
    <t>I. EQUIPO</t>
  </si>
  <si>
    <t>Descripción</t>
  </si>
  <si>
    <t>Herramienta menor</t>
  </si>
  <si>
    <t>II. MATERIALES EN OBRA</t>
  </si>
  <si>
    <t>III. TRANSPORTES</t>
  </si>
  <si>
    <t>Material</t>
  </si>
  <si>
    <t>IV. MANO DE OBRA</t>
  </si>
  <si>
    <t>Trabajador</t>
  </si>
  <si>
    <t>Vol-peso ó Cant.</t>
  </si>
  <si>
    <t>Jornal</t>
  </si>
  <si>
    <t>Tipo</t>
  </si>
  <si>
    <t>Unidad</t>
  </si>
  <si>
    <t>Distancia</t>
  </si>
  <si>
    <t>Prestaciones</t>
  </si>
  <si>
    <t>Precio-Unit.</t>
  </si>
  <si>
    <t>M3-Km</t>
  </si>
  <si>
    <t>Jornal Total</t>
  </si>
  <si>
    <t>Total Costo Directo</t>
  </si>
  <si>
    <t>Rendimiento</t>
  </si>
  <si>
    <t>Cantidad</t>
  </si>
  <si>
    <t>Tarifa</t>
  </si>
  <si>
    <t>Valor-Unit.</t>
  </si>
  <si>
    <t>Sub-Total</t>
  </si>
  <si>
    <t>DEPARTAMENTO DEL PUTUMAYO</t>
  </si>
  <si>
    <t>Oficial</t>
  </si>
  <si>
    <t>COSTO DIRECTO OBRA</t>
  </si>
  <si>
    <t>CONSOLIDADO</t>
  </si>
  <si>
    <t>Tarifa/día</t>
  </si>
  <si>
    <t xml:space="preserve">LONGITUD/ área </t>
  </si>
  <si>
    <t>TOTAL</t>
  </si>
  <si>
    <t>MES 01</t>
  </si>
  <si>
    <t>SUBTOTAL</t>
  </si>
  <si>
    <t>TOTAL PROYECTO</t>
  </si>
  <si>
    <t>DESGLOSE DE LA ADMINISTRACION</t>
  </si>
  <si>
    <t xml:space="preserve">Proyecto: </t>
  </si>
  <si>
    <t>COSTO DIRECTO</t>
  </si>
  <si>
    <t>SALARIO PERSONAL ADMINISTRATIVO DE OBRA</t>
  </si>
  <si>
    <t>ADMINISTRACION</t>
  </si>
  <si>
    <t>SALARIO BASICO</t>
  </si>
  <si>
    <t>FACTOR PRESTACIONAL</t>
  </si>
  <si>
    <t>SALARIO + PRESTACIONES</t>
  </si>
  <si>
    <t>RESIDENTE  DE OBRA</t>
  </si>
  <si>
    <t>1. ADMINISTRACION</t>
  </si>
  <si>
    <t>1.1. PERSONAL ADMINISTRATIVO DE OBRA</t>
  </si>
  <si>
    <t>SUELDO + PRESTACIONES</t>
  </si>
  <si>
    <t>DEDICACION</t>
  </si>
  <si>
    <t>MESES</t>
  </si>
  <si>
    <t>VALOR PARCIAL</t>
  </si>
  <si>
    <t>% SOBRE COSTO DIRECTO</t>
  </si>
  <si>
    <t>1.2 GASTOS DE OBRA</t>
  </si>
  <si>
    <t>1.3 IMPUESTOS DE OBRA</t>
  </si>
  <si>
    <t>ADULTO MAYOR 4%</t>
  </si>
  <si>
    <t>PRO DESARROLLO FRONTERIZO 2%</t>
  </si>
  <si>
    <t>PRO CULTURA 2%</t>
  </si>
  <si>
    <t>JUSTICIA FAMILIAR 2%</t>
  </si>
  <si>
    <t xml:space="preserve">ESTAMPILLAS </t>
  </si>
  <si>
    <t>FDO CTA</t>
  </si>
  <si>
    <t>FDO MAQUINARIA</t>
  </si>
  <si>
    <t>TOTAL 1 ADMINISTRACION</t>
  </si>
  <si>
    <t>2. IMPREVISTOS</t>
  </si>
  <si>
    <t>PORCENTAJE</t>
  </si>
  <si>
    <t>TOTAL 2 IMPREVISTOS</t>
  </si>
  <si>
    <t>3. UTILIDAD</t>
  </si>
  <si>
    <t>TOTAL 3 UTILIDAD</t>
  </si>
  <si>
    <t>TOTAL COSTO INDIRECTO (A)</t>
  </si>
  <si>
    <t>RESUMEN</t>
  </si>
  <si>
    <t>IMPREVISTOS</t>
  </si>
  <si>
    <t>UTILIDAD</t>
  </si>
  <si>
    <t>TOTAL COSTO INDIRECTO</t>
  </si>
  <si>
    <t>TOTAL COSTO OBRA + AIU</t>
  </si>
  <si>
    <t>Elaboró</t>
  </si>
  <si>
    <t>_________________________________________</t>
  </si>
  <si>
    <t>Profesional de apoyo secretaría de infraestructura municipal</t>
  </si>
  <si>
    <t>ADMIN</t>
  </si>
  <si>
    <t xml:space="preserve">IMPREVISTOS </t>
  </si>
  <si>
    <t>ADMIISTRACION</t>
  </si>
  <si>
    <t>UTILIDADES</t>
  </si>
  <si>
    <t>MUNICIPIO DE PUERTO ASÍS</t>
  </si>
  <si>
    <t xml:space="preserve">ALCALDÍA MUNICIPAL </t>
  </si>
  <si>
    <t>SECRETARÍA DE INFRAESTRUCTURA MUNICIPAL</t>
  </si>
  <si>
    <t>PRESUPUESTO DE OBRA</t>
  </si>
  <si>
    <t>CRONOGRAMA</t>
  </si>
  <si>
    <t>SEM 1</t>
  </si>
  <si>
    <t>SEM 2</t>
  </si>
  <si>
    <t>SEM 3</t>
  </si>
  <si>
    <t>SEM 4</t>
  </si>
  <si>
    <t>TOTALES</t>
  </si>
  <si>
    <t>1.4 OTROS</t>
  </si>
  <si>
    <t>POLIZAS, FIC</t>
  </si>
  <si>
    <t>MEMORIA DE CANTIDADES</t>
  </si>
  <si>
    <t>CAPITULO</t>
  </si>
  <si>
    <t xml:space="preserve">FECHA </t>
  </si>
  <si>
    <t>kg</t>
  </si>
  <si>
    <t>Ayudante</t>
  </si>
  <si>
    <t>ADMINISTRACIÓN</t>
  </si>
  <si>
    <t>ELECTRIFICACIÓN RURAL 1%</t>
  </si>
  <si>
    <t>ING.DAVID FERNANDO LUGO HERNANDEZ</t>
  </si>
  <si>
    <t>(-)(+)(*)</t>
  </si>
  <si>
    <t>M3</t>
  </si>
  <si>
    <t>Mezcladora de concreto 1 saco</t>
  </si>
  <si>
    <t>hr</t>
  </si>
  <si>
    <t>glb</t>
  </si>
  <si>
    <t>Cemento gris 50 kg</t>
  </si>
  <si>
    <t>Arena delgada de rio</t>
  </si>
  <si>
    <t>m3</t>
  </si>
  <si>
    <t>Agua</t>
  </si>
  <si>
    <t>lts</t>
  </si>
  <si>
    <t>Desperdicio</t>
  </si>
  <si>
    <t>Ayudante (5)</t>
  </si>
  <si>
    <t>TASA PRODEPORTE</t>
  </si>
  <si>
    <t>Impermeabilizante para mortero</t>
  </si>
  <si>
    <t>IMPERMEABILIZACIONES</t>
  </si>
  <si>
    <t xml:space="preserve">MORTERO IMPERMEABILIZADO 1:4 </t>
  </si>
  <si>
    <t>Oficial Electrico</t>
  </si>
  <si>
    <t>EQUIPO</t>
  </si>
  <si>
    <t>MATERIALES</t>
  </si>
  <si>
    <t>TRANSPORTE</t>
  </si>
  <si>
    <t>MANO DE OBRA</t>
  </si>
  <si>
    <t>SUMATORIA</t>
  </si>
  <si>
    <t>CHEQUEO</t>
  </si>
  <si>
    <t>ok</t>
  </si>
  <si>
    <t>m</t>
  </si>
  <si>
    <t>und</t>
  </si>
  <si>
    <t>Ayudante Electrico</t>
  </si>
  <si>
    <t>Equipo de trabajo en alturas</t>
  </si>
  <si>
    <t>Kg</t>
  </si>
  <si>
    <t>RETENIDAS DIRECTAS A TIERRA</t>
  </si>
  <si>
    <t xml:space="preserve">CAJAS DE DERIVACION </t>
  </si>
  <si>
    <t>RED ELECTRICA DE BAJA TENSION</t>
  </si>
  <si>
    <t>1.1</t>
  </si>
  <si>
    <t>1.2</t>
  </si>
  <si>
    <t>1.3</t>
  </si>
  <si>
    <t>1.4</t>
  </si>
  <si>
    <t>1.5</t>
  </si>
  <si>
    <t>CONTADORES - ACOMETIDAS</t>
  </si>
  <si>
    <t>2.1</t>
  </si>
  <si>
    <t>2.2</t>
  </si>
  <si>
    <t>2.3</t>
  </si>
  <si>
    <t>2.4</t>
  </si>
  <si>
    <t>CONTADOR MONOFASICO - MEDICION SENCILLA</t>
  </si>
  <si>
    <t>CAJA PARA CONTADOR - POLICARBONATO</t>
  </si>
  <si>
    <t>CABLE ANTIFRAUDE - CONCENTRICO MONOFASICO - CAL 8</t>
  </si>
  <si>
    <t>PIN DE CORTE 50 A</t>
  </si>
  <si>
    <t>CERTIFICACION RETIE</t>
  </si>
  <si>
    <t>3.1</t>
  </si>
  <si>
    <t>CERTIFICADO DE CONFORMIDAD RETIE</t>
  </si>
  <si>
    <t>Diferencial de 1 tonelada</t>
  </si>
  <si>
    <t>CABLE TRENZADO 2 x No. 2 + 1 x No. 2 Al. Serie 8.000</t>
  </si>
  <si>
    <t>Cable trenzado No. 2 Al</t>
  </si>
  <si>
    <t>Cable</t>
  </si>
  <si>
    <t>1 kg</t>
  </si>
  <si>
    <t>km</t>
  </si>
  <si>
    <t>Varilla de anclaje</t>
  </si>
  <si>
    <t>Guaya 3/8"</t>
  </si>
  <si>
    <t>Aislador</t>
  </si>
  <si>
    <t xml:space="preserve">Guardacabo </t>
  </si>
  <si>
    <t>Grapa tres tornillos</t>
  </si>
  <si>
    <t>Vigueta</t>
  </si>
  <si>
    <t>Guaya</t>
  </si>
  <si>
    <t xml:space="preserve">Vigueta </t>
  </si>
  <si>
    <t>CAJAS DE DERIVACION</t>
  </si>
  <si>
    <t>Caja en policarbonato</t>
  </si>
  <si>
    <t>Caja</t>
  </si>
  <si>
    <t>Cant</t>
  </si>
  <si>
    <t>Km</t>
  </si>
  <si>
    <t xml:space="preserve">RED ELECTRICA DE BAJA TENSION </t>
  </si>
  <si>
    <t>Cinta bandit</t>
  </si>
  <si>
    <t>CONTADORES Y ACOMETIDAS</t>
  </si>
  <si>
    <t>Contador monofasico</t>
  </si>
  <si>
    <t>Contador</t>
  </si>
  <si>
    <t>Caja de policarbonato</t>
  </si>
  <si>
    <t xml:space="preserve">Cable </t>
  </si>
  <si>
    <t>Peso</t>
  </si>
  <si>
    <t>Breaker</t>
  </si>
  <si>
    <t>Ayudante electrico</t>
  </si>
  <si>
    <t>ELECTRIFICACION COCAYA - SECTOR BALNEARIO KANAKA</t>
  </si>
  <si>
    <t>PERCHAS DE 1 PÚESTO CON AISLADOR TIPO CARRETE</t>
  </si>
  <si>
    <t>PERCHAS DE UN (1) PUESTO</t>
  </si>
  <si>
    <t>Ponchadora</t>
  </si>
  <si>
    <t>Percha de un (1) puesto</t>
  </si>
  <si>
    <t>Aislador tipo carreto</t>
  </si>
  <si>
    <t>ING.DIEGO VALLEJO ORDOÑEZ</t>
  </si>
  <si>
    <t>1.6</t>
  </si>
  <si>
    <t>SISTEMA DE PUESTA A TIERRA</t>
  </si>
  <si>
    <t>Varilla de puesta a tierra</t>
  </si>
  <si>
    <t>Platina</t>
  </si>
  <si>
    <t>Gl</t>
  </si>
  <si>
    <t>Accesorios</t>
  </si>
  <si>
    <t>Materiales</t>
  </si>
  <si>
    <t xml:space="preserve">Telurometro </t>
  </si>
  <si>
    <t>3.0</t>
  </si>
  <si>
    <t>SISTEMA DE PUESTA A TIERRA DE LA LINEA DE B.T.</t>
  </si>
  <si>
    <t>GL</t>
  </si>
  <si>
    <t>SISTEMA DE PUESTA A TIERRA DEL CONTADOR</t>
  </si>
  <si>
    <t xml:space="preserve">ELECTRIFICACION COCAYA - SECTOR BALNEARIO KANAKA </t>
  </si>
  <si>
    <t>2.5</t>
  </si>
  <si>
    <t xml:space="preserve">SISTEMA DE PUESTA A TIERRA DEL CONTADOR </t>
  </si>
  <si>
    <t>Conductor</t>
  </si>
  <si>
    <t>POSTE METALICO DE 8Mm x 510Kg/f</t>
  </si>
  <si>
    <t>ING. DIEGO VALLEJO ORDOÑEZ</t>
  </si>
  <si>
    <t>Poste metalico de 8m x 510Kg/f</t>
  </si>
  <si>
    <t>CABLE ANTIFRAUDE-CONCENTRICO MONOFASICO-CAL 8</t>
  </si>
  <si>
    <t xml:space="preserve">ELECTRIFICACION VEREDA COCAYA - SECTOR BALNEARIO KANAKAS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</si>
</sst>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0_);_(&quot;$&quot;* \(#,##0\);_(&quot;$&quot;* &quot;-&quot;_);_(@_)"/>
    <numFmt numFmtId="44" formatCode="_(&quot;$&quot;* #,##0.00_);_(&quot;$&quot;* \(#,##0.00\);_(&quot;$&quot;* &quot;-&quot;??_);_(@_)"/>
    <numFmt numFmtId="43" formatCode="_(* #,##0.00_);_(* \(#,##0.00\);_(* &quot;-&quot;??_);_(@_)"/>
    <numFmt numFmtId="164" formatCode="_-&quot;$&quot;\ * #,##0.00_-;\-&quot;$&quot;\ * #,##0.00_-;_-&quot;$&quot;\ * &quot;-&quot;??_-;_-@_-"/>
    <numFmt numFmtId="165" formatCode="_-* #,##0.00_-;\-* #,##0.00_-;_-* &quot;-&quot;??_-;_-@_-"/>
    <numFmt numFmtId="166" formatCode="_-&quot;$&quot;* #,##0.00_-;\-&quot;$&quot;* #,##0.00_-;_-&quot;$&quot;* &quot;-&quot;??_-;_-@_-"/>
    <numFmt numFmtId="167" formatCode="&quot;$&quot;#,##0.00"/>
    <numFmt numFmtId="168" formatCode="[$$-240A]\ #,##0.00"/>
    <numFmt numFmtId="169" formatCode="0.0"/>
    <numFmt numFmtId="170" formatCode="_ * #,##0.00_ ;_ * \-#,##0.00_ ;_ * &quot;-&quot;??_ ;_ @_ "/>
    <numFmt numFmtId="171" formatCode="0.0%"/>
    <numFmt numFmtId="172" formatCode="_ * #,##0.000_ ;_ * \-#,##0.000_ ;_ * &quot;-&quot;??_ ;_ @_ "/>
    <numFmt numFmtId="173" formatCode="_(&quot;$&quot;\ * #,##0.00_);_(&quot;$&quot;\ * \(#,##0.00\);_(&quot;$&quot;\ * &quot;-&quot;??_);_(@_)"/>
    <numFmt numFmtId="174" formatCode="&quot;$&quot;\ #,##0.00"/>
    <numFmt numFmtId="175" formatCode="_-&quot;$&quot;\ * #,##0_-;\-&quot;$&quot;\ * #,##0_-;_-&quot;$&quot;\ * &quot;-&quot;??_-;_-@_-"/>
    <numFmt numFmtId="176" formatCode="[$$-240A]\ #,##0"/>
    <numFmt numFmtId="177" formatCode="_ * #,##0_ ;_ * \-#,##0_ ;_ * &quot;-&quot;??_ ;_ @_ "/>
    <numFmt numFmtId="178" formatCode="_-&quot;$&quot;* #,##0_-;\-&quot;$&quot;* #,##0_-;_-&quot;$&quot;* &quot;-&quot;??_-;_-@"/>
    <numFmt numFmtId="179" formatCode="_-&quot;$&quot;* #,##0.0_-;\-&quot;$&quot;* #,##0.0_-;_-&quot;$&quot;* &quot;-&quot;_-;_-@"/>
    <numFmt numFmtId="180" formatCode="_(&quot;$&quot;* #,##0_);_(&quot;$&quot;* \(#,##0\);_(&quot;$&quot;* &quot;-&quot;??_);_(@_)"/>
    <numFmt numFmtId="181" formatCode="_-&quot;$&quot;* #,##0.00_-;\-&quot;$&quot;* #,##0.00_-;_-&quot;$&quot;* &quot;-&quot;??_-;_-@"/>
    <numFmt numFmtId="182" formatCode="0.000%"/>
    <numFmt numFmtId="183" formatCode="_ * #,##0.0_ ;_ * \-#,##0.0_ ;_ * &quot;-&quot;??_ ;_ @_ "/>
    <numFmt numFmtId="184" formatCode="_(* #,##0.0_);_(* \(#,##0.0\);_(* &quot;-&quot;???_);_(@_)"/>
    <numFmt numFmtId="185" formatCode="_-&quot;$&quot;* #,##0.0000_-;\-&quot;$&quot;* #,##0.0000_-;_-&quot;$&quot;* &quot;-&quot;_-;_-@"/>
    <numFmt numFmtId="186" formatCode="&quot;$&quot;\ #,##0.00000"/>
    <numFmt numFmtId="187" formatCode="0.00000%"/>
    <numFmt numFmtId="188" formatCode="_ * #,##0.0000000000_ ;_ * \-#,##0.0000000000_ ;_ * &quot;-&quot;??_ ;_ @_ "/>
    <numFmt numFmtId="189" formatCode="&quot;$&quot;#,##0.000"/>
    <numFmt numFmtId="190" formatCode="_-&quot;$&quot;* #,##0_-;\-&quot;$&quot;* #,##0_-;_-&quot;$&quot;* &quot;-&quot;??_-;_-@_-"/>
    <numFmt numFmtId="191" formatCode="&quot;$&quot;\ #,##0"/>
    <numFmt numFmtId="192" formatCode="_-&quot;$&quot;\ * #,##0.000_-;\-&quot;$&quot;\ * #,##0.000_-;_-&quot;$&quot;\ * &quot;-&quot;??_-;_-@_-"/>
    <numFmt numFmtId="193" formatCode="_-&quot;$&quot;* #,##0.000000000_-;\-&quot;$&quot;* #,##0.000000000_-;_-&quot;$&quot;* &quot;-&quot;??_-;_-@_-"/>
    <numFmt numFmtId="194" formatCode="0.000"/>
    <numFmt numFmtId="195" formatCode="_ * #,##0.0000_ ;_ * \-#,##0.0000_ ;_ * &quot;-&quot;??_ ;_ @_ "/>
    <numFmt numFmtId="196" formatCode="0.0000"/>
    <numFmt numFmtId="197" formatCode="0.00000"/>
  </numFmts>
  <fonts count="34">
    <font>
      <sz val="11"/>
      <color theme="1"/>
      <name val="Calibri"/>
      <family val="2"/>
      <scheme val="minor"/>
    </font>
    <font>
      <sz val="11"/>
      <color theme="1"/>
      <name val="Calibri"/>
      <family val="2"/>
      <scheme val="minor"/>
    </font>
    <font>
      <sz val="11"/>
      <color theme="1"/>
      <name val="Arial"/>
      <family val="2"/>
    </font>
    <font>
      <b/>
      <sz val="10"/>
      <name val="Arial"/>
      <family val="2"/>
    </font>
    <font>
      <sz val="10"/>
      <name val="Arial"/>
      <family val="2"/>
    </font>
    <font>
      <b/>
      <sz val="10"/>
      <color theme="1"/>
      <name val="Arial"/>
      <family val="2"/>
    </font>
    <font>
      <sz val="11"/>
      <color theme="1"/>
      <name val="Arial"/>
      <family val="2"/>
    </font>
    <font>
      <sz val="10"/>
      <color theme="1"/>
      <name val="Arial"/>
      <family val="2"/>
    </font>
    <font>
      <sz val="8"/>
      <name val="Calibri"/>
      <family val="2"/>
      <scheme val="minor"/>
    </font>
    <font>
      <b/>
      <sz val="11"/>
      <color theme="1"/>
      <name val="Swis721 LtCn BT"/>
      <family val="2"/>
    </font>
    <font>
      <sz val="11"/>
      <color theme="1"/>
      <name val="Swis721 LtCn BT"/>
      <family val="2"/>
    </font>
    <font>
      <b/>
      <sz val="11"/>
      <name val="Swis721 LtCn BT"/>
      <family val="2"/>
    </font>
    <font>
      <sz val="11"/>
      <name val="Swis721 LtCn BT"/>
      <family val="2"/>
    </font>
    <font>
      <b/>
      <sz val="12"/>
      <color theme="1"/>
      <name val="Swis721 LtCn BT"/>
      <family val="2"/>
    </font>
    <font>
      <sz val="11"/>
      <color indexed="8"/>
      <name val="Calibri"/>
      <family val="2"/>
    </font>
    <font>
      <b/>
      <sz val="11"/>
      <color rgb="FFFF0000"/>
      <name val="Swis721 LtCn BT"/>
      <family val="2"/>
    </font>
    <font>
      <b/>
      <u/>
      <sz val="10"/>
      <color theme="1"/>
      <name val="Arial"/>
      <family val="2"/>
    </font>
    <font>
      <sz val="10"/>
      <color rgb="FFFF0000"/>
      <name val="Arial"/>
      <family val="2"/>
    </font>
    <font>
      <u/>
      <sz val="10"/>
      <color theme="1"/>
      <name val="Arial"/>
      <family val="2"/>
    </font>
    <font>
      <u/>
      <sz val="10"/>
      <color rgb="FF0000FF"/>
      <name val="Arial"/>
      <family val="2"/>
    </font>
    <font>
      <sz val="10"/>
      <name val="Century Gothic"/>
      <family val="2"/>
    </font>
    <font>
      <b/>
      <sz val="10"/>
      <name val="Century Gothic"/>
      <family val="2"/>
    </font>
    <font>
      <b/>
      <sz val="14"/>
      <color theme="0"/>
      <name val="Swis721 LtCn BT"/>
      <family val="2"/>
    </font>
    <font>
      <b/>
      <sz val="10"/>
      <name val="Swis721 LtCn BT"/>
      <family val="2"/>
    </font>
    <font>
      <sz val="10"/>
      <color indexed="8"/>
      <name val="Swis721 LtCn BT"/>
      <family val="2"/>
    </font>
    <font>
      <sz val="10"/>
      <color theme="1"/>
      <name val="Swis721 LtCn BT"/>
      <family val="2"/>
    </font>
    <font>
      <b/>
      <sz val="10"/>
      <color theme="1"/>
      <name val="Swis721 LtCn BT"/>
      <family val="2"/>
    </font>
    <font>
      <sz val="10"/>
      <name val="Swis721 LtCn BT"/>
      <family val="2"/>
    </font>
    <font>
      <b/>
      <sz val="11"/>
      <color theme="0"/>
      <name val="Swis721 LtCn BT"/>
      <family val="2"/>
    </font>
    <font>
      <sz val="11"/>
      <color theme="8"/>
      <name val="Swis721 LtCn BT"/>
      <family val="2"/>
    </font>
    <font>
      <sz val="11"/>
      <color rgb="FFFF0000"/>
      <name val="Swis721 LtCn BT"/>
      <family val="2"/>
    </font>
    <font>
      <sz val="11"/>
      <color theme="1"/>
      <name val="Calibri"/>
      <family val="2"/>
    </font>
    <font>
      <sz val="11"/>
      <name val="Calibri"/>
      <family val="2"/>
      <scheme val="minor"/>
    </font>
    <font>
      <b/>
      <sz val="18"/>
      <color theme="0"/>
      <name val="Swis721 LtCn BT"/>
      <family val="2"/>
    </font>
  </fonts>
  <fills count="2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6" tint="0.79998168889431442"/>
        <bgColor indexed="64"/>
      </patternFill>
    </fill>
    <fill>
      <patternFill patternType="solid">
        <fgColor rgb="FFD8D8D8"/>
        <bgColor rgb="FFD8D8D8"/>
      </patternFill>
    </fill>
    <fill>
      <patternFill patternType="solid">
        <fgColor rgb="FFF2F2F2"/>
        <bgColor rgb="FFF2F2F2"/>
      </patternFill>
    </fill>
    <fill>
      <patternFill patternType="solid">
        <fgColor theme="2" tint="-0.14999847407452621"/>
        <bgColor indexed="64"/>
      </patternFill>
    </fill>
    <fill>
      <patternFill patternType="solid">
        <fgColor theme="2" tint="-0.14999847407452621"/>
        <bgColor rgb="FFF2F2F2"/>
      </patternFill>
    </fill>
    <fill>
      <patternFill patternType="solid">
        <fgColor theme="0"/>
        <bgColor rgb="FFF2F2F2"/>
      </patternFill>
    </fill>
    <fill>
      <patternFill patternType="solid">
        <fgColor rgb="FF92D050"/>
        <bgColor rgb="FFF2F2F2"/>
      </patternFill>
    </fill>
    <fill>
      <patternFill patternType="solid">
        <fgColor theme="0"/>
        <bgColor rgb="FFD8D8D8"/>
      </patternFill>
    </fill>
    <fill>
      <patternFill patternType="solid">
        <fgColor theme="0" tint="-0.14999847407452621"/>
        <bgColor rgb="FFD8D8D8"/>
      </patternFill>
    </fill>
    <fill>
      <patternFill patternType="solid">
        <fgColor rgb="FF92D050"/>
        <bgColor rgb="FFD8D8D8"/>
      </patternFill>
    </fill>
    <fill>
      <patternFill patternType="solid">
        <fgColor theme="6" tint="-0.499984740745262"/>
        <bgColor indexed="64"/>
      </patternFill>
    </fill>
    <fill>
      <patternFill patternType="solid">
        <fgColor rgb="FFFFFF00"/>
        <bgColor indexed="64"/>
      </patternFill>
    </fill>
    <fill>
      <patternFill patternType="solid">
        <fgColor theme="2" tint="-9.9978637043366805E-2"/>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theme="3"/>
      </left>
      <right style="hair">
        <color rgb="FF000000"/>
      </right>
      <top/>
      <bottom/>
      <diagonal/>
    </border>
    <border>
      <left style="hair">
        <color rgb="FF000000"/>
      </left>
      <right style="hair">
        <color rgb="FF000000"/>
      </right>
      <top/>
      <bottom/>
      <diagonal/>
    </border>
    <border>
      <left style="hair">
        <color rgb="FF000000"/>
      </left>
      <right style="medium">
        <color theme="3"/>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theme="3"/>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medium">
        <color theme="3"/>
      </right>
      <top/>
      <bottom style="hair">
        <color rgb="FF000000"/>
      </bottom>
      <diagonal/>
    </border>
    <border>
      <left style="medium">
        <color theme="3"/>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theme="3"/>
      </right>
      <top style="hair">
        <color rgb="FF000000"/>
      </top>
      <bottom style="hair">
        <color rgb="FF000000"/>
      </bottom>
      <diagonal/>
    </border>
    <border>
      <left style="medium">
        <color theme="3"/>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medium">
        <color theme="3"/>
      </right>
      <top style="hair">
        <color rgb="FF000000"/>
      </top>
      <bottom/>
      <diagonal/>
    </border>
    <border>
      <left/>
      <right style="thin">
        <color theme="4" tint="0.79998168889431442"/>
      </right>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style="medium">
        <color indexed="64"/>
      </bottom>
      <diagonal/>
    </border>
    <border>
      <left style="thin">
        <color theme="4" tint="0.79998168889431442"/>
      </left>
      <right/>
      <top/>
      <bottom style="medium">
        <color indexed="64"/>
      </bottom>
      <diagonal/>
    </border>
    <border>
      <left style="thin">
        <color theme="4" tint="0.79998168889431442"/>
      </left>
      <right/>
      <top/>
      <bottom/>
      <diagonal/>
    </border>
    <border>
      <left/>
      <right style="medium">
        <color indexed="64"/>
      </right>
      <top style="thin">
        <color theme="4" tint="0.79998168889431442"/>
      </top>
      <bottom/>
      <diagonal/>
    </border>
    <border>
      <left style="thin">
        <color theme="4" tint="0.79998168889431442"/>
      </left>
      <right style="thin">
        <color theme="4" tint="0.79998168889431442"/>
      </right>
      <top/>
      <bottom/>
      <diagonal/>
    </border>
    <border>
      <left/>
      <right/>
      <top/>
      <bottom style="thin">
        <color theme="4" tint="0.79998168889431442"/>
      </bottom>
      <diagonal/>
    </border>
    <border>
      <left style="thin">
        <color theme="4" tint="0.79998168889431442"/>
      </left>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n">
        <color indexed="64"/>
      </left>
      <right/>
      <top style="thin">
        <color theme="4" tint="0.79998168889431442"/>
      </top>
      <bottom style="thin">
        <color theme="4" tint="0.79998168889431442"/>
      </bottom>
      <diagonal/>
    </border>
    <border>
      <left/>
      <right/>
      <top style="thin">
        <color theme="4" tint="0.79998168889431442"/>
      </top>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rgb="FF000000"/>
      </right>
      <top style="thin">
        <color rgb="FF000000"/>
      </top>
      <bottom style="thin">
        <color indexed="64"/>
      </bottom>
      <diagonal/>
    </border>
    <border>
      <left style="thin">
        <color indexed="64"/>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style="thin">
        <color indexed="64"/>
      </left>
      <right style="thin">
        <color rgb="FF000000"/>
      </right>
      <top/>
      <bottom style="thin">
        <color rgb="FF000000"/>
      </bottom>
      <diagonal/>
    </border>
    <border>
      <left style="thin">
        <color rgb="FF000000"/>
      </left>
      <right style="thin">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indexed="64"/>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thin">
        <color auto="1"/>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thin">
        <color auto="1"/>
      </bottom>
      <diagonal/>
    </border>
    <border>
      <left/>
      <right style="medium">
        <color indexed="64"/>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16">
    <xf numFmtId="0" fontId="0" fillId="0" borderId="0"/>
    <xf numFmtId="165" fontId="1" fillId="0" borderId="0" applyFont="0" applyFill="0" applyBorder="0" applyAlignment="0" applyProtection="0"/>
    <xf numFmtId="166" fontId="1" fillId="0" borderId="0" applyFont="0" applyFill="0" applyBorder="0" applyAlignment="0" applyProtection="0"/>
    <xf numFmtId="0" fontId="4" fillId="0" borderId="0"/>
    <xf numFmtId="43" fontId="4" fillId="0" borderId="0" applyFont="0" applyFill="0" applyBorder="0" applyAlignment="0" applyProtection="0"/>
    <xf numFmtId="9" fontId="1" fillId="0" borderId="0" applyFont="0" applyFill="0" applyBorder="0" applyAlignment="0" applyProtection="0"/>
    <xf numFmtId="0" fontId="6" fillId="0" borderId="0"/>
    <xf numFmtId="170" fontId="4" fillId="0" borderId="0" applyFont="0" applyFill="0" applyBorder="0" applyAlignment="0" applyProtection="0"/>
    <xf numFmtId="170" fontId="4" fillId="0" borderId="0" applyFont="0" applyFill="0" applyBorder="0" applyAlignment="0" applyProtection="0"/>
    <xf numFmtId="173" fontId="14" fillId="0" borderId="0" applyFont="0" applyFill="0" applyBorder="0" applyAlignment="0" applyProtection="0"/>
    <xf numFmtId="0" fontId="2" fillId="0" borderId="0"/>
    <xf numFmtId="44" fontId="4" fillId="0" borderId="0" applyFont="0" applyFill="0" applyBorder="0" applyAlignment="0" applyProtection="0"/>
    <xf numFmtId="9" fontId="4" fillId="0" borderId="0" applyFont="0" applyFill="0" applyBorder="0" applyAlignment="0" applyProtection="0"/>
    <xf numFmtId="42" fontId="4" fillId="0" borderId="0" applyFont="0" applyFill="0" applyBorder="0" applyAlignment="0" applyProtection="0"/>
    <xf numFmtId="0" fontId="4" fillId="0" borderId="0"/>
    <xf numFmtId="0" fontId="31" fillId="0" borderId="0"/>
  </cellStyleXfs>
  <cellXfs count="529">
    <xf numFmtId="0" fontId="0" fillId="0" borderId="0" xfId="0"/>
    <xf numFmtId="0" fontId="10" fillId="0" borderId="0" xfId="0" applyFont="1"/>
    <xf numFmtId="0" fontId="12" fillId="2" borderId="18" xfId="0" applyFont="1" applyFill="1" applyBorder="1" applyAlignment="1">
      <alignment horizontal="center" vertical="center" wrapText="1"/>
    </xf>
    <xf numFmtId="0" fontId="13" fillId="0" borderId="0" xfId="0" applyFont="1" applyAlignment="1">
      <alignment horizontal="center" vertical="center" wrapText="1"/>
    </xf>
    <xf numFmtId="0" fontId="10" fillId="0" borderId="0" xfId="0" applyFont="1" applyAlignment="1">
      <alignment horizontal="center"/>
    </xf>
    <xf numFmtId="168" fontId="9" fillId="2" borderId="5" xfId="1" applyNumberFormat="1" applyFont="1" applyFill="1" applyBorder="1" applyAlignment="1">
      <alignment horizontal="center" vertical="center"/>
    </xf>
    <xf numFmtId="0" fontId="11" fillId="0" borderId="0" xfId="0" applyFont="1" applyAlignment="1">
      <alignment horizontal="center" vertical="center"/>
    </xf>
    <xf numFmtId="2" fontId="12" fillId="0" borderId="0" xfId="0" applyNumberFormat="1" applyFont="1" applyAlignment="1">
      <alignment horizontal="center" vertical="center" wrapText="1"/>
    </xf>
    <xf numFmtId="0" fontId="10" fillId="0" borderId="0" xfId="0" applyFont="1" applyAlignment="1">
      <alignment horizontal="left" vertical="center"/>
    </xf>
    <xf numFmtId="0" fontId="10" fillId="0" borderId="0" xfId="0" applyFont="1" applyAlignment="1">
      <alignment horizontal="center" vertical="center"/>
    </xf>
    <xf numFmtId="168" fontId="9" fillId="0" borderId="0" xfId="1" applyNumberFormat="1" applyFont="1" applyFill="1" applyBorder="1" applyAlignment="1">
      <alignment horizontal="center" vertical="center"/>
    </xf>
    <xf numFmtId="166" fontId="10" fillId="0" borderId="0" xfId="2" applyFont="1"/>
    <xf numFmtId="166" fontId="10" fillId="0" borderId="0" xfId="2" applyFont="1" applyAlignment="1">
      <alignment horizontal="center"/>
    </xf>
    <xf numFmtId="168" fontId="11" fillId="0" borderId="0" xfId="0" applyNumberFormat="1" applyFont="1" applyAlignment="1">
      <alignment horizontal="center" vertical="center"/>
    </xf>
    <xf numFmtId="0" fontId="11" fillId="0" borderId="0" xfId="0" applyFont="1" applyAlignment="1">
      <alignment vertical="center"/>
    </xf>
    <xf numFmtId="0" fontId="10" fillId="0" borderId="0" xfId="0" applyFont="1" applyAlignment="1">
      <alignment vertical="center"/>
    </xf>
    <xf numFmtId="2" fontId="9" fillId="0" borderId="18" xfId="0" applyNumberFormat="1" applyFont="1" applyBorder="1" applyAlignment="1">
      <alignment horizontal="center" vertical="center"/>
    </xf>
    <xf numFmtId="0" fontId="10" fillId="0" borderId="18" xfId="0" applyFont="1" applyBorder="1" applyAlignment="1">
      <alignment vertical="center"/>
    </xf>
    <xf numFmtId="2" fontId="10" fillId="0" borderId="0" xfId="0" applyNumberFormat="1" applyFont="1" applyAlignment="1">
      <alignment horizontal="center" vertical="center"/>
    </xf>
    <xf numFmtId="0" fontId="10" fillId="6" borderId="0" xfId="0" applyFont="1" applyFill="1" applyAlignment="1">
      <alignment horizontal="center" vertical="center"/>
    </xf>
    <xf numFmtId="0" fontId="9" fillId="6" borderId="0" xfId="0" applyFont="1" applyFill="1" applyAlignment="1">
      <alignment horizontal="center" vertical="center"/>
    </xf>
    <xf numFmtId="0" fontId="10" fillId="5" borderId="0" xfId="0" applyFont="1" applyFill="1" applyAlignment="1">
      <alignment horizontal="center" vertical="center"/>
    </xf>
    <xf numFmtId="0" fontId="11" fillId="5" borderId="0" xfId="0" applyFont="1" applyFill="1" applyAlignment="1">
      <alignment horizontal="left" vertical="center"/>
    </xf>
    <xf numFmtId="0" fontId="10" fillId="5" borderId="0" xfId="0" applyFont="1" applyFill="1" applyAlignment="1">
      <alignment vertical="center"/>
    </xf>
    <xf numFmtId="2" fontId="9" fillId="5" borderId="0" xfId="0" applyNumberFormat="1" applyFont="1" applyFill="1" applyAlignment="1">
      <alignment horizontal="center" vertical="center"/>
    </xf>
    <xf numFmtId="0" fontId="12" fillId="0" borderId="0" xfId="0" applyFont="1" applyAlignment="1">
      <alignment horizontal="left" vertical="center"/>
    </xf>
    <xf numFmtId="0" fontId="9" fillId="3" borderId="18" xfId="0" applyFont="1" applyFill="1" applyBorder="1" applyAlignment="1">
      <alignment horizontal="center" vertical="center"/>
    </xf>
    <xf numFmtId="0" fontId="7" fillId="0" borderId="0" xfId="3" applyFont="1"/>
    <xf numFmtId="0" fontId="5" fillId="0" borderId="28" xfId="3" applyFont="1" applyBorder="1"/>
    <xf numFmtId="172" fontId="5" fillId="0" borderId="29" xfId="3" applyNumberFormat="1" applyFont="1" applyBorder="1" applyAlignment="1">
      <alignment horizontal="center"/>
    </xf>
    <xf numFmtId="0" fontId="5" fillId="0" borderId="29" xfId="3" applyFont="1" applyBorder="1" applyAlignment="1">
      <alignment horizontal="center"/>
    </xf>
    <xf numFmtId="171" fontId="5" fillId="0" borderId="30" xfId="3" applyNumberFormat="1" applyFont="1" applyBorder="1" applyAlignment="1">
      <alignment horizontal="center"/>
    </xf>
    <xf numFmtId="0" fontId="5" fillId="0" borderId="34" xfId="3" applyFont="1" applyBorder="1"/>
    <xf numFmtId="177" fontId="5" fillId="0" borderId="35" xfId="3" applyNumberFormat="1" applyFont="1" applyBorder="1" applyAlignment="1">
      <alignment horizontal="center" wrapText="1"/>
    </xf>
    <xf numFmtId="177" fontId="5" fillId="0" borderId="36" xfId="3" applyNumberFormat="1" applyFont="1" applyBorder="1" applyAlignment="1">
      <alignment horizontal="center" wrapText="1"/>
    </xf>
    <xf numFmtId="178" fontId="3" fillId="10" borderId="40" xfId="3" applyNumberFormat="1" applyFont="1" applyFill="1" applyBorder="1"/>
    <xf numFmtId="170" fontId="5" fillId="0" borderId="41" xfId="3" applyNumberFormat="1" applyFont="1" applyBorder="1" applyAlignment="1">
      <alignment vertical="center" wrapText="1"/>
    </xf>
    <xf numFmtId="170" fontId="5" fillId="0" borderId="0" xfId="3" applyNumberFormat="1" applyFont="1" applyAlignment="1">
      <alignment vertical="center" wrapText="1"/>
    </xf>
    <xf numFmtId="0" fontId="17" fillId="0" borderId="0" xfId="3" applyFont="1"/>
    <xf numFmtId="0" fontId="7" fillId="0" borderId="42" xfId="3" applyFont="1" applyBorder="1"/>
    <xf numFmtId="172" fontId="7" fillId="0" borderId="43" xfId="3" applyNumberFormat="1" applyFont="1" applyBorder="1" applyAlignment="1">
      <alignment horizontal="center"/>
    </xf>
    <xf numFmtId="170" fontId="5" fillId="0" borderId="43" xfId="3" applyNumberFormat="1" applyFont="1" applyBorder="1" applyAlignment="1">
      <alignment horizontal="center"/>
    </xf>
    <xf numFmtId="0" fontId="7" fillId="0" borderId="43" xfId="3" applyFont="1" applyBorder="1" applyAlignment="1">
      <alignment horizontal="center"/>
    </xf>
    <xf numFmtId="177" fontId="5" fillId="0" borderId="43" xfId="3" applyNumberFormat="1" applyFont="1" applyBorder="1" applyAlignment="1">
      <alignment horizontal="left"/>
    </xf>
    <xf numFmtId="171" fontId="7" fillId="0" borderId="44" xfId="3" applyNumberFormat="1" applyFont="1" applyBorder="1"/>
    <xf numFmtId="0" fontId="7" fillId="4" borderId="18" xfId="3" applyFont="1" applyFill="1" applyBorder="1"/>
    <xf numFmtId="177" fontId="7" fillId="4" borderId="18" xfId="3" applyNumberFormat="1" applyFont="1" applyFill="1" applyBorder="1"/>
    <xf numFmtId="171" fontId="7" fillId="4" borderId="18" xfId="3" applyNumberFormat="1" applyFont="1" applyFill="1" applyBorder="1"/>
    <xf numFmtId="44" fontId="7" fillId="0" borderId="0" xfId="11" applyFont="1"/>
    <xf numFmtId="0" fontId="5" fillId="0" borderId="18" xfId="3" applyFont="1" applyBorder="1" applyAlignment="1">
      <alignment horizontal="center"/>
    </xf>
    <xf numFmtId="171" fontId="5" fillId="0" borderId="18" xfId="3" applyNumberFormat="1" applyFont="1" applyBorder="1" applyAlignment="1">
      <alignment horizontal="center" wrapText="1"/>
    </xf>
    <xf numFmtId="179" fontId="7" fillId="0" borderId="0" xfId="3" applyNumberFormat="1" applyFont="1"/>
    <xf numFmtId="0" fontId="7" fillId="0" borderId="18" xfId="3" applyFont="1" applyBorder="1" applyAlignment="1">
      <alignment horizontal="center"/>
    </xf>
    <xf numFmtId="174" fontId="7" fillId="0" borderId="18" xfId="3" applyNumberFormat="1" applyFont="1" applyBorder="1"/>
    <xf numFmtId="9" fontId="7" fillId="0" borderId="0" xfId="12" applyFont="1"/>
    <xf numFmtId="0" fontId="5" fillId="4" borderId="18" xfId="3" applyFont="1" applyFill="1" applyBorder="1" applyAlignment="1">
      <alignment horizontal="center"/>
    </xf>
    <xf numFmtId="172" fontId="7" fillId="4" borderId="18" xfId="3" applyNumberFormat="1" applyFont="1" applyFill="1" applyBorder="1"/>
    <xf numFmtId="0" fontId="7" fillId="4" borderId="18" xfId="3" applyFont="1" applyFill="1" applyBorder="1" applyAlignment="1">
      <alignment horizontal="center"/>
    </xf>
    <xf numFmtId="181" fontId="7" fillId="4" borderId="18" xfId="3" applyNumberFormat="1" applyFont="1" applyFill="1" applyBorder="1"/>
    <xf numFmtId="182" fontId="5" fillId="12" borderId="18" xfId="3" applyNumberFormat="1" applyFont="1" applyFill="1" applyBorder="1" applyAlignment="1">
      <alignment horizontal="center" wrapText="1"/>
    </xf>
    <xf numFmtId="183" fontId="5" fillId="12" borderId="18" xfId="3" applyNumberFormat="1" applyFont="1" applyFill="1" applyBorder="1" applyAlignment="1">
      <alignment horizontal="center" wrapText="1"/>
    </xf>
    <xf numFmtId="0" fontId="5" fillId="12" borderId="18" xfId="3" applyFont="1" applyFill="1" applyBorder="1" applyAlignment="1">
      <alignment horizontal="center"/>
    </xf>
    <xf numFmtId="2" fontId="5" fillId="12" borderId="18" xfId="3" applyNumberFormat="1" applyFont="1" applyFill="1" applyBorder="1" applyAlignment="1">
      <alignment horizontal="center"/>
    </xf>
    <xf numFmtId="181" fontId="5" fillId="12" borderId="18" xfId="3" applyNumberFormat="1" applyFont="1" applyFill="1" applyBorder="1" applyAlignment="1">
      <alignment horizontal="center"/>
    </xf>
    <xf numFmtId="10" fontId="5" fillId="12" borderId="18" xfId="3" applyNumberFormat="1" applyFont="1" applyFill="1" applyBorder="1" applyAlignment="1">
      <alignment horizontal="center" wrapText="1"/>
    </xf>
    <xf numFmtId="9" fontId="7" fillId="0" borderId="18" xfId="12" applyFont="1" applyBorder="1" applyAlignment="1">
      <alignment horizontal="center" vertical="center"/>
    </xf>
    <xf numFmtId="2" fontId="7" fillId="0" borderId="18" xfId="3" applyNumberFormat="1" applyFont="1" applyBorder="1" applyAlignment="1">
      <alignment horizontal="center" vertical="center"/>
    </xf>
    <xf numFmtId="180" fontId="7" fillId="0" borderId="18" xfId="11" applyNumberFormat="1" applyFont="1" applyBorder="1"/>
    <xf numFmtId="10" fontId="7" fillId="0" borderId="18" xfId="12" applyNumberFormat="1" applyFont="1" applyBorder="1" applyAlignment="1">
      <alignment horizontal="center" vertical="center" wrapText="1"/>
    </xf>
    <xf numFmtId="0" fontId="5" fillId="12" borderId="18" xfId="3" applyFont="1" applyFill="1" applyBorder="1" applyAlignment="1">
      <alignment horizontal="center" vertical="center" wrapText="1"/>
    </xf>
    <xf numFmtId="172" fontId="7" fillId="12" borderId="18" xfId="3" applyNumberFormat="1" applyFont="1" applyFill="1" applyBorder="1" applyAlignment="1">
      <alignment horizontal="center" vertical="center"/>
    </xf>
    <xf numFmtId="0" fontId="7" fillId="12" borderId="18" xfId="3" applyFont="1" applyFill="1" applyBorder="1" applyAlignment="1">
      <alignment horizontal="center" vertical="center"/>
    </xf>
    <xf numFmtId="2" fontId="7" fillId="12" borderId="18" xfId="3" applyNumberFormat="1" applyFont="1" applyFill="1" applyBorder="1" applyAlignment="1">
      <alignment horizontal="center" vertical="center"/>
    </xf>
    <xf numFmtId="171" fontId="7" fillId="12" borderId="18" xfId="12" applyNumberFormat="1" applyFont="1" applyFill="1" applyBorder="1" applyAlignment="1">
      <alignment horizontal="center" vertical="center" wrapText="1"/>
    </xf>
    <xf numFmtId="0" fontId="7" fillId="0" borderId="18" xfId="3" applyFont="1" applyBorder="1" applyAlignment="1">
      <alignment horizontal="center" vertical="center" wrapText="1"/>
    </xf>
    <xf numFmtId="9" fontId="7" fillId="0" borderId="18" xfId="3" applyNumberFormat="1" applyFont="1" applyBorder="1" applyAlignment="1">
      <alignment horizontal="center" vertical="center"/>
    </xf>
    <xf numFmtId="184" fontId="7" fillId="0" borderId="18" xfId="3" applyNumberFormat="1" applyFont="1" applyBorder="1" applyAlignment="1">
      <alignment horizontal="center" vertical="center"/>
    </xf>
    <xf numFmtId="9" fontId="7" fillId="12" borderId="18" xfId="3" applyNumberFormat="1" applyFont="1" applyFill="1" applyBorder="1" applyAlignment="1">
      <alignment horizontal="center" vertical="center"/>
    </xf>
    <xf numFmtId="184" fontId="7" fillId="12" borderId="18" xfId="3" applyNumberFormat="1" applyFont="1" applyFill="1" applyBorder="1" applyAlignment="1">
      <alignment horizontal="center" vertical="center"/>
    </xf>
    <xf numFmtId="44" fontId="7" fillId="12" borderId="18" xfId="11" applyFont="1" applyFill="1" applyBorder="1"/>
    <xf numFmtId="171" fontId="7" fillId="12" borderId="18" xfId="12" applyNumberFormat="1" applyFont="1" applyFill="1" applyBorder="1" applyAlignment="1">
      <alignment vertical="center" wrapText="1"/>
    </xf>
    <xf numFmtId="44" fontId="7" fillId="0" borderId="18" xfId="11" applyFont="1" applyFill="1" applyBorder="1"/>
    <xf numFmtId="171" fontId="7" fillId="0" borderId="18" xfId="12" applyNumberFormat="1" applyFont="1" applyFill="1" applyBorder="1" applyAlignment="1">
      <alignment vertical="center" wrapText="1"/>
    </xf>
    <xf numFmtId="10" fontId="7" fillId="2" borderId="18" xfId="12" applyNumberFormat="1" applyFont="1" applyFill="1" applyBorder="1" applyAlignment="1">
      <alignment horizontal="center" vertical="center" wrapText="1"/>
    </xf>
    <xf numFmtId="0" fontId="5" fillId="13" borderId="18" xfId="3" applyFont="1" applyFill="1" applyBorder="1"/>
    <xf numFmtId="172" fontId="7" fillId="13" borderId="18" xfId="3" applyNumberFormat="1" applyFont="1" applyFill="1" applyBorder="1" applyAlignment="1">
      <alignment horizontal="center"/>
    </xf>
    <xf numFmtId="0" fontId="7" fillId="13" borderId="18" xfId="3" applyFont="1" applyFill="1" applyBorder="1" applyAlignment="1">
      <alignment horizontal="center"/>
    </xf>
    <xf numFmtId="181" fontId="7" fillId="13" borderId="18" xfId="3" applyNumberFormat="1" applyFont="1" applyFill="1" applyBorder="1"/>
    <xf numFmtId="181" fontId="5" fillId="13" borderId="18" xfId="3" applyNumberFormat="1" applyFont="1" applyFill="1" applyBorder="1"/>
    <xf numFmtId="10" fontId="5" fillId="13" borderId="18" xfId="3" applyNumberFormat="1" applyFont="1" applyFill="1" applyBorder="1" applyAlignment="1">
      <alignment horizontal="center"/>
    </xf>
    <xf numFmtId="185" fontId="7" fillId="0" borderId="0" xfId="3" applyNumberFormat="1" applyFont="1"/>
    <xf numFmtId="177" fontId="5" fillId="0" borderId="0" xfId="3" applyNumberFormat="1" applyFont="1" applyAlignment="1">
      <alignment vertical="center"/>
    </xf>
    <xf numFmtId="170" fontId="7" fillId="0" borderId="0" xfId="3" applyNumberFormat="1" applyFont="1" applyAlignment="1">
      <alignment horizontal="right" vertical="center"/>
    </xf>
    <xf numFmtId="0" fontId="5" fillId="0" borderId="0" xfId="3" applyFont="1" applyAlignment="1">
      <alignment horizontal="right" vertical="center"/>
    </xf>
    <xf numFmtId="42" fontId="5" fillId="0" borderId="0" xfId="13" applyFont="1" applyAlignment="1">
      <alignment horizontal="center" vertical="center"/>
    </xf>
    <xf numFmtId="172" fontId="5" fillId="0" borderId="0" xfId="3" applyNumberFormat="1" applyFont="1" applyAlignment="1">
      <alignment vertical="center"/>
    </xf>
    <xf numFmtId="186" fontId="7" fillId="0" borderId="0" xfId="3" applyNumberFormat="1" applyFont="1"/>
    <xf numFmtId="181" fontId="5" fillId="0" borderId="18" xfId="3" applyNumberFormat="1" applyFont="1" applyBorder="1"/>
    <xf numFmtId="10" fontId="5" fillId="0" borderId="18" xfId="3" applyNumberFormat="1" applyFont="1" applyBorder="1" applyAlignment="1">
      <alignment horizontal="center"/>
    </xf>
    <xf numFmtId="0" fontId="7" fillId="0" borderId="0" xfId="3" applyFont="1" applyAlignment="1">
      <alignment horizontal="center" vertical="center"/>
    </xf>
    <xf numFmtId="170" fontId="5" fillId="0" borderId="0" xfId="3" applyNumberFormat="1" applyFont="1" applyAlignment="1">
      <alignment horizontal="right" vertical="center"/>
    </xf>
    <xf numFmtId="44" fontId="7" fillId="15" borderId="18" xfId="11" applyFont="1" applyFill="1" applyBorder="1"/>
    <xf numFmtId="171" fontId="7" fillId="15" borderId="18" xfId="12" applyNumberFormat="1" applyFont="1" applyFill="1" applyBorder="1" applyAlignment="1">
      <alignment horizontal="center"/>
    </xf>
    <xf numFmtId="10" fontId="7" fillId="15" borderId="18" xfId="12" applyNumberFormat="1" applyFont="1" applyFill="1" applyBorder="1" applyAlignment="1">
      <alignment horizontal="center"/>
    </xf>
    <xf numFmtId="0" fontId="7" fillId="0" borderId="45" xfId="3" applyFont="1" applyBorder="1"/>
    <xf numFmtId="0" fontId="5" fillId="16" borderId="46" xfId="3" applyFont="1" applyFill="1" applyBorder="1" applyAlignment="1">
      <alignment horizontal="right"/>
    </xf>
    <xf numFmtId="0" fontId="5" fillId="16" borderId="47" xfId="3" applyFont="1" applyFill="1" applyBorder="1" applyAlignment="1">
      <alignment horizontal="right"/>
    </xf>
    <xf numFmtId="181" fontId="5" fillId="16" borderId="0" xfId="3" applyNumberFormat="1" applyFont="1" applyFill="1"/>
    <xf numFmtId="10" fontId="5" fillId="16" borderId="48" xfId="3" applyNumberFormat="1" applyFont="1" applyFill="1" applyBorder="1"/>
    <xf numFmtId="0" fontId="7" fillId="0" borderId="49" xfId="3" applyFont="1" applyBorder="1"/>
    <xf numFmtId="0" fontId="5" fillId="16" borderId="50" xfId="3" applyFont="1" applyFill="1" applyBorder="1" applyAlignment="1">
      <alignment horizontal="right"/>
    </xf>
    <xf numFmtId="42" fontId="7" fillId="0" borderId="0" xfId="13" applyFont="1"/>
    <xf numFmtId="0" fontId="5" fillId="0" borderId="18" xfId="3" applyFont="1" applyBorder="1"/>
    <xf numFmtId="0" fontId="5" fillId="16" borderId="18" xfId="3" applyFont="1" applyFill="1" applyBorder="1" applyAlignment="1">
      <alignment horizontal="right"/>
    </xf>
    <xf numFmtId="181" fontId="5" fillId="16" borderId="18" xfId="3" applyNumberFormat="1" applyFont="1" applyFill="1" applyBorder="1"/>
    <xf numFmtId="10" fontId="5" fillId="16" borderId="18" xfId="3" applyNumberFormat="1" applyFont="1" applyFill="1" applyBorder="1" applyAlignment="1">
      <alignment horizontal="center"/>
    </xf>
    <xf numFmtId="0" fontId="5" fillId="17" borderId="18" xfId="3" applyFont="1" applyFill="1" applyBorder="1" applyAlignment="1">
      <alignment horizontal="right"/>
    </xf>
    <xf numFmtId="181" fontId="5" fillId="17" borderId="18" xfId="3" applyNumberFormat="1" applyFont="1" applyFill="1" applyBorder="1"/>
    <xf numFmtId="10" fontId="5" fillId="17" borderId="18" xfId="3" applyNumberFormat="1" applyFont="1" applyFill="1" applyBorder="1" applyAlignment="1">
      <alignment horizontal="center"/>
    </xf>
    <xf numFmtId="178" fontId="7" fillId="16" borderId="18" xfId="3" applyNumberFormat="1" applyFont="1" applyFill="1" applyBorder="1"/>
    <xf numFmtId="9" fontId="7" fillId="16" borderId="18" xfId="3" applyNumberFormat="1" applyFont="1" applyFill="1" applyBorder="1" applyAlignment="1">
      <alignment horizontal="center"/>
    </xf>
    <xf numFmtId="10" fontId="7" fillId="16" borderId="18" xfId="3" applyNumberFormat="1" applyFont="1" applyFill="1" applyBorder="1" applyAlignment="1">
      <alignment horizontal="center"/>
    </xf>
    <xf numFmtId="0" fontId="5" fillId="16" borderId="51" xfId="3" applyFont="1" applyFill="1" applyBorder="1" applyAlignment="1">
      <alignment horizontal="right"/>
    </xf>
    <xf numFmtId="0" fontId="5" fillId="16" borderId="49" xfId="3" applyFont="1" applyFill="1" applyBorder="1" applyAlignment="1">
      <alignment horizontal="right"/>
    </xf>
    <xf numFmtId="10" fontId="5" fillId="16" borderId="52" xfId="3" applyNumberFormat="1" applyFont="1" applyFill="1" applyBorder="1"/>
    <xf numFmtId="0" fontId="5" fillId="16" borderId="53" xfId="3" applyFont="1" applyFill="1" applyBorder="1" applyAlignment="1">
      <alignment horizontal="right"/>
    </xf>
    <xf numFmtId="178" fontId="5" fillId="16" borderId="18" xfId="3" applyNumberFormat="1" applyFont="1" applyFill="1" applyBorder="1"/>
    <xf numFmtId="10" fontId="5" fillId="16" borderId="0" xfId="3" applyNumberFormat="1" applyFont="1" applyFill="1"/>
    <xf numFmtId="181" fontId="7" fillId="0" borderId="0" xfId="3" applyNumberFormat="1" applyFont="1"/>
    <xf numFmtId="0" fontId="5" fillId="16" borderId="54" xfId="3" applyFont="1" applyFill="1" applyBorder="1" applyAlignment="1">
      <alignment horizontal="right"/>
    </xf>
    <xf numFmtId="10" fontId="5" fillId="16" borderId="55" xfId="3" applyNumberFormat="1" applyFont="1" applyFill="1" applyBorder="1"/>
    <xf numFmtId="0" fontId="5" fillId="16" borderId="0" xfId="3" applyFont="1" applyFill="1" applyAlignment="1">
      <alignment horizontal="right"/>
    </xf>
    <xf numFmtId="164" fontId="7" fillId="0" borderId="0" xfId="3" applyNumberFormat="1" applyFont="1"/>
    <xf numFmtId="0" fontId="7" fillId="0" borderId="56" xfId="3" applyFont="1" applyBorder="1"/>
    <xf numFmtId="0" fontId="18" fillId="0" borderId="0" xfId="3" applyFont="1" applyAlignment="1">
      <alignment vertical="center"/>
    </xf>
    <xf numFmtId="0" fontId="19" fillId="0" borderId="0" xfId="3" applyFont="1"/>
    <xf numFmtId="0" fontId="20" fillId="0" borderId="0" xfId="3" applyFont="1" applyAlignment="1">
      <alignment vertical="center"/>
    </xf>
    <xf numFmtId="0" fontId="12" fillId="0" borderId="0" xfId="3" applyFont="1" applyAlignment="1">
      <alignment horizontal="left" vertical="center" wrapText="1"/>
    </xf>
    <xf numFmtId="0" fontId="12" fillId="0" borderId="0" xfId="3" applyFont="1" applyAlignment="1">
      <alignment vertical="center"/>
    </xf>
    <xf numFmtId="0" fontId="12" fillId="0" borderId="0" xfId="3" applyFont="1" applyAlignment="1">
      <alignment horizontal="left" vertical="center"/>
    </xf>
    <xf numFmtId="0" fontId="21" fillId="0" borderId="0" xfId="3" applyFont="1" applyAlignment="1">
      <alignment vertical="center"/>
    </xf>
    <xf numFmtId="0" fontId="12" fillId="0" borderId="0" xfId="0" applyFont="1" applyAlignment="1">
      <alignment horizontal="left" vertical="center" wrapText="1"/>
    </xf>
    <xf numFmtId="0" fontId="12" fillId="0" borderId="0" xfId="0" applyFont="1" applyAlignment="1">
      <alignment vertical="center"/>
    </xf>
    <xf numFmtId="0" fontId="11" fillId="0" borderId="0" xfId="0" applyFont="1" applyAlignment="1">
      <alignment horizontal="left" vertical="center"/>
    </xf>
    <xf numFmtId="0" fontId="11" fillId="0" borderId="1" xfId="0" applyFont="1" applyBorder="1" applyAlignment="1">
      <alignment horizontal="center" vertical="center"/>
    </xf>
    <xf numFmtId="10" fontId="7" fillId="0" borderId="0" xfId="3" applyNumberFormat="1" applyFont="1"/>
    <xf numFmtId="168" fontId="9" fillId="2" borderId="18" xfId="1" applyNumberFormat="1" applyFont="1" applyFill="1" applyBorder="1" applyAlignment="1">
      <alignment horizontal="center" vertical="center"/>
    </xf>
    <xf numFmtId="0" fontId="13" fillId="7" borderId="18" xfId="0" applyFont="1" applyFill="1" applyBorder="1" applyAlignment="1">
      <alignment horizontal="center" vertical="center"/>
    </xf>
    <xf numFmtId="167" fontId="11" fillId="0" borderId="1" xfId="0" applyNumberFormat="1" applyFont="1" applyBorder="1" applyAlignment="1">
      <alignment horizontal="center" vertical="center"/>
    </xf>
    <xf numFmtId="9" fontId="10" fillId="0" borderId="0" xfId="0" applyNumberFormat="1" applyFont="1" applyAlignment="1">
      <alignment horizontal="center" vertical="center"/>
    </xf>
    <xf numFmtId="178" fontId="7" fillId="18" borderId="9" xfId="3" applyNumberFormat="1" applyFont="1" applyFill="1" applyBorder="1"/>
    <xf numFmtId="164" fontId="5" fillId="0" borderId="0" xfId="3" applyNumberFormat="1" applyFont="1"/>
    <xf numFmtId="44" fontId="7" fillId="8" borderId="18" xfId="11" applyFont="1" applyFill="1" applyBorder="1"/>
    <xf numFmtId="187" fontId="7" fillId="0" borderId="0" xfId="3" applyNumberFormat="1" applyFont="1"/>
    <xf numFmtId="188" fontId="5" fillId="0" borderId="0" xfId="3" applyNumberFormat="1" applyFont="1" applyAlignment="1">
      <alignment horizontal="right" vertical="center"/>
    </xf>
    <xf numFmtId="176" fontId="11" fillId="0" borderId="18" xfId="0" applyNumberFormat="1" applyFont="1" applyBorder="1" applyAlignment="1">
      <alignment horizontal="right" vertical="center"/>
    </xf>
    <xf numFmtId="176" fontId="11" fillId="3" borderId="5" xfId="0" applyNumberFormat="1" applyFont="1" applyFill="1" applyBorder="1" applyAlignment="1">
      <alignment horizontal="right" vertical="center"/>
    </xf>
    <xf numFmtId="176" fontId="10" fillId="2" borderId="1" xfId="1" applyNumberFormat="1" applyFont="1" applyFill="1" applyBorder="1" applyAlignment="1">
      <alignment horizontal="right" vertical="center"/>
    </xf>
    <xf numFmtId="176" fontId="10" fillId="2" borderId="18" xfId="1" applyNumberFormat="1" applyFont="1" applyFill="1" applyBorder="1" applyAlignment="1">
      <alignment horizontal="right" vertical="center"/>
    </xf>
    <xf numFmtId="176" fontId="11" fillId="3" borderId="18" xfId="0" applyNumberFormat="1" applyFont="1" applyFill="1" applyBorder="1" applyAlignment="1">
      <alignment horizontal="right" vertical="center"/>
    </xf>
    <xf numFmtId="175" fontId="10" fillId="0" borderId="0" xfId="0" applyNumberFormat="1" applyFont="1"/>
    <xf numFmtId="189" fontId="5" fillId="0" borderId="0" xfId="3" applyNumberFormat="1" applyFont="1" applyAlignment="1">
      <alignment horizontal="right" vertical="center"/>
    </xf>
    <xf numFmtId="165" fontId="7" fillId="0" borderId="0" xfId="3" applyNumberFormat="1" applyFont="1"/>
    <xf numFmtId="165" fontId="7" fillId="0" borderId="0" xfId="3" applyNumberFormat="1" applyFont="1" applyAlignment="1">
      <alignment horizontal="center" vertical="center"/>
    </xf>
    <xf numFmtId="175" fontId="13" fillId="0" borderId="0" xfId="0" applyNumberFormat="1" applyFont="1" applyAlignment="1">
      <alignment horizontal="center" vertical="center" wrapText="1"/>
    </xf>
    <xf numFmtId="176" fontId="9" fillId="0" borderId="0" xfId="1" applyNumberFormat="1" applyFont="1" applyFill="1" applyBorder="1" applyAlignment="1">
      <alignment horizontal="center" vertical="center"/>
    </xf>
    <xf numFmtId="0" fontId="25" fillId="0" borderId="0" xfId="0" applyFont="1"/>
    <xf numFmtId="0" fontId="26" fillId="0" borderId="18" xfId="0" applyFont="1" applyBorder="1" applyAlignment="1">
      <alignment vertical="center"/>
    </xf>
    <xf numFmtId="2" fontId="25" fillId="0" borderId="18" xfId="0" applyNumberFormat="1" applyFont="1" applyBorder="1" applyAlignment="1">
      <alignment horizontal="center" vertical="center"/>
    </xf>
    <xf numFmtId="0" fontId="26" fillId="0" borderId="18" xfId="0" applyFont="1" applyBorder="1" applyAlignment="1">
      <alignment horizontal="center" vertical="center"/>
    </xf>
    <xf numFmtId="14" fontId="25" fillId="0" borderId="18" xfId="0" applyNumberFormat="1" applyFont="1" applyBorder="1" applyAlignment="1">
      <alignment horizontal="center" vertical="center"/>
    </xf>
    <xf numFmtId="0" fontId="25" fillId="0" borderId="18" xfId="0" applyFont="1" applyBorder="1" applyAlignment="1">
      <alignment horizontal="center" vertical="center"/>
    </xf>
    <xf numFmtId="0" fontId="25" fillId="0" borderId="0" xfId="0" applyFont="1" applyAlignment="1">
      <alignment horizontal="left" vertical="center"/>
    </xf>
    <xf numFmtId="0" fontId="26" fillId="0" borderId="19" xfId="0" applyFont="1" applyBorder="1" applyAlignment="1">
      <alignment vertical="center"/>
    </xf>
    <xf numFmtId="0" fontId="26" fillId="0" borderId="20" xfId="0" applyFont="1" applyBorder="1" applyAlignment="1">
      <alignment vertical="center"/>
    </xf>
    <xf numFmtId="0" fontId="25" fillId="0" borderId="20" xfId="0" applyFont="1" applyBorder="1" applyAlignment="1">
      <alignment vertical="center"/>
    </xf>
    <xf numFmtId="0" fontId="25" fillId="0" borderId="21" xfId="0" applyFont="1" applyBorder="1" applyAlignment="1">
      <alignment vertical="center"/>
    </xf>
    <xf numFmtId="0" fontId="25" fillId="0" borderId="0" xfId="0" applyFont="1" applyAlignment="1">
      <alignment horizontal="center" vertical="center"/>
    </xf>
    <xf numFmtId="0" fontId="25" fillId="0" borderId="74" xfId="0" applyFont="1" applyBorder="1" applyAlignment="1">
      <alignment horizontal="center" vertical="center"/>
    </xf>
    <xf numFmtId="0" fontId="25" fillId="0" borderId="60" xfId="0" applyFont="1" applyBorder="1" applyAlignment="1">
      <alignment vertical="center"/>
    </xf>
    <xf numFmtId="0" fontId="25" fillId="0" borderId="0" xfId="0" applyFont="1" applyAlignment="1">
      <alignment horizontal="center"/>
    </xf>
    <xf numFmtId="0" fontId="25" fillId="0" borderId="18" xfId="0" applyFont="1" applyBorder="1" applyAlignment="1">
      <alignment vertical="center"/>
    </xf>
    <xf numFmtId="9" fontId="25" fillId="0" borderId="18" xfId="5" applyFont="1" applyBorder="1" applyAlignment="1">
      <alignment horizontal="center" vertical="center"/>
    </xf>
    <xf numFmtId="0" fontId="25" fillId="0" borderId="7" xfId="0" applyFont="1" applyBorder="1" applyAlignment="1">
      <alignment vertical="center"/>
    </xf>
    <xf numFmtId="190" fontId="25" fillId="0" borderId="18" xfId="5" applyNumberFormat="1" applyFont="1" applyBorder="1" applyAlignment="1">
      <alignment horizontal="center" vertical="center"/>
    </xf>
    <xf numFmtId="0" fontId="25" fillId="0" borderId="6" xfId="0" applyFont="1" applyBorder="1" applyAlignment="1">
      <alignment vertical="center"/>
    </xf>
    <xf numFmtId="0" fontId="25" fillId="0" borderId="0" xfId="0" applyFont="1" applyAlignment="1">
      <alignment vertical="center"/>
    </xf>
    <xf numFmtId="0" fontId="26" fillId="0" borderId="74" xfId="0" applyFont="1" applyBorder="1" applyAlignment="1">
      <alignment horizontal="center" vertical="center"/>
    </xf>
    <xf numFmtId="3" fontId="26" fillId="0" borderId="59" xfId="0" applyNumberFormat="1" applyFont="1" applyBorder="1" applyAlignment="1">
      <alignment horizontal="center" vertical="center"/>
    </xf>
    <xf numFmtId="0" fontId="25" fillId="0" borderId="69" xfId="0" applyFont="1" applyBorder="1" applyAlignment="1">
      <alignment horizontal="center" vertical="center"/>
    </xf>
    <xf numFmtId="0" fontId="25" fillId="0" borderId="17" xfId="0" applyFont="1" applyBorder="1" applyAlignment="1">
      <alignment horizontal="center" vertical="center"/>
    </xf>
    <xf numFmtId="0" fontId="25" fillId="0" borderId="16" xfId="0" applyFont="1" applyBorder="1" applyAlignment="1">
      <alignment horizontal="left" vertical="center" wrapText="1"/>
    </xf>
    <xf numFmtId="0" fontId="25" fillId="0" borderId="71" xfId="0" applyFont="1" applyBorder="1" applyAlignment="1">
      <alignment horizontal="center" vertical="center"/>
    </xf>
    <xf numFmtId="0" fontId="25" fillId="0" borderId="68" xfId="0" applyFont="1" applyBorder="1" applyAlignment="1">
      <alignment horizontal="center" vertical="center"/>
    </xf>
    <xf numFmtId="0" fontId="25" fillId="0" borderId="61" xfId="0" applyFont="1" applyBorder="1" applyAlignment="1">
      <alignment horizontal="left" vertical="center" wrapText="1"/>
    </xf>
    <xf numFmtId="0" fontId="25" fillId="0" borderId="61" xfId="0" applyFont="1" applyBorder="1" applyAlignment="1">
      <alignment vertical="center"/>
    </xf>
    <xf numFmtId="0" fontId="25" fillId="0" borderId="16" xfId="0" applyFont="1" applyBorder="1" applyAlignment="1">
      <alignment vertical="center"/>
    </xf>
    <xf numFmtId="0" fontId="25" fillId="0" borderId="17" xfId="0" applyFont="1" applyBorder="1" applyAlignment="1">
      <alignment vertical="center"/>
    </xf>
    <xf numFmtId="0" fontId="25" fillId="0" borderId="62" xfId="0" applyFont="1" applyBorder="1" applyAlignment="1">
      <alignment vertical="center"/>
    </xf>
    <xf numFmtId="0" fontId="26" fillId="0" borderId="0" xfId="0" applyFont="1" applyAlignment="1">
      <alignment horizontal="center" vertical="center"/>
    </xf>
    <xf numFmtId="0" fontId="26" fillId="0" borderId="23" xfId="0" applyFont="1" applyBorder="1" applyAlignment="1">
      <alignment vertical="center"/>
    </xf>
    <xf numFmtId="0" fontId="26" fillId="0" borderId="22" xfId="0" applyFont="1" applyBorder="1" applyAlignment="1">
      <alignment vertical="center"/>
    </xf>
    <xf numFmtId="0" fontId="25" fillId="0" borderId="22" xfId="0" applyFont="1" applyBorder="1" applyAlignment="1">
      <alignment vertical="center"/>
    </xf>
    <xf numFmtId="0" fontId="25" fillId="0" borderId="24" xfId="0" applyFont="1" applyBorder="1" applyAlignment="1">
      <alignment vertical="center"/>
    </xf>
    <xf numFmtId="0" fontId="25" fillId="0" borderId="63" xfId="0" applyFont="1" applyBorder="1" applyAlignment="1">
      <alignment horizontal="center" vertical="center"/>
    </xf>
    <xf numFmtId="0" fontId="25" fillId="0" borderId="57" xfId="0" applyFont="1" applyBorder="1" applyAlignment="1">
      <alignment vertical="center"/>
    </xf>
    <xf numFmtId="3" fontId="25" fillId="0" borderId="69" xfId="0" applyNumberFormat="1" applyFont="1" applyBorder="1" applyAlignment="1">
      <alignment horizontal="center" vertical="center"/>
    </xf>
    <xf numFmtId="10" fontId="25" fillId="0" borderId="69" xfId="0" applyNumberFormat="1" applyFont="1" applyBorder="1" applyAlignment="1">
      <alignment horizontal="center" vertical="center"/>
    </xf>
    <xf numFmtId="3" fontId="25" fillId="0" borderId="63" xfId="0" applyNumberFormat="1" applyFont="1" applyBorder="1" applyAlignment="1">
      <alignment horizontal="center" vertical="center"/>
    </xf>
    <xf numFmtId="10" fontId="25" fillId="0" borderId="63" xfId="0" applyNumberFormat="1" applyFont="1" applyBorder="1" applyAlignment="1">
      <alignment horizontal="center" vertical="center"/>
    </xf>
    <xf numFmtId="0" fontId="25" fillId="0" borderId="5" xfId="0" applyFont="1" applyBorder="1" applyAlignment="1">
      <alignment vertical="center"/>
    </xf>
    <xf numFmtId="3" fontId="26" fillId="0" borderId="62" xfId="0" applyNumberFormat="1" applyFont="1" applyBorder="1" applyAlignment="1">
      <alignment horizontal="center" vertical="center"/>
    </xf>
    <xf numFmtId="0" fontId="27" fillId="0" borderId="0" xfId="0" applyFont="1"/>
    <xf numFmtId="3" fontId="26" fillId="0" borderId="18" xfId="0" applyNumberFormat="1" applyFont="1" applyBorder="1" applyAlignment="1">
      <alignment horizontal="center" vertical="center"/>
    </xf>
    <xf numFmtId="0" fontId="27" fillId="0" borderId="0" xfId="0" applyFont="1" applyAlignment="1">
      <alignment horizontal="left" vertical="center" wrapText="1"/>
    </xf>
    <xf numFmtId="3" fontId="26" fillId="0" borderId="7" xfId="0" applyNumberFormat="1" applyFont="1" applyBorder="1" applyAlignment="1">
      <alignment horizontal="center" vertical="center"/>
    </xf>
    <xf numFmtId="0" fontId="27" fillId="0" borderId="6" xfId="0" applyFont="1" applyBorder="1" applyAlignment="1">
      <alignment vertical="center"/>
    </xf>
    <xf numFmtId="0" fontId="27" fillId="0" borderId="0" xfId="0" applyFont="1" applyAlignment="1">
      <alignment vertical="center"/>
    </xf>
    <xf numFmtId="0" fontId="27" fillId="0" borderId="0" xfId="0" applyFont="1" applyAlignment="1">
      <alignment horizontal="left" vertical="center"/>
    </xf>
    <xf numFmtId="0" fontId="23" fillId="0" borderId="6" xfId="0" applyFont="1" applyBorder="1" applyAlignment="1">
      <alignment horizontal="left" vertical="center"/>
    </xf>
    <xf numFmtId="0" fontId="23" fillId="0" borderId="0" xfId="0" applyFont="1" applyAlignment="1">
      <alignment horizontal="left" vertical="center"/>
    </xf>
    <xf numFmtId="0" fontId="27" fillId="0" borderId="2" xfId="0" applyFont="1" applyBorder="1" applyAlignment="1">
      <alignment vertical="center"/>
    </xf>
    <xf numFmtId="0" fontId="27" fillId="0" borderId="3" xfId="0" applyFont="1" applyBorder="1" applyAlignment="1">
      <alignment vertical="center"/>
    </xf>
    <xf numFmtId="0" fontId="27" fillId="0" borderId="3" xfId="0" applyFont="1" applyBorder="1" applyAlignment="1">
      <alignment horizontal="left" vertical="center" wrapText="1"/>
    </xf>
    <xf numFmtId="0" fontId="25" fillId="0" borderId="3" xfId="0" applyFont="1" applyBorder="1" applyAlignment="1">
      <alignment vertical="center"/>
    </xf>
    <xf numFmtId="0" fontId="26" fillId="0" borderId="3" xfId="0" applyFont="1" applyBorder="1" applyAlignment="1">
      <alignment horizontal="center" vertical="center"/>
    </xf>
    <xf numFmtId="0" fontId="25" fillId="0" borderId="3" xfId="0" applyFont="1" applyBorder="1"/>
    <xf numFmtId="0" fontId="27" fillId="0" borderId="3" xfId="0" applyFont="1" applyBorder="1"/>
    <xf numFmtId="3" fontId="26" fillId="0" borderId="4" xfId="0" applyNumberFormat="1" applyFont="1" applyBorder="1" applyAlignment="1">
      <alignment horizontal="center" vertical="center"/>
    </xf>
    <xf numFmtId="190" fontId="25" fillId="0" borderId="18" xfId="0" applyNumberFormat="1" applyFont="1" applyBorder="1" applyAlignment="1">
      <alignment horizontal="center" vertical="center"/>
    </xf>
    <xf numFmtId="169" fontId="25" fillId="0" borderId="18" xfId="0" applyNumberFormat="1" applyFont="1" applyBorder="1" applyAlignment="1">
      <alignment horizontal="center" vertical="center"/>
    </xf>
    <xf numFmtId="3" fontId="25" fillId="0" borderId="0" xfId="0" applyNumberFormat="1" applyFont="1"/>
    <xf numFmtId="175" fontId="24" fillId="0" borderId="18" xfId="14" applyNumberFormat="1" applyFont="1" applyBorder="1" applyAlignment="1">
      <alignment horizontal="right" vertical="center"/>
    </xf>
    <xf numFmtId="175" fontId="24" fillId="0" borderId="72" xfId="14" applyNumberFormat="1" applyFont="1" applyBorder="1" applyAlignment="1">
      <alignment horizontal="right" vertical="center"/>
    </xf>
    <xf numFmtId="175" fontId="24" fillId="0" borderId="58" xfId="14" applyNumberFormat="1" applyFont="1" applyBorder="1" applyAlignment="1">
      <alignment horizontal="right" vertical="center"/>
    </xf>
    <xf numFmtId="164" fontId="24" fillId="0" borderId="19" xfId="14" applyNumberFormat="1" applyFont="1" applyBorder="1" applyAlignment="1">
      <alignment horizontal="right" vertical="center"/>
    </xf>
    <xf numFmtId="0" fontId="25" fillId="0" borderId="65" xfId="0" applyFont="1" applyBorder="1" applyAlignment="1">
      <alignment vertical="center"/>
    </xf>
    <xf numFmtId="0" fontId="5" fillId="0" borderId="18" xfId="3" applyFont="1" applyBorder="1" applyAlignment="1">
      <alignment horizontal="center" vertical="center" wrapText="1"/>
    </xf>
    <xf numFmtId="166" fontId="7" fillId="0" borderId="0" xfId="3" applyNumberFormat="1" applyFont="1"/>
    <xf numFmtId="191" fontId="7" fillId="0" borderId="18" xfId="3" applyNumberFormat="1" applyFont="1" applyBorder="1"/>
    <xf numFmtId="191" fontId="7" fillId="0" borderId="18" xfId="11" applyNumberFormat="1" applyFont="1" applyBorder="1" applyAlignment="1">
      <alignment horizontal="center" vertical="center" wrapText="1"/>
    </xf>
    <xf numFmtId="180" fontId="7" fillId="0" borderId="19" xfId="11" applyNumberFormat="1" applyFont="1" applyBorder="1" applyAlignment="1"/>
    <xf numFmtId="180" fontId="7" fillId="0" borderId="21" xfId="11" applyNumberFormat="1" applyFont="1" applyBorder="1" applyAlignment="1"/>
    <xf numFmtId="193" fontId="7" fillId="0" borderId="0" xfId="3" applyNumberFormat="1" applyFont="1"/>
    <xf numFmtId="10" fontId="7" fillId="20" borderId="18" xfId="12" applyNumberFormat="1" applyFont="1" applyFill="1" applyBorder="1" applyAlignment="1">
      <alignment horizontal="center" vertical="center" wrapText="1"/>
    </xf>
    <xf numFmtId="194" fontId="25" fillId="0" borderId="18" xfId="0" applyNumberFormat="1" applyFont="1" applyBorder="1" applyAlignment="1">
      <alignment horizontal="center" vertical="center"/>
    </xf>
    <xf numFmtId="10" fontId="15" fillId="0" borderId="18" xfId="0" applyNumberFormat="1" applyFont="1" applyBorder="1" applyAlignment="1">
      <alignment horizontal="center"/>
    </xf>
    <xf numFmtId="10" fontId="15" fillId="0" borderId="2" xfId="0" applyNumberFormat="1" applyFont="1" applyBorder="1" applyAlignment="1">
      <alignment horizontal="center"/>
    </xf>
    <xf numFmtId="0" fontId="12" fillId="0" borderId="22" xfId="14" applyFont="1" applyBorder="1" applyAlignment="1">
      <alignment vertical="center" wrapText="1"/>
    </xf>
    <xf numFmtId="0" fontId="12" fillId="0" borderId="3" xfId="14" applyFont="1" applyBorder="1" applyAlignment="1">
      <alignment vertical="center" wrapText="1"/>
    </xf>
    <xf numFmtId="0" fontId="10" fillId="0" borderId="18" xfId="0" applyFont="1" applyBorder="1" applyAlignment="1">
      <alignment horizontal="center" vertical="center"/>
    </xf>
    <xf numFmtId="2" fontId="9" fillId="0" borderId="5" xfId="0" applyNumberFormat="1" applyFont="1" applyBorder="1" applyAlignment="1">
      <alignment horizontal="center" vertical="center"/>
    </xf>
    <xf numFmtId="192" fontId="24" fillId="0" borderId="18" xfId="14" applyNumberFormat="1" applyFont="1" applyBorder="1" applyAlignment="1">
      <alignment horizontal="right" vertical="center"/>
    </xf>
    <xf numFmtId="190" fontId="25" fillId="0" borderId="0" xfId="0" applyNumberFormat="1" applyFont="1"/>
    <xf numFmtId="0" fontId="11" fillId="0" borderId="18" xfId="0" applyFont="1" applyBorder="1" applyAlignment="1">
      <alignment horizontal="center" vertical="center" wrapText="1"/>
    </xf>
    <xf numFmtId="2" fontId="15" fillId="8" borderId="78" xfId="0" applyNumberFormat="1" applyFont="1" applyFill="1" applyBorder="1" applyAlignment="1">
      <alignment horizontal="center" vertical="center"/>
    </xf>
    <xf numFmtId="9" fontId="7" fillId="18" borderId="10" xfId="3" applyNumberFormat="1" applyFont="1" applyFill="1" applyBorder="1" applyAlignment="1">
      <alignment horizontal="left" indent="10"/>
    </xf>
    <xf numFmtId="9" fontId="25" fillId="0" borderId="18" xfId="0" applyNumberFormat="1" applyFont="1" applyBorder="1" applyAlignment="1">
      <alignment horizontal="center" vertical="center"/>
    </xf>
    <xf numFmtId="0" fontId="12" fillId="0" borderId="18" xfId="0" applyFont="1" applyBorder="1" applyAlignment="1">
      <alignment vertical="center"/>
    </xf>
    <xf numFmtId="0" fontId="10" fillId="0" borderId="18" xfId="0" applyFont="1" applyBorder="1" applyAlignment="1">
      <alignment horizontal="right"/>
    </xf>
    <xf numFmtId="190" fontId="25" fillId="0" borderId="18" xfId="2" applyNumberFormat="1" applyFont="1" applyBorder="1" applyAlignment="1">
      <alignment horizontal="center" vertical="center"/>
    </xf>
    <xf numFmtId="164" fontId="24" fillId="0" borderId="18" xfId="14" applyNumberFormat="1" applyFont="1" applyBorder="1" applyAlignment="1">
      <alignment horizontal="right" vertical="center"/>
    </xf>
    <xf numFmtId="0" fontId="12" fillId="0" borderId="3" xfId="0" applyFont="1" applyBorder="1" applyAlignment="1">
      <alignment vertical="center"/>
    </xf>
    <xf numFmtId="0" fontId="12" fillId="0" borderId="3" xfId="3" applyFont="1" applyBorder="1" applyAlignment="1">
      <alignment vertical="center"/>
    </xf>
    <xf numFmtId="0" fontId="12" fillId="0" borderId="18" xfId="0" applyFont="1" applyBorder="1" applyAlignment="1">
      <alignment horizontal="center" vertical="center"/>
    </xf>
    <xf numFmtId="0" fontId="12" fillId="0" borderId="18" xfId="0" applyFont="1" applyBorder="1" applyAlignment="1">
      <alignment horizontal="left" vertical="center" wrapText="1"/>
    </xf>
    <xf numFmtId="10" fontId="7" fillId="0" borderId="18" xfId="12" applyNumberFormat="1" applyFont="1" applyFill="1" applyBorder="1" applyAlignment="1">
      <alignment horizontal="center" vertical="center" wrapText="1"/>
    </xf>
    <xf numFmtId="195" fontId="7" fillId="0" borderId="0" xfId="3" applyNumberFormat="1" applyFont="1" applyAlignment="1">
      <alignment horizontal="right" vertical="center"/>
    </xf>
    <xf numFmtId="166" fontId="7" fillId="0" borderId="18" xfId="3" applyNumberFormat="1" applyFont="1" applyBorder="1" applyAlignment="1">
      <alignment horizontal="center" vertical="center"/>
    </xf>
    <xf numFmtId="2" fontId="10" fillId="0" borderId="5" xfId="0" applyNumberFormat="1" applyFont="1" applyBorder="1" applyAlignment="1">
      <alignment horizontal="center" vertical="center"/>
    </xf>
    <xf numFmtId="2" fontId="11" fillId="9" borderId="18" xfId="0" applyNumberFormat="1" applyFont="1" applyFill="1" applyBorder="1" applyAlignment="1">
      <alignment horizontal="center" vertical="center"/>
    </xf>
    <xf numFmtId="0" fontId="12" fillId="0" borderId="18" xfId="0" applyFont="1" applyBorder="1" applyAlignment="1">
      <alignment horizontal="center" vertical="center" wrapText="1"/>
    </xf>
    <xf numFmtId="169" fontId="12" fillId="0" borderId="18" xfId="0" applyNumberFormat="1" applyFont="1" applyBorder="1" applyAlignment="1">
      <alignment horizontal="center" vertical="center" wrapText="1"/>
    </xf>
    <xf numFmtId="196" fontId="12" fillId="2" borderId="18" xfId="0" applyNumberFormat="1" applyFont="1" applyFill="1" applyBorder="1" applyAlignment="1">
      <alignment horizontal="center" vertical="center"/>
    </xf>
    <xf numFmtId="196" fontId="25" fillId="0" borderId="18" xfId="0" applyNumberFormat="1" applyFont="1" applyBorder="1" applyAlignment="1">
      <alignment horizontal="center" vertical="center"/>
    </xf>
    <xf numFmtId="9" fontId="7" fillId="0" borderId="0" xfId="5" applyFont="1"/>
    <xf numFmtId="10" fontId="7" fillId="0" borderId="0" xfId="5" applyNumberFormat="1" applyFont="1"/>
    <xf numFmtId="0" fontId="12" fillId="0" borderId="0" xfId="14" applyFont="1" applyAlignment="1">
      <alignment vertical="center" wrapText="1"/>
    </xf>
    <xf numFmtId="190" fontId="12" fillId="0" borderId="18" xfId="2" applyNumberFormat="1" applyFont="1" applyFill="1" applyBorder="1" applyAlignment="1">
      <alignment horizontal="center" vertical="center" wrapText="1"/>
    </xf>
    <xf numFmtId="166" fontId="12" fillId="2" borderId="18" xfId="2" applyFont="1" applyFill="1" applyBorder="1" applyAlignment="1">
      <alignment horizontal="center" vertical="center" wrapText="1"/>
    </xf>
    <xf numFmtId="190" fontId="12" fillId="2" borderId="18" xfId="2" applyNumberFormat="1" applyFont="1" applyFill="1" applyBorder="1" applyAlignment="1">
      <alignment horizontal="center" vertical="center" wrapText="1"/>
    </xf>
    <xf numFmtId="169" fontId="12" fillId="2" borderId="18" xfId="0" applyNumberFormat="1" applyFont="1" applyFill="1" applyBorder="1" applyAlignment="1">
      <alignment horizontal="center" vertical="center" wrapText="1"/>
    </xf>
    <xf numFmtId="176" fontId="12" fillId="0" borderId="83" xfId="0" applyNumberFormat="1" applyFont="1" applyBorder="1" applyAlignment="1">
      <alignment horizontal="right" vertical="center"/>
    </xf>
    <xf numFmtId="2" fontId="11" fillId="9" borderId="86" xfId="0" applyNumberFormat="1" applyFont="1" applyFill="1" applyBorder="1" applyAlignment="1">
      <alignment horizontal="center" vertical="center"/>
    </xf>
    <xf numFmtId="0" fontId="11" fillId="0" borderId="79" xfId="0" applyFont="1" applyBorder="1" applyAlignment="1">
      <alignment horizontal="center" vertical="center"/>
    </xf>
    <xf numFmtId="0" fontId="11" fillId="0" borderId="88" xfId="0" applyFont="1" applyBorder="1" applyAlignment="1">
      <alignment horizontal="center" vertical="center"/>
    </xf>
    <xf numFmtId="167" fontId="11" fillId="0" borderId="79" xfId="0" applyNumberFormat="1" applyFont="1" applyBorder="1" applyAlignment="1">
      <alignment horizontal="center" vertical="center"/>
    </xf>
    <xf numFmtId="177" fontId="23" fillId="7" borderId="86" xfId="14" applyNumberFormat="1" applyFont="1" applyFill="1" applyBorder="1" applyAlignment="1">
      <alignment horizontal="center" vertical="center"/>
    </xf>
    <xf numFmtId="177" fontId="23" fillId="7" borderId="5" xfId="14" applyNumberFormat="1" applyFont="1" applyFill="1" applyBorder="1" applyAlignment="1">
      <alignment horizontal="center" vertical="center"/>
    </xf>
    <xf numFmtId="177" fontId="23" fillId="7" borderId="89" xfId="14" applyNumberFormat="1" applyFont="1" applyFill="1" applyBorder="1" applyAlignment="1">
      <alignment horizontal="center" vertical="center"/>
    </xf>
    <xf numFmtId="0" fontId="10" fillId="0" borderId="3" xfId="0" applyFont="1" applyBorder="1"/>
    <xf numFmtId="176" fontId="11" fillId="3" borderId="79" xfId="0" applyNumberFormat="1" applyFont="1" applyFill="1" applyBorder="1" applyAlignment="1">
      <alignment horizontal="right" vertical="center"/>
    </xf>
    <xf numFmtId="9" fontId="11" fillId="0" borderId="79" xfId="0" applyNumberFormat="1" applyFont="1" applyBorder="1" applyAlignment="1">
      <alignment horizontal="center"/>
    </xf>
    <xf numFmtId="168" fontId="9" fillId="2" borderId="79" xfId="1" applyNumberFormat="1" applyFont="1" applyFill="1" applyBorder="1" applyAlignment="1">
      <alignment horizontal="center" vertical="center"/>
    </xf>
    <xf numFmtId="10" fontId="11" fillId="0" borderId="79" xfId="0" applyNumberFormat="1" applyFont="1" applyBorder="1" applyAlignment="1">
      <alignment horizontal="center"/>
    </xf>
    <xf numFmtId="176" fontId="11" fillId="3" borderId="94" xfId="0" applyNumberFormat="1" applyFont="1" applyFill="1" applyBorder="1" applyAlignment="1">
      <alignment horizontal="right" vertical="center"/>
    </xf>
    <xf numFmtId="176" fontId="10" fillId="2" borderId="79" xfId="1" applyNumberFormat="1" applyFont="1" applyFill="1" applyBorder="1" applyAlignment="1">
      <alignment horizontal="right" vertical="center"/>
    </xf>
    <xf numFmtId="196" fontId="12" fillId="2" borderId="82" xfId="0" applyNumberFormat="1" applyFont="1" applyFill="1" applyBorder="1" applyAlignment="1">
      <alignment horizontal="center" vertical="center" wrapText="1"/>
    </xf>
    <xf numFmtId="10" fontId="7" fillId="8" borderId="18" xfId="12" applyNumberFormat="1" applyFont="1" applyFill="1" applyBorder="1" applyAlignment="1">
      <alignment horizontal="center"/>
    </xf>
    <xf numFmtId="0" fontId="13" fillId="21" borderId="18" xfId="0" applyFont="1" applyFill="1" applyBorder="1" applyAlignment="1">
      <alignment horizontal="center" vertical="center"/>
    </xf>
    <xf numFmtId="0" fontId="15" fillId="0" borderId="0" xfId="0" applyFont="1" applyAlignment="1">
      <alignment horizontal="center"/>
    </xf>
    <xf numFmtId="3" fontId="29" fillId="0" borderId="0" xfId="0" applyNumberFormat="1" applyFont="1"/>
    <xf numFmtId="3" fontId="30" fillId="0" borderId="0" xfId="0" applyNumberFormat="1" applyFont="1"/>
    <xf numFmtId="0" fontId="30" fillId="0" borderId="0" xfId="0" applyFont="1"/>
    <xf numFmtId="10" fontId="10" fillId="0" borderId="0" xfId="0" applyNumberFormat="1" applyFont="1"/>
    <xf numFmtId="190" fontId="10" fillId="0" borderId="0" xfId="0" applyNumberFormat="1" applyFont="1"/>
    <xf numFmtId="0" fontId="9" fillId="0" borderId="0" xfId="0" applyFont="1"/>
    <xf numFmtId="190" fontId="15" fillId="0" borderId="0" xfId="0" applyNumberFormat="1" applyFont="1"/>
    <xf numFmtId="0" fontId="32" fillId="0" borderId="21" xfId="15" applyFont="1" applyBorder="1" applyAlignment="1">
      <alignment horizontal="justify" vertical="center" wrapText="1"/>
    </xf>
    <xf numFmtId="190" fontId="25" fillId="0" borderId="18" xfId="0" applyNumberFormat="1" applyFont="1" applyBorder="1" applyAlignment="1">
      <alignment vertical="center"/>
    </xf>
    <xf numFmtId="2" fontId="25" fillId="0" borderId="18" xfId="0" applyNumberFormat="1" applyFont="1" applyBorder="1" applyAlignment="1">
      <alignment vertical="center"/>
    </xf>
    <xf numFmtId="175" fontId="24" fillId="0" borderId="18" xfId="14" applyNumberFormat="1" applyFont="1" applyBorder="1" applyAlignment="1">
      <alignment vertical="center"/>
    </xf>
    <xf numFmtId="197" fontId="12" fillId="2" borderId="18" xfId="0" applyNumberFormat="1" applyFont="1" applyFill="1" applyBorder="1" applyAlignment="1">
      <alignment horizontal="center" vertical="center"/>
    </xf>
    <xf numFmtId="166" fontId="10" fillId="0" borderId="0" xfId="0" applyNumberFormat="1" applyFont="1"/>
    <xf numFmtId="190" fontId="12" fillId="0" borderId="0" xfId="2" applyNumberFormat="1" applyFont="1" applyFill="1" applyBorder="1" applyAlignment="1">
      <alignment horizontal="center" vertical="center" wrapText="1"/>
    </xf>
    <xf numFmtId="10" fontId="15" fillId="0" borderId="23" xfId="0" applyNumberFormat="1" applyFont="1" applyBorder="1" applyAlignment="1">
      <alignment horizontal="center"/>
    </xf>
    <xf numFmtId="2" fontId="9" fillId="0" borderId="22" xfId="0" applyNumberFormat="1" applyFont="1" applyBorder="1" applyAlignment="1">
      <alignment horizontal="right" vertical="center" wrapText="1"/>
    </xf>
    <xf numFmtId="2" fontId="9" fillId="0" borderId="24" xfId="0" applyNumberFormat="1" applyFont="1" applyBorder="1" applyAlignment="1">
      <alignment horizontal="right" vertical="center" wrapText="1"/>
    </xf>
    <xf numFmtId="175" fontId="10" fillId="7" borderId="82" xfId="0" applyNumberFormat="1" applyFont="1" applyFill="1" applyBorder="1" applyAlignment="1">
      <alignment horizontal="center" vertical="center"/>
    </xf>
    <xf numFmtId="175" fontId="10" fillId="7" borderId="18" xfId="0" applyNumberFormat="1" applyFont="1" applyFill="1" applyBorder="1" applyAlignment="1">
      <alignment horizontal="center" vertical="center"/>
    </xf>
    <xf numFmtId="190" fontId="10" fillId="7" borderId="82" xfId="0" applyNumberFormat="1" applyFont="1" applyFill="1" applyBorder="1" applyAlignment="1">
      <alignment horizontal="center" vertical="center"/>
    </xf>
    <xf numFmtId="175" fontId="10" fillId="0" borderId="18" xfId="0" applyNumberFormat="1" applyFont="1" applyBorder="1" applyAlignment="1">
      <alignment horizontal="center" vertical="center"/>
    </xf>
    <xf numFmtId="190" fontId="10" fillId="0" borderId="83" xfId="0" applyNumberFormat="1" applyFont="1" applyBorder="1" applyAlignment="1">
      <alignment horizontal="center" vertical="center"/>
    </xf>
    <xf numFmtId="190" fontId="10" fillId="0" borderId="18" xfId="0" applyNumberFormat="1" applyFont="1" applyBorder="1" applyAlignment="1">
      <alignment horizontal="center" vertical="center"/>
    </xf>
    <xf numFmtId="0" fontId="25" fillId="0" borderId="19" xfId="0" applyFont="1" applyBorder="1" applyAlignment="1">
      <alignment horizontal="left" vertical="top" wrapText="1"/>
    </xf>
    <xf numFmtId="0" fontId="25" fillId="0" borderId="20" xfId="0" applyFont="1" applyBorder="1" applyAlignment="1">
      <alignment horizontal="left" vertical="top" wrapText="1"/>
    </xf>
    <xf numFmtId="0" fontId="25" fillId="0" borderId="21" xfId="0" applyFont="1" applyBorder="1" applyAlignment="1">
      <alignment horizontal="left" vertical="top" wrapText="1"/>
    </xf>
    <xf numFmtId="190" fontId="10" fillId="0" borderId="0" xfId="0" applyNumberFormat="1" applyFont="1" applyAlignment="1">
      <alignment horizontal="center"/>
    </xf>
    <xf numFmtId="2" fontId="12" fillId="9" borderId="18" xfId="0" applyNumberFormat="1" applyFont="1" applyFill="1" applyBorder="1" applyAlignment="1">
      <alignment horizontal="center" vertical="center"/>
    </xf>
    <xf numFmtId="0" fontId="25" fillId="0" borderId="6" xfId="0" applyFont="1" applyBorder="1" applyAlignment="1">
      <alignment horizontal="center" vertical="center" wrapText="1"/>
    </xf>
    <xf numFmtId="0" fontId="25" fillId="0" borderId="0" xfId="0" applyFont="1" applyAlignment="1">
      <alignment horizontal="center" vertical="center" wrapText="1"/>
    </xf>
    <xf numFmtId="0" fontId="32" fillId="0" borderId="20" xfId="15" applyFont="1" applyBorder="1" applyAlignment="1">
      <alignment horizontal="justify" vertical="center" wrapText="1"/>
    </xf>
    <xf numFmtId="190" fontId="12" fillId="21" borderId="18" xfId="2" applyNumberFormat="1" applyFont="1" applyFill="1" applyBorder="1" applyAlignment="1">
      <alignment horizontal="center" vertical="center" wrapText="1"/>
    </xf>
    <xf numFmtId="182" fontId="7" fillId="0" borderId="0" xfId="3" applyNumberFormat="1" applyFont="1"/>
    <xf numFmtId="178" fontId="7" fillId="0" borderId="0" xfId="3" applyNumberFormat="1" applyFont="1"/>
    <xf numFmtId="196" fontId="11" fillId="0" borderId="0" xfId="0" applyNumberFormat="1" applyFont="1" applyAlignment="1">
      <alignment horizontal="center" vertical="center"/>
    </xf>
    <xf numFmtId="2" fontId="9" fillId="0" borderId="0" xfId="0" applyNumberFormat="1" applyFont="1" applyAlignment="1">
      <alignment horizontal="right" vertical="center" wrapText="1"/>
    </xf>
    <xf numFmtId="2" fontId="15" fillId="8" borderId="0" xfId="0" applyNumberFormat="1" applyFont="1" applyFill="1" applyAlignment="1">
      <alignment horizontal="center" vertical="center"/>
    </xf>
    <xf numFmtId="176" fontId="11" fillId="0" borderId="0" xfId="0" applyNumberFormat="1" applyFont="1" applyAlignment="1">
      <alignment horizontal="right" vertical="center"/>
    </xf>
    <xf numFmtId="190" fontId="10" fillId="2" borderId="82" xfId="0" applyNumberFormat="1" applyFont="1" applyFill="1" applyBorder="1" applyAlignment="1">
      <alignment horizontal="center" vertical="center"/>
    </xf>
    <xf numFmtId="175" fontId="10" fillId="2" borderId="82" xfId="0" applyNumberFormat="1" applyFont="1" applyFill="1" applyBorder="1" applyAlignment="1">
      <alignment horizontal="center" vertical="center"/>
    </xf>
    <xf numFmtId="175" fontId="10" fillId="2" borderId="18" xfId="0" applyNumberFormat="1" applyFont="1" applyFill="1" applyBorder="1" applyAlignment="1">
      <alignment horizontal="center" vertical="center"/>
    </xf>
    <xf numFmtId="190" fontId="10" fillId="3" borderId="18" xfId="0" applyNumberFormat="1" applyFont="1" applyFill="1" applyBorder="1" applyAlignment="1">
      <alignment horizontal="center" vertical="center"/>
    </xf>
    <xf numFmtId="190" fontId="10" fillId="3" borderId="83" xfId="0" applyNumberFormat="1" applyFont="1" applyFill="1" applyBorder="1" applyAlignment="1">
      <alignment horizontal="center" vertical="center"/>
    </xf>
    <xf numFmtId="172" fontId="22" fillId="19" borderId="90" xfId="4" applyNumberFormat="1" applyFont="1" applyFill="1" applyBorder="1" applyAlignment="1">
      <alignment horizontal="center" vertical="center" wrapText="1"/>
    </xf>
    <xf numFmtId="172" fontId="22" fillId="19" borderId="91" xfId="4" applyNumberFormat="1" applyFont="1" applyFill="1" applyBorder="1" applyAlignment="1">
      <alignment horizontal="center" vertical="center" wrapText="1"/>
    </xf>
    <xf numFmtId="0" fontId="12" fillId="0" borderId="80" xfId="14" applyFont="1" applyBorder="1" applyAlignment="1">
      <alignment horizontal="center" vertical="center" wrapText="1"/>
    </xf>
    <xf numFmtId="0" fontId="12" fillId="0" borderId="81" xfId="14" applyFont="1" applyBorder="1" applyAlignment="1">
      <alignment horizontal="center" vertical="center" wrapText="1"/>
    </xf>
    <xf numFmtId="0" fontId="12" fillId="0" borderId="82" xfId="14" applyFont="1" applyBorder="1" applyAlignment="1">
      <alignment horizontal="center" vertical="center" wrapText="1"/>
    </xf>
    <xf numFmtId="0" fontId="12" fillId="0" borderId="18" xfId="14" applyFont="1" applyBorder="1" applyAlignment="1">
      <alignment horizontal="center" vertical="center" wrapText="1"/>
    </xf>
    <xf numFmtId="0" fontId="12" fillId="0" borderId="84" xfId="14" applyFont="1" applyBorder="1" applyAlignment="1">
      <alignment horizontal="center" vertical="center" wrapText="1"/>
    </xf>
    <xf numFmtId="0" fontId="12" fillId="0" borderId="85" xfId="14" applyFont="1" applyBorder="1" applyAlignment="1">
      <alignment horizontal="center" vertical="center" wrapText="1"/>
    </xf>
    <xf numFmtId="172" fontId="22" fillId="19" borderId="88" xfId="4" applyNumberFormat="1" applyFont="1" applyFill="1" applyBorder="1" applyAlignment="1">
      <alignment horizontal="center" vertical="center" wrapText="1"/>
    </xf>
    <xf numFmtId="0" fontId="11" fillId="0" borderId="90" xfId="14" applyFont="1" applyBorder="1" applyAlignment="1">
      <alignment horizontal="center" vertical="center" wrapText="1"/>
    </xf>
    <xf numFmtId="0" fontId="11" fillId="0" borderId="91" xfId="14" applyFont="1" applyBorder="1" applyAlignment="1">
      <alignment horizontal="center" vertical="center" wrapText="1"/>
    </xf>
    <xf numFmtId="0" fontId="11" fillId="0" borderId="88" xfId="14" applyFont="1" applyBorder="1" applyAlignment="1">
      <alignment horizontal="center" vertical="center" wrapText="1"/>
    </xf>
    <xf numFmtId="166" fontId="11" fillId="3" borderId="25" xfId="2" applyFont="1" applyFill="1" applyBorder="1" applyAlignment="1">
      <alignment horizontal="center" vertical="center"/>
    </xf>
    <xf numFmtId="166" fontId="11" fillId="3" borderId="27" xfId="2" applyFont="1" applyFill="1" applyBorder="1" applyAlignment="1">
      <alignment horizontal="center" vertical="center"/>
    </xf>
    <xf numFmtId="166" fontId="11" fillId="0" borderId="0" xfId="2" applyFont="1" applyFill="1" applyBorder="1" applyAlignment="1">
      <alignment horizontal="center" vertical="center"/>
    </xf>
    <xf numFmtId="0" fontId="12" fillId="0" borderId="0" xfId="0" applyFont="1" applyAlignment="1">
      <alignment horizontal="left" vertical="center" wrapText="1"/>
    </xf>
    <xf numFmtId="0" fontId="11" fillId="0" borderId="0" xfId="0" applyFont="1" applyAlignment="1">
      <alignment horizontal="center" vertical="center"/>
    </xf>
    <xf numFmtId="177" fontId="23" fillId="0" borderId="25" xfId="14" applyNumberFormat="1" applyFont="1" applyBorder="1" applyAlignment="1">
      <alignment horizontal="center" vertical="center"/>
    </xf>
    <xf numFmtId="177" fontId="23" fillId="0" borderId="26" xfId="14" applyNumberFormat="1" applyFont="1" applyBorder="1" applyAlignment="1">
      <alignment horizontal="center" vertical="center"/>
    </xf>
    <xf numFmtId="177" fontId="23" fillId="0" borderId="27" xfId="14" applyNumberFormat="1" applyFont="1" applyBorder="1" applyAlignment="1">
      <alignment horizontal="center" vertical="center"/>
    </xf>
    <xf numFmtId="0" fontId="11" fillId="9" borderId="2" xfId="0" applyFont="1" applyFill="1" applyBorder="1" applyAlignment="1">
      <alignment horizontal="left" vertical="center"/>
    </xf>
    <xf numFmtId="0" fontId="11" fillId="9" borderId="3" xfId="0" applyFont="1" applyFill="1" applyBorder="1" applyAlignment="1">
      <alignment horizontal="left" vertical="center"/>
    </xf>
    <xf numFmtId="0" fontId="11" fillId="9" borderId="87" xfId="0" applyFont="1" applyFill="1" applyBorder="1" applyAlignment="1">
      <alignment horizontal="left" vertical="center"/>
    </xf>
    <xf numFmtId="166" fontId="11" fillId="3" borderId="92" xfId="2" applyFont="1" applyFill="1" applyBorder="1" applyAlignment="1">
      <alignment horizontal="center" vertical="center"/>
    </xf>
    <xf numFmtId="166" fontId="11" fillId="3" borderId="93" xfId="2" applyFont="1" applyFill="1" applyBorder="1" applyAlignment="1">
      <alignment horizontal="center" vertical="center"/>
    </xf>
    <xf numFmtId="169" fontId="12" fillId="2" borderId="8" xfId="0" applyNumberFormat="1" applyFont="1" applyFill="1" applyBorder="1" applyAlignment="1">
      <alignment horizontal="center" vertical="center" wrapText="1"/>
    </xf>
    <xf numFmtId="169" fontId="12" fillId="2" borderId="9" xfId="0" applyNumberFormat="1" applyFont="1" applyFill="1" applyBorder="1" applyAlignment="1">
      <alignment horizontal="center" vertical="center" wrapText="1"/>
    </xf>
    <xf numFmtId="169" fontId="12" fillId="2" borderId="10" xfId="0" applyNumberFormat="1" applyFont="1" applyFill="1" applyBorder="1" applyAlignment="1">
      <alignment horizontal="center" vertical="center" wrapText="1"/>
    </xf>
    <xf numFmtId="169" fontId="12" fillId="2" borderId="11" xfId="0" applyNumberFormat="1" applyFont="1" applyFill="1" applyBorder="1" applyAlignment="1">
      <alignment horizontal="center" vertical="center" wrapText="1"/>
    </xf>
    <xf numFmtId="169" fontId="12" fillId="2" borderId="0" xfId="0" applyNumberFormat="1" applyFont="1" applyFill="1" applyAlignment="1">
      <alignment horizontal="center" vertical="center" wrapText="1"/>
    </xf>
    <xf numFmtId="169" fontId="12" fillId="2" borderId="14" xfId="0" applyNumberFormat="1" applyFont="1" applyFill="1" applyBorder="1" applyAlignment="1">
      <alignment horizontal="center" vertical="center" wrapText="1"/>
    </xf>
    <xf numFmtId="169" fontId="12" fillId="2" borderId="12" xfId="0" applyNumberFormat="1" applyFont="1" applyFill="1" applyBorder="1" applyAlignment="1">
      <alignment horizontal="center" vertical="center" wrapText="1"/>
    </xf>
    <xf numFmtId="169" fontId="12" fillId="2" borderId="13" xfId="0" applyNumberFormat="1" applyFont="1" applyFill="1" applyBorder="1" applyAlignment="1">
      <alignment horizontal="center" vertical="center" wrapText="1"/>
    </xf>
    <xf numFmtId="169" fontId="12" fillId="2" borderId="15" xfId="0" applyNumberFormat="1" applyFont="1" applyFill="1" applyBorder="1" applyAlignment="1">
      <alignment horizontal="center" vertical="center" wrapText="1"/>
    </xf>
    <xf numFmtId="172" fontId="5" fillId="0" borderId="18" xfId="3" applyNumberFormat="1" applyFont="1" applyBorder="1" applyAlignment="1">
      <alignment horizontal="center"/>
    </xf>
    <xf numFmtId="177" fontId="5" fillId="0" borderId="18" xfId="3" applyNumberFormat="1" applyFont="1" applyBorder="1" applyAlignment="1">
      <alignment horizontal="center"/>
    </xf>
    <xf numFmtId="0" fontId="5" fillId="10" borderId="25" xfId="3" applyFont="1" applyFill="1" applyBorder="1" applyAlignment="1">
      <alignment horizontal="center"/>
    </xf>
    <xf numFmtId="0" fontId="4" fillId="0" borderId="26" xfId="3" applyBorder="1"/>
    <xf numFmtId="0" fontId="4" fillId="0" borderId="27" xfId="3" applyBorder="1"/>
    <xf numFmtId="0" fontId="5" fillId="11" borderId="31" xfId="3" applyFont="1" applyFill="1" applyBorder="1" applyAlignment="1">
      <alignment horizontal="center" vertical="center"/>
    </xf>
    <xf numFmtId="0" fontId="4" fillId="0" borderId="32" xfId="3" applyBorder="1"/>
    <xf numFmtId="0" fontId="4" fillId="0" borderId="33" xfId="3" applyBorder="1"/>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10" xfId="3" applyFont="1" applyBorder="1" applyAlignment="1">
      <alignment horizontal="center" vertical="center" wrapText="1"/>
    </xf>
    <xf numFmtId="0" fontId="3" fillId="0" borderId="11" xfId="3" applyFont="1" applyBorder="1" applyAlignment="1">
      <alignment horizontal="center" vertical="center" wrapText="1"/>
    </xf>
    <xf numFmtId="0" fontId="3" fillId="0" borderId="0" xfId="3" applyFont="1" applyAlignment="1">
      <alignment horizontal="center" vertical="center" wrapText="1"/>
    </xf>
    <xf numFmtId="0" fontId="3" fillId="0" borderId="14" xfId="3" applyFont="1" applyBorder="1" applyAlignment="1">
      <alignment horizontal="center" vertical="center" wrapText="1"/>
    </xf>
    <xf numFmtId="0" fontId="3" fillId="0" borderId="12" xfId="3" applyFont="1" applyBorder="1" applyAlignment="1">
      <alignment horizontal="center" vertical="center" wrapText="1"/>
    </xf>
    <xf numFmtId="0" fontId="3" fillId="0" borderId="13" xfId="3" applyFont="1" applyBorder="1" applyAlignment="1">
      <alignment horizontal="center" vertical="center" wrapText="1"/>
    </xf>
    <xf numFmtId="0" fontId="3" fillId="0" borderId="15" xfId="3" applyFont="1" applyBorder="1" applyAlignment="1">
      <alignment horizontal="center" vertical="center" wrapText="1"/>
    </xf>
    <xf numFmtId="0" fontId="16" fillId="0" borderId="37" xfId="3" applyFont="1" applyBorder="1" applyAlignment="1">
      <alignment horizontal="right"/>
    </xf>
    <xf numFmtId="0" fontId="4" fillId="0" borderId="38" xfId="3" applyBorder="1" applyAlignment="1">
      <alignment horizontal="right"/>
    </xf>
    <xf numFmtId="0" fontId="4" fillId="0" borderId="39" xfId="3" applyBorder="1" applyAlignment="1">
      <alignment horizontal="right"/>
    </xf>
    <xf numFmtId="0" fontId="16" fillId="4" borderId="18" xfId="3" applyFont="1" applyFill="1" applyBorder="1" applyAlignment="1">
      <alignment horizontal="center"/>
    </xf>
    <xf numFmtId="0" fontId="5" fillId="0" borderId="18" xfId="3" applyFont="1" applyBorder="1" applyAlignment="1">
      <alignment horizontal="left"/>
    </xf>
    <xf numFmtId="43" fontId="7" fillId="0" borderId="18" xfId="4" applyFont="1" applyBorder="1" applyAlignment="1">
      <alignment horizontal="center"/>
    </xf>
    <xf numFmtId="180" fontId="7" fillId="0" borderId="18" xfId="11" applyNumberFormat="1" applyFont="1" applyBorder="1" applyAlignment="1">
      <alignment horizontal="center"/>
    </xf>
    <xf numFmtId="0" fontId="5" fillId="0" borderId="18" xfId="3" applyFont="1" applyBorder="1" applyAlignment="1">
      <alignment horizontal="right"/>
    </xf>
    <xf numFmtId="0" fontId="5" fillId="14" borderId="18" xfId="3" applyFont="1" applyFill="1" applyBorder="1" applyAlignment="1">
      <alignment horizontal="right"/>
    </xf>
    <xf numFmtId="0" fontId="5" fillId="17" borderId="8" xfId="3" applyFont="1" applyFill="1" applyBorder="1" applyAlignment="1">
      <alignment horizontal="center" vertical="center" wrapText="1"/>
    </xf>
    <xf numFmtId="0" fontId="5" fillId="17" borderId="9" xfId="3" applyFont="1" applyFill="1" applyBorder="1" applyAlignment="1">
      <alignment horizontal="center" vertical="center" wrapText="1"/>
    </xf>
    <xf numFmtId="0" fontId="5" fillId="7" borderId="18" xfId="3" applyFont="1" applyFill="1" applyBorder="1" applyAlignment="1">
      <alignment horizontal="left"/>
    </xf>
    <xf numFmtId="0" fontId="12" fillId="0" borderId="0" xfId="3" applyFont="1" applyAlignment="1">
      <alignment horizontal="left" vertical="center" wrapText="1"/>
    </xf>
    <xf numFmtId="0" fontId="11" fillId="0" borderId="0" xfId="3" applyFont="1" applyAlignment="1">
      <alignment horizontal="center" vertical="center"/>
    </xf>
    <xf numFmtId="0" fontId="11" fillId="0" borderId="0" xfId="3" applyFont="1" applyAlignment="1">
      <alignment horizontal="left" vertical="center"/>
    </xf>
    <xf numFmtId="0" fontId="5" fillId="16" borderId="18" xfId="3" applyFont="1" applyFill="1" applyBorder="1" applyAlignment="1">
      <alignment horizontal="right"/>
    </xf>
    <xf numFmtId="0" fontId="20" fillId="0" borderId="0" xfId="3" applyFont="1" applyAlignment="1">
      <alignment horizontal="left" vertical="center" wrapText="1"/>
    </xf>
    <xf numFmtId="190" fontId="12" fillId="21" borderId="18" xfId="2" applyNumberFormat="1" applyFont="1" applyFill="1" applyBorder="1" applyAlignment="1">
      <alignment horizontal="center" vertical="center" wrapText="1"/>
    </xf>
    <xf numFmtId="2" fontId="22" fillId="19" borderId="6" xfId="0" applyNumberFormat="1" applyFont="1" applyFill="1" applyBorder="1" applyAlignment="1">
      <alignment horizontal="center" vertical="center"/>
    </xf>
    <xf numFmtId="2" fontId="22" fillId="19" borderId="0" xfId="0" applyNumberFormat="1" applyFont="1" applyFill="1" applyAlignment="1">
      <alignment horizontal="center" vertical="center"/>
    </xf>
    <xf numFmtId="172" fontId="33" fillId="19" borderId="19" xfId="4" applyNumberFormat="1" applyFont="1" applyFill="1" applyBorder="1" applyAlignment="1">
      <alignment horizontal="center" vertical="center" wrapText="1"/>
    </xf>
    <xf numFmtId="172" fontId="33" fillId="19" borderId="20" xfId="4" applyNumberFormat="1" applyFont="1" applyFill="1" applyBorder="1" applyAlignment="1">
      <alignment horizontal="center" vertical="center" wrapText="1"/>
    </xf>
    <xf numFmtId="172" fontId="33" fillId="19" borderId="21" xfId="4" applyNumberFormat="1" applyFont="1" applyFill="1" applyBorder="1" applyAlignment="1">
      <alignment horizontal="center" vertical="center" wrapText="1"/>
    </xf>
    <xf numFmtId="0" fontId="11" fillId="0" borderId="18" xfId="14" applyFont="1" applyBorder="1" applyAlignment="1">
      <alignment horizontal="center" vertical="center" wrapText="1"/>
    </xf>
    <xf numFmtId="169" fontId="11" fillId="2" borderId="18" xfId="0" applyNumberFormat="1" applyFont="1" applyFill="1" applyBorder="1" applyAlignment="1">
      <alignment horizontal="right" vertical="center" wrapText="1"/>
    </xf>
    <xf numFmtId="0" fontId="11" fillId="9" borderId="19" xfId="0" applyFont="1" applyFill="1" applyBorder="1" applyAlignment="1">
      <alignment horizontal="left" vertical="center"/>
    </xf>
    <xf numFmtId="0" fontId="11" fillId="9" borderId="20" xfId="0" applyFont="1" applyFill="1" applyBorder="1" applyAlignment="1">
      <alignment horizontal="left" vertical="center"/>
    </xf>
    <xf numFmtId="0" fontId="11" fillId="9" borderId="21" xfId="0" applyFont="1" applyFill="1" applyBorder="1" applyAlignment="1">
      <alignment horizontal="left" vertical="center"/>
    </xf>
    <xf numFmtId="169" fontId="11" fillId="2" borderId="19" xfId="0" applyNumberFormat="1" applyFont="1" applyFill="1" applyBorder="1" applyAlignment="1">
      <alignment horizontal="right" vertical="center" wrapText="1"/>
    </xf>
    <xf numFmtId="169" fontId="11" fillId="2" borderId="20" xfId="0" applyNumberFormat="1" applyFont="1" applyFill="1" applyBorder="1" applyAlignment="1">
      <alignment horizontal="right" vertical="center" wrapText="1"/>
    </xf>
    <xf numFmtId="169" fontId="11" fillId="2" borderId="21" xfId="0" applyNumberFormat="1" applyFont="1" applyFill="1" applyBorder="1" applyAlignment="1">
      <alignment horizontal="right" vertical="center" wrapText="1"/>
    </xf>
    <xf numFmtId="169" fontId="12" fillId="2" borderId="23" xfId="0" applyNumberFormat="1" applyFont="1" applyFill="1" applyBorder="1" applyAlignment="1">
      <alignment horizontal="center" vertical="center" wrapText="1"/>
    </xf>
    <xf numFmtId="169" fontId="12" fillId="2" borderId="22" xfId="0" applyNumberFormat="1" applyFont="1" applyFill="1" applyBorder="1" applyAlignment="1">
      <alignment horizontal="center" vertical="center" wrapText="1"/>
    </xf>
    <xf numFmtId="169" fontId="12" fillId="2" borderId="24" xfId="0" applyNumberFormat="1" applyFont="1" applyFill="1" applyBorder="1" applyAlignment="1">
      <alignment horizontal="center" vertical="center" wrapText="1"/>
    </xf>
    <xf numFmtId="169" fontId="12" fillId="2" borderId="6" xfId="0" applyNumberFormat="1" applyFont="1" applyFill="1" applyBorder="1" applyAlignment="1">
      <alignment horizontal="center" vertical="center" wrapText="1"/>
    </xf>
    <xf numFmtId="169" fontId="12" fillId="2" borderId="7" xfId="0" applyNumberFormat="1" applyFont="1" applyFill="1" applyBorder="1" applyAlignment="1">
      <alignment horizontal="center" vertical="center" wrapText="1"/>
    </xf>
    <xf numFmtId="169" fontId="12" fillId="2" borderId="2" xfId="0" applyNumberFormat="1" applyFont="1" applyFill="1" applyBorder="1" applyAlignment="1">
      <alignment horizontal="center" vertical="center" wrapText="1"/>
    </xf>
    <xf numFmtId="169" fontId="12" fillId="2" borderId="3" xfId="0" applyNumberFormat="1" applyFont="1" applyFill="1" applyBorder="1" applyAlignment="1">
      <alignment horizontal="center" vertical="center" wrapText="1"/>
    </xf>
    <xf numFmtId="169" fontId="12" fillId="2" borderId="4" xfId="0" applyNumberFormat="1" applyFont="1" applyFill="1" applyBorder="1" applyAlignment="1">
      <alignment horizontal="center" vertical="center" wrapText="1"/>
    </xf>
    <xf numFmtId="166" fontId="11" fillId="3" borderId="5" xfId="2" applyFont="1" applyFill="1" applyBorder="1" applyAlignment="1">
      <alignment horizontal="center" vertical="center"/>
    </xf>
    <xf numFmtId="166" fontId="11" fillId="3" borderId="18" xfId="2" applyFont="1" applyFill="1" applyBorder="1" applyAlignment="1">
      <alignment horizontal="center" vertical="center"/>
    </xf>
    <xf numFmtId="196" fontId="11" fillId="0" borderId="64" xfId="0" applyNumberFormat="1" applyFont="1" applyBorder="1" applyAlignment="1">
      <alignment horizontal="center" vertical="center"/>
    </xf>
    <xf numFmtId="196" fontId="11" fillId="0" borderId="65" xfId="0" applyNumberFormat="1" applyFont="1" applyBorder="1" applyAlignment="1">
      <alignment horizontal="center" vertical="center"/>
    </xf>
    <xf numFmtId="196" fontId="11" fillId="0" borderId="5" xfId="0" applyNumberFormat="1" applyFont="1" applyBorder="1" applyAlignment="1">
      <alignment horizontal="center" vertical="center"/>
    </xf>
    <xf numFmtId="0" fontId="9" fillId="0" borderId="64" xfId="0" applyFont="1" applyBorder="1" applyAlignment="1">
      <alignment horizontal="center" vertical="center"/>
    </xf>
    <xf numFmtId="0" fontId="9" fillId="0" borderId="5" xfId="0" applyFont="1" applyBorder="1" applyAlignment="1">
      <alignment horizontal="center" vertical="center"/>
    </xf>
    <xf numFmtId="2" fontId="9" fillId="0" borderId="18" xfId="0" applyNumberFormat="1" applyFont="1" applyBorder="1" applyAlignment="1">
      <alignment horizontal="right" vertical="center" wrapText="1"/>
    </xf>
    <xf numFmtId="0" fontId="9" fillId="6" borderId="0" xfId="0" applyFont="1" applyFill="1" applyAlignment="1">
      <alignment horizontal="center" vertical="center"/>
    </xf>
    <xf numFmtId="0" fontId="10" fillId="0" borderId="18" xfId="0" applyFont="1" applyBorder="1" applyAlignment="1">
      <alignment horizontal="center" vertical="center"/>
    </xf>
    <xf numFmtId="0" fontId="9" fillId="0" borderId="18" xfId="0" applyFont="1" applyBorder="1" applyAlignment="1">
      <alignment horizontal="center" vertical="center" wrapText="1"/>
    </xf>
    <xf numFmtId="172" fontId="28" fillId="19" borderId="18" xfId="4" applyNumberFormat="1" applyFont="1" applyFill="1" applyBorder="1" applyAlignment="1">
      <alignment horizontal="center" vertical="center" wrapText="1"/>
    </xf>
    <xf numFmtId="0" fontId="9" fillId="0" borderId="18" xfId="0" applyFont="1" applyBorder="1" applyAlignment="1">
      <alignment horizontal="left" vertical="center"/>
    </xf>
    <xf numFmtId="0" fontId="9" fillId="0" borderId="65" xfId="0" applyFont="1" applyBorder="1" applyAlignment="1">
      <alignment horizontal="center" vertical="center"/>
    </xf>
    <xf numFmtId="196" fontId="11" fillId="0" borderId="18" xfId="0" applyNumberFormat="1" applyFont="1" applyBorder="1" applyAlignment="1">
      <alignment horizontal="center" vertical="center"/>
    </xf>
    <xf numFmtId="2" fontId="9" fillId="0" borderId="23" xfId="0" applyNumberFormat="1" applyFont="1" applyBorder="1" applyAlignment="1">
      <alignment horizontal="right" vertical="center" wrapText="1"/>
    </xf>
    <xf numFmtId="2" fontId="9" fillId="0" borderId="22" xfId="0" applyNumberFormat="1" applyFont="1" applyBorder="1" applyAlignment="1">
      <alignment horizontal="right" vertical="center" wrapText="1"/>
    </xf>
    <xf numFmtId="2" fontId="9" fillId="0" borderId="24" xfId="0" applyNumberFormat="1" applyFont="1" applyBorder="1" applyAlignment="1">
      <alignment horizontal="right" vertical="center" wrapText="1"/>
    </xf>
    <xf numFmtId="0" fontId="11" fillId="0" borderId="64"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4" xfId="0" applyFont="1" applyBorder="1" applyAlignment="1">
      <alignment horizontal="center" vertical="center"/>
    </xf>
    <xf numFmtId="0" fontId="11" fillId="0" borderId="5" xfId="0" applyFont="1" applyBorder="1" applyAlignment="1">
      <alignment horizontal="center" vertical="center"/>
    </xf>
    <xf numFmtId="2" fontId="9" fillId="0" borderId="23" xfId="0" applyNumberFormat="1" applyFont="1" applyBorder="1" applyAlignment="1">
      <alignment horizontal="center" vertical="center" wrapText="1"/>
    </xf>
    <xf numFmtId="2" fontId="9" fillId="0" borderId="2" xfId="0" applyNumberFormat="1" applyFont="1" applyBorder="1" applyAlignment="1">
      <alignment horizontal="center" vertical="center" wrapText="1"/>
    </xf>
    <xf numFmtId="0" fontId="25" fillId="0" borderId="19" xfId="0" applyFont="1" applyBorder="1" applyAlignment="1">
      <alignment horizontal="left" vertical="center"/>
    </xf>
    <xf numFmtId="0" fontId="25" fillId="0" borderId="20" xfId="0" applyFont="1" applyBorder="1" applyAlignment="1">
      <alignment horizontal="left" vertical="center"/>
    </xf>
    <xf numFmtId="0" fontId="25" fillId="0" borderId="21" xfId="0" applyFont="1" applyBorder="1" applyAlignment="1">
      <alignment horizontal="left" vertical="center"/>
    </xf>
    <xf numFmtId="0" fontId="25" fillId="0" borderId="70" xfId="0" applyFont="1" applyBorder="1" applyAlignment="1">
      <alignment horizontal="center" vertical="center"/>
    </xf>
    <xf numFmtId="0" fontId="25" fillId="0" borderId="66" xfId="0" applyFont="1" applyBorder="1" applyAlignment="1">
      <alignment horizontal="center" vertical="center"/>
    </xf>
    <xf numFmtId="0" fontId="25" fillId="0" borderId="7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6"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2" xfId="0" applyFont="1" applyBorder="1" applyAlignment="1">
      <alignment horizontal="center" vertical="center" wrapText="1"/>
    </xf>
    <xf numFmtId="0" fontId="26" fillId="0" borderId="0" xfId="0" applyFont="1" applyAlignment="1">
      <alignment horizontal="center" vertical="center"/>
    </xf>
    <xf numFmtId="0" fontId="26" fillId="0" borderId="7" xfId="0" applyFont="1" applyBorder="1" applyAlignment="1">
      <alignment horizontal="center" vertical="center"/>
    </xf>
    <xf numFmtId="0" fontId="27" fillId="0" borderId="6" xfId="0" applyFont="1" applyBorder="1" applyAlignment="1">
      <alignment horizontal="left" vertical="center" wrapText="1"/>
    </xf>
    <xf numFmtId="0" fontId="27" fillId="0" borderId="0" xfId="0" applyFont="1" applyAlignment="1">
      <alignment horizontal="left" vertical="center" wrapText="1"/>
    </xf>
    <xf numFmtId="0" fontId="23" fillId="0" borderId="6" xfId="0" applyFont="1" applyBorder="1" applyAlignment="1">
      <alignment horizontal="center" vertical="center"/>
    </xf>
    <xf numFmtId="0" fontId="23" fillId="0" borderId="0" xfId="0" applyFont="1" applyAlignment="1">
      <alignment horizontal="center" vertical="center"/>
    </xf>
    <xf numFmtId="0" fontId="25" fillId="0" borderId="19" xfId="0" applyFont="1" applyBorder="1" applyAlignment="1">
      <alignment horizontal="center" vertical="center"/>
    </xf>
    <xf numFmtId="0" fontId="25" fillId="0" borderId="20" xfId="0" applyFont="1" applyBorder="1" applyAlignment="1">
      <alignment horizontal="center" vertical="center"/>
    </xf>
    <xf numFmtId="0" fontId="25" fillId="0" borderId="77" xfId="0" applyFont="1" applyBorder="1" applyAlignment="1">
      <alignment horizontal="center" vertical="center"/>
    </xf>
    <xf numFmtId="0" fontId="25" fillId="0" borderId="19" xfId="0" applyFont="1" applyBorder="1" applyAlignment="1">
      <alignment horizontal="left" vertical="center" wrapText="1"/>
    </xf>
    <xf numFmtId="0" fontId="25" fillId="0" borderId="20" xfId="0" applyFont="1" applyBorder="1" applyAlignment="1">
      <alignment horizontal="left" vertical="center" wrapText="1"/>
    </xf>
    <xf numFmtId="0" fontId="25" fillId="0" borderId="21" xfId="0" applyFont="1" applyBorder="1" applyAlignment="1">
      <alignment horizontal="left" vertical="center" wrapText="1"/>
    </xf>
    <xf numFmtId="0" fontId="25" fillId="0" borderId="6" xfId="0" applyFont="1" applyBorder="1" applyAlignment="1">
      <alignment horizontal="center" vertical="center"/>
    </xf>
    <xf numFmtId="0" fontId="25" fillId="0" borderId="0" xfId="0" applyFont="1" applyAlignment="1">
      <alignment horizontal="center" vertical="center"/>
    </xf>
    <xf numFmtId="0" fontId="27" fillId="0" borderId="73" xfId="0" applyFont="1" applyBorder="1"/>
    <xf numFmtId="0" fontId="26" fillId="0" borderId="23" xfId="0" applyFont="1" applyBorder="1" applyAlignment="1">
      <alignment horizontal="center" vertical="center" wrapText="1"/>
    </xf>
    <xf numFmtId="0" fontId="26" fillId="0" borderId="24"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0" xfId="0" applyFont="1" applyAlignment="1">
      <alignment horizontal="center" vertical="center" wrapText="1"/>
    </xf>
    <xf numFmtId="0" fontId="26" fillId="0" borderId="3" xfId="0" applyFont="1" applyBorder="1" applyAlignment="1">
      <alignment horizontal="center" vertical="center" wrapText="1"/>
    </xf>
    <xf numFmtId="0" fontId="27" fillId="0" borderId="23" xfId="0" applyFont="1" applyBorder="1" applyAlignment="1">
      <alignment horizontal="center"/>
    </xf>
    <xf numFmtId="0" fontId="27" fillId="0" borderId="24" xfId="0" applyFont="1" applyBorder="1" applyAlignment="1">
      <alignment horizontal="center"/>
    </xf>
    <xf numFmtId="0" fontId="27" fillId="0" borderId="6" xfId="0" applyFont="1" applyBorder="1" applyAlignment="1">
      <alignment horizontal="center"/>
    </xf>
    <xf numFmtId="0" fontId="27" fillId="0" borderId="7" xfId="0" applyFont="1" applyBorder="1" applyAlignment="1">
      <alignment horizontal="center"/>
    </xf>
    <xf numFmtId="0" fontId="27" fillId="0" borderId="2" xfId="0" applyFont="1" applyBorder="1" applyAlignment="1">
      <alignment horizontal="center"/>
    </xf>
    <xf numFmtId="0" fontId="27" fillId="0" borderId="4" xfId="0" applyFont="1" applyBorder="1" applyAlignment="1">
      <alignment horizont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0" fontId="26" fillId="0" borderId="21" xfId="0" applyFont="1" applyBorder="1" applyAlignment="1">
      <alignment horizontal="center" vertical="center"/>
    </xf>
    <xf numFmtId="0" fontId="26"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3" fontId="25" fillId="0" borderId="19" xfId="0" applyNumberFormat="1" applyFont="1" applyBorder="1" applyAlignment="1">
      <alignment horizontal="center" vertical="center" wrapText="1"/>
    </xf>
    <xf numFmtId="3" fontId="25" fillId="0" borderId="20" xfId="0" applyNumberFormat="1" applyFont="1" applyBorder="1" applyAlignment="1">
      <alignment horizontal="center" vertical="center" wrapText="1"/>
    </xf>
    <xf numFmtId="3" fontId="25" fillId="0" borderId="21" xfId="0" applyNumberFormat="1" applyFont="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3" fontId="25" fillId="0" borderId="19" xfId="0" applyNumberFormat="1" applyFont="1" applyBorder="1" applyAlignment="1">
      <alignment horizontal="left" vertical="center" wrapText="1"/>
    </xf>
    <xf numFmtId="0" fontId="27" fillId="0" borderId="18" xfId="0" applyFont="1" applyBorder="1" applyAlignment="1">
      <alignment horizontal="center"/>
    </xf>
    <xf numFmtId="3" fontId="25" fillId="0" borderId="18" xfId="0" applyNumberFormat="1" applyFont="1" applyBorder="1" applyAlignment="1">
      <alignment horizontal="center" vertical="center" wrapText="1"/>
    </xf>
    <xf numFmtId="0" fontId="25" fillId="0" borderId="18" xfId="0" applyFont="1" applyBorder="1" applyAlignment="1">
      <alignment horizontal="center"/>
    </xf>
    <xf numFmtId="0" fontId="26" fillId="0" borderId="18" xfId="0" applyFont="1" applyBorder="1" applyAlignment="1">
      <alignment horizontal="center" vertical="center" wrapText="1"/>
    </xf>
    <xf numFmtId="0" fontId="25" fillId="0" borderId="0" xfId="0" applyFont="1"/>
    <xf numFmtId="0" fontId="27" fillId="0" borderId="0" xfId="0" applyFont="1"/>
    <xf numFmtId="0" fontId="26" fillId="0" borderId="23" xfId="0" applyFont="1" applyBorder="1" applyAlignment="1">
      <alignment horizontal="center" vertical="center"/>
    </xf>
    <xf numFmtId="0" fontId="26" fillId="0" borderId="22" xfId="0" applyFont="1" applyBorder="1" applyAlignment="1">
      <alignment horizontal="center" vertical="center"/>
    </xf>
    <xf numFmtId="0" fontId="26" fillId="0" borderId="24" xfId="0" applyFont="1" applyBorder="1" applyAlignment="1">
      <alignment horizontal="center" vertical="center"/>
    </xf>
    <xf numFmtId="0" fontId="25" fillId="0" borderId="18" xfId="0" applyFont="1" applyBorder="1" applyAlignment="1">
      <alignment horizontal="left" vertical="center"/>
    </xf>
    <xf numFmtId="0" fontId="25" fillId="0" borderId="18" xfId="0" applyFont="1" applyBorder="1" applyAlignment="1">
      <alignment horizontal="left" vertical="center" wrapText="1"/>
    </xf>
    <xf numFmtId="0" fontId="25" fillId="0" borderId="6" xfId="0" applyFont="1" applyBorder="1" applyAlignment="1">
      <alignment horizontal="center" vertical="center" wrapText="1"/>
    </xf>
    <xf numFmtId="0" fontId="25" fillId="0" borderId="0" xfId="0" applyFont="1" applyAlignment="1">
      <alignment horizontal="center" vertical="center" wrapText="1"/>
    </xf>
    <xf numFmtId="0" fontId="25" fillId="0" borderId="19" xfId="0" applyFont="1" applyBorder="1" applyAlignment="1">
      <alignment horizontal="left" vertical="top" wrapText="1"/>
    </xf>
    <xf numFmtId="0" fontId="25" fillId="0" borderId="20"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xf>
    <xf numFmtId="0" fontId="25" fillId="0" borderId="19" xfId="0" applyFont="1" applyBorder="1" applyAlignment="1">
      <alignment horizontal="center" vertical="center" wrapText="1"/>
    </xf>
  </cellXfs>
  <cellStyles count="16">
    <cellStyle name="Millares" xfId="1" builtinId="3"/>
    <cellStyle name="Millares 2" xfId="4" xr:uid="{00000000-0005-0000-0000-000001000000}"/>
    <cellStyle name="Millares 2 2" xfId="8" xr:uid="{00000000-0005-0000-0000-000002000000}"/>
    <cellStyle name="Millares 3" xfId="7" xr:uid="{00000000-0005-0000-0000-000003000000}"/>
    <cellStyle name="Moneda" xfId="2" builtinId="4"/>
    <cellStyle name="Moneda [0] 2" xfId="13" xr:uid="{BDB62B98-F10A-4740-9B61-1116463BC1E0}"/>
    <cellStyle name="Moneda 10" xfId="9" xr:uid="{00000000-0005-0000-0000-000005000000}"/>
    <cellStyle name="Moneda 2" xfId="11" xr:uid="{0EA95C79-542D-46B4-98A6-959C30CDDB31}"/>
    <cellStyle name="Normal" xfId="0" builtinId="0"/>
    <cellStyle name="Normal 2" xfId="3" xr:uid="{00000000-0005-0000-0000-000008000000}"/>
    <cellStyle name="Normal 2 2" xfId="14" xr:uid="{8AFDBBDD-E64D-409C-9036-89C5C701C74A}"/>
    <cellStyle name="Normal 3" xfId="6" xr:uid="{00000000-0005-0000-0000-000009000000}"/>
    <cellStyle name="Normal 3 2" xfId="10" xr:uid="{ED394325-5D98-43DE-A595-18423B13850E}"/>
    <cellStyle name="Normal 4 2 2" xfId="15" xr:uid="{DCFCA746-E2E5-40EC-A9E4-C08CD2BD8052}"/>
    <cellStyle name="Porcentaje" xfId="5" builtinId="5"/>
    <cellStyle name="Porcentaje 2" xfId="12" xr:uid="{A32FDD2C-0646-4186-8592-F2626949DD5C}"/>
  </cellStyles>
  <dxfs count="0"/>
  <tableStyles count="0" defaultTableStyle="TableStyleMedium2" defaultPivotStyle="PivotStyleLight16"/>
  <colors>
    <mruColors>
      <color rgb="FFFF3300"/>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3" Type="http://schemas.openxmlformats.org/officeDocument/2006/relationships/worksheet" Target="worksheets/sheet2.xml"/><Relationship Id="rId21" Type="http://schemas.openxmlformats.org/officeDocument/2006/relationships/sheetMetadata" Target="metadata.xml"/><Relationship Id="rId7" Type="http://schemas.openxmlformats.org/officeDocument/2006/relationships/worksheet" Target="worksheets/sheet6.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chartsheet" Target="chartsheets/sheet1.xml"/><Relationship Id="rId16" Type="http://schemas.openxmlformats.org/officeDocument/2006/relationships/externalLink" Target="externalLinks/externalLink9.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externalLink" Target="externalLinks/externalLink4.xml"/><Relationship Id="rId5" Type="http://schemas.openxmlformats.org/officeDocument/2006/relationships/worksheet" Target="worksheets/sheet4.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PRESUPUESTO!$A$9</c:f>
              <c:strCache>
                <c:ptCount val="1"/>
                <c:pt idx="0">
                  <c:v>1.1</c:v>
                </c:pt>
              </c:strCache>
            </c:strRef>
          </c:tx>
          <c:spPr>
            <a:solidFill>
              <a:schemeClr val="accent1"/>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PRESUPUESTO!$B$9:$T$9</c:f>
              <c:numCache>
                <c:formatCode>General</c:formatCode>
                <c:ptCount val="19"/>
                <c:pt idx="0">
                  <c:v>0</c:v>
                </c:pt>
                <c:pt idx="1">
                  <c:v>0</c:v>
                </c:pt>
                <c:pt idx="2" formatCode="0.0">
                  <c:v>6</c:v>
                </c:pt>
                <c:pt idx="3" formatCode="_-&quot;$&quot;* #,##0_-;\-&quot;$&quot;* #,##0_-;_-&quot;$&quot;* &quot;-&quot;??_-;_-@_-">
                  <c:v>1843300</c:v>
                </c:pt>
                <c:pt idx="4" formatCode="_-&quot;$&quot;* #,##0_-;\-&quot;$&quot;* #,##0_-;_-&quot;$&quot;* &quot;-&quot;??_-;_-@_-">
                  <c:v>11059800</c:v>
                </c:pt>
                <c:pt idx="6" formatCode="_-&quot;$&quot;* #,##0_-;\-&quot;$&quot;* #,##0_-;_-&quot;$&quot;* &quot;-&quot;??_-;_-@_-">
                  <c:v>99630.000000000015</c:v>
                </c:pt>
                <c:pt idx="7" formatCode="_-&quot;$&quot;* #,##0_-;\-&quot;$&quot;* #,##0_-;_-&quot;$&quot;* &quot;-&quot;??_-;_-@_-">
                  <c:v>13932000.000000002</c:v>
                </c:pt>
                <c:pt idx="8" formatCode="_-&quot;$&quot;* #,##0_-;\-&quot;$&quot;* #,##0_-;_-&quot;$&quot;* &quot;-&quot;??_-;_-@_-">
                  <c:v>0</c:v>
                </c:pt>
                <c:pt idx="9" formatCode="_-&quot;$&quot;* #,##0_-;\-&quot;$&quot;* #,##0_-;_-&quot;$&quot;* &quot;-&quot;??_-;_-@_-">
                  <c:v>899100</c:v>
                </c:pt>
                <c:pt idx="10" formatCode="_-&quot;$&quot;* #,##0_-;\-&quot;$&quot;* #,##0_-;_-&quot;$&quot;* &quot;-&quot;??_-;_-@_-">
                  <c:v>14930730.000000002</c:v>
                </c:pt>
                <c:pt idx="11" formatCode="_-&quot;$&quot;* #,##0_-;\-&quot;$&quot;* #,##0_-;_-&quot;$&quot;* &quot;-&quot;??_-;_-@_-">
                  <c:v>0</c:v>
                </c:pt>
                <c:pt idx="13" formatCode="_-&quot;$&quot;* #,##0_-;\-&quot;$&quot;* #,##0_-;_-&quot;$&quot;* &quot;-&quot;??_-;_-@_-">
                  <c:v>12300</c:v>
                </c:pt>
                <c:pt idx="14" formatCode="_-&quot;$&quot;* #,##0_-;\-&quot;$&quot;* #,##0_-;_-&quot;$&quot;* &quot;-&quot;??_-;_-@_-">
                  <c:v>1720000</c:v>
                </c:pt>
                <c:pt idx="15" formatCode="_-&quot;$&quot;* #,##0_-;\-&quot;$&quot;* #,##0_-;_-&quot;$&quot;* &quot;-&quot;??_-;_-@_-">
                  <c:v>0</c:v>
                </c:pt>
                <c:pt idx="16" formatCode="_-&quot;$&quot;* #,##0_-;\-&quot;$&quot;* #,##0_-;_-&quot;$&quot;* &quot;-&quot;??_-;_-@_-">
                  <c:v>111000</c:v>
                </c:pt>
                <c:pt idx="17" formatCode="_-&quot;$&quot;* #,##0_-;\-&quot;$&quot;* #,##0_-;_-&quot;$&quot;* &quot;-&quot;??_-;_-@_-">
                  <c:v>1843300</c:v>
                </c:pt>
                <c:pt idx="18" formatCode="#,##0">
                  <c:v>1843300</c:v>
                </c:pt>
              </c:numCache>
            </c:numRef>
          </c:val>
          <c:extLst>
            <c:ext xmlns:c16="http://schemas.microsoft.com/office/drawing/2014/chart" uri="{C3380CC4-5D6E-409C-BE32-E72D297353CC}">
              <c16:uniqueId val="{00000000-3190-4751-ADC7-5C59AB8806A4}"/>
            </c:ext>
          </c:extLst>
        </c:ser>
        <c:ser>
          <c:idx val="1"/>
          <c:order val="1"/>
          <c:tx>
            <c:strRef>
              <c:f>PRESUPUESTO!$A$10</c:f>
              <c:strCache>
                <c:ptCount val="1"/>
                <c:pt idx="0">
                  <c:v>1.2</c:v>
                </c:pt>
              </c:strCache>
            </c:strRef>
          </c:tx>
          <c:spPr>
            <a:solidFill>
              <a:schemeClr val="accent2"/>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PRESUPUESTO!$B$10:$T$10</c:f>
              <c:numCache>
                <c:formatCode>General</c:formatCode>
                <c:ptCount val="19"/>
                <c:pt idx="0">
                  <c:v>0</c:v>
                </c:pt>
                <c:pt idx="1">
                  <c:v>0</c:v>
                </c:pt>
                <c:pt idx="2" formatCode="0.0">
                  <c:v>295</c:v>
                </c:pt>
                <c:pt idx="3" formatCode="_-&quot;$&quot;* #,##0_-;\-&quot;$&quot;* #,##0_-;_-&quot;$&quot;* &quot;-&quot;??_-;_-@_-">
                  <c:v>29685</c:v>
                </c:pt>
                <c:pt idx="4" formatCode="_-&quot;$&quot;* #,##0_-;\-&quot;$&quot;* #,##0_-;_-&quot;$&quot;* &quot;-&quot;??_-;_-@_-">
                  <c:v>8757075</c:v>
                </c:pt>
                <c:pt idx="6" formatCode="_-&quot;$&quot;* #,##0_-;\-&quot;$&quot;* #,##0_-;_-&quot;$&quot;* &quot;-&quot;??_-;_-@_-">
                  <c:v>73676.25</c:v>
                </c:pt>
                <c:pt idx="7" formatCode="_-&quot;$&quot;* #,##0_-;\-&quot;$&quot;* #,##0_-;_-&quot;$&quot;* &quot;-&quot;??_-;_-@_-">
                  <c:v>10035900</c:v>
                </c:pt>
                <c:pt idx="8" formatCode="_-&quot;$&quot;* #,##0_-;\-&quot;$&quot;* #,##0_-;_-&quot;$&quot;* &quot;-&quot;??_-;_-@_-">
                  <c:v>238950</c:v>
                </c:pt>
                <c:pt idx="9" formatCode="_-&quot;$&quot;* #,##0_-;\-&quot;$&quot;* #,##0_-;_-&quot;$&quot;* &quot;-&quot;??_-;_-@_-">
                  <c:v>1473525</c:v>
                </c:pt>
                <c:pt idx="10" formatCode="_-&quot;$&quot;* #,##0_-;\-&quot;$&quot;* #,##0_-;_-&quot;$&quot;* &quot;-&quot;??_-;_-@_-">
                  <c:v>11822051.25</c:v>
                </c:pt>
                <c:pt idx="11" formatCode="_-&quot;$&quot;* #,##0_-;\-&quot;$&quot;* #,##0_-;_-&quot;$&quot;* &quot;-&quot;??_-;_-@_-">
                  <c:v>0</c:v>
                </c:pt>
                <c:pt idx="13" formatCode="_-&quot;$&quot;* #,##0_-;\-&quot;$&quot;* #,##0_-;_-&quot;$&quot;* &quot;-&quot;??_-;_-@_-">
                  <c:v>185</c:v>
                </c:pt>
                <c:pt idx="14" formatCode="_-&quot;$&quot;* #,##0_-;\-&quot;$&quot;* #,##0_-;_-&quot;$&quot;* &quot;-&quot;??_-;_-@_-">
                  <c:v>25200</c:v>
                </c:pt>
                <c:pt idx="15" formatCode="_-&quot;$&quot;* #,##0_-;\-&quot;$&quot;* #,##0_-;_-&quot;$&quot;* &quot;-&quot;??_-;_-@_-">
                  <c:v>600</c:v>
                </c:pt>
                <c:pt idx="16" formatCode="_-&quot;$&quot;* #,##0_-;\-&quot;$&quot;* #,##0_-;_-&quot;$&quot;* &quot;-&quot;??_-;_-@_-">
                  <c:v>3700</c:v>
                </c:pt>
                <c:pt idx="17" formatCode="_-&quot;$&quot;* #,##0_-;\-&quot;$&quot;* #,##0_-;_-&quot;$&quot;* &quot;-&quot;??_-;_-@_-">
                  <c:v>29685</c:v>
                </c:pt>
              </c:numCache>
            </c:numRef>
          </c:val>
          <c:extLst>
            <c:ext xmlns:c16="http://schemas.microsoft.com/office/drawing/2014/chart" uri="{C3380CC4-5D6E-409C-BE32-E72D297353CC}">
              <c16:uniqueId val="{00000001-3190-4751-ADC7-5C59AB8806A4}"/>
            </c:ext>
          </c:extLst>
        </c:ser>
        <c:ser>
          <c:idx val="2"/>
          <c:order val="2"/>
          <c:tx>
            <c:strRef>
              <c:f>PRESUPUESTO!$A$11</c:f>
              <c:strCache>
                <c:ptCount val="1"/>
                <c:pt idx="0">
                  <c:v>1.3</c:v>
                </c:pt>
              </c:strCache>
            </c:strRef>
          </c:tx>
          <c:spPr>
            <a:solidFill>
              <a:schemeClr val="accent3"/>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PRESUPUESTO!$B$11:$T$11</c:f>
              <c:numCache>
                <c:formatCode>General</c:formatCode>
                <c:ptCount val="19"/>
                <c:pt idx="0">
                  <c:v>0</c:v>
                </c:pt>
                <c:pt idx="1">
                  <c:v>0</c:v>
                </c:pt>
                <c:pt idx="2" formatCode="0.0">
                  <c:v>8</c:v>
                </c:pt>
                <c:pt idx="3" formatCode="_-&quot;$&quot;* #,##0_-;\-&quot;$&quot;* #,##0_-;_-&quot;$&quot;* &quot;-&quot;??_-;_-@_-">
                  <c:v>125408</c:v>
                </c:pt>
                <c:pt idx="4" formatCode="_-&quot;$&quot;* #,##0_-;\-&quot;$&quot;* #,##0_-;_-&quot;$&quot;* &quot;-&quot;??_-;_-@_-">
                  <c:v>1003264</c:v>
                </c:pt>
                <c:pt idx="6" formatCode="_-&quot;$&quot;* #,##0_-;\-&quot;$&quot;* #,##0_-;_-&quot;$&quot;* &quot;-&quot;??_-;_-@_-">
                  <c:v>22140</c:v>
                </c:pt>
                <c:pt idx="7" formatCode="_-&quot;$&quot;* #,##0_-;\-&quot;$&quot;* #,##0_-;_-&quot;$&quot;* &quot;-&quot;??_-;_-@_-">
                  <c:v>1161000</c:v>
                </c:pt>
                <c:pt idx="8" formatCode="_-&quot;$&quot;* #,##0_-;\-&quot;$&quot;* #,##0_-;_-&quot;$&quot;* &quot;-&quot;??_-;_-@_-">
                  <c:v>0</c:v>
                </c:pt>
                <c:pt idx="9" formatCode="_-&quot;$&quot;* #,##0_-;\-&quot;$&quot;* #,##0_-;_-&quot;$&quot;* &quot;-&quot;??_-;_-@_-">
                  <c:v>171266.40000000002</c:v>
                </c:pt>
                <c:pt idx="10" formatCode="_-&quot;$&quot;* #,##0_-;\-&quot;$&quot;* #,##0_-;_-&quot;$&quot;* &quot;-&quot;??_-;_-@_-">
                  <c:v>1354406.4</c:v>
                </c:pt>
                <c:pt idx="11" formatCode="_-&quot;$&quot;* #,##0_-;\-&quot;$&quot;* #,##0_-;_-&quot;$&quot;* &quot;-&quot;??_-;_-@_-">
                  <c:v>0</c:v>
                </c:pt>
                <c:pt idx="13" formatCode="_-&quot;$&quot;* #,##0_-;\-&quot;$&quot;* #,##0_-;_-&quot;$&quot;* &quot;-&quot;??_-;_-@_-">
                  <c:v>2050</c:v>
                </c:pt>
                <c:pt idx="14" formatCode="_-&quot;$&quot;* #,##0_-;\-&quot;$&quot;* #,##0_-;_-&quot;$&quot;* &quot;-&quot;??_-;_-@_-">
                  <c:v>107500</c:v>
                </c:pt>
                <c:pt idx="15" formatCode="_-&quot;$&quot;* #,##0_-;\-&quot;$&quot;* #,##0_-;_-&quot;$&quot;* &quot;-&quot;??_-;_-@_-">
                  <c:v>0</c:v>
                </c:pt>
                <c:pt idx="16" formatCode="_-&quot;$&quot;* #,##0_-;\-&quot;$&quot;* #,##0_-;_-&quot;$&quot;* &quot;-&quot;??_-;_-@_-">
                  <c:v>15858</c:v>
                </c:pt>
                <c:pt idx="17" formatCode="_-&quot;$&quot;* #,##0_-;\-&quot;$&quot;* #,##0_-;_-&quot;$&quot;* &quot;-&quot;??_-;_-@_-">
                  <c:v>125408</c:v>
                </c:pt>
              </c:numCache>
            </c:numRef>
          </c:val>
          <c:extLst>
            <c:ext xmlns:c16="http://schemas.microsoft.com/office/drawing/2014/chart" uri="{C3380CC4-5D6E-409C-BE32-E72D297353CC}">
              <c16:uniqueId val="{00000002-3190-4751-ADC7-5C59AB8806A4}"/>
            </c:ext>
          </c:extLst>
        </c:ser>
        <c:ser>
          <c:idx val="3"/>
          <c:order val="3"/>
          <c:tx>
            <c:strRef>
              <c:f>PRESUPUESTO!$A$12</c:f>
              <c:strCache>
                <c:ptCount val="1"/>
                <c:pt idx="0">
                  <c:v>1.4</c:v>
                </c:pt>
              </c:strCache>
            </c:strRef>
          </c:tx>
          <c:spPr>
            <a:solidFill>
              <a:schemeClr val="accent4"/>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PRESUPUESTO!$B$12:$T$12</c:f>
              <c:numCache>
                <c:formatCode>General</c:formatCode>
                <c:ptCount val="19"/>
                <c:pt idx="0">
                  <c:v>0</c:v>
                </c:pt>
                <c:pt idx="1">
                  <c:v>0</c:v>
                </c:pt>
                <c:pt idx="2" formatCode="0.0">
                  <c:v>4</c:v>
                </c:pt>
                <c:pt idx="3" formatCode="_-&quot;$&quot;* #,##0_-;\-&quot;$&quot;* #,##0_-;_-&quot;$&quot;* &quot;-&quot;??_-;_-@_-">
                  <c:v>379100</c:v>
                </c:pt>
                <c:pt idx="4" formatCode="_-&quot;$&quot;* #,##0_-;\-&quot;$&quot;* #,##0_-;_-&quot;$&quot;* &quot;-&quot;??_-;_-@_-">
                  <c:v>1516400</c:v>
                </c:pt>
                <c:pt idx="6" formatCode="_-&quot;$&quot;* #,##0_-;\-&quot;$&quot;* #,##0_-;_-&quot;$&quot;* &quot;-&quot;??_-;_-@_-">
                  <c:v>189000</c:v>
                </c:pt>
                <c:pt idx="7" formatCode="_-&quot;$&quot;* #,##0_-;\-&quot;$&quot;* #,##0_-;_-&quot;$&quot;* &quot;-&quot;??_-;_-@_-">
                  <c:v>1455300</c:v>
                </c:pt>
                <c:pt idx="8" formatCode="_-&quot;$&quot;* #,##0_-;\-&quot;$&quot;* #,##0_-;_-&quot;$&quot;* &quot;-&quot;??_-;_-@_-">
                  <c:v>43200</c:v>
                </c:pt>
                <c:pt idx="9" formatCode="_-&quot;$&quot;* #,##0_-;\-&quot;$&quot;* #,##0_-;_-&quot;$&quot;* &quot;-&quot;??_-;_-@_-">
                  <c:v>359640</c:v>
                </c:pt>
                <c:pt idx="10" formatCode="_-&quot;$&quot;* #,##0_-;\-&quot;$&quot;* #,##0_-;_-&quot;$&quot;* &quot;-&quot;??_-;_-@_-">
                  <c:v>2047140</c:v>
                </c:pt>
                <c:pt idx="11" formatCode="_-&quot;$&quot;* #,##0_-;\-&quot;$&quot;* #,##0_-;_-&quot;$&quot;* &quot;-&quot;??_-;_-@_-">
                  <c:v>0</c:v>
                </c:pt>
                <c:pt idx="13" formatCode="_-&quot;$&quot;* #,##0_-;\-&quot;$&quot;* #,##0_-;_-&quot;$&quot;* &quot;-&quot;??_-;_-@_-">
                  <c:v>35000</c:v>
                </c:pt>
                <c:pt idx="14" formatCode="_-&quot;$&quot;* #,##0_-;\-&quot;$&quot;* #,##0_-;_-&quot;$&quot;* &quot;-&quot;??_-;_-@_-">
                  <c:v>269500</c:v>
                </c:pt>
                <c:pt idx="15" formatCode="_-&quot;$&quot;* #,##0_-;\-&quot;$&quot;* #,##0_-;_-&quot;$&quot;* &quot;-&quot;??_-;_-@_-">
                  <c:v>8000</c:v>
                </c:pt>
                <c:pt idx="16" formatCode="_-&quot;$&quot;* #,##0_-;\-&quot;$&quot;* #,##0_-;_-&quot;$&quot;* &quot;-&quot;??_-;_-@_-">
                  <c:v>66600</c:v>
                </c:pt>
                <c:pt idx="17" formatCode="_-&quot;$&quot;* #,##0_-;\-&quot;$&quot;* #,##0_-;_-&quot;$&quot;* &quot;-&quot;??_-;_-@_-">
                  <c:v>379100</c:v>
                </c:pt>
              </c:numCache>
            </c:numRef>
          </c:val>
          <c:extLst>
            <c:ext xmlns:c16="http://schemas.microsoft.com/office/drawing/2014/chart" uri="{C3380CC4-5D6E-409C-BE32-E72D297353CC}">
              <c16:uniqueId val="{00000003-3190-4751-ADC7-5C59AB8806A4}"/>
            </c:ext>
          </c:extLst>
        </c:ser>
        <c:ser>
          <c:idx val="4"/>
          <c:order val="4"/>
          <c:tx>
            <c:strRef>
              <c:f>PRESUPUESTO!$A$13</c:f>
              <c:strCache>
                <c:ptCount val="1"/>
                <c:pt idx="0">
                  <c:v>1.5</c:v>
                </c:pt>
              </c:strCache>
            </c:strRef>
          </c:tx>
          <c:spPr>
            <a:solidFill>
              <a:schemeClr val="accent5"/>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PRESUPUESTO!$B$13:$T$13</c:f>
              <c:numCache>
                <c:formatCode>General</c:formatCode>
                <c:ptCount val="19"/>
                <c:pt idx="0">
                  <c:v>0</c:v>
                </c:pt>
                <c:pt idx="1">
                  <c:v>0</c:v>
                </c:pt>
                <c:pt idx="2" formatCode="0.0">
                  <c:v>4</c:v>
                </c:pt>
                <c:pt idx="3" formatCode="_-&quot;$&quot;* #,##0_-;\-&quot;$&quot;* #,##0_-;_-&quot;$&quot;* &quot;-&quot;??_-;_-@_-">
                  <c:v>589450</c:v>
                </c:pt>
                <c:pt idx="4" formatCode="_-&quot;$&quot;* #,##0_-;\-&quot;$&quot;* #,##0_-;_-&quot;$&quot;* &quot;-&quot;??_-;_-@_-">
                  <c:v>2357800</c:v>
                </c:pt>
                <c:pt idx="6" formatCode="_-&quot;$&quot;* #,##0_-;\-&quot;$&quot;* #,##0_-;_-&quot;$&quot;* &quot;-&quot;??_-;_-@_-">
                  <c:v>16648.2</c:v>
                </c:pt>
                <c:pt idx="7" formatCode="_-&quot;$&quot;* #,##0_-;\-&quot;$&quot;* #,##0_-;_-&quot;$&quot;* &quot;-&quot;??_-;_-@_-">
                  <c:v>2826900</c:v>
                </c:pt>
                <c:pt idx="8" formatCode="_-&quot;$&quot;* #,##0_-;\-&quot;$&quot;* #,##0_-;_-&quot;$&quot;* &quot;-&quot;??_-;_-@_-">
                  <c:v>6480</c:v>
                </c:pt>
                <c:pt idx="9" formatCode="_-&quot;$&quot;* #,##0_-;\-&quot;$&quot;* #,##0_-;_-&quot;$&quot;* &quot;-&quot;??_-;_-@_-">
                  <c:v>333001.80000000005</c:v>
                </c:pt>
                <c:pt idx="10" formatCode="_-&quot;$&quot;* #,##0_-;\-&quot;$&quot;* #,##0_-;_-&quot;$&quot;* &quot;-&quot;??_-;_-@_-">
                  <c:v>3183030</c:v>
                </c:pt>
                <c:pt idx="11" formatCode="_-&quot;$&quot;* #,##0_-;\-&quot;$&quot;* #,##0_-;_-&quot;$&quot;* &quot;-&quot;??_-;_-@_-">
                  <c:v>0</c:v>
                </c:pt>
                <c:pt idx="13" formatCode="_-&quot;$&quot;* #,##0_-;\-&quot;$&quot;* #,##0_-;_-&quot;$&quot;* &quot;-&quot;??_-;_-@_-">
                  <c:v>3083</c:v>
                </c:pt>
                <c:pt idx="14" formatCode="_-&quot;$&quot;* #,##0_-;\-&quot;$&quot;* #,##0_-;_-&quot;$&quot;* &quot;-&quot;??_-;_-@_-">
                  <c:v>523500</c:v>
                </c:pt>
                <c:pt idx="15" formatCode="_-&quot;$&quot;* #,##0_-;\-&quot;$&quot;* #,##0_-;_-&quot;$&quot;* &quot;-&quot;??_-;_-@_-">
                  <c:v>1200</c:v>
                </c:pt>
                <c:pt idx="16" formatCode="_-&quot;$&quot;* #,##0_-;\-&quot;$&quot;* #,##0_-;_-&quot;$&quot;* &quot;-&quot;??_-;_-@_-">
                  <c:v>61667</c:v>
                </c:pt>
                <c:pt idx="17" formatCode="_-&quot;$&quot;* #,##0_-;\-&quot;$&quot;* #,##0_-;_-&quot;$&quot;* &quot;-&quot;??_-;_-@_-">
                  <c:v>589450</c:v>
                </c:pt>
              </c:numCache>
            </c:numRef>
          </c:val>
          <c:extLst>
            <c:ext xmlns:c16="http://schemas.microsoft.com/office/drawing/2014/chart" uri="{C3380CC4-5D6E-409C-BE32-E72D297353CC}">
              <c16:uniqueId val="{00000004-3190-4751-ADC7-5C59AB8806A4}"/>
            </c:ext>
          </c:extLst>
        </c:ser>
        <c:ser>
          <c:idx val="5"/>
          <c:order val="5"/>
          <c:tx>
            <c:strRef>
              <c:f>PRESUPUESTO!$A$14</c:f>
              <c:strCache>
                <c:ptCount val="1"/>
                <c:pt idx="0">
                  <c:v>1.6</c:v>
                </c:pt>
              </c:strCache>
            </c:strRef>
          </c:tx>
          <c:spPr>
            <a:solidFill>
              <a:schemeClr val="accent6"/>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PRESUPUESTO!$B$14:$T$14</c:f>
              <c:numCache>
                <c:formatCode>General</c:formatCode>
                <c:ptCount val="19"/>
                <c:pt idx="0">
                  <c:v>0</c:v>
                </c:pt>
                <c:pt idx="1">
                  <c:v>0</c:v>
                </c:pt>
                <c:pt idx="2" formatCode="0.0">
                  <c:v>1</c:v>
                </c:pt>
                <c:pt idx="3" formatCode="_-&quot;$&quot;* #,##0_-;\-&quot;$&quot;* #,##0_-;_-&quot;$&quot;* &quot;-&quot;??_-;_-@_-">
                  <c:v>354333</c:v>
                </c:pt>
                <c:pt idx="4" formatCode="_-&quot;$&quot;* #,##0_-;\-&quot;$&quot;* #,##0_-;_-&quot;$&quot;* &quot;-&quot;??_-;_-@_-">
                  <c:v>354333</c:v>
                </c:pt>
                <c:pt idx="6" formatCode="_-&quot;$&quot;* #,##0_-;\-&quot;$&quot;* #,##0_-;_-&quot;$&quot;* &quot;-&quot;??_-;_-@_-">
                  <c:v>3375</c:v>
                </c:pt>
                <c:pt idx="7" formatCode="_-&quot;$&quot;* #,##0_-;\-&quot;$&quot;* #,##0_-;_-&quot;$&quot;* &quot;-&quot;??_-;_-@_-">
                  <c:v>391500</c:v>
                </c:pt>
                <c:pt idx="8" formatCode="_-&quot;$&quot;* #,##0_-;\-&quot;$&quot;* #,##0_-;_-&quot;$&quot;* &quot;-&quot;??_-;_-@_-">
                  <c:v>16875</c:v>
                </c:pt>
                <c:pt idx="9" formatCode="_-&quot;$&quot;* #,##0_-;\-&quot;$&quot;* #,##0_-;_-&quot;$&quot;* &quot;-&quot;??_-;_-@_-">
                  <c:v>66599.55</c:v>
                </c:pt>
                <c:pt idx="10" formatCode="_-&quot;$&quot;* #,##0_-;\-&quot;$&quot;* #,##0_-;_-&quot;$&quot;* &quot;-&quot;??_-;_-@_-">
                  <c:v>478349.55</c:v>
                </c:pt>
                <c:pt idx="11" formatCode="_-&quot;$&quot;* #,##0_-;\-&quot;$&quot;* #,##0_-;_-&quot;$&quot;* &quot;-&quot;??_-;_-@_-">
                  <c:v>0</c:v>
                </c:pt>
                <c:pt idx="13" formatCode="_-&quot;$&quot;* #,##0_-;\-&quot;$&quot;* #,##0_-;_-&quot;$&quot;* &quot;-&quot;??_-;_-@_-">
                  <c:v>2500</c:v>
                </c:pt>
                <c:pt idx="14" formatCode="_-&quot;$&quot;* #,##0_-;\-&quot;$&quot;* #,##0_-;_-&quot;$&quot;* &quot;-&quot;??_-;_-@_-">
                  <c:v>290000</c:v>
                </c:pt>
                <c:pt idx="15" formatCode="_-&quot;$&quot;* #,##0_-;\-&quot;$&quot;* #,##0_-;_-&quot;$&quot;* &quot;-&quot;??_-;_-@_-">
                  <c:v>12500</c:v>
                </c:pt>
                <c:pt idx="16" formatCode="_-&quot;$&quot;* #,##0_-;\-&quot;$&quot;* #,##0_-;_-&quot;$&quot;* &quot;-&quot;??_-;_-@_-">
                  <c:v>49333</c:v>
                </c:pt>
                <c:pt idx="17" formatCode="_-&quot;$&quot;* #,##0_-;\-&quot;$&quot;* #,##0_-;_-&quot;$&quot;* &quot;-&quot;??_-;_-@_-">
                  <c:v>354333</c:v>
                </c:pt>
              </c:numCache>
            </c:numRef>
          </c:val>
          <c:extLst>
            <c:ext xmlns:c16="http://schemas.microsoft.com/office/drawing/2014/chart" uri="{C3380CC4-5D6E-409C-BE32-E72D297353CC}">
              <c16:uniqueId val="{00000005-3190-4751-ADC7-5C59AB8806A4}"/>
            </c:ext>
          </c:extLst>
        </c:ser>
        <c:ser>
          <c:idx val="6"/>
          <c:order val="6"/>
          <c:tx>
            <c:strRef>
              <c:f>PRESUPUESTO!$A$15</c:f>
              <c:strCache>
                <c:ptCount val="1"/>
                <c:pt idx="0">
                  <c:v>2.00</c:v>
                </c:pt>
              </c:strCache>
            </c:strRef>
          </c:tx>
          <c:spPr>
            <a:solidFill>
              <a:schemeClr val="accent1">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PRESUPUESTO!$B$15:$T$15</c:f>
              <c:numCache>
                <c:formatCode>General</c:formatCode>
                <c:ptCount val="19"/>
                <c:pt idx="0">
                  <c:v>0</c:v>
                </c:pt>
                <c:pt idx="17" formatCode="_-&quot;$&quot;* #,##0_-;\-&quot;$&quot;* #,##0_-;_-&quot;$&quot;* &quot;-&quot;??_-;_-@_-">
                  <c:v>0</c:v>
                </c:pt>
              </c:numCache>
            </c:numRef>
          </c:val>
          <c:extLst>
            <c:ext xmlns:c16="http://schemas.microsoft.com/office/drawing/2014/chart" uri="{C3380CC4-5D6E-409C-BE32-E72D297353CC}">
              <c16:uniqueId val="{00000006-3190-4751-ADC7-5C59AB8806A4}"/>
            </c:ext>
          </c:extLst>
        </c:ser>
        <c:ser>
          <c:idx val="7"/>
          <c:order val="7"/>
          <c:tx>
            <c:strRef>
              <c:f>PRESUPUESTO!$A$16</c:f>
              <c:strCache>
                <c:ptCount val="1"/>
                <c:pt idx="0">
                  <c:v>2.1</c:v>
                </c:pt>
              </c:strCache>
            </c:strRef>
          </c:tx>
          <c:spPr>
            <a:solidFill>
              <a:schemeClr val="accent2">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PRESUPUESTO!$B$16:$T$16</c:f>
              <c:numCache>
                <c:formatCode>General</c:formatCode>
                <c:ptCount val="19"/>
                <c:pt idx="0">
                  <c:v>0</c:v>
                </c:pt>
                <c:pt idx="1">
                  <c:v>0</c:v>
                </c:pt>
                <c:pt idx="2" formatCode="0.0">
                  <c:v>8</c:v>
                </c:pt>
                <c:pt idx="3" formatCode="_-&quot;$&quot;* #,##0_-;\-&quot;$&quot;* #,##0_-;_-&quot;$&quot;* &quot;-&quot;??_-;_-@_-">
                  <c:v>146843</c:v>
                </c:pt>
                <c:pt idx="4" formatCode="_-&quot;$&quot;* #,##0_-;\-&quot;$&quot;* #,##0_-;_-&quot;$&quot;* &quot;-&quot;??_-;_-@_-">
                  <c:v>1174744</c:v>
                </c:pt>
                <c:pt idx="6" formatCode="_-&quot;$&quot;* #,##0_-;\-&quot;$&quot;* #,##0_-;_-&quot;$&quot;* &quot;-&quot;??_-;_-@_-">
                  <c:v>12960</c:v>
                </c:pt>
                <c:pt idx="7" formatCode="_-&quot;$&quot;* #,##0_-;\-&quot;$&quot;* #,##0_-;_-&quot;$&quot;* &quot;-&quot;??_-;_-@_-">
                  <c:v>1296000</c:v>
                </c:pt>
                <c:pt idx="8" formatCode="_-&quot;$&quot;* #,##0_-;\-&quot;$&quot;* #,##0_-;_-&quot;$&quot;* &quot;-&quot;??_-;_-@_-">
                  <c:v>48600</c:v>
                </c:pt>
                <c:pt idx="9" formatCode="_-&quot;$&quot;* #,##0_-;\-&quot;$&quot;* #,##0_-;_-&quot;$&quot;* &quot;-&quot;??_-;_-@_-">
                  <c:v>228344.40000000002</c:v>
                </c:pt>
                <c:pt idx="10" formatCode="_-&quot;$&quot;* #,##0_-;\-&quot;$&quot;* #,##0_-;_-&quot;$&quot;* &quot;-&quot;??_-;_-@_-">
                  <c:v>1585904.4</c:v>
                </c:pt>
                <c:pt idx="11" formatCode="_-&quot;$&quot;* #,##0_-;\-&quot;$&quot;* #,##0_-;_-&quot;$&quot;* &quot;-&quot;??_-;_-@_-">
                  <c:v>0</c:v>
                </c:pt>
                <c:pt idx="13" formatCode="_-&quot;$&quot;* #,##0_-;\-&quot;$&quot;* #,##0_-;_-&quot;$&quot;* &quot;-&quot;??_-;_-@_-">
                  <c:v>1200</c:v>
                </c:pt>
                <c:pt idx="14" formatCode="_-&quot;$&quot;* #,##0_-;\-&quot;$&quot;* #,##0_-;_-&quot;$&quot;* &quot;-&quot;??_-;_-@_-">
                  <c:v>120000</c:v>
                </c:pt>
                <c:pt idx="15" formatCode="_-&quot;$&quot;* #,##0_-;\-&quot;$&quot;* #,##0_-;_-&quot;$&quot;* &quot;-&quot;??_-;_-@_-">
                  <c:v>4500</c:v>
                </c:pt>
                <c:pt idx="16" formatCode="_-&quot;$&quot;* #,##0_-;\-&quot;$&quot;* #,##0_-;_-&quot;$&quot;* &quot;-&quot;??_-;_-@_-">
                  <c:v>21143</c:v>
                </c:pt>
                <c:pt idx="17" formatCode="_-&quot;$&quot;* #,##0_-;\-&quot;$&quot;* #,##0_-;_-&quot;$&quot;* &quot;-&quot;??_-;_-@_-">
                  <c:v>146843</c:v>
                </c:pt>
              </c:numCache>
            </c:numRef>
          </c:val>
          <c:extLst>
            <c:ext xmlns:c16="http://schemas.microsoft.com/office/drawing/2014/chart" uri="{C3380CC4-5D6E-409C-BE32-E72D297353CC}">
              <c16:uniqueId val="{00000007-3190-4751-ADC7-5C59AB8806A4}"/>
            </c:ext>
          </c:extLst>
        </c:ser>
        <c:ser>
          <c:idx val="8"/>
          <c:order val="8"/>
          <c:tx>
            <c:strRef>
              <c:f>PRESUPUESTO!$A$17</c:f>
              <c:strCache>
                <c:ptCount val="1"/>
                <c:pt idx="0">
                  <c:v>2.2</c:v>
                </c:pt>
              </c:strCache>
            </c:strRef>
          </c:tx>
          <c:spPr>
            <a:solidFill>
              <a:schemeClr val="accent3">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PRESUPUESTO!$B$17:$T$17</c:f>
              <c:numCache>
                <c:formatCode>General</c:formatCode>
                <c:ptCount val="19"/>
                <c:pt idx="0">
                  <c:v>0</c:v>
                </c:pt>
                <c:pt idx="1">
                  <c:v>0</c:v>
                </c:pt>
                <c:pt idx="2" formatCode="0.0">
                  <c:v>8</c:v>
                </c:pt>
                <c:pt idx="3" formatCode="_-&quot;$&quot;* #,##0_-;\-&quot;$&quot;* #,##0_-;_-&quot;$&quot;* &quot;-&quot;??_-;_-@_-">
                  <c:v>94650</c:v>
                </c:pt>
                <c:pt idx="4" formatCode="_-&quot;$&quot;* #,##0_-;\-&quot;$&quot;* #,##0_-;_-&quot;$&quot;* &quot;-&quot;??_-;_-@_-">
                  <c:v>757200</c:v>
                </c:pt>
                <c:pt idx="6" formatCode="_-&quot;$&quot;* #,##0_-;\-&quot;$&quot;* #,##0_-;_-&quot;$&quot;* &quot;-&quot;??_-;_-@_-">
                  <c:v>16200.000000000002</c:v>
                </c:pt>
                <c:pt idx="7" formatCode="_-&quot;$&quot;* #,##0_-;\-&quot;$&quot;* #,##0_-;_-&quot;$&quot;* &quot;-&quot;??_-;_-@_-">
                  <c:v>777600</c:v>
                </c:pt>
                <c:pt idx="8" formatCode="_-&quot;$&quot;* #,##0_-;\-&quot;$&quot;* #,##0_-;_-&quot;$&quot;* &quot;-&quot;??_-;_-@_-">
                  <c:v>48600</c:v>
                </c:pt>
                <c:pt idx="9" formatCode="_-&quot;$&quot;* #,##0_-;\-&quot;$&quot;* #,##0_-;_-&quot;$&quot;* &quot;-&quot;??_-;_-@_-">
                  <c:v>179820</c:v>
                </c:pt>
                <c:pt idx="10" formatCode="_-&quot;$&quot;* #,##0_-;\-&quot;$&quot;* #,##0_-;_-&quot;$&quot;* &quot;-&quot;??_-;_-@_-">
                  <c:v>1022220</c:v>
                </c:pt>
                <c:pt idx="11" formatCode="_-&quot;$&quot;* #,##0_-;\-&quot;$&quot;* #,##0_-;_-&quot;$&quot;* &quot;-&quot;??_-;_-@_-">
                  <c:v>0</c:v>
                </c:pt>
                <c:pt idx="13" formatCode="_-&quot;$&quot;* #,##0_-;\-&quot;$&quot;* #,##0_-;_-&quot;$&quot;* &quot;-&quot;??_-;_-@_-">
                  <c:v>1500</c:v>
                </c:pt>
                <c:pt idx="14" formatCode="_-&quot;$&quot;* #,##0_-;\-&quot;$&quot;* #,##0_-;_-&quot;$&quot;* &quot;-&quot;??_-;_-@_-">
                  <c:v>72000</c:v>
                </c:pt>
                <c:pt idx="15" formatCode="_-&quot;$&quot;* #,##0_-;\-&quot;$&quot;* #,##0_-;_-&quot;$&quot;* &quot;-&quot;??_-;_-@_-">
                  <c:v>4500</c:v>
                </c:pt>
                <c:pt idx="16" formatCode="_-&quot;$&quot;* #,##0_-;\-&quot;$&quot;* #,##0_-;_-&quot;$&quot;* &quot;-&quot;??_-;_-@_-">
                  <c:v>16650</c:v>
                </c:pt>
                <c:pt idx="17" formatCode="_-&quot;$&quot;* #,##0_-;\-&quot;$&quot;* #,##0_-;_-&quot;$&quot;* &quot;-&quot;??_-;_-@_-">
                  <c:v>94650</c:v>
                </c:pt>
              </c:numCache>
            </c:numRef>
          </c:val>
          <c:extLst>
            <c:ext xmlns:c16="http://schemas.microsoft.com/office/drawing/2014/chart" uri="{C3380CC4-5D6E-409C-BE32-E72D297353CC}">
              <c16:uniqueId val="{00000008-3190-4751-ADC7-5C59AB8806A4}"/>
            </c:ext>
          </c:extLst>
        </c:ser>
        <c:ser>
          <c:idx val="9"/>
          <c:order val="9"/>
          <c:tx>
            <c:strRef>
              <c:f>PRESUPUESTO!$A$18</c:f>
              <c:strCache>
                <c:ptCount val="1"/>
                <c:pt idx="0">
                  <c:v>2.3</c:v>
                </c:pt>
              </c:strCache>
            </c:strRef>
          </c:tx>
          <c:spPr>
            <a:solidFill>
              <a:schemeClr val="accent4">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PRESUPUESTO!$B$18:$T$18</c:f>
              <c:numCache>
                <c:formatCode>General</c:formatCode>
                <c:ptCount val="19"/>
                <c:pt idx="0">
                  <c:v>0</c:v>
                </c:pt>
                <c:pt idx="1">
                  <c:v>0</c:v>
                </c:pt>
                <c:pt idx="2" formatCode="0.0">
                  <c:v>190</c:v>
                </c:pt>
                <c:pt idx="3" formatCode="_-&quot;$&quot;* #,##0_-;\-&quot;$&quot;* #,##0_-;_-&quot;$&quot;* &quot;-&quot;??_-;_-@_-">
                  <c:v>28487</c:v>
                </c:pt>
                <c:pt idx="4" formatCode="_-&quot;$&quot;* #,##0_-;\-&quot;$&quot;* #,##0_-;_-&quot;$&quot;* &quot;-&quot;??_-;_-@_-">
                  <c:v>5412530</c:v>
                </c:pt>
                <c:pt idx="6" formatCode="_-&quot;$&quot;* #,##0_-;\-&quot;$&quot;* #,##0_-;_-&quot;$&quot;* &quot;-&quot;??_-;_-@_-">
                  <c:v>156208.5</c:v>
                </c:pt>
                <c:pt idx="7" formatCode="_-&quot;$&quot;* #,##0_-;\-&quot;$&quot;* #,##0_-;_-&quot;$&quot;* &quot;-&quot;??_-;_-@_-">
                  <c:v>5078700</c:v>
                </c:pt>
                <c:pt idx="8" formatCode="_-&quot;$&quot;* #,##0_-;\-&quot;$&quot;* #,##0_-;_-&quot;$&quot;* &quot;-&quot;??_-;_-@_-">
                  <c:v>384750</c:v>
                </c:pt>
                <c:pt idx="9" formatCode="_-&quot;$&quot;* #,##0_-;\-&quot;$&quot;* #,##0_-;_-&quot;$&quot;* &quot;-&quot;??_-;_-@_-">
                  <c:v>1687257</c:v>
                </c:pt>
                <c:pt idx="10" formatCode="_-&quot;$&quot;* #,##0_-;\-&quot;$&quot;* #,##0_-;_-&quot;$&quot;* &quot;-&quot;??_-;_-@_-">
                  <c:v>7306915.5</c:v>
                </c:pt>
                <c:pt idx="11" formatCode="_-&quot;$&quot;* #,##0_-;\-&quot;$&quot;* #,##0_-;_-&quot;$&quot;* &quot;-&quot;??_-;_-@_-">
                  <c:v>0</c:v>
                </c:pt>
                <c:pt idx="13" formatCode="_-&quot;$&quot;* #,##0_-;\-&quot;$&quot;* #,##0_-;_-&quot;$&quot;* &quot;-&quot;??_-;_-@_-">
                  <c:v>609</c:v>
                </c:pt>
                <c:pt idx="14" formatCode="_-&quot;$&quot;* #,##0_-;\-&quot;$&quot;* #,##0_-;_-&quot;$&quot;* &quot;-&quot;??_-;_-@_-">
                  <c:v>19800</c:v>
                </c:pt>
                <c:pt idx="15" formatCode="_-&quot;$&quot;* #,##0_-;\-&quot;$&quot;* #,##0_-;_-&quot;$&quot;* &quot;-&quot;??_-;_-@_-">
                  <c:v>1500</c:v>
                </c:pt>
                <c:pt idx="16" formatCode="_-&quot;$&quot;* #,##0_-;\-&quot;$&quot;* #,##0_-;_-&quot;$&quot;* &quot;-&quot;??_-;_-@_-">
                  <c:v>6578</c:v>
                </c:pt>
                <c:pt idx="17" formatCode="_-&quot;$&quot;* #,##0_-;\-&quot;$&quot;* #,##0_-;_-&quot;$&quot;* &quot;-&quot;??_-;_-@_-">
                  <c:v>28487</c:v>
                </c:pt>
              </c:numCache>
            </c:numRef>
          </c:val>
          <c:extLst>
            <c:ext xmlns:c16="http://schemas.microsoft.com/office/drawing/2014/chart" uri="{C3380CC4-5D6E-409C-BE32-E72D297353CC}">
              <c16:uniqueId val="{00000009-3190-4751-ADC7-5C59AB8806A4}"/>
            </c:ext>
          </c:extLst>
        </c:ser>
        <c:ser>
          <c:idx val="10"/>
          <c:order val="10"/>
          <c:tx>
            <c:strRef>
              <c:f>PRESUPUESTO!$A$19</c:f>
              <c:strCache>
                <c:ptCount val="1"/>
                <c:pt idx="0">
                  <c:v>2.4</c:v>
                </c:pt>
              </c:strCache>
            </c:strRef>
          </c:tx>
          <c:spPr>
            <a:solidFill>
              <a:schemeClr val="accent5">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PRESUPUESTO!$B$19:$T$19</c:f>
              <c:numCache>
                <c:formatCode>General</c:formatCode>
                <c:ptCount val="19"/>
                <c:pt idx="0">
                  <c:v>0</c:v>
                </c:pt>
                <c:pt idx="1">
                  <c:v>0</c:v>
                </c:pt>
                <c:pt idx="2" formatCode="0.0">
                  <c:v>8</c:v>
                </c:pt>
                <c:pt idx="3" formatCode="_-&quot;$&quot;* #,##0_-;\-&quot;$&quot;* #,##0_-;_-&quot;$&quot;* &quot;-&quot;??_-;_-@_-">
                  <c:v>112880</c:v>
                </c:pt>
                <c:pt idx="4" formatCode="_-&quot;$&quot;* #,##0_-;\-&quot;$&quot;* #,##0_-;_-&quot;$&quot;* &quot;-&quot;??_-;_-@_-">
                  <c:v>903040</c:v>
                </c:pt>
                <c:pt idx="6" formatCode="_-&quot;$&quot;* #,##0_-;\-&quot;$&quot;* #,##0_-;_-&quot;$&quot;* &quot;-&quot;??_-;_-@_-">
                  <c:v>27000</c:v>
                </c:pt>
                <c:pt idx="7" formatCode="_-&quot;$&quot;* #,##0_-;\-&quot;$&quot;* #,##0_-;_-&quot;$&quot;* &quot;-&quot;??_-;_-@_-">
                  <c:v>1026000.0000000001</c:v>
                </c:pt>
                <c:pt idx="8" formatCode="_-&quot;$&quot;* #,##0_-;\-&quot;$&quot;* #,##0_-;_-&quot;$&quot;* &quot;-&quot;??_-;_-@_-">
                  <c:v>6264</c:v>
                </c:pt>
                <c:pt idx="9" formatCode="_-&quot;$&quot;* #,##0_-;\-&quot;$&quot;* #,##0_-;_-&quot;$&quot;* &quot;-&quot;??_-;_-@_-">
                  <c:v>159840</c:v>
                </c:pt>
                <c:pt idx="10" formatCode="_-&quot;$&quot;* #,##0_-;\-&quot;$&quot;* #,##0_-;_-&quot;$&quot;* &quot;-&quot;??_-;_-@_-">
                  <c:v>1219104</c:v>
                </c:pt>
                <c:pt idx="11" formatCode="_-&quot;$&quot;* #,##0_-;\-&quot;$&quot;* #,##0_-;_-&quot;$&quot;* &quot;-&quot;??_-;_-@_-">
                  <c:v>0</c:v>
                </c:pt>
                <c:pt idx="13" formatCode="_-&quot;$&quot;* #,##0_-;\-&quot;$&quot;* #,##0_-;_-&quot;$&quot;* &quot;-&quot;??_-;_-@_-">
                  <c:v>2500</c:v>
                </c:pt>
                <c:pt idx="14" formatCode="_-&quot;$&quot;* #,##0_-;\-&quot;$&quot;* #,##0_-;_-&quot;$&quot;* &quot;-&quot;??_-;_-@_-">
                  <c:v>95000</c:v>
                </c:pt>
                <c:pt idx="15" formatCode="_-&quot;$&quot;* #,##0_-;\-&quot;$&quot;* #,##0_-;_-&quot;$&quot;* &quot;-&quot;??_-;_-@_-">
                  <c:v>580</c:v>
                </c:pt>
                <c:pt idx="16" formatCode="_-&quot;$&quot;* #,##0_-;\-&quot;$&quot;* #,##0_-;_-&quot;$&quot;* &quot;-&quot;??_-;_-@_-">
                  <c:v>14800</c:v>
                </c:pt>
                <c:pt idx="17" formatCode="_-&quot;$&quot;* #,##0_-;\-&quot;$&quot;* #,##0_-;_-&quot;$&quot;* &quot;-&quot;??_-;_-@_-">
                  <c:v>112880</c:v>
                </c:pt>
              </c:numCache>
            </c:numRef>
          </c:val>
          <c:extLst>
            <c:ext xmlns:c16="http://schemas.microsoft.com/office/drawing/2014/chart" uri="{C3380CC4-5D6E-409C-BE32-E72D297353CC}">
              <c16:uniqueId val="{0000000A-3190-4751-ADC7-5C59AB8806A4}"/>
            </c:ext>
          </c:extLst>
        </c:ser>
        <c:ser>
          <c:idx val="11"/>
          <c:order val="11"/>
          <c:tx>
            <c:strRef>
              <c:f>PRESUPUESTO!$A$20</c:f>
              <c:strCache>
                <c:ptCount val="1"/>
                <c:pt idx="0">
                  <c:v>2.5</c:v>
                </c:pt>
              </c:strCache>
            </c:strRef>
          </c:tx>
          <c:spPr>
            <a:solidFill>
              <a:schemeClr val="accent6">
                <a:lumMod val="6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PRESUPUESTO!$B$20:$T$20</c:f>
              <c:numCache>
                <c:formatCode>General</c:formatCode>
                <c:ptCount val="19"/>
                <c:pt idx="0">
                  <c:v>0</c:v>
                </c:pt>
                <c:pt idx="1">
                  <c:v>0</c:v>
                </c:pt>
                <c:pt idx="2" formatCode="0.0">
                  <c:v>8</c:v>
                </c:pt>
                <c:pt idx="3" formatCode="_-&quot;$&quot;* #,##0_-;\-&quot;$&quot;* #,##0_-;_-&quot;$&quot;* &quot;-&quot;??_-;_-@_-">
                  <c:v>183244</c:v>
                </c:pt>
                <c:pt idx="4" formatCode="_-&quot;$&quot;* #,##0_-;\-&quot;$&quot;* #,##0_-;_-&quot;$&quot;* &quot;-&quot;??_-;_-@_-">
                  <c:v>1465952</c:v>
                </c:pt>
                <c:pt idx="6" formatCode="_-&quot;$&quot;* #,##0_-;\-&quot;$&quot;* #,##0_-;_-&quot;$&quot;* &quot;-&quot;??_-;_-@_-">
                  <c:v>27000</c:v>
                </c:pt>
                <c:pt idx="7" formatCode="_-&quot;$&quot;* #,##0_-;\-&quot;$&quot;* #,##0_-;_-&quot;$&quot;* &quot;-&quot;??_-;_-@_-">
                  <c:v>1639440</c:v>
                </c:pt>
                <c:pt idx="8" formatCode="_-&quot;$&quot;* #,##0_-;\-&quot;$&quot;* #,##0_-;_-&quot;$&quot;* &quot;-&quot;??_-;_-@_-">
                  <c:v>135000</c:v>
                </c:pt>
                <c:pt idx="9" formatCode="_-&quot;$&quot;* #,##0_-;\-&quot;$&quot;* #,##0_-;_-&quot;$&quot;* &quot;-&quot;??_-;_-@_-">
                  <c:v>177595.2</c:v>
                </c:pt>
                <c:pt idx="10" formatCode="_-&quot;$&quot;* #,##0_-;\-&quot;$&quot;* #,##0_-;_-&quot;$&quot;* &quot;-&quot;??_-;_-@_-">
                  <c:v>1979035.2</c:v>
                </c:pt>
                <c:pt idx="11" formatCode="_-&quot;$&quot;* #,##0_-;\-&quot;$&quot;* #,##0_-;_-&quot;$&quot;* &quot;-&quot;??_-;_-@_-">
                  <c:v>0</c:v>
                </c:pt>
                <c:pt idx="13" formatCode="_-&quot;$&quot;* #,##0_-;\-&quot;$&quot;* #,##0_-;_-&quot;$&quot;* &quot;-&quot;??_-;_-@_-">
                  <c:v>2500</c:v>
                </c:pt>
                <c:pt idx="14" formatCode="_-&quot;$&quot;* #,##0_-;\-&quot;$&quot;* #,##0_-;_-&quot;$&quot;* &quot;-&quot;??_-;_-@_-">
                  <c:v>151800</c:v>
                </c:pt>
                <c:pt idx="15" formatCode="_-&quot;$&quot;* #,##0_-;\-&quot;$&quot;* #,##0_-;_-&quot;$&quot;* &quot;-&quot;??_-;_-@_-">
                  <c:v>12500</c:v>
                </c:pt>
                <c:pt idx="16" formatCode="_-&quot;$&quot;* #,##0_-;\-&quot;$&quot;* #,##0_-;_-&quot;$&quot;* &quot;-&quot;??_-;_-@_-">
                  <c:v>16444</c:v>
                </c:pt>
                <c:pt idx="17" formatCode="_-&quot;$&quot;* #,##0_-;\-&quot;$&quot;* #,##0_-;_-&quot;$&quot;* &quot;-&quot;??_-;_-@_-">
                  <c:v>183244</c:v>
                </c:pt>
              </c:numCache>
            </c:numRef>
          </c:val>
          <c:extLst>
            <c:ext xmlns:c16="http://schemas.microsoft.com/office/drawing/2014/chart" uri="{C3380CC4-5D6E-409C-BE32-E72D297353CC}">
              <c16:uniqueId val="{0000000B-3190-4751-ADC7-5C59AB8806A4}"/>
            </c:ext>
          </c:extLst>
        </c:ser>
        <c:ser>
          <c:idx val="12"/>
          <c:order val="12"/>
          <c:tx>
            <c:strRef>
              <c:f>PRESUPUESTO!$A$21</c:f>
              <c:strCache>
                <c:ptCount val="1"/>
                <c:pt idx="0">
                  <c:v>3.00</c:v>
                </c:pt>
              </c:strCache>
            </c:strRef>
          </c:tx>
          <c:spPr>
            <a:solidFill>
              <a:schemeClr val="accent1">
                <a:lumMod val="80000"/>
                <a:lumOff val="2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PRESUPUESTO!$B$21:$T$21</c:f>
              <c:numCache>
                <c:formatCode>General</c:formatCode>
                <c:ptCount val="19"/>
                <c:pt idx="0">
                  <c:v>0</c:v>
                </c:pt>
                <c:pt idx="17" formatCode="_-&quot;$&quot;* #,##0_-;\-&quot;$&quot;* #,##0_-;_-&quot;$&quot;* &quot;-&quot;??_-;_-@_-">
                  <c:v>0</c:v>
                </c:pt>
                <c:pt idx="18" formatCode="#,##0">
                  <c:v>0</c:v>
                </c:pt>
              </c:numCache>
            </c:numRef>
          </c:val>
          <c:extLst>
            <c:ext xmlns:c16="http://schemas.microsoft.com/office/drawing/2014/chart" uri="{C3380CC4-5D6E-409C-BE32-E72D297353CC}">
              <c16:uniqueId val="{0000000C-3190-4751-ADC7-5C59AB8806A4}"/>
            </c:ext>
          </c:extLst>
        </c:ser>
        <c:ser>
          <c:idx val="13"/>
          <c:order val="13"/>
          <c:tx>
            <c:strRef>
              <c:f>PRESUPUESTO!$A$22</c:f>
              <c:strCache>
                <c:ptCount val="1"/>
                <c:pt idx="0">
                  <c:v>3.1</c:v>
                </c:pt>
              </c:strCache>
            </c:strRef>
          </c:tx>
          <c:spPr>
            <a:solidFill>
              <a:schemeClr val="accent2">
                <a:lumMod val="80000"/>
                <a:lumOff val="2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PRESUPUESTO!$B$22:$T$22</c:f>
              <c:numCache>
                <c:formatCode>General</c:formatCode>
                <c:ptCount val="19"/>
                <c:pt idx="0">
                  <c:v>0</c:v>
                </c:pt>
                <c:pt idx="1">
                  <c:v>0</c:v>
                </c:pt>
                <c:pt idx="2" formatCode="0.0">
                  <c:v>1</c:v>
                </c:pt>
                <c:pt idx="3" formatCode="_-&quot;$&quot;* #,##0_-;\-&quot;$&quot;* #,##0_-;_-&quot;$&quot;* &quot;-&quot;??_-;_-@_-">
                  <c:v>1502333</c:v>
                </c:pt>
                <c:pt idx="4" formatCode="_-&quot;$&quot;* #,##0_-;\-&quot;$&quot;* #,##0_-;_-&quot;$&quot;* &quot;-&quot;??_-;_-@_-">
                  <c:v>1502333</c:v>
                </c:pt>
                <c:pt idx="6" formatCode="_-&quot;$&quot;* #,##0_-;\-&quot;$&quot;* #,##0_-;_-&quot;$&quot;* &quot;-&quot;??_-;_-@_-">
                  <c:v>111375.00000000001</c:v>
                </c:pt>
                <c:pt idx="7" formatCode="_-&quot;$&quot;* #,##0_-;\-&quot;$&quot;* #,##0_-;_-&quot;$&quot;* &quot;-&quot;??_-;_-@_-">
                  <c:v>0</c:v>
                </c:pt>
                <c:pt idx="8" formatCode="_-&quot;$&quot;* #,##0_-;\-&quot;$&quot;* #,##0_-;_-&quot;$&quot;* &quot;-&quot;??_-;_-@_-">
                  <c:v>2025.0000000000002</c:v>
                </c:pt>
                <c:pt idx="9" formatCode="_-&quot;$&quot;* #,##0_-;\-&quot;$&quot;* #,##0_-;_-&quot;$&quot;* &quot;-&quot;??_-;_-@_-">
                  <c:v>1914749.55</c:v>
                </c:pt>
                <c:pt idx="10" formatCode="_-&quot;$&quot;* #,##0_-;\-&quot;$&quot;* #,##0_-;_-&quot;$&quot;* &quot;-&quot;??_-;_-@_-">
                  <c:v>2028149.55</c:v>
                </c:pt>
                <c:pt idx="11" formatCode="_-&quot;$&quot;* #,##0_-;\-&quot;$&quot;* #,##0_-;_-&quot;$&quot;* &quot;-&quot;??_-;_-@_-">
                  <c:v>0</c:v>
                </c:pt>
                <c:pt idx="13" formatCode="_-&quot;$&quot;* #,##0_-;\-&quot;$&quot;* #,##0_-;_-&quot;$&quot;* &quot;-&quot;??_-;_-@_-">
                  <c:v>82500</c:v>
                </c:pt>
                <c:pt idx="14" formatCode="_-&quot;$&quot;* #,##0_-;\-&quot;$&quot;* #,##0_-;_-&quot;$&quot;* &quot;-&quot;??_-;_-@_-">
                  <c:v>0</c:v>
                </c:pt>
                <c:pt idx="15" formatCode="_-&quot;$&quot;* #,##0_-;\-&quot;$&quot;* #,##0_-;_-&quot;$&quot;* &quot;-&quot;??_-;_-@_-">
                  <c:v>1500</c:v>
                </c:pt>
                <c:pt idx="16" formatCode="_-&quot;$&quot;* #,##0_-;\-&quot;$&quot;* #,##0_-;_-&quot;$&quot;* &quot;-&quot;??_-;_-@_-">
                  <c:v>1418333</c:v>
                </c:pt>
                <c:pt idx="17" formatCode="_-&quot;$&quot;* #,##0_-;\-&quot;$&quot;* #,##0_-;_-&quot;$&quot;* &quot;-&quot;??_-;_-@_-">
                  <c:v>1502333</c:v>
                </c:pt>
              </c:numCache>
            </c:numRef>
          </c:val>
          <c:extLst>
            <c:ext xmlns:c16="http://schemas.microsoft.com/office/drawing/2014/chart" uri="{C3380CC4-5D6E-409C-BE32-E72D297353CC}">
              <c16:uniqueId val="{0000000D-3190-4751-ADC7-5C59AB8806A4}"/>
            </c:ext>
          </c:extLst>
        </c:ser>
        <c:ser>
          <c:idx val="14"/>
          <c:order val="14"/>
          <c:tx>
            <c:strRef>
              <c:f>PRESUPUESTO!$A$23</c:f>
              <c:strCache>
                <c:ptCount val="1"/>
                <c:pt idx="0">
                  <c:v>SUBTOTAL</c:v>
                </c:pt>
              </c:strCache>
            </c:strRef>
          </c:tx>
          <c:spPr>
            <a:solidFill>
              <a:schemeClr val="accent3">
                <a:lumMod val="80000"/>
                <a:lumOff val="20000"/>
              </a:schemeClr>
            </a:solidFill>
            <a:ln>
              <a:noFill/>
            </a:ln>
            <a:effectLst/>
          </c:spPr>
          <c:invertIfNegative val="0"/>
          <c:cat>
            <c:multiLvlStrRef>
              <c:f>PRESUPUESTO!$B$1:$T$8</c:f>
              <c:multiLvlStrCache>
                <c:ptCount val="19"/>
                <c:lvl>
                  <c:pt idx="0">
                    <c:v>RED ELECTRICA DE BAJA TENSION</c:v>
                  </c:pt>
                  <c:pt idx="5">
                    <c:v>135.00%</c:v>
                  </c:pt>
                  <c:pt idx="6">
                    <c:v>EQUIPO</c:v>
                  </c:pt>
                  <c:pt idx="7">
                    <c:v>MATERIALES</c:v>
                  </c:pt>
                  <c:pt idx="8">
                    <c:v>TRANSPORTE</c:v>
                  </c:pt>
                  <c:pt idx="9">
                    <c:v>MANO DE OBRA</c:v>
                  </c:pt>
                  <c:pt idx="10">
                    <c:v>SUMATORIA</c:v>
                  </c:pt>
                  <c:pt idx="11">
                    <c:v>CHEQUEO</c:v>
                  </c:pt>
                  <c:pt idx="13">
                    <c:v>EQUIPO</c:v>
                  </c:pt>
                  <c:pt idx="14">
                    <c:v>MATERIALES</c:v>
                  </c:pt>
                  <c:pt idx="15">
                    <c:v>TRANSPORTE</c:v>
                  </c:pt>
                  <c:pt idx="16">
                    <c:v>MANO DE OBRA</c:v>
                  </c:pt>
                  <c:pt idx="18">
                    <c:v>ok</c:v>
                  </c:pt>
                </c:lvl>
                <c:lvl>
                  <c:pt idx="0">
                    <c:v>DESCRIPCION</c:v>
                  </c:pt>
                  <c:pt idx="1">
                    <c:v>UND</c:v>
                  </c:pt>
                  <c:pt idx="2">
                    <c:v>CANT</c:v>
                  </c:pt>
                  <c:pt idx="3">
                    <c:v>VR. UNIT</c:v>
                  </c:pt>
                  <c:pt idx="4">
                    <c:v>VR. TOTAL</c:v>
                  </c:pt>
                </c:lvl>
                <c:lvl>
                  <c:pt idx="6">
                    <c:v>CONSOLIDADO</c:v>
                  </c:pt>
                </c:lvl>
              </c:multiLvlStrCache>
            </c:multiLvlStrRef>
          </c:cat>
          <c:val>
            <c:numRef>
              <c:f>PRESUPUESTO!$B$23:$T$23</c:f>
              <c:numCache>
                <c:formatCode>0.0</c:formatCode>
                <c:ptCount val="19"/>
                <c:pt idx="4" formatCode="[$$-240A]\ #,##0">
                  <c:v>36264471</c:v>
                </c:pt>
              </c:numCache>
            </c:numRef>
          </c:val>
          <c:extLst>
            <c:ext xmlns:c16="http://schemas.microsoft.com/office/drawing/2014/chart" uri="{C3380CC4-5D6E-409C-BE32-E72D297353CC}">
              <c16:uniqueId val="{0000000E-3190-4751-ADC7-5C59AB8806A4}"/>
            </c:ext>
          </c:extLst>
        </c:ser>
        <c:dLbls>
          <c:showLegendKey val="0"/>
          <c:showVal val="0"/>
          <c:showCatName val="0"/>
          <c:showSerName val="0"/>
          <c:showPercent val="0"/>
          <c:showBubbleSize val="0"/>
        </c:dLbls>
        <c:gapWidth val="219"/>
        <c:overlap val="-27"/>
        <c:axId val="1438001312"/>
        <c:axId val="1438001728"/>
      </c:barChart>
      <c:catAx>
        <c:axId val="143800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38001728"/>
        <c:crosses val="autoZero"/>
        <c:auto val="1"/>
        <c:lblAlgn val="ctr"/>
        <c:lblOffset val="100"/>
        <c:noMultiLvlLbl val="0"/>
      </c:catAx>
      <c:valAx>
        <c:axId val="14380017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380013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FBBA2FCA-1333-48BA-964A-735BA76D5339}">
  <sheetPr/>
  <sheetViews>
    <sheetView zoomScale="60"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0"/>
    <xdr:ext cx="8657167" cy="6286500"/>
    <xdr:graphicFrame macro="">
      <xdr:nvGraphicFramePr>
        <xdr:cNvPr id="2" name="Gráfico 1">
          <a:extLst>
            <a:ext uri="{FF2B5EF4-FFF2-40B4-BE49-F238E27FC236}">
              <a16:creationId xmlns:a16="http://schemas.microsoft.com/office/drawing/2014/main" id="{77C3A161-2E16-2F14-2647-1EA7FB49101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editAs="oneCell">
    <xdr:from>
      <xdr:col>4</xdr:col>
      <xdr:colOff>315630</xdr:colOff>
      <xdr:row>4</xdr:row>
      <xdr:rowOff>33336</xdr:rowOff>
    </xdr:from>
    <xdr:to>
      <xdr:col>5</xdr:col>
      <xdr:colOff>989682</xdr:colOff>
      <xdr:row>4</xdr:row>
      <xdr:rowOff>604837</xdr:rowOff>
    </xdr:to>
    <xdr:pic>
      <xdr:nvPicPr>
        <xdr:cNvPr id="3" name="Imagen 2">
          <a:extLst>
            <a:ext uri="{FF2B5EF4-FFF2-40B4-BE49-F238E27FC236}">
              <a16:creationId xmlns:a16="http://schemas.microsoft.com/office/drawing/2014/main" id="{8878A5C3-C3EC-3DE9-97AD-6660D6DC0F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92380" y="1271586"/>
          <a:ext cx="1817052" cy="571501"/>
        </a:xfrm>
        <a:prstGeom prst="rect">
          <a:avLst/>
        </a:prstGeom>
      </xdr:spPr>
    </xdr:pic>
    <xdr:clientData/>
  </xdr:twoCellAnchor>
  <xdr:twoCellAnchor editAs="oneCell">
    <xdr:from>
      <xdr:col>4</xdr:col>
      <xdr:colOff>656675</xdr:colOff>
      <xdr:row>0</xdr:row>
      <xdr:rowOff>0</xdr:rowOff>
    </xdr:from>
    <xdr:to>
      <xdr:col>5</xdr:col>
      <xdr:colOff>704340</xdr:colOff>
      <xdr:row>3</xdr:row>
      <xdr:rowOff>238124</xdr:rowOff>
    </xdr:to>
    <xdr:pic>
      <xdr:nvPicPr>
        <xdr:cNvPr id="5" name="Imagen 4">
          <a:extLst>
            <a:ext uri="{FF2B5EF4-FFF2-40B4-BE49-F238E27FC236}">
              <a16:creationId xmlns:a16="http://schemas.microsoft.com/office/drawing/2014/main" id="{2419D51E-EDEB-DEB4-363B-352ED33ED69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4838" b="3226"/>
        <a:stretch/>
      </xdr:blipFill>
      <xdr:spPr>
        <a:xfrm>
          <a:off x="6074659" y="0"/>
          <a:ext cx="1194762" cy="11906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182545</xdr:colOff>
      <xdr:row>5</xdr:row>
      <xdr:rowOff>10583</xdr:rowOff>
    </xdr:from>
    <xdr:to>
      <xdr:col>9</xdr:col>
      <xdr:colOff>659343</xdr:colOff>
      <xdr:row>6</xdr:row>
      <xdr:rowOff>2117</xdr:rowOff>
    </xdr:to>
    <xdr:pic>
      <xdr:nvPicPr>
        <xdr:cNvPr id="2" name="Imagen 1">
          <a:extLst>
            <a:ext uri="{FF2B5EF4-FFF2-40B4-BE49-F238E27FC236}">
              <a16:creationId xmlns:a16="http://schemas.microsoft.com/office/drawing/2014/main" id="{02CDB4F2-59C8-46F1-A6AD-BAC60C6F0B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24378" y="1238250"/>
          <a:ext cx="1450464" cy="457200"/>
        </a:xfrm>
        <a:prstGeom prst="rect">
          <a:avLst/>
        </a:prstGeom>
      </xdr:spPr>
    </xdr:pic>
    <xdr:clientData/>
  </xdr:twoCellAnchor>
  <xdr:twoCellAnchor editAs="oneCell">
    <xdr:from>
      <xdr:col>8</xdr:col>
      <xdr:colOff>300426</xdr:colOff>
      <xdr:row>0</xdr:row>
      <xdr:rowOff>31750</xdr:rowOff>
    </xdr:from>
    <xdr:to>
      <xdr:col>9</xdr:col>
      <xdr:colOff>514250</xdr:colOff>
      <xdr:row>4</xdr:row>
      <xdr:rowOff>450849</xdr:rowOff>
    </xdr:to>
    <xdr:pic>
      <xdr:nvPicPr>
        <xdr:cNvPr id="3" name="Imagen 2">
          <a:extLst>
            <a:ext uri="{FF2B5EF4-FFF2-40B4-BE49-F238E27FC236}">
              <a16:creationId xmlns:a16="http://schemas.microsoft.com/office/drawing/2014/main" id="{4B1C6AA7-76BD-43F2-A077-BC88DA13622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4838" b="3226"/>
        <a:stretch/>
      </xdr:blipFill>
      <xdr:spPr>
        <a:xfrm>
          <a:off x="9994759" y="31750"/>
          <a:ext cx="1187490" cy="1181099"/>
        </a:xfrm>
        <a:prstGeom prst="rect">
          <a:avLst/>
        </a:prstGeom>
      </xdr:spPr>
    </xdr:pic>
    <xdr:clientData/>
  </xdr:twoCellAnchor>
  <xdr:twoCellAnchor editAs="oneCell">
    <xdr:from>
      <xdr:col>10</xdr:col>
      <xdr:colOff>171349</xdr:colOff>
      <xdr:row>0</xdr:row>
      <xdr:rowOff>100794</xdr:rowOff>
    </xdr:from>
    <xdr:to>
      <xdr:col>19</xdr:col>
      <xdr:colOff>367433</xdr:colOff>
      <xdr:row>24</xdr:row>
      <xdr:rowOff>29003</xdr:rowOff>
    </xdr:to>
    <xdr:pic>
      <xdr:nvPicPr>
        <xdr:cNvPr id="4" name="Imagen 3">
          <a:extLst>
            <a:ext uri="{FF2B5EF4-FFF2-40B4-BE49-F238E27FC236}">
              <a16:creationId xmlns:a16="http://schemas.microsoft.com/office/drawing/2014/main" id="{F6B6AF32-67EE-E9A6-AC08-628D8CF787DD}"/>
            </a:ext>
          </a:extLst>
        </xdr:cNvPr>
        <xdr:cNvPicPr>
          <a:picLocks noChangeAspect="1"/>
        </xdr:cNvPicPr>
      </xdr:nvPicPr>
      <xdr:blipFill>
        <a:blip xmlns:r="http://schemas.openxmlformats.org/officeDocument/2006/relationships" r:embed="rId3"/>
        <a:stretch>
          <a:fillRect/>
        </a:stretch>
      </xdr:blipFill>
      <xdr:spPr>
        <a:xfrm>
          <a:off x="11802936" y="100794"/>
          <a:ext cx="8602275" cy="52299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446069</xdr:colOff>
      <xdr:row>3</xdr:row>
      <xdr:rowOff>239183</xdr:rowOff>
    </xdr:from>
    <xdr:to>
      <xdr:col>12</xdr:col>
      <xdr:colOff>271142</xdr:colOff>
      <xdr:row>4</xdr:row>
      <xdr:rowOff>408517</xdr:rowOff>
    </xdr:to>
    <xdr:pic>
      <xdr:nvPicPr>
        <xdr:cNvPr id="2" name="Imagen 1">
          <a:extLst>
            <a:ext uri="{FF2B5EF4-FFF2-40B4-BE49-F238E27FC236}">
              <a16:creationId xmlns:a16="http://schemas.microsoft.com/office/drawing/2014/main" id="{E7F16222-C345-4548-80ED-67F1D7B6D1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23469" y="1182158"/>
          <a:ext cx="1530048" cy="483659"/>
        </a:xfrm>
        <a:prstGeom prst="rect">
          <a:avLst/>
        </a:prstGeom>
      </xdr:spPr>
    </xdr:pic>
    <xdr:clientData/>
  </xdr:twoCellAnchor>
  <xdr:twoCellAnchor editAs="oneCell">
    <xdr:from>
      <xdr:col>10</xdr:col>
      <xdr:colOff>507858</xdr:colOff>
      <xdr:row>0</xdr:row>
      <xdr:rowOff>114300</xdr:rowOff>
    </xdr:from>
    <xdr:to>
      <xdr:col>11</xdr:col>
      <xdr:colOff>795764</xdr:colOff>
      <xdr:row>4</xdr:row>
      <xdr:rowOff>38099</xdr:rowOff>
    </xdr:to>
    <xdr:pic>
      <xdr:nvPicPr>
        <xdr:cNvPr id="3" name="Imagen 2">
          <a:extLst>
            <a:ext uri="{FF2B5EF4-FFF2-40B4-BE49-F238E27FC236}">
              <a16:creationId xmlns:a16="http://schemas.microsoft.com/office/drawing/2014/main" id="{8EB49761-2EA7-4E50-925A-944EC41D7C2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4838" b="3226"/>
        <a:stretch/>
      </xdr:blipFill>
      <xdr:spPr>
        <a:xfrm>
          <a:off x="10185258" y="114300"/>
          <a:ext cx="1183256" cy="11810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6</xdr:col>
      <xdr:colOff>214430</xdr:colOff>
      <xdr:row>130</xdr:row>
      <xdr:rowOff>0</xdr:rowOff>
    </xdr:from>
    <xdr:ext cx="1393071" cy="438150"/>
    <xdr:pic>
      <xdr:nvPicPr>
        <xdr:cNvPr id="7" name="Imagen 6">
          <a:extLst>
            <a:ext uri="{FF2B5EF4-FFF2-40B4-BE49-F238E27FC236}">
              <a16:creationId xmlns:a16="http://schemas.microsoft.com/office/drawing/2014/main" id="{D5F75208-22A4-466C-9CBC-0E281969EA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19830" y="7391400"/>
          <a:ext cx="1393071" cy="438150"/>
        </a:xfrm>
        <a:prstGeom prst="rect">
          <a:avLst/>
        </a:prstGeom>
      </xdr:spPr>
    </xdr:pic>
    <xdr:clientData/>
  </xdr:oneCellAnchor>
  <xdr:oneCellAnchor>
    <xdr:from>
      <xdr:col>6</xdr:col>
      <xdr:colOff>214430</xdr:colOff>
      <xdr:row>8</xdr:row>
      <xdr:rowOff>76200</xdr:rowOff>
    </xdr:from>
    <xdr:ext cx="1393071" cy="438150"/>
    <xdr:pic>
      <xdr:nvPicPr>
        <xdr:cNvPr id="17" name="Imagen 16">
          <a:extLst>
            <a:ext uri="{FF2B5EF4-FFF2-40B4-BE49-F238E27FC236}">
              <a16:creationId xmlns:a16="http://schemas.microsoft.com/office/drawing/2014/main" id="{317D4301-CAFE-4E8C-BE93-1C8F5EAD76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15105" y="22298025"/>
          <a:ext cx="1393071" cy="438150"/>
        </a:xfrm>
        <a:prstGeom prst="rect">
          <a:avLst/>
        </a:prstGeom>
      </xdr:spPr>
    </xdr:pic>
    <xdr:clientData/>
  </xdr:oneCellAnchor>
  <xdr:oneCellAnchor>
    <xdr:from>
      <xdr:col>6</xdr:col>
      <xdr:colOff>252530</xdr:colOff>
      <xdr:row>291</xdr:row>
      <xdr:rowOff>57150</xdr:rowOff>
    </xdr:from>
    <xdr:ext cx="1393071" cy="438150"/>
    <xdr:pic>
      <xdr:nvPicPr>
        <xdr:cNvPr id="18" name="Imagen 17">
          <a:extLst>
            <a:ext uri="{FF2B5EF4-FFF2-40B4-BE49-F238E27FC236}">
              <a16:creationId xmlns:a16="http://schemas.microsoft.com/office/drawing/2014/main" id="{F580BD4D-49B8-4D91-B58C-02030538A8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72255" y="34166175"/>
          <a:ext cx="1393071" cy="438150"/>
        </a:xfrm>
        <a:prstGeom prst="rect">
          <a:avLst/>
        </a:prstGeom>
      </xdr:spPr>
    </xdr:pic>
    <xdr:clientData/>
  </xdr:oneCellAnchor>
  <xdr:oneCellAnchor>
    <xdr:from>
      <xdr:col>6</xdr:col>
      <xdr:colOff>204905</xdr:colOff>
      <xdr:row>373</xdr:row>
      <xdr:rowOff>28576</xdr:rowOff>
    </xdr:from>
    <xdr:ext cx="1393071" cy="438150"/>
    <xdr:pic>
      <xdr:nvPicPr>
        <xdr:cNvPr id="19" name="Imagen 18">
          <a:extLst>
            <a:ext uri="{FF2B5EF4-FFF2-40B4-BE49-F238E27FC236}">
              <a16:creationId xmlns:a16="http://schemas.microsoft.com/office/drawing/2014/main" id="{3CF5BD9C-E516-47F8-8EAE-4086C24815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24630" y="48710851"/>
          <a:ext cx="1393071" cy="438150"/>
        </a:xfrm>
        <a:prstGeom prst="rect">
          <a:avLst/>
        </a:prstGeom>
      </xdr:spPr>
    </xdr:pic>
    <xdr:clientData/>
  </xdr:oneCellAnchor>
  <xdr:oneCellAnchor>
    <xdr:from>
      <xdr:col>6</xdr:col>
      <xdr:colOff>214430</xdr:colOff>
      <xdr:row>331</xdr:row>
      <xdr:rowOff>152400</xdr:rowOff>
    </xdr:from>
    <xdr:ext cx="1393071" cy="438150"/>
    <xdr:pic>
      <xdr:nvPicPr>
        <xdr:cNvPr id="20" name="Imagen 19">
          <a:extLst>
            <a:ext uri="{FF2B5EF4-FFF2-40B4-BE49-F238E27FC236}">
              <a16:creationId xmlns:a16="http://schemas.microsoft.com/office/drawing/2014/main" id="{C38A9A5B-A6F7-4DB1-91B8-538F473B5E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34155" y="40938450"/>
          <a:ext cx="1393071" cy="438150"/>
        </a:xfrm>
        <a:prstGeom prst="rect">
          <a:avLst/>
        </a:prstGeom>
      </xdr:spPr>
    </xdr:pic>
    <xdr:clientData/>
  </xdr:oneCellAnchor>
  <xdr:oneCellAnchor>
    <xdr:from>
      <xdr:col>6</xdr:col>
      <xdr:colOff>214430</xdr:colOff>
      <xdr:row>8</xdr:row>
      <xdr:rowOff>76200</xdr:rowOff>
    </xdr:from>
    <xdr:ext cx="1393071" cy="438150"/>
    <xdr:pic>
      <xdr:nvPicPr>
        <xdr:cNvPr id="22" name="Imagen 21">
          <a:extLst>
            <a:ext uri="{FF2B5EF4-FFF2-40B4-BE49-F238E27FC236}">
              <a16:creationId xmlns:a16="http://schemas.microsoft.com/office/drawing/2014/main" id="{9F89C747-6366-4357-B8D5-AC7A4A2387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15105" y="7553325"/>
          <a:ext cx="1393071" cy="438150"/>
        </a:xfrm>
        <a:prstGeom prst="rect">
          <a:avLst/>
        </a:prstGeom>
      </xdr:spPr>
    </xdr:pic>
    <xdr:clientData/>
  </xdr:oneCellAnchor>
  <xdr:oneCellAnchor>
    <xdr:from>
      <xdr:col>6</xdr:col>
      <xdr:colOff>243005</xdr:colOff>
      <xdr:row>172</xdr:row>
      <xdr:rowOff>28575</xdr:rowOff>
    </xdr:from>
    <xdr:ext cx="1393071" cy="438150"/>
    <xdr:pic>
      <xdr:nvPicPr>
        <xdr:cNvPr id="23" name="Imagen 22">
          <a:extLst>
            <a:ext uri="{FF2B5EF4-FFF2-40B4-BE49-F238E27FC236}">
              <a16:creationId xmlns:a16="http://schemas.microsoft.com/office/drawing/2014/main" id="{8EA07D15-9851-440D-8456-AE8A21FFFB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62730" y="13716000"/>
          <a:ext cx="1393071" cy="438150"/>
        </a:xfrm>
        <a:prstGeom prst="rect">
          <a:avLst/>
        </a:prstGeom>
      </xdr:spPr>
    </xdr:pic>
    <xdr:clientData/>
  </xdr:oneCellAnchor>
  <xdr:oneCellAnchor>
    <xdr:from>
      <xdr:col>6</xdr:col>
      <xdr:colOff>243005</xdr:colOff>
      <xdr:row>252</xdr:row>
      <xdr:rowOff>0</xdr:rowOff>
    </xdr:from>
    <xdr:ext cx="1393071" cy="438150"/>
    <xdr:pic>
      <xdr:nvPicPr>
        <xdr:cNvPr id="25" name="Imagen 24">
          <a:extLst>
            <a:ext uri="{FF2B5EF4-FFF2-40B4-BE49-F238E27FC236}">
              <a16:creationId xmlns:a16="http://schemas.microsoft.com/office/drawing/2014/main" id="{8426E0A3-E205-4A69-A834-0A0AA7F6E0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62730" y="20697825"/>
          <a:ext cx="1393071" cy="438150"/>
        </a:xfrm>
        <a:prstGeom prst="rect">
          <a:avLst/>
        </a:prstGeom>
      </xdr:spPr>
    </xdr:pic>
    <xdr:clientData/>
  </xdr:oneCellAnchor>
  <xdr:oneCellAnchor>
    <xdr:from>
      <xdr:col>6</xdr:col>
      <xdr:colOff>233480</xdr:colOff>
      <xdr:row>252</xdr:row>
      <xdr:rowOff>28575</xdr:rowOff>
    </xdr:from>
    <xdr:ext cx="1393071" cy="438150"/>
    <xdr:pic>
      <xdr:nvPicPr>
        <xdr:cNvPr id="26" name="Imagen 25">
          <a:extLst>
            <a:ext uri="{FF2B5EF4-FFF2-40B4-BE49-F238E27FC236}">
              <a16:creationId xmlns:a16="http://schemas.microsoft.com/office/drawing/2014/main" id="{FDC8BDA1-CB66-4326-8A86-10E4F7EEF1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53205" y="27374850"/>
          <a:ext cx="1393071" cy="438150"/>
        </a:xfrm>
        <a:prstGeom prst="rect">
          <a:avLst/>
        </a:prstGeom>
      </xdr:spPr>
    </xdr:pic>
    <xdr:clientData/>
  </xdr:oneCellAnchor>
  <xdr:oneCellAnchor>
    <xdr:from>
      <xdr:col>6</xdr:col>
      <xdr:colOff>214430</xdr:colOff>
      <xdr:row>50</xdr:row>
      <xdr:rowOff>76200</xdr:rowOff>
    </xdr:from>
    <xdr:ext cx="1393071" cy="438150"/>
    <xdr:pic>
      <xdr:nvPicPr>
        <xdr:cNvPr id="4" name="Imagen 3">
          <a:extLst>
            <a:ext uri="{FF2B5EF4-FFF2-40B4-BE49-F238E27FC236}">
              <a16:creationId xmlns:a16="http://schemas.microsoft.com/office/drawing/2014/main" id="{EA36F8DE-EFC5-49C2-893A-A3F06F169E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9821" y="76200"/>
          <a:ext cx="1393071" cy="438150"/>
        </a:xfrm>
        <a:prstGeom prst="rect">
          <a:avLst/>
        </a:prstGeom>
      </xdr:spPr>
    </xdr:pic>
    <xdr:clientData/>
  </xdr:oneCellAnchor>
  <xdr:oneCellAnchor>
    <xdr:from>
      <xdr:col>6</xdr:col>
      <xdr:colOff>214430</xdr:colOff>
      <xdr:row>50</xdr:row>
      <xdr:rowOff>76200</xdr:rowOff>
    </xdr:from>
    <xdr:ext cx="1393071" cy="438150"/>
    <xdr:pic>
      <xdr:nvPicPr>
        <xdr:cNvPr id="5" name="Imagen 4">
          <a:extLst>
            <a:ext uri="{FF2B5EF4-FFF2-40B4-BE49-F238E27FC236}">
              <a16:creationId xmlns:a16="http://schemas.microsoft.com/office/drawing/2014/main" id="{6E1D9C1C-4969-430C-9BCF-F4258AD27B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9821" y="76200"/>
          <a:ext cx="1393071" cy="438150"/>
        </a:xfrm>
        <a:prstGeom prst="rect">
          <a:avLst/>
        </a:prstGeom>
      </xdr:spPr>
    </xdr:pic>
    <xdr:clientData/>
  </xdr:oneCellAnchor>
  <xdr:oneCellAnchor>
    <xdr:from>
      <xdr:col>6</xdr:col>
      <xdr:colOff>214430</xdr:colOff>
      <xdr:row>90</xdr:row>
      <xdr:rowOff>76200</xdr:rowOff>
    </xdr:from>
    <xdr:ext cx="1393071" cy="438150"/>
    <xdr:pic>
      <xdr:nvPicPr>
        <xdr:cNvPr id="8" name="Imagen 7">
          <a:extLst>
            <a:ext uri="{FF2B5EF4-FFF2-40B4-BE49-F238E27FC236}">
              <a16:creationId xmlns:a16="http://schemas.microsoft.com/office/drawing/2014/main" id="{4DE6D3D1-AF67-45ED-9C80-D1636E885E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9821" y="76200"/>
          <a:ext cx="1393071" cy="438150"/>
        </a:xfrm>
        <a:prstGeom prst="rect">
          <a:avLst/>
        </a:prstGeom>
      </xdr:spPr>
    </xdr:pic>
    <xdr:clientData/>
  </xdr:oneCellAnchor>
  <xdr:oneCellAnchor>
    <xdr:from>
      <xdr:col>6</xdr:col>
      <xdr:colOff>214430</xdr:colOff>
      <xdr:row>90</xdr:row>
      <xdr:rowOff>76200</xdr:rowOff>
    </xdr:from>
    <xdr:ext cx="1393071" cy="438150"/>
    <xdr:pic>
      <xdr:nvPicPr>
        <xdr:cNvPr id="11" name="Imagen 10">
          <a:extLst>
            <a:ext uri="{FF2B5EF4-FFF2-40B4-BE49-F238E27FC236}">
              <a16:creationId xmlns:a16="http://schemas.microsoft.com/office/drawing/2014/main" id="{C418891A-FAD5-432C-BC1E-7B75F418FA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9821" y="76200"/>
          <a:ext cx="1393071" cy="438150"/>
        </a:xfrm>
        <a:prstGeom prst="rect">
          <a:avLst/>
        </a:prstGeom>
      </xdr:spPr>
    </xdr:pic>
    <xdr:clientData/>
  </xdr:oneCellAnchor>
  <xdr:oneCellAnchor>
    <xdr:from>
      <xdr:col>6</xdr:col>
      <xdr:colOff>243005</xdr:colOff>
      <xdr:row>507</xdr:row>
      <xdr:rowOff>0</xdr:rowOff>
    </xdr:from>
    <xdr:ext cx="1393071" cy="438150"/>
    <xdr:pic>
      <xdr:nvPicPr>
        <xdr:cNvPr id="2" name="Imagen 1">
          <a:extLst>
            <a:ext uri="{FF2B5EF4-FFF2-40B4-BE49-F238E27FC236}">
              <a16:creationId xmlns:a16="http://schemas.microsoft.com/office/drawing/2014/main" id="{87048BB9-CCB5-46E8-90F8-D7DD82505E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3555" y="49225200"/>
          <a:ext cx="1393071" cy="438150"/>
        </a:xfrm>
        <a:prstGeom prst="rect">
          <a:avLst/>
        </a:prstGeom>
      </xdr:spPr>
    </xdr:pic>
    <xdr:clientData/>
  </xdr:oneCellAnchor>
  <xdr:oneCellAnchor>
    <xdr:from>
      <xdr:col>6</xdr:col>
      <xdr:colOff>243005</xdr:colOff>
      <xdr:row>212</xdr:row>
      <xdr:rowOff>0</xdr:rowOff>
    </xdr:from>
    <xdr:ext cx="1393071" cy="438150"/>
    <xdr:pic>
      <xdr:nvPicPr>
        <xdr:cNvPr id="6" name="Imagen 5">
          <a:extLst>
            <a:ext uri="{FF2B5EF4-FFF2-40B4-BE49-F238E27FC236}">
              <a16:creationId xmlns:a16="http://schemas.microsoft.com/office/drawing/2014/main" id="{563357DA-87AB-4D67-8988-1629062EF2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3555" y="36150550"/>
          <a:ext cx="1393071" cy="438150"/>
        </a:xfrm>
        <a:prstGeom prst="rect">
          <a:avLst/>
        </a:prstGeom>
      </xdr:spPr>
    </xdr:pic>
    <xdr:clientData/>
  </xdr:oneCellAnchor>
  <xdr:oneCellAnchor>
    <xdr:from>
      <xdr:col>6</xdr:col>
      <xdr:colOff>233480</xdr:colOff>
      <xdr:row>212</xdr:row>
      <xdr:rowOff>28575</xdr:rowOff>
    </xdr:from>
    <xdr:ext cx="1393071" cy="438150"/>
    <xdr:pic>
      <xdr:nvPicPr>
        <xdr:cNvPr id="9" name="Imagen 8">
          <a:extLst>
            <a:ext uri="{FF2B5EF4-FFF2-40B4-BE49-F238E27FC236}">
              <a16:creationId xmlns:a16="http://schemas.microsoft.com/office/drawing/2014/main" id="{B065B355-DB0B-485A-B2EA-40D6269E86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4030" y="36179125"/>
          <a:ext cx="1393071" cy="438150"/>
        </a:xfrm>
        <a:prstGeom prst="rect">
          <a:avLst/>
        </a:prstGeom>
      </xdr:spPr>
    </xdr:pic>
    <xdr:clientData/>
  </xdr:oneCellAnchor>
  <xdr:oneCellAnchor>
    <xdr:from>
      <xdr:col>6</xdr:col>
      <xdr:colOff>243005</xdr:colOff>
      <xdr:row>415</xdr:row>
      <xdr:rowOff>0</xdr:rowOff>
    </xdr:from>
    <xdr:ext cx="1393071" cy="438150"/>
    <xdr:pic>
      <xdr:nvPicPr>
        <xdr:cNvPr id="10" name="Imagen 9">
          <a:extLst>
            <a:ext uri="{FF2B5EF4-FFF2-40B4-BE49-F238E27FC236}">
              <a16:creationId xmlns:a16="http://schemas.microsoft.com/office/drawing/2014/main" id="{D2429FF9-615B-4C10-A65A-C61BCF9224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8396" y="36998672"/>
          <a:ext cx="1393071" cy="438150"/>
        </a:xfrm>
        <a:prstGeom prst="rect">
          <a:avLst/>
        </a:prstGeom>
      </xdr:spPr>
    </xdr:pic>
    <xdr:clientData/>
  </xdr:oneCellAnchor>
  <xdr:oneCellAnchor>
    <xdr:from>
      <xdr:col>6</xdr:col>
      <xdr:colOff>233480</xdr:colOff>
      <xdr:row>415</xdr:row>
      <xdr:rowOff>28575</xdr:rowOff>
    </xdr:from>
    <xdr:ext cx="1393071" cy="438150"/>
    <xdr:pic>
      <xdr:nvPicPr>
        <xdr:cNvPr id="12" name="Imagen 11">
          <a:extLst>
            <a:ext uri="{FF2B5EF4-FFF2-40B4-BE49-F238E27FC236}">
              <a16:creationId xmlns:a16="http://schemas.microsoft.com/office/drawing/2014/main" id="{EA25BD8F-99DD-4410-B6B6-62D58D93FC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98871" y="37027247"/>
          <a:ext cx="1393071" cy="438150"/>
        </a:xfrm>
        <a:prstGeom prst="rect">
          <a:avLst/>
        </a:prstGeom>
      </xdr:spPr>
    </xdr:pic>
    <xdr:clientData/>
  </xdr:oneCellAnchor>
  <xdr:oneCellAnchor>
    <xdr:from>
      <xdr:col>6</xdr:col>
      <xdr:colOff>243005</xdr:colOff>
      <xdr:row>455</xdr:row>
      <xdr:rowOff>0</xdr:rowOff>
    </xdr:from>
    <xdr:ext cx="1393071" cy="438150"/>
    <xdr:pic>
      <xdr:nvPicPr>
        <xdr:cNvPr id="3" name="Imagen 2">
          <a:extLst>
            <a:ext uri="{FF2B5EF4-FFF2-40B4-BE49-F238E27FC236}">
              <a16:creationId xmlns:a16="http://schemas.microsoft.com/office/drawing/2014/main" id="{895886DD-BEA0-4C28-8F2E-C780379A4B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8396" y="86806484"/>
          <a:ext cx="1393071" cy="43815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244</xdr:row>
      <xdr:rowOff>104775</xdr:rowOff>
    </xdr:from>
    <xdr:ext cx="1393071" cy="438150"/>
    <xdr:pic>
      <xdr:nvPicPr>
        <xdr:cNvPr id="2" name="Imagen 1">
          <a:extLst>
            <a:ext uri="{FF2B5EF4-FFF2-40B4-BE49-F238E27FC236}">
              <a16:creationId xmlns:a16="http://schemas.microsoft.com/office/drawing/2014/main" id="{B67D2B99-BCA5-4DF2-BEA3-057C1A4234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2014775"/>
          <a:ext cx="1393071" cy="438150"/>
        </a:xfrm>
        <a:prstGeom prst="rect">
          <a:avLst/>
        </a:prstGeom>
      </xdr:spPr>
    </xdr:pic>
    <xdr:clientData/>
  </xdr:oneCellAnchor>
  <xdr:oneCellAnchor>
    <xdr:from>
      <xdr:col>0</xdr:col>
      <xdr:colOff>0</xdr:colOff>
      <xdr:row>285</xdr:row>
      <xdr:rowOff>104775</xdr:rowOff>
    </xdr:from>
    <xdr:ext cx="1393071" cy="438150"/>
    <xdr:pic>
      <xdr:nvPicPr>
        <xdr:cNvPr id="3" name="Imagen 2">
          <a:extLst>
            <a:ext uri="{FF2B5EF4-FFF2-40B4-BE49-F238E27FC236}">
              <a16:creationId xmlns:a16="http://schemas.microsoft.com/office/drawing/2014/main" id="{209EDAD3-00C1-4789-A69A-E185681AA5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9530000"/>
          <a:ext cx="1393071" cy="438150"/>
        </a:xfrm>
        <a:prstGeom prst="rect">
          <a:avLst/>
        </a:prstGeom>
      </xdr:spPr>
    </xdr:pic>
    <xdr:clientData/>
  </xdr:oneCellAnchor>
  <xdr:oneCellAnchor>
    <xdr:from>
      <xdr:col>0</xdr:col>
      <xdr:colOff>0</xdr:colOff>
      <xdr:row>326</xdr:row>
      <xdr:rowOff>85726</xdr:rowOff>
    </xdr:from>
    <xdr:ext cx="1393071" cy="438150"/>
    <xdr:pic>
      <xdr:nvPicPr>
        <xdr:cNvPr id="4" name="Imagen 3">
          <a:extLst>
            <a:ext uri="{FF2B5EF4-FFF2-40B4-BE49-F238E27FC236}">
              <a16:creationId xmlns:a16="http://schemas.microsoft.com/office/drawing/2014/main" id="{A14D5830-9117-49F9-911D-CB2E2D546D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7235726"/>
          <a:ext cx="1393071" cy="438150"/>
        </a:xfrm>
        <a:prstGeom prst="rect">
          <a:avLst/>
        </a:prstGeom>
      </xdr:spPr>
    </xdr:pic>
    <xdr:clientData/>
  </xdr:oneCellAnchor>
  <xdr:oneCellAnchor>
    <xdr:from>
      <xdr:col>0</xdr:col>
      <xdr:colOff>0</xdr:colOff>
      <xdr:row>366</xdr:row>
      <xdr:rowOff>85726</xdr:rowOff>
    </xdr:from>
    <xdr:ext cx="1393071" cy="438150"/>
    <xdr:pic>
      <xdr:nvPicPr>
        <xdr:cNvPr id="5" name="Imagen 4">
          <a:extLst>
            <a:ext uri="{FF2B5EF4-FFF2-40B4-BE49-F238E27FC236}">
              <a16:creationId xmlns:a16="http://schemas.microsoft.com/office/drawing/2014/main" id="{78510A45-01FD-42C2-A91B-234BECDC6F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4522351"/>
          <a:ext cx="1393071" cy="438150"/>
        </a:xfrm>
        <a:prstGeom prst="rect">
          <a:avLst/>
        </a:prstGeom>
      </xdr:spPr>
    </xdr:pic>
    <xdr:clientData/>
  </xdr:oneCellAnchor>
  <xdr:oneCellAnchor>
    <xdr:from>
      <xdr:col>0</xdr:col>
      <xdr:colOff>0</xdr:colOff>
      <xdr:row>407</xdr:row>
      <xdr:rowOff>85726</xdr:rowOff>
    </xdr:from>
    <xdr:ext cx="1393071" cy="438150"/>
    <xdr:pic>
      <xdr:nvPicPr>
        <xdr:cNvPr id="6" name="Imagen 5">
          <a:extLst>
            <a:ext uri="{FF2B5EF4-FFF2-40B4-BE49-F238E27FC236}">
              <a16:creationId xmlns:a16="http://schemas.microsoft.com/office/drawing/2014/main" id="{A6CCC51E-019F-4E7E-BF00-6796C0E5EA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1161276"/>
          <a:ext cx="1393071" cy="438150"/>
        </a:xfrm>
        <a:prstGeom prst="rect">
          <a:avLst/>
        </a:prstGeom>
      </xdr:spPr>
    </xdr:pic>
    <xdr:clientData/>
  </xdr:oneCellAnchor>
  <xdr:oneCellAnchor>
    <xdr:from>
      <xdr:col>0</xdr:col>
      <xdr:colOff>0</xdr:colOff>
      <xdr:row>529</xdr:row>
      <xdr:rowOff>85726</xdr:rowOff>
    </xdr:from>
    <xdr:ext cx="1393071" cy="438150"/>
    <xdr:pic>
      <xdr:nvPicPr>
        <xdr:cNvPr id="7" name="Imagen 6">
          <a:extLst>
            <a:ext uri="{FF2B5EF4-FFF2-40B4-BE49-F238E27FC236}">
              <a16:creationId xmlns:a16="http://schemas.microsoft.com/office/drawing/2014/main" id="{CEEA0CA8-9A80-4BC9-86D3-AD803DA4F5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91078051"/>
          <a:ext cx="1393071" cy="438150"/>
        </a:xfrm>
        <a:prstGeom prst="rect">
          <a:avLst/>
        </a:prstGeom>
      </xdr:spPr>
    </xdr:pic>
    <xdr:clientData/>
  </xdr:oneCellAnchor>
  <xdr:oneCellAnchor>
    <xdr:from>
      <xdr:col>6</xdr:col>
      <xdr:colOff>214430</xdr:colOff>
      <xdr:row>0</xdr:row>
      <xdr:rowOff>76200</xdr:rowOff>
    </xdr:from>
    <xdr:ext cx="1393071" cy="438150"/>
    <xdr:pic>
      <xdr:nvPicPr>
        <xdr:cNvPr id="8" name="Imagen 7">
          <a:extLst>
            <a:ext uri="{FF2B5EF4-FFF2-40B4-BE49-F238E27FC236}">
              <a16:creationId xmlns:a16="http://schemas.microsoft.com/office/drawing/2014/main" id="{7D957B17-6F61-4F36-A269-8DD92DF8A2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15105" y="76200"/>
          <a:ext cx="1393071" cy="438150"/>
        </a:xfrm>
        <a:prstGeom prst="rect">
          <a:avLst/>
        </a:prstGeom>
      </xdr:spPr>
    </xdr:pic>
    <xdr:clientData/>
  </xdr:oneCellAnchor>
  <xdr:oneCellAnchor>
    <xdr:from>
      <xdr:col>0</xdr:col>
      <xdr:colOff>0</xdr:colOff>
      <xdr:row>121</xdr:row>
      <xdr:rowOff>104775</xdr:rowOff>
    </xdr:from>
    <xdr:ext cx="1393071" cy="438150"/>
    <xdr:pic>
      <xdr:nvPicPr>
        <xdr:cNvPr id="9" name="Imagen 8">
          <a:extLst>
            <a:ext uri="{FF2B5EF4-FFF2-40B4-BE49-F238E27FC236}">
              <a16:creationId xmlns:a16="http://schemas.microsoft.com/office/drawing/2014/main" id="{F706E0C1-3BA3-40DD-8698-45F261F5CF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612225"/>
          <a:ext cx="1393071" cy="438150"/>
        </a:xfrm>
        <a:prstGeom prst="rect">
          <a:avLst/>
        </a:prstGeom>
      </xdr:spPr>
    </xdr:pic>
    <xdr:clientData/>
  </xdr:oneCellAnchor>
  <xdr:oneCellAnchor>
    <xdr:from>
      <xdr:col>0</xdr:col>
      <xdr:colOff>0</xdr:colOff>
      <xdr:row>80</xdr:row>
      <xdr:rowOff>104775</xdr:rowOff>
    </xdr:from>
    <xdr:ext cx="1393071" cy="438150"/>
    <xdr:pic>
      <xdr:nvPicPr>
        <xdr:cNvPr id="10" name="Imagen 9">
          <a:extLst>
            <a:ext uri="{FF2B5EF4-FFF2-40B4-BE49-F238E27FC236}">
              <a16:creationId xmlns:a16="http://schemas.microsoft.com/office/drawing/2014/main" id="{13E6BFB5-C105-4CDE-9435-44176CA1E1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4773275"/>
          <a:ext cx="1393071" cy="438150"/>
        </a:xfrm>
        <a:prstGeom prst="rect">
          <a:avLst/>
        </a:prstGeom>
      </xdr:spPr>
    </xdr:pic>
    <xdr:clientData/>
  </xdr:oneCellAnchor>
  <xdr:oneCellAnchor>
    <xdr:from>
      <xdr:col>0</xdr:col>
      <xdr:colOff>0</xdr:colOff>
      <xdr:row>488</xdr:row>
      <xdr:rowOff>85726</xdr:rowOff>
    </xdr:from>
    <xdr:ext cx="1393071" cy="438150"/>
    <xdr:pic>
      <xdr:nvPicPr>
        <xdr:cNvPr id="11" name="Imagen 10">
          <a:extLst>
            <a:ext uri="{FF2B5EF4-FFF2-40B4-BE49-F238E27FC236}">
              <a16:creationId xmlns:a16="http://schemas.microsoft.com/office/drawing/2014/main" id="{A476D9C4-BA1E-4D89-85E5-3242BC4564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4277201"/>
          <a:ext cx="1393071" cy="438150"/>
        </a:xfrm>
        <a:prstGeom prst="rect">
          <a:avLst/>
        </a:prstGeom>
      </xdr:spPr>
    </xdr:pic>
    <xdr:clientData/>
  </xdr:oneCellAnchor>
  <xdr:oneCellAnchor>
    <xdr:from>
      <xdr:col>0</xdr:col>
      <xdr:colOff>0</xdr:colOff>
      <xdr:row>447</xdr:row>
      <xdr:rowOff>85726</xdr:rowOff>
    </xdr:from>
    <xdr:ext cx="1393071" cy="438150"/>
    <xdr:pic>
      <xdr:nvPicPr>
        <xdr:cNvPr id="12" name="Imagen 11">
          <a:extLst>
            <a:ext uri="{FF2B5EF4-FFF2-40B4-BE49-F238E27FC236}">
              <a16:creationId xmlns:a16="http://schemas.microsoft.com/office/drawing/2014/main" id="{3A94B392-5B11-4F62-87F2-25A1D39921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7638276"/>
          <a:ext cx="1393071" cy="438150"/>
        </a:xfrm>
        <a:prstGeom prst="rect">
          <a:avLst/>
        </a:prstGeom>
      </xdr:spPr>
    </xdr:pic>
    <xdr:clientData/>
  </xdr:oneCellAnchor>
  <xdr:oneCellAnchor>
    <xdr:from>
      <xdr:col>0</xdr:col>
      <xdr:colOff>0</xdr:colOff>
      <xdr:row>203</xdr:row>
      <xdr:rowOff>104775</xdr:rowOff>
    </xdr:from>
    <xdr:ext cx="1393071" cy="438150"/>
    <xdr:pic>
      <xdr:nvPicPr>
        <xdr:cNvPr id="13" name="Imagen 12">
          <a:extLst>
            <a:ext uri="{FF2B5EF4-FFF2-40B4-BE49-F238E27FC236}">
              <a16:creationId xmlns:a16="http://schemas.microsoft.com/office/drawing/2014/main" id="{EC121941-5642-4C78-B80B-E3F79B7C8B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5042475"/>
          <a:ext cx="1393071" cy="438150"/>
        </a:xfrm>
        <a:prstGeom prst="rect">
          <a:avLst/>
        </a:prstGeom>
      </xdr:spPr>
    </xdr:pic>
    <xdr:clientData/>
  </xdr:oneCellAnchor>
  <xdr:oneCellAnchor>
    <xdr:from>
      <xdr:col>0</xdr:col>
      <xdr:colOff>0</xdr:colOff>
      <xdr:row>162</xdr:row>
      <xdr:rowOff>85726</xdr:rowOff>
    </xdr:from>
    <xdr:ext cx="1393071" cy="438150"/>
    <xdr:pic>
      <xdr:nvPicPr>
        <xdr:cNvPr id="14" name="Imagen 13">
          <a:extLst>
            <a:ext uri="{FF2B5EF4-FFF2-40B4-BE49-F238E27FC236}">
              <a16:creationId xmlns:a16="http://schemas.microsoft.com/office/drawing/2014/main" id="{FB82389C-11A2-4521-9FB7-15D196FA9D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8384501"/>
          <a:ext cx="1393071" cy="43815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eison\INFRAESTRUCTURA\INFRAESTRUCTURA%202022\PRESUPUESTOS%20DE%20PROYECTOS\LUIS%20CARLOS%20GALAN%202DA%20ETAPA\2%20PRESUPUESTO%20JA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553FF13\PRESUPUESTO%20Y%20APUS-DONQUIJOTE-29%20de%20Abri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comcel\Documents%20and%20Settings\CLAUDIAAC\Mis%20documentos\Proyectos\2004\La%20Calera\Cuadro%20comparativo%20OC%20La%20Calera%20I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JAMER\Documents\CONSORCIO%20CIUDADELA%209000\ACTAS_CIUDADELA01061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20Contratos%20Obra\Users\User\Desktop\PARCIAL%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cretaria\C\Zuleima%20Villamar&#237;n\WK2003\WK005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EGURIDAD%20ENIER\PROYECTOS%202011%20(ABR%2006%2011)\NDAM\CONTRATOS%20PUTUMAYO\PARQUE\PR%20APU%20PARQUE%20VILLA%20MAR%2002%2011%20(FASE%20I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Usuario\Documents\CAM%202026\Villa%20Victoria\Presupuesto%20Villa%20Victori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Consolidado"/>
      <sheetName val="PRESUPUESTO"/>
      <sheetName val="PTO LEGIZAMO"/>
      <sheetName val="LIST ITEM"/>
      <sheetName val="CANTIDADES"/>
      <sheetName val="110,1P"/>
      <sheetName val="200,2"/>
      <sheetName val="210,1 (2)"/>
      <sheetName val="210,1"/>
      <sheetName val="211,1"/>
      <sheetName val="220,1"/>
      <sheetName val="220,1P"/>
      <sheetName val="230,2,1P"/>
      <sheetName val="310,1"/>
      <sheetName val="310,1P"/>
      <sheetName val="311,1"/>
      <sheetName val="600,1"/>
      <sheetName val="item 1"/>
      <sheetName val="600,4P"/>
      <sheetName val="1.0"/>
      <sheetName val="600,5P"/>
      <sheetName val="610,1"/>
      <sheetName val="630,3"/>
      <sheetName val="630,4"/>
      <sheetName val="630,6"/>
      <sheetName val="630,7"/>
      <sheetName val="640,1"/>
      <sheetName val="650,1 "/>
      <sheetName val="661,1"/>
      <sheetName val="670,2 "/>
      <sheetName val="671,1"/>
      <sheetName val="672,1 "/>
      <sheetName val="676,1"/>
      <sheetName val="681,1"/>
      <sheetName val="730,1"/>
      <sheetName val="730,2"/>
      <sheetName val="740,1"/>
      <sheetName val="900,2"/>
      <sheetName val="Mat sellante juntas"/>
      <sheetName val="Basicos"/>
      <sheetName val="MATERIALES"/>
      <sheetName val="MANOBRA"/>
      <sheetName val="EQUIPO"/>
      <sheetName val="DIST"/>
      <sheetName val="AIU-ENCABEZ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D5">
            <v>0.85</v>
          </cell>
        </row>
      </sheetData>
      <sheetData sheetId="43" refreshError="1"/>
      <sheetData sheetId="44" refreshError="1"/>
      <sheetData sheetId="45" refreshError="1">
        <row r="4">
          <cell r="D4" t="str">
            <v>REPÚBLICA DE COLOMBIA  -   INSTITUTO NACIONAL DE VÍAS</v>
          </cell>
        </row>
        <row r="5">
          <cell r="D5" t="str">
            <v>ANÁLISIS DE PRECIOS UNITARIOS VIAS RURALES ALTO PUTUMAYO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Datos Principales"/>
      <sheetName val="PRESUP COMP."/>
      <sheetName val="PRESUP ACT."/>
      <sheetName val="PPTO.FNC"/>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8"/>
      <sheetName val="3.1.2.4Tubo novafor 10"/>
      <sheetName val="3.1.2.5Tuberia novafor12&quot;"/>
      <sheetName val="3.2.1.2Tubo PVC sanit4"/>
      <sheetName val="3.2.1.5Tubo PVC sanit2"/>
      <sheetName val="3.2.1.4Tubo PVC sanit3"/>
      <sheetName val="3.1.1.3Tuberia sanitr6&quot;"/>
      <sheetName val="3.4.1.1Caja de Insp.60"/>
      <sheetName val="3.4.1.2Caja insp.0.7"/>
      <sheetName val="3.4.9Caja insp.0.8"/>
      <sheetName val="3.4.5canalteta aguas ll"/>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5"/>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6.1Muro Bloque 4"/>
      <sheetName val="5.2.6.2Muro Bloque 5"/>
      <sheetName val="5,3,4Remates ladrillo tolete "/>
      <sheetName val="5.4.1Grouting"/>
      <sheetName val="5,6,1 Chazos para carpinteria"/>
      <sheetName val="6.1.1Alfajia"/>
      <sheetName val="COLUMNET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meson para lavamanos"/>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19Sumin Tanq 2.000 lts)"/>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Rustico"/>
      <sheetName val="10.2.3.9Tableta etrusca"/>
      <sheetName val="10,2,3,6Tableta cuarto26"/>
      <sheetName val="10.3,2,1Tableta cuarto ml"/>
      <sheetName val="10.2.3.7Tableta cuarto ml"/>
      <sheetName val="10.2.4.1Baldosa grano marmol"/>
      <sheetName val="10.2.4.4Tableta"/>
      <sheetName val="MEDIACAÑA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5.3  Cupula Tragante"/>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3 Ventana Lamina Colled"/>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4mm"/>
      <sheetName val="18.2,1,Esmalte sobre marcos lam"/>
      <sheetName val="18.3,6Esmalte sobre mueble bajo"/>
      <sheetName val="19.1,1Cerradura baños y aulas"/>
      <sheetName val="19.3.1Espejo"/>
      <sheetName val="20,4,3Jardinera"/>
      <sheetName val="21.1.3Aseo "/>
      <sheetName val="20,2,6Adoquin gress (2)"/>
      <sheetName val="20,2,6Adoquin gress"/>
      <sheetName val="1.2.1. Instalacion prov. agua"/>
      <sheetName val="1.2.2. Instalacion prov. energi"/>
      <sheetName val="1.2.3. Instalacion prov. tel."/>
      <sheetName val="5.1.3.1bloque en concreto estru"/>
      <sheetName val="Concreto de 4000 psi "/>
      <sheetName val="Concreto de 3500 psi "/>
      <sheetName val="CAJA INSPECCION 0,9x0,9"/>
      <sheetName val="APU 11"/>
      <sheetName val="APU 10"/>
      <sheetName val="APU 9"/>
      <sheetName val="APU 8"/>
      <sheetName val="APU 7"/>
      <sheetName val="tablero de distribucion"/>
      <sheetName val="APU 5"/>
      <sheetName val="APU 4"/>
      <sheetName val="APU 3"/>
      <sheetName val="APU 2"/>
      <sheetName val="APU 1"/>
      <sheetName val="5.2.2. Ladrillo Prensado"/>
      <sheetName val="10.3.3.4.1. GUARDAESCOBA EN CEM"/>
      <sheetName val="3.1.4. ACCESORIO SANIT."/>
      <sheetName val="ASEO GENERAL"/>
      <sheetName val="21.1.4.RETIRO DE ESCOMBROS"/>
      <sheetName val="20.2.1 Anden Concreto"/>
      <sheetName val="LAVAMANOS DISCAPACITADOS"/>
      <sheetName val="SANITARIO DISCAPACITADOS"/>
      <sheetName val="21.1.2. ASEO FACHADAS"/>
      <sheetName val="10.2.4.1Baldosa grano marmol wc"/>
      <sheetName val="10.4.2Gradas en Gravilla (2)"/>
    </sheetNames>
    <sheetDataSet>
      <sheetData sheetId="0" refreshError="1"/>
      <sheetData sheetId="1"/>
      <sheetData sheetId="2"/>
      <sheetData sheetId="3"/>
      <sheetData sheetId="4"/>
      <sheetData sheetId="5"/>
      <sheetData sheetId="6" refreshError="1"/>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41200</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refreshError="1"/>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Albañilería Ayudante</v>
          </cell>
          <cell r="B39">
            <v>0</v>
          </cell>
          <cell r="C39" t="str">
            <v>Oficial</v>
          </cell>
          <cell r="D39" t="str">
            <v>+</v>
          </cell>
          <cell r="E39">
            <v>1</v>
          </cell>
          <cell r="F39" t="str">
            <v>Ayudante</v>
          </cell>
          <cell r="G39">
            <v>48530.767500000002</v>
          </cell>
          <cell r="H39">
            <v>0</v>
          </cell>
          <cell r="I39">
            <v>48530.767500000002</v>
          </cell>
        </row>
        <row r="40">
          <cell r="A40" t="str">
            <v>Vías</v>
          </cell>
          <cell r="B40">
            <v>3</v>
          </cell>
          <cell r="C40" t="str">
            <v>Oficial</v>
          </cell>
          <cell r="D40" t="str">
            <v>+</v>
          </cell>
          <cell r="E40">
            <v>4</v>
          </cell>
          <cell r="F40" t="str">
            <v>Ayudante</v>
          </cell>
          <cell r="G40">
            <v>453638</v>
          </cell>
          <cell r="H40">
            <v>0</v>
          </cell>
          <cell r="I40">
            <v>453637.85557499994</v>
          </cell>
        </row>
      </sheetData>
      <sheetData sheetId="12">
        <row r="11">
          <cell r="A11" t="str">
            <v>Cemento</v>
          </cell>
          <cell r="B11" t="str">
            <v>Kg.</v>
          </cell>
          <cell r="D11">
            <v>510.4</v>
          </cell>
          <cell r="E11">
            <v>0.01</v>
          </cell>
          <cell r="F11">
            <v>516</v>
          </cell>
        </row>
        <row r="12">
          <cell r="A12" t="str">
            <v>Hierro 60.000</v>
          </cell>
          <cell r="B12" t="str">
            <v>Kg.</v>
          </cell>
          <cell r="D12">
            <v>2600</v>
          </cell>
          <cell r="E12">
            <v>0.01</v>
          </cell>
          <cell r="F12">
            <v>2626</v>
          </cell>
        </row>
        <row r="13">
          <cell r="A13" t="str">
            <v>Arena p/ Mortero</v>
          </cell>
          <cell r="B13" t="str">
            <v>m3.</v>
          </cell>
          <cell r="D13">
            <v>25000</v>
          </cell>
          <cell r="E13">
            <v>0.01</v>
          </cell>
          <cell r="F13">
            <v>25250</v>
          </cell>
        </row>
        <row r="14">
          <cell r="A14" t="str">
            <v>Arena p/ Concreto</v>
          </cell>
          <cell r="B14" t="str">
            <v>m3.</v>
          </cell>
          <cell r="D14">
            <v>25000</v>
          </cell>
          <cell r="E14">
            <v>0.01</v>
          </cell>
          <cell r="F14">
            <v>25250</v>
          </cell>
        </row>
        <row r="15">
          <cell r="A15" t="str">
            <v>Gravilla</v>
          </cell>
          <cell r="B15" t="str">
            <v>m3.</v>
          </cell>
          <cell r="D15">
            <v>48000</v>
          </cell>
          <cell r="E15">
            <v>0.01</v>
          </cell>
          <cell r="F15">
            <v>48480</v>
          </cell>
        </row>
        <row r="16">
          <cell r="A16" t="str">
            <v xml:space="preserve">Caja de Inspeccion 60 x 60 u </v>
          </cell>
          <cell r="B16" t="str">
            <v>Und.</v>
          </cell>
          <cell r="D16">
            <v>195062</v>
          </cell>
          <cell r="E16">
            <v>0.01</v>
          </cell>
          <cell r="F16">
            <v>197013</v>
          </cell>
        </row>
        <row r="17">
          <cell r="A17" t="str">
            <v>Viga de Cimentacion - APU.</v>
          </cell>
          <cell r="B17" t="str">
            <v>m3.</v>
          </cell>
          <cell r="D17">
            <v>603922</v>
          </cell>
          <cell r="E17">
            <v>0.01</v>
          </cell>
          <cell r="F17">
            <v>609961</v>
          </cell>
        </row>
        <row r="18">
          <cell r="A18" t="str">
            <v>Viga Aerea - APU.</v>
          </cell>
          <cell r="B18" t="str">
            <v>m3.</v>
          </cell>
          <cell r="D18">
            <v>553967</v>
          </cell>
          <cell r="E18">
            <v>0.01</v>
          </cell>
          <cell r="F18">
            <v>559507</v>
          </cell>
        </row>
        <row r="19">
          <cell r="A19" t="str">
            <v>Piso (enchape aulas-) APU.</v>
          </cell>
          <cell r="B19" t="str">
            <v>m2.</v>
          </cell>
          <cell r="D19">
            <v>66064</v>
          </cell>
          <cell r="E19">
            <v>0.01</v>
          </cell>
          <cell r="F19">
            <v>66725</v>
          </cell>
        </row>
        <row r="20">
          <cell r="A20" t="str">
            <v>Enchape Pared Baños - APU.</v>
          </cell>
          <cell r="B20" t="str">
            <v>m2.</v>
          </cell>
          <cell r="D20">
            <v>36331</v>
          </cell>
          <cell r="E20">
            <v>0.01</v>
          </cell>
          <cell r="F20">
            <v>36694</v>
          </cell>
        </row>
        <row r="21">
          <cell r="A21" t="str">
            <v>Aparato Sanitario - APU.</v>
          </cell>
          <cell r="B21" t="str">
            <v>Und.</v>
          </cell>
          <cell r="D21">
            <v>176974</v>
          </cell>
          <cell r="E21">
            <v>0.01</v>
          </cell>
          <cell r="F21">
            <v>178744</v>
          </cell>
        </row>
        <row r="22">
          <cell r="A22" t="str">
            <v>Lampara Fluorecente - APU.</v>
          </cell>
          <cell r="B22" t="str">
            <v>Und.</v>
          </cell>
          <cell r="D22">
            <v>61264</v>
          </cell>
          <cell r="E22">
            <v>0.01</v>
          </cell>
          <cell r="F22">
            <v>61877</v>
          </cell>
        </row>
        <row r="23">
          <cell r="A23" t="str">
            <v>Mano de Obra Oficial.</v>
          </cell>
          <cell r="B23" t="str">
            <v>dia</v>
          </cell>
          <cell r="D23">
            <v>66781.5435</v>
          </cell>
          <cell r="E23">
            <v>0.01</v>
          </cell>
          <cell r="F23">
            <v>67449</v>
          </cell>
        </row>
        <row r="24">
          <cell r="A24" t="str">
            <v>Mano de Obra Ayudante.</v>
          </cell>
          <cell r="B24" t="str">
            <v>dia</v>
          </cell>
          <cell r="D24">
            <v>48530.767500000002</v>
          </cell>
          <cell r="E24">
            <v>0.01</v>
          </cell>
          <cell r="F24">
            <v>49016</v>
          </cell>
        </row>
        <row r="25">
          <cell r="A25" t="str">
            <v>Agua</v>
          </cell>
          <cell r="B25" t="str">
            <v>LT</v>
          </cell>
          <cell r="C25">
            <v>1</v>
          </cell>
          <cell r="D25">
            <v>10</v>
          </cell>
          <cell r="E25">
            <v>0.01</v>
          </cell>
          <cell r="F25">
            <v>10</v>
          </cell>
        </row>
        <row r="26">
          <cell r="A26" t="str">
            <v>Abrazadera metálica</v>
          </cell>
          <cell r="B26" t="str">
            <v>UN</v>
          </cell>
          <cell r="C26">
            <v>1</v>
          </cell>
          <cell r="D26">
            <v>3500</v>
          </cell>
          <cell r="E26">
            <v>0.01</v>
          </cell>
          <cell r="F26">
            <v>3535</v>
          </cell>
        </row>
        <row r="27">
          <cell r="A27" t="str">
            <v>Abrazadera metálica 1"</v>
          </cell>
          <cell r="B27" t="str">
            <v>UN</v>
          </cell>
          <cell r="C27">
            <v>1</v>
          </cell>
          <cell r="D27">
            <v>3500</v>
          </cell>
          <cell r="E27">
            <v>0.01</v>
          </cell>
          <cell r="F27">
            <v>3535</v>
          </cell>
        </row>
        <row r="28">
          <cell r="A28" t="str">
            <v>Abrazadera metálica 1 1/4"</v>
          </cell>
          <cell r="B28" t="str">
            <v>UN</v>
          </cell>
          <cell r="C28">
            <v>1</v>
          </cell>
          <cell r="D28">
            <v>3500</v>
          </cell>
          <cell r="E28">
            <v>0.01</v>
          </cell>
          <cell r="F28">
            <v>3535</v>
          </cell>
        </row>
        <row r="29">
          <cell r="A29" t="str">
            <v>Abrazadera metálica 1 1/2"</v>
          </cell>
          <cell r="B29" t="str">
            <v>UN</v>
          </cell>
          <cell r="C29">
            <v>1</v>
          </cell>
          <cell r="D29">
            <v>3500</v>
          </cell>
          <cell r="E29">
            <v>0.01</v>
          </cell>
          <cell r="F29">
            <v>3535</v>
          </cell>
        </row>
        <row r="30">
          <cell r="A30" t="str">
            <v>Abrazadera metálica 2"</v>
          </cell>
          <cell r="B30" t="str">
            <v>UN</v>
          </cell>
          <cell r="C30">
            <v>1</v>
          </cell>
          <cell r="D30">
            <v>3500</v>
          </cell>
          <cell r="E30">
            <v>0.01</v>
          </cell>
          <cell r="F30">
            <v>3535</v>
          </cell>
        </row>
        <row r="31">
          <cell r="A31" t="str">
            <v>Ad.Terminal cond.1"</v>
          </cell>
          <cell r="B31" t="str">
            <v>UN</v>
          </cell>
          <cell r="C31">
            <v>1</v>
          </cell>
          <cell r="D31">
            <v>661</v>
          </cell>
          <cell r="E31">
            <v>0.01</v>
          </cell>
          <cell r="F31">
            <v>668</v>
          </cell>
        </row>
        <row r="32">
          <cell r="A32" t="str">
            <v>Ad.Terminal cond.3/4"</v>
          </cell>
          <cell r="B32" t="str">
            <v>UN</v>
          </cell>
          <cell r="C32">
            <v>1</v>
          </cell>
          <cell r="D32">
            <v>357</v>
          </cell>
          <cell r="E32">
            <v>0.01</v>
          </cell>
          <cell r="F32">
            <v>361</v>
          </cell>
        </row>
        <row r="33">
          <cell r="A33" t="str">
            <v>Ad.Terminal cond.1/2"</v>
          </cell>
          <cell r="B33" t="str">
            <v>UN</v>
          </cell>
          <cell r="C33">
            <v>1</v>
          </cell>
          <cell r="D33">
            <v>267</v>
          </cell>
          <cell r="E33">
            <v>0.01</v>
          </cell>
          <cell r="F33">
            <v>270</v>
          </cell>
        </row>
        <row r="34">
          <cell r="A34" t="str">
            <v>Adoquín peatonal Santa Fe</v>
          </cell>
          <cell r="B34" t="str">
            <v>UN</v>
          </cell>
          <cell r="C34">
            <v>1</v>
          </cell>
          <cell r="D34">
            <v>900</v>
          </cell>
          <cell r="E34">
            <v>0.01</v>
          </cell>
          <cell r="F34">
            <v>909</v>
          </cell>
        </row>
        <row r="35">
          <cell r="A35" t="str">
            <v>Adoquin gress</v>
          </cell>
          <cell r="B35" t="str">
            <v>M2</v>
          </cell>
          <cell r="C35">
            <v>1</v>
          </cell>
          <cell r="D35">
            <v>17209</v>
          </cell>
          <cell r="E35">
            <v>0.01</v>
          </cell>
          <cell r="F35">
            <v>17381</v>
          </cell>
        </row>
        <row r="36">
          <cell r="A36" t="str">
            <v>Accesorios PVC-P 2"</v>
          </cell>
          <cell r="B36" t="str">
            <v>UN</v>
          </cell>
          <cell r="C36">
            <v>1</v>
          </cell>
          <cell r="D36">
            <v>8851</v>
          </cell>
          <cell r="E36">
            <v>0.01</v>
          </cell>
          <cell r="F36">
            <v>8940</v>
          </cell>
        </row>
        <row r="37">
          <cell r="A37" t="str">
            <v>Accesorios PVC-P 1 1/2"</v>
          </cell>
          <cell r="B37" t="str">
            <v>UN</v>
          </cell>
          <cell r="C37">
            <v>1</v>
          </cell>
          <cell r="D37">
            <v>5559</v>
          </cell>
          <cell r="E37">
            <v>0.01</v>
          </cell>
          <cell r="F37">
            <v>5615</v>
          </cell>
        </row>
        <row r="38">
          <cell r="A38" t="str">
            <v>Accesorios PVC-P 1 1/4"</v>
          </cell>
          <cell r="B38" t="str">
            <v>UN</v>
          </cell>
          <cell r="C38">
            <v>1</v>
          </cell>
          <cell r="D38">
            <v>4233</v>
          </cell>
          <cell r="E38">
            <v>0.01</v>
          </cell>
          <cell r="F38">
            <v>4275</v>
          </cell>
        </row>
        <row r="39">
          <cell r="A39" t="str">
            <v>Accesorios PVC-P 1"</v>
          </cell>
          <cell r="B39" t="str">
            <v>UN</v>
          </cell>
          <cell r="C39">
            <v>1</v>
          </cell>
          <cell r="D39">
            <v>1637</v>
          </cell>
          <cell r="E39">
            <v>0.01</v>
          </cell>
          <cell r="F39">
            <v>1653</v>
          </cell>
        </row>
        <row r="40">
          <cell r="A40" t="str">
            <v>Accesorios PVC-P 3/4"</v>
          </cell>
          <cell r="B40" t="str">
            <v>UN</v>
          </cell>
          <cell r="C40">
            <v>1</v>
          </cell>
          <cell r="D40">
            <v>838</v>
          </cell>
          <cell r="E40">
            <v>0.01</v>
          </cell>
          <cell r="F40">
            <v>846</v>
          </cell>
        </row>
        <row r="41">
          <cell r="A41" t="str">
            <v>Accesorios PVC-P 1/2"</v>
          </cell>
          <cell r="B41" t="str">
            <v>UN</v>
          </cell>
          <cell r="C41">
            <v>1</v>
          </cell>
          <cell r="D41">
            <v>496</v>
          </cell>
          <cell r="E41">
            <v>0.01</v>
          </cell>
          <cell r="F41">
            <v>501</v>
          </cell>
        </row>
        <row r="42">
          <cell r="A42" t="str">
            <v>Accesorios Sanitario- Codo de 90° 4"</v>
          </cell>
          <cell r="B42" t="str">
            <v>UN</v>
          </cell>
          <cell r="C42">
            <v>1</v>
          </cell>
          <cell r="D42">
            <v>9532</v>
          </cell>
          <cell r="E42">
            <v>0.01</v>
          </cell>
          <cell r="F42">
            <v>9627</v>
          </cell>
        </row>
        <row r="43">
          <cell r="A43" t="str">
            <v>Accesorios Sanitario- Codo de 90° 3"</v>
          </cell>
          <cell r="B43" t="str">
            <v>UN</v>
          </cell>
          <cell r="C43">
            <v>1</v>
          </cell>
          <cell r="D43">
            <v>5194</v>
          </cell>
          <cell r="E43">
            <v>0.01</v>
          </cell>
          <cell r="F43">
            <v>5246</v>
          </cell>
        </row>
        <row r="44">
          <cell r="A44" t="str">
            <v>Accesorios Sanitario - Codo de 90° 2"</v>
          </cell>
          <cell r="B44" t="str">
            <v>UN</v>
          </cell>
          <cell r="C44">
            <v>1</v>
          </cell>
          <cell r="D44">
            <v>2391</v>
          </cell>
          <cell r="E44">
            <v>0.01</v>
          </cell>
          <cell r="F44">
            <v>2415</v>
          </cell>
        </row>
        <row r="45">
          <cell r="A45" t="str">
            <v>Accesorios Sanitario - Y de 4"</v>
          </cell>
          <cell r="B45" t="str">
            <v>UN</v>
          </cell>
          <cell r="C45">
            <v>1</v>
          </cell>
          <cell r="D45">
            <v>14984</v>
          </cell>
          <cell r="E45">
            <v>0.01</v>
          </cell>
          <cell r="F45">
            <v>15134</v>
          </cell>
        </row>
        <row r="46">
          <cell r="A46" t="str">
            <v>Accesorios Sanitario - Y de 3"</v>
          </cell>
          <cell r="B46" t="str">
            <v>UN</v>
          </cell>
          <cell r="C46">
            <v>1</v>
          </cell>
          <cell r="D46">
            <v>8692</v>
          </cell>
          <cell r="E46">
            <v>0.01</v>
          </cell>
          <cell r="F46">
            <v>8779</v>
          </cell>
        </row>
        <row r="47">
          <cell r="A47" t="str">
            <v xml:space="preserve">Acero 60,000 p.s.i. </v>
          </cell>
          <cell r="B47" t="str">
            <v>KG</v>
          </cell>
          <cell r="C47">
            <v>1</v>
          </cell>
          <cell r="D47">
            <v>2600</v>
          </cell>
          <cell r="E47">
            <v>0.01</v>
          </cell>
          <cell r="F47">
            <v>2626</v>
          </cell>
        </row>
        <row r="48">
          <cell r="A48" t="str">
            <v>Acero 37,000 p.s.i.</v>
          </cell>
          <cell r="B48" t="str">
            <v>KG</v>
          </cell>
          <cell r="C48">
            <v>1</v>
          </cell>
          <cell r="D48">
            <v>2600</v>
          </cell>
          <cell r="E48">
            <v>0.01</v>
          </cell>
          <cell r="F48">
            <v>2626</v>
          </cell>
        </row>
        <row r="49">
          <cell r="A49" t="str">
            <v>Acero de refuerzo 60000 PSI</v>
          </cell>
          <cell r="B49" t="str">
            <v>KG</v>
          </cell>
          <cell r="C49">
            <v>1</v>
          </cell>
          <cell r="D49">
            <v>2600</v>
          </cell>
          <cell r="E49">
            <v>0.01</v>
          </cell>
          <cell r="F49">
            <v>2626</v>
          </cell>
        </row>
        <row r="50">
          <cell r="A50" t="str">
            <v>Acero figurado 60,000 p.s.i. 1/2"</v>
          </cell>
          <cell r="B50" t="str">
            <v>KG</v>
          </cell>
          <cell r="C50">
            <v>1</v>
          </cell>
          <cell r="D50">
            <v>2600</v>
          </cell>
          <cell r="E50">
            <v>0.01</v>
          </cell>
          <cell r="F50">
            <v>2626</v>
          </cell>
        </row>
        <row r="51">
          <cell r="A51" t="str">
            <v xml:space="preserve">Acero figurado 34,000 p.s.i. </v>
          </cell>
          <cell r="B51" t="str">
            <v>KG</v>
          </cell>
          <cell r="C51">
            <v>1</v>
          </cell>
          <cell r="D51">
            <v>2600</v>
          </cell>
          <cell r="E51">
            <v>0.01</v>
          </cell>
          <cell r="F51">
            <v>2626</v>
          </cell>
        </row>
        <row r="52">
          <cell r="A52" t="str">
            <v>A.C.P.M.</v>
          </cell>
          <cell r="B52" t="str">
            <v>GL</v>
          </cell>
          <cell r="C52">
            <v>1</v>
          </cell>
          <cell r="D52">
            <v>6700</v>
          </cell>
          <cell r="E52">
            <v>0.01</v>
          </cell>
          <cell r="F52">
            <v>6767</v>
          </cell>
        </row>
        <row r="53">
          <cell r="A53" t="str">
            <v>Adaptador conduit de 1/2"</v>
          </cell>
          <cell r="B53" t="str">
            <v>UN</v>
          </cell>
          <cell r="C53">
            <v>1</v>
          </cell>
          <cell r="D53">
            <v>267</v>
          </cell>
          <cell r="E53">
            <v>0.01</v>
          </cell>
          <cell r="F53">
            <v>270</v>
          </cell>
        </row>
        <row r="54">
          <cell r="A54" t="str">
            <v>Adaptador macho PVC de 1/2"</v>
          </cell>
          <cell r="B54" t="str">
            <v>UN</v>
          </cell>
          <cell r="C54">
            <v>1</v>
          </cell>
          <cell r="D54">
            <v>258</v>
          </cell>
          <cell r="E54">
            <v>0.01</v>
          </cell>
          <cell r="F54">
            <v>261</v>
          </cell>
        </row>
        <row r="55">
          <cell r="A55" t="str">
            <v>Adaptador macho PVC de 1"</v>
          </cell>
          <cell r="B55" t="str">
            <v>UN</v>
          </cell>
          <cell r="C55">
            <v>1</v>
          </cell>
          <cell r="D55">
            <v>983</v>
          </cell>
          <cell r="E55">
            <v>0.01</v>
          </cell>
          <cell r="F55">
            <v>993</v>
          </cell>
        </row>
        <row r="56">
          <cell r="A56" t="str">
            <v>Adaptador macho PVC de 2 plg</v>
          </cell>
          <cell r="B56" t="str">
            <v>UN</v>
          </cell>
          <cell r="C56">
            <v>1</v>
          </cell>
          <cell r="D56">
            <v>3458</v>
          </cell>
          <cell r="E56">
            <v>0.01</v>
          </cell>
          <cell r="F56">
            <v>3493</v>
          </cell>
        </row>
        <row r="57">
          <cell r="A57" t="str">
            <v>Agarraderas metálicas l=0.10</v>
          </cell>
          <cell r="B57" t="str">
            <v>UN</v>
          </cell>
          <cell r="C57">
            <v>1</v>
          </cell>
          <cell r="D57">
            <v>7500</v>
          </cell>
          <cell r="E57">
            <v>0.01</v>
          </cell>
          <cell r="F57">
            <v>7575</v>
          </cell>
        </row>
        <row r="58">
          <cell r="A58" t="str">
            <v>Aislador de carrete en porcelana</v>
          </cell>
          <cell r="B58" t="str">
            <v>UN</v>
          </cell>
          <cell r="C58">
            <v>1</v>
          </cell>
          <cell r="D58">
            <v>3500</v>
          </cell>
          <cell r="E58">
            <v>0.01</v>
          </cell>
          <cell r="F58">
            <v>3535</v>
          </cell>
        </row>
        <row r="59">
          <cell r="A59" t="str">
            <v>Alambre cobre THHN ·6 AWG</v>
          </cell>
          <cell r="B59" t="str">
            <v>ML</v>
          </cell>
          <cell r="C59">
            <v>1</v>
          </cell>
          <cell r="D59">
            <v>4914</v>
          </cell>
          <cell r="E59">
            <v>0.01</v>
          </cell>
          <cell r="F59">
            <v>4963</v>
          </cell>
        </row>
        <row r="60">
          <cell r="A60" t="str">
            <v>Alambre cobre THHN ·8 AWG</v>
          </cell>
          <cell r="B60" t="str">
            <v>ML</v>
          </cell>
          <cell r="C60">
            <v>1</v>
          </cell>
          <cell r="D60">
            <v>3653</v>
          </cell>
          <cell r="E60">
            <v>0.01</v>
          </cell>
          <cell r="F60">
            <v>3690</v>
          </cell>
        </row>
        <row r="61">
          <cell r="A61" t="str">
            <v>Alambre cobre THW 10 AWG</v>
          </cell>
          <cell r="B61" t="str">
            <v>ML</v>
          </cell>
          <cell r="C61">
            <v>1</v>
          </cell>
          <cell r="D61">
            <v>2298</v>
          </cell>
          <cell r="E61">
            <v>0.01</v>
          </cell>
          <cell r="F61">
            <v>2321</v>
          </cell>
        </row>
        <row r="62">
          <cell r="A62" t="str">
            <v>Alambre cobre THW 12 AWG</v>
          </cell>
          <cell r="B62" t="str">
            <v>ML</v>
          </cell>
          <cell r="C62">
            <v>1</v>
          </cell>
          <cell r="D62">
            <v>1412</v>
          </cell>
          <cell r="E62">
            <v>0.01</v>
          </cell>
          <cell r="F62">
            <v>1426</v>
          </cell>
        </row>
        <row r="63">
          <cell r="A63" t="str">
            <v>Alambre cobre THW 14 AWG</v>
          </cell>
          <cell r="B63" t="str">
            <v>ML</v>
          </cell>
          <cell r="C63">
            <v>1</v>
          </cell>
          <cell r="D63">
            <v>989.5</v>
          </cell>
          <cell r="E63">
            <v>0.01</v>
          </cell>
          <cell r="F63">
            <v>999</v>
          </cell>
        </row>
        <row r="64">
          <cell r="A64" t="str">
            <v>Alambre de cobre 12 THHN</v>
          </cell>
          <cell r="B64" t="str">
            <v>ML</v>
          </cell>
          <cell r="C64">
            <v>1</v>
          </cell>
          <cell r="D64">
            <v>1412</v>
          </cell>
          <cell r="E64">
            <v>0.01</v>
          </cell>
          <cell r="F64">
            <v>1426</v>
          </cell>
        </row>
        <row r="65">
          <cell r="A65" t="str">
            <v>Alambre Cu desnudo AWG 10</v>
          </cell>
          <cell r="B65" t="str">
            <v>KG</v>
          </cell>
          <cell r="C65">
            <v>1</v>
          </cell>
          <cell r="D65">
            <v>45896</v>
          </cell>
          <cell r="E65">
            <v>0.01</v>
          </cell>
          <cell r="F65">
            <v>46355</v>
          </cell>
        </row>
        <row r="66">
          <cell r="A66" t="str">
            <v>Alambre de cobre 12 AWG desnudo</v>
          </cell>
          <cell r="B66" t="str">
            <v>ML</v>
          </cell>
          <cell r="C66">
            <v>1</v>
          </cell>
          <cell r="D66">
            <v>1347</v>
          </cell>
          <cell r="E66">
            <v>0.01</v>
          </cell>
          <cell r="F66">
            <v>1360</v>
          </cell>
        </row>
        <row r="67">
          <cell r="A67" t="str">
            <v>Alambre Cu desnudo AWG 14 x kg</v>
          </cell>
          <cell r="B67" t="str">
            <v>KG</v>
          </cell>
          <cell r="C67">
            <v>1</v>
          </cell>
          <cell r="D67">
            <v>49159</v>
          </cell>
          <cell r="E67">
            <v>0.01</v>
          </cell>
          <cell r="F67">
            <v>49651</v>
          </cell>
        </row>
        <row r="68">
          <cell r="A68" t="str">
            <v>Alambre Cu desnudo AWG 14 x ML</v>
          </cell>
          <cell r="B68" t="str">
            <v>ML</v>
          </cell>
          <cell r="C68">
            <v>1</v>
          </cell>
          <cell r="D68">
            <v>909</v>
          </cell>
          <cell r="E68">
            <v>0.01</v>
          </cell>
          <cell r="F68">
            <v>918</v>
          </cell>
        </row>
        <row r="69">
          <cell r="A69" t="str">
            <v>Alambre negro Cal. 18</v>
          </cell>
          <cell r="B69" t="str">
            <v>KG</v>
          </cell>
          <cell r="C69">
            <v>1</v>
          </cell>
          <cell r="D69">
            <v>4017</v>
          </cell>
          <cell r="E69">
            <v>0.01</v>
          </cell>
          <cell r="F69">
            <v>4057</v>
          </cell>
        </row>
        <row r="70">
          <cell r="A70" t="str">
            <v>Alambre Teléfono 2x22 estañado</v>
          </cell>
          <cell r="B70" t="str">
            <v>ML</v>
          </cell>
          <cell r="C70">
            <v>1</v>
          </cell>
          <cell r="D70">
            <v>454</v>
          </cell>
          <cell r="E70">
            <v>0.01</v>
          </cell>
          <cell r="F70">
            <v>459</v>
          </cell>
        </row>
        <row r="71">
          <cell r="A71" t="str">
            <v>Alambre Teléfono 2x22 trenzado</v>
          </cell>
          <cell r="B71" t="str">
            <v>ML</v>
          </cell>
          <cell r="C71">
            <v>1</v>
          </cell>
          <cell r="D71">
            <v>426</v>
          </cell>
          <cell r="E71">
            <v>0.01</v>
          </cell>
          <cell r="F71">
            <v>430</v>
          </cell>
        </row>
        <row r="72">
          <cell r="A72" t="str">
            <v>Alquiler Campamento 20 a 60 M2</v>
          </cell>
          <cell r="B72" t="str">
            <v>MES</v>
          </cell>
          <cell r="C72">
            <v>1</v>
          </cell>
          <cell r="D72">
            <v>220000</v>
          </cell>
          <cell r="E72">
            <v>0.01</v>
          </cell>
          <cell r="F72">
            <v>222200</v>
          </cell>
        </row>
        <row r="73">
          <cell r="A73" t="str">
            <v>Alumol Sika X 3 KG</v>
          </cell>
          <cell r="B73" t="str">
            <v>Und.</v>
          </cell>
          <cell r="C73">
            <v>1</v>
          </cell>
          <cell r="D73">
            <v>63336</v>
          </cell>
          <cell r="E73">
            <v>0.01</v>
          </cell>
          <cell r="F73">
            <v>63969</v>
          </cell>
        </row>
        <row r="74">
          <cell r="A74" t="str">
            <v>Anclajes con resina epoxica</v>
          </cell>
          <cell r="B74" t="str">
            <v>KG</v>
          </cell>
          <cell r="C74">
            <v>1</v>
          </cell>
          <cell r="D74">
            <v>6000</v>
          </cell>
          <cell r="E74">
            <v>0.01</v>
          </cell>
          <cell r="F74">
            <v>6060</v>
          </cell>
        </row>
        <row r="75">
          <cell r="A75" t="str">
            <v>Angulo 3/4 x 1/8</v>
          </cell>
          <cell r="B75" t="str">
            <v>ML</v>
          </cell>
          <cell r="C75">
            <v>1</v>
          </cell>
          <cell r="D75">
            <v>1868</v>
          </cell>
          <cell r="E75">
            <v>0.01</v>
          </cell>
          <cell r="F75">
            <v>1887</v>
          </cell>
        </row>
        <row r="76">
          <cell r="A76" t="str">
            <v>Angulo 1" x 1" x 3/16"</v>
          </cell>
          <cell r="B76" t="str">
            <v>ML</v>
          </cell>
          <cell r="C76">
            <v>1</v>
          </cell>
          <cell r="D76">
            <v>3678</v>
          </cell>
          <cell r="E76">
            <v>0.01</v>
          </cell>
          <cell r="F76">
            <v>3715</v>
          </cell>
        </row>
        <row r="77">
          <cell r="A77" t="str">
            <v>Anticorrosivo rojo claro PHLC</v>
          </cell>
          <cell r="B77" t="str">
            <v>GL</v>
          </cell>
          <cell r="C77">
            <v>1</v>
          </cell>
          <cell r="D77">
            <v>25750</v>
          </cell>
          <cell r="E77">
            <v>0.01</v>
          </cell>
          <cell r="F77">
            <v>26008</v>
          </cell>
        </row>
        <row r="78">
          <cell r="A78" t="str">
            <v>Arbol especie local de 1,80 a 2,00 mts</v>
          </cell>
          <cell r="B78" t="str">
            <v>UN</v>
          </cell>
          <cell r="C78">
            <v>1</v>
          </cell>
          <cell r="D78">
            <v>22000</v>
          </cell>
          <cell r="E78">
            <v>0.01</v>
          </cell>
          <cell r="F78">
            <v>22220</v>
          </cell>
        </row>
        <row r="79">
          <cell r="A79" t="str">
            <v>Arena de río</v>
          </cell>
          <cell r="B79" t="str">
            <v>M3</v>
          </cell>
          <cell r="C79">
            <v>1</v>
          </cell>
          <cell r="D79">
            <v>25000</v>
          </cell>
          <cell r="E79">
            <v>0.01</v>
          </cell>
          <cell r="F79">
            <v>25250</v>
          </cell>
        </row>
        <row r="80">
          <cell r="A80" t="str">
            <v>Arena Blanca</v>
          </cell>
          <cell r="B80" t="str">
            <v>M3</v>
          </cell>
          <cell r="C80">
            <v>1</v>
          </cell>
          <cell r="D80">
            <v>25000</v>
          </cell>
          <cell r="E80">
            <v>0.01</v>
          </cell>
          <cell r="F80">
            <v>25250</v>
          </cell>
        </row>
        <row r="81">
          <cell r="A81" t="str">
            <v>Arena de peña</v>
          </cell>
          <cell r="B81" t="str">
            <v>M3</v>
          </cell>
          <cell r="C81">
            <v>1</v>
          </cell>
          <cell r="D81">
            <v>25000</v>
          </cell>
          <cell r="E81">
            <v>0.01</v>
          </cell>
          <cell r="F81">
            <v>25250</v>
          </cell>
        </row>
        <row r="82">
          <cell r="A82" t="str">
            <v xml:space="preserve">Arena fina </v>
          </cell>
          <cell r="B82" t="str">
            <v>M3</v>
          </cell>
          <cell r="C82">
            <v>1</v>
          </cell>
          <cell r="D82">
            <v>25000</v>
          </cell>
          <cell r="E82">
            <v>0.01</v>
          </cell>
          <cell r="F82">
            <v>25250</v>
          </cell>
        </row>
        <row r="83">
          <cell r="A83" t="str">
            <v>Arena lavada de pozo</v>
          </cell>
          <cell r="B83" t="str">
            <v>M3</v>
          </cell>
          <cell r="C83">
            <v>1</v>
          </cell>
          <cell r="D83">
            <v>35000</v>
          </cell>
          <cell r="E83">
            <v>0.01</v>
          </cell>
          <cell r="F83">
            <v>35350</v>
          </cell>
        </row>
        <row r="84">
          <cell r="A84" t="str">
            <v xml:space="preserve">Arena lavada blanca </v>
          </cell>
          <cell r="B84" t="str">
            <v>M3</v>
          </cell>
          <cell r="C84">
            <v>1</v>
          </cell>
          <cell r="D84">
            <v>25000</v>
          </cell>
          <cell r="E84">
            <v>0.01</v>
          </cell>
          <cell r="F84">
            <v>25250</v>
          </cell>
        </row>
        <row r="85">
          <cell r="A85" t="str">
            <v>Arena de río (viaje 5 m3)</v>
          </cell>
          <cell r="B85" t="str">
            <v>M3</v>
          </cell>
          <cell r="C85">
            <v>1</v>
          </cell>
          <cell r="D85">
            <v>25000</v>
          </cell>
          <cell r="E85">
            <v>0.01</v>
          </cell>
          <cell r="F85">
            <v>25250</v>
          </cell>
        </row>
        <row r="86">
          <cell r="A86" t="str">
            <v>Automatico Industrial 3*40 A</v>
          </cell>
          <cell r="B86" t="str">
            <v>UN</v>
          </cell>
          <cell r="C86">
            <v>1</v>
          </cell>
          <cell r="D86">
            <v>181900</v>
          </cell>
          <cell r="E86">
            <v>0.01</v>
          </cell>
          <cell r="F86">
            <v>183719</v>
          </cell>
        </row>
        <row r="87">
          <cell r="A87" t="str">
            <v>Automatico Enchufable 1*20 A</v>
          </cell>
          <cell r="B87" t="str">
            <v>UN</v>
          </cell>
          <cell r="C87">
            <v>1</v>
          </cell>
          <cell r="D87">
            <v>8600</v>
          </cell>
          <cell r="E87">
            <v>0.01</v>
          </cell>
          <cell r="F87">
            <v>8686</v>
          </cell>
        </row>
        <row r="88">
          <cell r="A88" t="str">
            <v>Baldosin cerámico blanco 30 x 30</v>
          </cell>
          <cell r="B88" t="str">
            <v>m2</v>
          </cell>
          <cell r="C88">
            <v>1</v>
          </cell>
          <cell r="D88">
            <v>45000</v>
          </cell>
          <cell r="E88">
            <v>0.01</v>
          </cell>
          <cell r="F88">
            <v>45450</v>
          </cell>
        </row>
        <row r="89">
          <cell r="A89" t="str">
            <v>Baldosin cerámico cristanac corona 32,4 x 32,4</v>
          </cell>
          <cell r="B89" t="str">
            <v>M2</v>
          </cell>
          <cell r="C89">
            <v>1</v>
          </cell>
          <cell r="D89">
            <v>27000</v>
          </cell>
          <cell r="E89">
            <v>0.01</v>
          </cell>
          <cell r="F89">
            <v>27270</v>
          </cell>
        </row>
        <row r="90">
          <cell r="A90" t="str">
            <v>Baldosa cerámica pared de 20 x 20 blanca</v>
          </cell>
          <cell r="B90" t="str">
            <v>M2</v>
          </cell>
          <cell r="C90">
            <v>1</v>
          </cell>
          <cell r="D90">
            <v>23000</v>
          </cell>
          <cell r="E90">
            <v>0.01</v>
          </cell>
          <cell r="F90">
            <v>23230</v>
          </cell>
        </row>
        <row r="91">
          <cell r="A91" t="str">
            <v>Baldosin cerámico pared Valencia 20,5 x 30,5</v>
          </cell>
          <cell r="B91" t="str">
            <v>M2</v>
          </cell>
          <cell r="C91">
            <v>1</v>
          </cell>
          <cell r="D91">
            <v>23000</v>
          </cell>
          <cell r="E91">
            <v>0.01</v>
          </cell>
          <cell r="F91">
            <v>23230</v>
          </cell>
        </row>
        <row r="92">
          <cell r="A92" t="str">
            <v>Baldosin cerámico Italia (30,5 x 30,5)</v>
          </cell>
          <cell r="B92" t="str">
            <v>M2</v>
          </cell>
          <cell r="C92">
            <v>1</v>
          </cell>
          <cell r="D92">
            <v>26000</v>
          </cell>
          <cell r="E92">
            <v>0.01</v>
          </cell>
          <cell r="F92">
            <v>26260</v>
          </cell>
        </row>
        <row r="93">
          <cell r="A93" t="str">
            <v>Baldosa  (30 x 30) payande blanco</v>
          </cell>
          <cell r="B93" t="str">
            <v>M2</v>
          </cell>
          <cell r="C93">
            <v>1</v>
          </cell>
          <cell r="D93">
            <v>46820</v>
          </cell>
          <cell r="E93">
            <v>0.01</v>
          </cell>
          <cell r="F93">
            <v>47288</v>
          </cell>
        </row>
        <row r="94">
          <cell r="A94" t="str">
            <v>Balinera de acero 1/2"</v>
          </cell>
          <cell r="B94" t="str">
            <v>UN</v>
          </cell>
          <cell r="C94">
            <v>1</v>
          </cell>
          <cell r="D94">
            <v>16000</v>
          </cell>
          <cell r="E94">
            <v>0.01</v>
          </cell>
          <cell r="F94">
            <v>16160</v>
          </cell>
        </row>
        <row r="95">
          <cell r="A95" t="str">
            <v>Bajante PVC Trapezoidal tipo Amazonas</v>
          </cell>
          <cell r="B95" t="str">
            <v>Ml</v>
          </cell>
          <cell r="C95">
            <v>1</v>
          </cell>
          <cell r="D95">
            <v>19000</v>
          </cell>
          <cell r="E95">
            <v>0.01</v>
          </cell>
          <cell r="F95">
            <v>19190</v>
          </cell>
        </row>
        <row r="96">
          <cell r="A96" t="str">
            <v>Barniz vitriflex</v>
          </cell>
          <cell r="B96" t="str">
            <v>GL</v>
          </cell>
          <cell r="C96">
            <v>1</v>
          </cell>
          <cell r="D96">
            <v>35000</v>
          </cell>
          <cell r="E96">
            <v>0.01</v>
          </cell>
          <cell r="F96">
            <v>35350</v>
          </cell>
        </row>
        <row r="97">
          <cell r="A97" t="str">
            <v>Barra  discapacitados Inox (juego)</v>
          </cell>
          <cell r="B97" t="str">
            <v>UN</v>
          </cell>
          <cell r="C97">
            <v>1</v>
          </cell>
          <cell r="D97">
            <v>380000</v>
          </cell>
          <cell r="E97">
            <v>0.01</v>
          </cell>
          <cell r="F97">
            <v>383800</v>
          </cell>
        </row>
        <row r="98">
          <cell r="A98" t="str">
            <v>Barra discapacitados 18" (46 cm) cromo grival</v>
          </cell>
          <cell r="B98" t="str">
            <v>UN</v>
          </cell>
          <cell r="C98">
            <v>1</v>
          </cell>
          <cell r="D98">
            <v>104284</v>
          </cell>
          <cell r="E98">
            <v>0.01</v>
          </cell>
          <cell r="F98">
            <v>105327</v>
          </cell>
        </row>
        <row r="99">
          <cell r="A99" t="str">
            <v>Barra discapacitados 30" (76 cm) cromo grival</v>
          </cell>
          <cell r="B99" t="str">
            <v>UN</v>
          </cell>
          <cell r="C99">
            <v>1</v>
          </cell>
          <cell r="D99">
            <v>129455.99999999999</v>
          </cell>
          <cell r="E99">
            <v>0.01</v>
          </cell>
          <cell r="F99">
            <v>130751</v>
          </cell>
        </row>
        <row r="100">
          <cell r="A100" t="str">
            <v>Bisagra alum.Ext 2"</v>
          </cell>
          <cell r="B100" t="str">
            <v>UN</v>
          </cell>
          <cell r="C100">
            <v>1</v>
          </cell>
          <cell r="D100">
            <v>1000</v>
          </cell>
          <cell r="E100">
            <v>0.01</v>
          </cell>
          <cell r="F100">
            <v>1010</v>
          </cell>
        </row>
        <row r="101">
          <cell r="A101" t="str">
            <v>Bisagra alum.Ext 3"</v>
          </cell>
          <cell r="B101" t="str">
            <v>UN</v>
          </cell>
          <cell r="C101">
            <v>1</v>
          </cell>
          <cell r="D101">
            <v>1900</v>
          </cell>
          <cell r="E101">
            <v>0.01</v>
          </cell>
          <cell r="F101">
            <v>1919</v>
          </cell>
        </row>
        <row r="102">
          <cell r="A102" t="str">
            <v>Bisagra Metalisteria triple</v>
          </cell>
          <cell r="B102" t="str">
            <v>UN</v>
          </cell>
          <cell r="C102">
            <v>1</v>
          </cell>
          <cell r="D102">
            <v>5400</v>
          </cell>
          <cell r="E102">
            <v>0.01</v>
          </cell>
          <cell r="F102">
            <v>5454</v>
          </cell>
        </row>
        <row r="103">
          <cell r="A103" t="str">
            <v>Bloque muro LN-14N</v>
          </cell>
          <cell r="B103" t="str">
            <v>UN</v>
          </cell>
          <cell r="C103">
            <v>1</v>
          </cell>
          <cell r="D103">
            <v>1022</v>
          </cell>
          <cell r="E103">
            <v>0.01</v>
          </cell>
          <cell r="F103">
            <v>1032</v>
          </cell>
        </row>
        <row r="104">
          <cell r="A104" t="str">
            <v>Bloque en concreto para muros estructurales de 14x19x39</v>
          </cell>
          <cell r="B104" t="str">
            <v>UN</v>
          </cell>
          <cell r="C104">
            <v>1</v>
          </cell>
          <cell r="D104">
            <v>2400</v>
          </cell>
          <cell r="E104">
            <v>0.01</v>
          </cell>
          <cell r="F104">
            <v>2424</v>
          </cell>
        </row>
        <row r="105">
          <cell r="A105" t="str">
            <v>Bloque en concreto para muros estructurales de  19x19x39</v>
          </cell>
          <cell r="B105" t="str">
            <v>UN</v>
          </cell>
          <cell r="C105">
            <v>1</v>
          </cell>
          <cell r="D105">
            <v>2600</v>
          </cell>
          <cell r="E105">
            <v>0.01</v>
          </cell>
          <cell r="F105">
            <v>2626</v>
          </cell>
        </row>
        <row r="106">
          <cell r="A106" t="str">
            <v>Bloque en concreto para muros estructurales tipo piedra de e = 0,16 m</v>
          </cell>
          <cell r="B106" t="str">
            <v>UN</v>
          </cell>
          <cell r="C106">
            <v>1</v>
          </cell>
          <cell r="E106">
            <v>0.01</v>
          </cell>
          <cell r="F106">
            <v>0</v>
          </cell>
        </row>
        <row r="107">
          <cell r="A107" t="str">
            <v>Bloque en concreto para muros estructurales de 12 x 19 x 39</v>
          </cell>
          <cell r="B107" t="str">
            <v>UN</v>
          </cell>
          <cell r="C107">
            <v>1</v>
          </cell>
          <cell r="D107">
            <v>2000</v>
          </cell>
          <cell r="E107">
            <v>0.01</v>
          </cell>
          <cell r="F107">
            <v>2020</v>
          </cell>
        </row>
        <row r="108">
          <cell r="A108" t="str">
            <v>Bloque No.4</v>
          </cell>
          <cell r="B108" t="str">
            <v>UN</v>
          </cell>
          <cell r="C108">
            <v>1</v>
          </cell>
          <cell r="D108">
            <v>620</v>
          </cell>
          <cell r="E108">
            <v>0.01</v>
          </cell>
          <cell r="F108">
            <v>626</v>
          </cell>
        </row>
        <row r="109">
          <cell r="A109" t="str">
            <v>Bloque No.5</v>
          </cell>
          <cell r="B109" t="str">
            <v>UN</v>
          </cell>
          <cell r="C109">
            <v>1</v>
          </cell>
          <cell r="D109">
            <v>650</v>
          </cell>
          <cell r="E109">
            <v>0.01</v>
          </cell>
          <cell r="F109">
            <v>657</v>
          </cell>
        </row>
        <row r="110">
          <cell r="A110" t="str">
            <v>Bloque calado sencillo 20 x 20</v>
          </cell>
          <cell r="B110" t="str">
            <v>UN</v>
          </cell>
          <cell r="C110">
            <v>1</v>
          </cell>
          <cell r="D110">
            <v>1200</v>
          </cell>
          <cell r="E110">
            <v>0.01</v>
          </cell>
          <cell r="F110">
            <v>1212</v>
          </cell>
        </row>
        <row r="111">
          <cell r="A111" t="str">
            <v>Bloque piedra 0.39x0.19x0.14 m</v>
          </cell>
          <cell r="B111" t="str">
            <v>UN</v>
          </cell>
          <cell r="C111">
            <v>1</v>
          </cell>
          <cell r="D111">
            <v>2322</v>
          </cell>
          <cell r="E111">
            <v>0.01</v>
          </cell>
          <cell r="F111">
            <v>2345</v>
          </cell>
        </row>
        <row r="112">
          <cell r="A112" t="str">
            <v>Bomba de 1/2 HP, 2" de salida, H=4.50</v>
          </cell>
          <cell r="B112" t="str">
            <v>UN</v>
          </cell>
          <cell r="C112">
            <v>1</v>
          </cell>
          <cell r="D112">
            <v>1677000</v>
          </cell>
          <cell r="E112">
            <v>0.01</v>
          </cell>
          <cell r="F112">
            <v>1693770</v>
          </cell>
        </row>
        <row r="113">
          <cell r="A113" t="str">
            <v>Botón timbre</v>
          </cell>
          <cell r="B113" t="str">
            <v>UN</v>
          </cell>
          <cell r="C113">
            <v>1</v>
          </cell>
          <cell r="D113">
            <v>4000</v>
          </cell>
          <cell r="E113">
            <v>0.01</v>
          </cell>
          <cell r="F113">
            <v>4040</v>
          </cell>
        </row>
        <row r="114">
          <cell r="A114" t="str">
            <v>Breaker enchufable unip.1 x 20 A</v>
          </cell>
          <cell r="B114" t="str">
            <v>UN</v>
          </cell>
          <cell r="C114">
            <v>1</v>
          </cell>
          <cell r="D114">
            <v>6000</v>
          </cell>
          <cell r="E114">
            <v>0.01</v>
          </cell>
          <cell r="F114">
            <v>6060</v>
          </cell>
        </row>
        <row r="115">
          <cell r="A115" t="str">
            <v>Breaker enchufable unip.2 x 20 A</v>
          </cell>
          <cell r="B115" t="str">
            <v>UN</v>
          </cell>
          <cell r="C115">
            <v>1</v>
          </cell>
          <cell r="D115">
            <v>15000</v>
          </cell>
          <cell r="E115">
            <v>0.01</v>
          </cell>
          <cell r="F115">
            <v>15150</v>
          </cell>
        </row>
        <row r="116">
          <cell r="A116" t="str">
            <v>Breaker enchufable unip.3 x 50 A</v>
          </cell>
          <cell r="B116" t="str">
            <v>UN</v>
          </cell>
          <cell r="C116">
            <v>1</v>
          </cell>
          <cell r="D116">
            <v>118000</v>
          </cell>
          <cell r="E116">
            <v>0.01</v>
          </cell>
          <cell r="F116">
            <v>119180</v>
          </cell>
        </row>
        <row r="117">
          <cell r="A117" t="str">
            <v>Breaker tipo individual de 3 x 50 A</v>
          </cell>
          <cell r="B117" t="str">
            <v>UN</v>
          </cell>
          <cell r="C117">
            <v>1</v>
          </cell>
          <cell r="D117">
            <v>60000</v>
          </cell>
          <cell r="E117">
            <v>0.01</v>
          </cell>
          <cell r="F117">
            <v>60600</v>
          </cell>
        </row>
        <row r="118">
          <cell r="A118" t="str">
            <v>Breaker industrial 3 x 100</v>
          </cell>
          <cell r="B118" t="str">
            <v>UN</v>
          </cell>
          <cell r="C118">
            <v>1</v>
          </cell>
          <cell r="D118">
            <v>178000</v>
          </cell>
          <cell r="E118">
            <v>0.01</v>
          </cell>
          <cell r="F118">
            <v>179780</v>
          </cell>
        </row>
        <row r="119">
          <cell r="A119" t="str">
            <v>Breaker de riel bipolar  2 x 100A</v>
          </cell>
          <cell r="B119" t="str">
            <v>UN</v>
          </cell>
          <cell r="C119">
            <v>1</v>
          </cell>
          <cell r="D119">
            <v>35000</v>
          </cell>
          <cell r="E119">
            <v>0.01</v>
          </cell>
          <cell r="F119">
            <v>35350</v>
          </cell>
        </row>
        <row r="120">
          <cell r="A120" t="str">
            <v>Buje roscado  3/4" x 1/2" PVC - Presión</v>
          </cell>
          <cell r="B120" t="str">
            <v>UN</v>
          </cell>
          <cell r="C120">
            <v>1</v>
          </cell>
          <cell r="D120">
            <v>1000</v>
          </cell>
          <cell r="E120">
            <v>0.01</v>
          </cell>
          <cell r="F120">
            <v>1010</v>
          </cell>
        </row>
        <row r="121">
          <cell r="A121" t="str">
            <v>Buje roscado  1" x 3/4"  PVC - Presión</v>
          </cell>
          <cell r="B121" t="str">
            <v>UN</v>
          </cell>
          <cell r="C121">
            <v>1</v>
          </cell>
          <cell r="D121">
            <v>1450</v>
          </cell>
          <cell r="E121">
            <v>0.01</v>
          </cell>
          <cell r="F121">
            <v>1465</v>
          </cell>
        </row>
        <row r="122">
          <cell r="A122" t="str">
            <v>Buje roscado  1" x 1 1/4"  PVC - Presión</v>
          </cell>
          <cell r="B122" t="str">
            <v>UN</v>
          </cell>
          <cell r="C122">
            <v>1</v>
          </cell>
          <cell r="D122">
            <v>1450</v>
          </cell>
          <cell r="E122">
            <v>0.01</v>
          </cell>
          <cell r="F122">
            <v>1465</v>
          </cell>
        </row>
        <row r="123">
          <cell r="A123" t="str">
            <v>Caballete Metálico</v>
          </cell>
          <cell r="B123" t="str">
            <v>Ml</v>
          </cell>
          <cell r="C123">
            <v>1</v>
          </cell>
          <cell r="D123">
            <v>13500</v>
          </cell>
          <cell r="E123">
            <v>0.01</v>
          </cell>
          <cell r="F123">
            <v>13635</v>
          </cell>
        </row>
        <row r="124">
          <cell r="A124" t="str">
            <v>Cable Coaxial Para TV RG 59</v>
          </cell>
          <cell r="B124" t="str">
            <v>ML</v>
          </cell>
          <cell r="C124">
            <v>1</v>
          </cell>
          <cell r="D124">
            <v>1068</v>
          </cell>
          <cell r="E124">
            <v>0.01</v>
          </cell>
          <cell r="F124">
            <v>1079</v>
          </cell>
        </row>
        <row r="125">
          <cell r="A125" t="str">
            <v>Cable de cobre desnudo Nº 6 AWG</v>
          </cell>
          <cell r="B125" t="str">
            <v>ML</v>
          </cell>
          <cell r="C125">
            <v>1</v>
          </cell>
          <cell r="D125">
            <v>6281</v>
          </cell>
          <cell r="E125">
            <v>0.01</v>
          </cell>
          <cell r="F125">
            <v>6344</v>
          </cell>
        </row>
        <row r="126">
          <cell r="A126" t="str">
            <v>Cable cobre desn.AWG No.8</v>
          </cell>
          <cell r="B126" t="str">
            <v>ML</v>
          </cell>
          <cell r="C126">
            <v>1</v>
          </cell>
          <cell r="D126">
            <v>4143.5</v>
          </cell>
          <cell r="E126">
            <v>0.01</v>
          </cell>
          <cell r="F126">
            <v>4185</v>
          </cell>
        </row>
        <row r="127">
          <cell r="A127" t="str">
            <v>Cable de cobre THHN Nº 2</v>
          </cell>
          <cell r="B127" t="str">
            <v>ML</v>
          </cell>
          <cell r="C127">
            <v>1</v>
          </cell>
          <cell r="D127">
            <v>15805</v>
          </cell>
          <cell r="E127">
            <v>0.01</v>
          </cell>
          <cell r="F127">
            <v>15963</v>
          </cell>
        </row>
        <row r="128">
          <cell r="A128" t="str">
            <v>Cable de cobre THHN Nº 4</v>
          </cell>
          <cell r="B128" t="str">
            <v>ML</v>
          </cell>
          <cell r="C128">
            <v>1</v>
          </cell>
          <cell r="D128">
            <v>10180</v>
          </cell>
          <cell r="E128">
            <v>0.01</v>
          </cell>
          <cell r="F128">
            <v>10282</v>
          </cell>
        </row>
        <row r="129">
          <cell r="A129" t="str">
            <v>Cable de cobre THHN Nº 6</v>
          </cell>
          <cell r="B129" t="str">
            <v>ML</v>
          </cell>
          <cell r="C129">
            <v>1</v>
          </cell>
          <cell r="D129">
            <v>6603</v>
          </cell>
          <cell r="E129">
            <v>0.01</v>
          </cell>
          <cell r="F129">
            <v>6669</v>
          </cell>
        </row>
        <row r="130">
          <cell r="A130" t="str">
            <v>Cable de cobre THHN Nº 8</v>
          </cell>
          <cell r="B130" t="str">
            <v>ML</v>
          </cell>
          <cell r="C130">
            <v>1</v>
          </cell>
          <cell r="D130">
            <v>4285</v>
          </cell>
          <cell r="E130">
            <v>0.01</v>
          </cell>
          <cell r="F130">
            <v>4328</v>
          </cell>
        </row>
        <row r="131">
          <cell r="A131" t="str">
            <v>Cable de cobre THHN Nº 10</v>
          </cell>
          <cell r="B131" t="str">
            <v>ML</v>
          </cell>
          <cell r="C131">
            <v>1</v>
          </cell>
          <cell r="D131">
            <v>2958</v>
          </cell>
          <cell r="E131">
            <v>0.01</v>
          </cell>
          <cell r="F131">
            <v>2988</v>
          </cell>
        </row>
        <row r="132">
          <cell r="A132" t="str">
            <v>Cable de cobre THW  2 x 8 + 1 x 8 Antifraude</v>
          </cell>
          <cell r="B132" t="str">
            <v>ML</v>
          </cell>
          <cell r="C132">
            <v>1</v>
          </cell>
          <cell r="D132">
            <v>14608</v>
          </cell>
          <cell r="E132">
            <v>0.01</v>
          </cell>
          <cell r="F132">
            <v>14754</v>
          </cell>
        </row>
        <row r="133">
          <cell r="A133" t="str">
            <v>Cable de cobre THW 8 AWG</v>
          </cell>
          <cell r="B133" t="str">
            <v>ML</v>
          </cell>
          <cell r="C133">
            <v>1</v>
          </cell>
          <cell r="D133">
            <v>4285</v>
          </cell>
          <cell r="E133">
            <v>0.01</v>
          </cell>
          <cell r="F133">
            <v>4328</v>
          </cell>
        </row>
        <row r="134">
          <cell r="A134" t="str">
            <v>Cable de cobre THW Nº 4AWG</v>
          </cell>
          <cell r="B134" t="str">
            <v>ML</v>
          </cell>
          <cell r="C134">
            <v>1</v>
          </cell>
          <cell r="D134">
            <v>10180</v>
          </cell>
          <cell r="E134">
            <v>0.01</v>
          </cell>
          <cell r="F134">
            <v>10282</v>
          </cell>
        </row>
        <row r="135">
          <cell r="A135" t="str">
            <v>Cable de cobre THW Nº 6 AWG</v>
          </cell>
          <cell r="B135" t="str">
            <v>ML</v>
          </cell>
          <cell r="C135">
            <v>1</v>
          </cell>
          <cell r="D135">
            <v>6603</v>
          </cell>
          <cell r="E135">
            <v>0.01</v>
          </cell>
          <cell r="F135">
            <v>6669</v>
          </cell>
        </row>
        <row r="136">
          <cell r="A136" t="str">
            <v>Cable de cobre THW 10 AWG</v>
          </cell>
          <cell r="B136" t="str">
            <v>ML</v>
          </cell>
          <cell r="C136">
            <v>1</v>
          </cell>
          <cell r="D136">
            <v>2958</v>
          </cell>
          <cell r="E136">
            <v>0.01</v>
          </cell>
          <cell r="F136">
            <v>2988</v>
          </cell>
        </row>
        <row r="137">
          <cell r="A137" t="str">
            <v>Cable de cobre THW 12 AWG</v>
          </cell>
          <cell r="B137" t="str">
            <v>ML</v>
          </cell>
          <cell r="C137">
            <v>1</v>
          </cell>
          <cell r="D137">
            <v>2057</v>
          </cell>
          <cell r="E137">
            <v>0.01</v>
          </cell>
          <cell r="F137">
            <v>2078</v>
          </cell>
        </row>
        <row r="138">
          <cell r="A138" t="str">
            <v xml:space="preserve">Cable de cobre THHN 14 </v>
          </cell>
          <cell r="B138" t="str">
            <v>ML</v>
          </cell>
          <cell r="C138">
            <v>1</v>
          </cell>
          <cell r="D138">
            <v>1429</v>
          </cell>
          <cell r="E138">
            <v>0.01</v>
          </cell>
          <cell r="F138">
            <v>1443</v>
          </cell>
        </row>
        <row r="139">
          <cell r="A139" t="str">
            <v>Cable de cobre desnudo Nº 4 AWG</v>
          </cell>
          <cell r="B139" t="str">
            <v>ML</v>
          </cell>
          <cell r="C139">
            <v>1</v>
          </cell>
          <cell r="D139">
            <v>9670</v>
          </cell>
          <cell r="E139">
            <v>0.01</v>
          </cell>
          <cell r="F139">
            <v>9767</v>
          </cell>
        </row>
        <row r="140">
          <cell r="A140" t="str">
            <v>Cable de cobre encauchetado 3 x 10</v>
          </cell>
          <cell r="B140" t="str">
            <v>ML</v>
          </cell>
          <cell r="C140">
            <v>1</v>
          </cell>
          <cell r="D140">
            <v>7870</v>
          </cell>
          <cell r="E140">
            <v>0.01</v>
          </cell>
          <cell r="F140">
            <v>7949</v>
          </cell>
        </row>
        <row r="141">
          <cell r="A141" t="str">
            <v>Cable de cobre encauchetado 3 x 12</v>
          </cell>
          <cell r="B141" t="str">
            <v>ML</v>
          </cell>
          <cell r="C141">
            <v>1</v>
          </cell>
          <cell r="D141">
            <v>5986</v>
          </cell>
          <cell r="E141">
            <v>0.01</v>
          </cell>
          <cell r="F141">
            <v>6046</v>
          </cell>
        </row>
        <row r="142">
          <cell r="A142" t="str">
            <v>Cable teléfonos 50 pares</v>
          </cell>
          <cell r="B142" t="str">
            <v>ML</v>
          </cell>
          <cell r="C142">
            <v>1</v>
          </cell>
          <cell r="D142">
            <v>11939</v>
          </cell>
          <cell r="E142">
            <v>0.01</v>
          </cell>
          <cell r="F142">
            <v>12058</v>
          </cell>
        </row>
        <row r="143">
          <cell r="A143" t="str">
            <v>Cable teléfonos 40 pares</v>
          </cell>
          <cell r="B143" t="str">
            <v>ML</v>
          </cell>
          <cell r="C143">
            <v>1</v>
          </cell>
          <cell r="D143">
            <v>9670</v>
          </cell>
          <cell r="E143">
            <v>0.01</v>
          </cell>
          <cell r="F143">
            <v>9767</v>
          </cell>
        </row>
        <row r="144">
          <cell r="A144" t="str">
            <v>Cable teléfonos 20 pares</v>
          </cell>
          <cell r="B144" t="str">
            <v>ML</v>
          </cell>
          <cell r="C144">
            <v>1</v>
          </cell>
          <cell r="D144">
            <v>5387</v>
          </cell>
          <cell r="E144">
            <v>0.01</v>
          </cell>
          <cell r="F144">
            <v>5441</v>
          </cell>
        </row>
        <row r="145">
          <cell r="A145" t="str">
            <v>Cable teléfonos 10 pares</v>
          </cell>
          <cell r="B145" t="str">
            <v>ML</v>
          </cell>
          <cell r="C145">
            <v>1</v>
          </cell>
          <cell r="D145">
            <v>3101</v>
          </cell>
          <cell r="E145">
            <v>0.01</v>
          </cell>
          <cell r="F145">
            <v>3132</v>
          </cell>
        </row>
        <row r="146">
          <cell r="A146" t="str">
            <v>Cable teléfonos 4 pares</v>
          </cell>
          <cell r="B146" t="str">
            <v>ML</v>
          </cell>
          <cell r="C146">
            <v>1</v>
          </cell>
          <cell r="D146">
            <v>1276</v>
          </cell>
          <cell r="E146">
            <v>0.01</v>
          </cell>
          <cell r="F146">
            <v>1289</v>
          </cell>
        </row>
        <row r="147">
          <cell r="A147" t="str">
            <v>Cable teléfonos 2 pares</v>
          </cell>
          <cell r="B147" t="str">
            <v>ML</v>
          </cell>
          <cell r="C147">
            <v>1</v>
          </cell>
          <cell r="D147">
            <v>870</v>
          </cell>
          <cell r="E147">
            <v>0.01</v>
          </cell>
          <cell r="F147">
            <v>879</v>
          </cell>
        </row>
        <row r="148">
          <cell r="A148" t="str">
            <v>Cadena Galvanizada 3/8"</v>
          </cell>
          <cell r="B148" t="str">
            <v>ML</v>
          </cell>
          <cell r="C148">
            <v>1</v>
          </cell>
          <cell r="D148">
            <v>10450</v>
          </cell>
          <cell r="E148">
            <v>0.01</v>
          </cell>
          <cell r="F148">
            <v>10555</v>
          </cell>
        </row>
        <row r="149">
          <cell r="A149" t="str">
            <v>Caja tapa registro europa de 15 x 15 blanca</v>
          </cell>
          <cell r="B149" t="str">
            <v>UN</v>
          </cell>
          <cell r="C149">
            <v>1</v>
          </cell>
          <cell r="D149">
            <v>5500</v>
          </cell>
          <cell r="E149">
            <v>0.01</v>
          </cell>
          <cell r="F149">
            <v>5555</v>
          </cell>
        </row>
        <row r="150">
          <cell r="A150" t="str">
            <v>Caja 4 x 4 met.Deko AK 2V</v>
          </cell>
          <cell r="B150" t="str">
            <v>UN</v>
          </cell>
          <cell r="C150">
            <v>1</v>
          </cell>
          <cell r="D150">
            <v>1867</v>
          </cell>
          <cell r="E150">
            <v>0.01</v>
          </cell>
          <cell r="F150">
            <v>1886</v>
          </cell>
        </row>
        <row r="151">
          <cell r="A151" t="str">
            <v>Caja de 40 x 40 mamposteria</v>
          </cell>
          <cell r="B151" t="str">
            <v>UN</v>
          </cell>
          <cell r="C151">
            <v>1</v>
          </cell>
          <cell r="D151">
            <v>74250</v>
          </cell>
          <cell r="E151">
            <v>0.01</v>
          </cell>
          <cell r="F151">
            <v>74993</v>
          </cell>
        </row>
        <row r="152">
          <cell r="A152" t="str">
            <v>Caja de 60 x 60 mamposteria</v>
          </cell>
          <cell r="B152" t="str">
            <v>UN</v>
          </cell>
          <cell r="C152">
            <v>1</v>
          </cell>
          <cell r="D152">
            <v>102618</v>
          </cell>
          <cell r="E152">
            <v>0.01</v>
          </cell>
          <cell r="F152">
            <v>103644</v>
          </cell>
        </row>
        <row r="153">
          <cell r="A153" t="str">
            <v>Caja de 60 x 60 x 12 cm</v>
          </cell>
          <cell r="B153" t="str">
            <v>UN</v>
          </cell>
          <cell r="C153">
            <v>1</v>
          </cell>
          <cell r="D153">
            <v>63800</v>
          </cell>
          <cell r="E153">
            <v>0.01</v>
          </cell>
          <cell r="F153">
            <v>64438</v>
          </cell>
        </row>
        <row r="154">
          <cell r="A154" t="str">
            <v>Caja metálica de 15 x 15</v>
          </cell>
          <cell r="B154" t="str">
            <v>UN</v>
          </cell>
          <cell r="C154">
            <v>1</v>
          </cell>
          <cell r="D154">
            <v>22830</v>
          </cell>
          <cell r="E154">
            <v>0.01</v>
          </cell>
          <cell r="F154">
            <v>23058</v>
          </cell>
        </row>
        <row r="155">
          <cell r="A155" t="str">
            <v>Caja monofás.3 circ.con barraje adic.para tierra</v>
          </cell>
          <cell r="B155" t="str">
            <v>UN</v>
          </cell>
          <cell r="C155">
            <v>1</v>
          </cell>
          <cell r="D155">
            <v>37500</v>
          </cell>
          <cell r="E155">
            <v>0.01</v>
          </cell>
          <cell r="F155">
            <v>37875</v>
          </cell>
        </row>
        <row r="156">
          <cell r="A156" t="str">
            <v>Caja monofásica 4 circuitos</v>
          </cell>
          <cell r="B156" t="str">
            <v>UN</v>
          </cell>
          <cell r="C156">
            <v>1</v>
          </cell>
          <cell r="D156">
            <v>12180</v>
          </cell>
          <cell r="E156">
            <v>0.01</v>
          </cell>
          <cell r="F156">
            <v>12302</v>
          </cell>
        </row>
        <row r="157">
          <cell r="A157" t="str">
            <v>Caja monofásica 2 circuitos</v>
          </cell>
          <cell r="B157" t="str">
            <v>UN</v>
          </cell>
          <cell r="C157">
            <v>1</v>
          </cell>
          <cell r="D157">
            <v>11000</v>
          </cell>
          <cell r="E157">
            <v>0.01</v>
          </cell>
          <cell r="F157">
            <v>11110</v>
          </cell>
        </row>
        <row r="158">
          <cell r="A158" t="str">
            <v>Caja doble Conduit</v>
          </cell>
          <cell r="B158" t="str">
            <v>UN</v>
          </cell>
          <cell r="C158">
            <v>1</v>
          </cell>
          <cell r="D158">
            <v>1400</v>
          </cell>
          <cell r="E158">
            <v>0.01</v>
          </cell>
          <cell r="F158">
            <v>1414</v>
          </cell>
        </row>
        <row r="159">
          <cell r="A159" t="str">
            <v>Caja Octogonal</v>
          </cell>
          <cell r="B159" t="str">
            <v>UN</v>
          </cell>
          <cell r="C159">
            <v>1</v>
          </cell>
          <cell r="D159">
            <v>800</v>
          </cell>
          <cell r="E159">
            <v>0.01</v>
          </cell>
          <cell r="F159">
            <v>808</v>
          </cell>
        </row>
        <row r="160">
          <cell r="A160" t="str">
            <v>Caja 5800</v>
          </cell>
          <cell r="B160" t="str">
            <v>UN</v>
          </cell>
          <cell r="C160">
            <v>1</v>
          </cell>
          <cell r="D160">
            <v>600</v>
          </cell>
          <cell r="E160">
            <v>0.01</v>
          </cell>
          <cell r="F160">
            <v>606</v>
          </cell>
        </row>
        <row r="161">
          <cell r="A161" t="str">
            <v>Caja cuadrada 2400</v>
          </cell>
          <cell r="B161" t="str">
            <v>UN</v>
          </cell>
          <cell r="C161">
            <v>1</v>
          </cell>
          <cell r="D161">
            <v>3900</v>
          </cell>
          <cell r="E161">
            <v>0.01</v>
          </cell>
          <cell r="F161">
            <v>3939</v>
          </cell>
        </row>
        <row r="162">
          <cell r="A162" t="str">
            <v>Caja sencilla Conduit</v>
          </cell>
          <cell r="B162" t="str">
            <v>UN</v>
          </cell>
          <cell r="C162">
            <v>1</v>
          </cell>
          <cell r="D162">
            <v>950</v>
          </cell>
          <cell r="E162">
            <v>0.01</v>
          </cell>
          <cell r="F162">
            <v>960</v>
          </cell>
        </row>
        <row r="163">
          <cell r="A163" t="str">
            <v>Caja trifásica 6 circuitos</v>
          </cell>
          <cell r="B163" t="str">
            <v>UN</v>
          </cell>
          <cell r="C163">
            <v>1</v>
          </cell>
          <cell r="D163">
            <v>65500</v>
          </cell>
          <cell r="E163">
            <v>0.01</v>
          </cell>
          <cell r="F163">
            <v>66155</v>
          </cell>
        </row>
        <row r="164">
          <cell r="A164" t="str">
            <v>Caja trifásica 18 circuitos</v>
          </cell>
          <cell r="B164" t="str">
            <v>UN</v>
          </cell>
          <cell r="C164">
            <v>1</v>
          </cell>
          <cell r="D164">
            <v>65500</v>
          </cell>
          <cell r="E164">
            <v>0.01</v>
          </cell>
          <cell r="F164">
            <v>66155</v>
          </cell>
        </row>
        <row r="165">
          <cell r="A165" t="str">
            <v>Caja para medidor con espacio interruptor</v>
          </cell>
          <cell r="B165" t="str">
            <v>UN</v>
          </cell>
          <cell r="C165">
            <v>1</v>
          </cell>
          <cell r="D165">
            <v>165000</v>
          </cell>
          <cell r="E165">
            <v>0.01</v>
          </cell>
          <cell r="F165">
            <v>166650</v>
          </cell>
        </row>
        <row r="166">
          <cell r="A166" t="str">
            <v>Caja Monofásica 4 circuitos</v>
          </cell>
          <cell r="B166" t="str">
            <v>UN</v>
          </cell>
          <cell r="C166">
            <v>1</v>
          </cell>
          <cell r="D166">
            <v>16000</v>
          </cell>
          <cell r="E166">
            <v>0.01</v>
          </cell>
          <cell r="F166">
            <v>16160</v>
          </cell>
        </row>
        <row r="167">
          <cell r="A167" t="str">
            <v>Caja monofásica 2 circuitos</v>
          </cell>
          <cell r="B167" t="str">
            <v>UN</v>
          </cell>
          <cell r="C167">
            <v>1</v>
          </cell>
          <cell r="D167">
            <v>11000</v>
          </cell>
          <cell r="E167">
            <v>0.01</v>
          </cell>
          <cell r="F167">
            <v>11110</v>
          </cell>
        </row>
        <row r="168">
          <cell r="A168" t="str">
            <v>Canal PVC  Tipo Amazonas</v>
          </cell>
          <cell r="B168" t="str">
            <v>ML</v>
          </cell>
          <cell r="C168">
            <v>1</v>
          </cell>
          <cell r="D168">
            <v>18000</v>
          </cell>
          <cell r="E168">
            <v>0.01</v>
          </cell>
          <cell r="F168">
            <v>18180</v>
          </cell>
        </row>
        <row r="169">
          <cell r="A169" t="str">
            <v>Canaleta .8  L=2.40</v>
          </cell>
          <cell r="B169" t="str">
            <v>UN</v>
          </cell>
          <cell r="C169">
            <v>1</v>
          </cell>
          <cell r="D169">
            <v>9744.0000000000018</v>
          </cell>
          <cell r="E169">
            <v>0.01</v>
          </cell>
          <cell r="F169">
            <v>9841</v>
          </cell>
        </row>
        <row r="170">
          <cell r="A170" t="str">
            <v>Canaleta Metal C/Divis.10 x 4</v>
          </cell>
          <cell r="B170" t="str">
            <v>UN</v>
          </cell>
          <cell r="C170">
            <v>1</v>
          </cell>
          <cell r="D170">
            <v>13341</v>
          </cell>
          <cell r="E170">
            <v>0.01</v>
          </cell>
          <cell r="F170">
            <v>13474</v>
          </cell>
        </row>
        <row r="171">
          <cell r="A171" t="str">
            <v>Capacete de 1"</v>
          </cell>
          <cell r="B171" t="str">
            <v>UN</v>
          </cell>
          <cell r="C171">
            <v>1</v>
          </cell>
          <cell r="D171">
            <v>2000</v>
          </cell>
          <cell r="E171">
            <v>0.01</v>
          </cell>
          <cell r="F171">
            <v>2020</v>
          </cell>
        </row>
        <row r="172">
          <cell r="A172" t="str">
            <v xml:space="preserve">Caseton de guadua </v>
          </cell>
          <cell r="B172" t="str">
            <v>M2</v>
          </cell>
          <cell r="C172">
            <v>1</v>
          </cell>
          <cell r="D172">
            <v>15000</v>
          </cell>
          <cell r="E172">
            <v>0.01</v>
          </cell>
          <cell r="F172">
            <v>15150</v>
          </cell>
        </row>
        <row r="173">
          <cell r="A173" t="str">
            <v xml:space="preserve">Cemento gris </v>
          </cell>
          <cell r="B173" t="str">
            <v>KG</v>
          </cell>
          <cell r="C173">
            <v>1</v>
          </cell>
          <cell r="D173">
            <v>510.4</v>
          </cell>
          <cell r="E173">
            <v>0.01</v>
          </cell>
          <cell r="F173">
            <v>516</v>
          </cell>
        </row>
        <row r="174">
          <cell r="A174" t="str">
            <v xml:space="preserve">Cemento blanco </v>
          </cell>
          <cell r="B174" t="str">
            <v>KG</v>
          </cell>
          <cell r="C174">
            <v>1</v>
          </cell>
          <cell r="D174">
            <v>1075</v>
          </cell>
          <cell r="E174">
            <v>0.01</v>
          </cell>
          <cell r="F174">
            <v>1086</v>
          </cell>
        </row>
        <row r="175">
          <cell r="A175" t="str">
            <v>Cerco ordinari de 3 m.</v>
          </cell>
          <cell r="B175" t="str">
            <v>Ml</v>
          </cell>
          <cell r="C175">
            <v>1</v>
          </cell>
          <cell r="D175">
            <v>1835</v>
          </cell>
          <cell r="E175">
            <v>0.01</v>
          </cell>
          <cell r="F175">
            <v>1853</v>
          </cell>
        </row>
        <row r="176">
          <cell r="A176" t="str">
            <v>Cerradura Inafer C-998 Madera</v>
          </cell>
          <cell r="B176" t="str">
            <v>UN</v>
          </cell>
          <cell r="C176">
            <v>1</v>
          </cell>
          <cell r="D176">
            <v>30900</v>
          </cell>
          <cell r="E176">
            <v>0.01</v>
          </cell>
          <cell r="F176">
            <v>31209</v>
          </cell>
        </row>
        <row r="177">
          <cell r="A177" t="str">
            <v>Cerradura Shalage Ref A30D - terraza, Georgia</v>
          </cell>
          <cell r="B177" t="str">
            <v>UN</v>
          </cell>
          <cell r="C177">
            <v>1</v>
          </cell>
          <cell r="D177">
            <v>35000</v>
          </cell>
          <cell r="E177">
            <v>0.01</v>
          </cell>
          <cell r="F177">
            <v>35350</v>
          </cell>
        </row>
        <row r="178">
          <cell r="A178" t="str">
            <v>Cerradura Shalage Ref B362 Doble cilindro</v>
          </cell>
          <cell r="B178" t="str">
            <v>UN</v>
          </cell>
          <cell r="C178">
            <v>1</v>
          </cell>
          <cell r="D178">
            <v>65000</v>
          </cell>
          <cell r="E178">
            <v>0.01</v>
          </cell>
          <cell r="F178">
            <v>65650</v>
          </cell>
        </row>
        <row r="179">
          <cell r="A179" t="str">
            <v>Cerradura Schlage T.A. Econ./Gold</v>
          </cell>
          <cell r="B179" t="str">
            <v>UN</v>
          </cell>
          <cell r="C179">
            <v>1</v>
          </cell>
          <cell r="D179">
            <v>14400</v>
          </cell>
          <cell r="E179">
            <v>0.01</v>
          </cell>
          <cell r="F179">
            <v>14544</v>
          </cell>
        </row>
        <row r="180">
          <cell r="A180" t="str">
            <v>Cerradura Gato doble cerrojo/210400</v>
          </cell>
          <cell r="B180" t="str">
            <v>UN</v>
          </cell>
          <cell r="C180">
            <v>1</v>
          </cell>
          <cell r="D180">
            <v>34200</v>
          </cell>
          <cell r="E180">
            <v>0.01</v>
          </cell>
          <cell r="F180">
            <v>34542</v>
          </cell>
        </row>
        <row r="181">
          <cell r="A181" t="str">
            <v>Cerradura YALE 170 1/4</v>
          </cell>
          <cell r="B181" t="str">
            <v>UN</v>
          </cell>
          <cell r="C181">
            <v>1</v>
          </cell>
          <cell r="D181">
            <v>41850</v>
          </cell>
          <cell r="E181">
            <v>0.01</v>
          </cell>
          <cell r="F181">
            <v>42269</v>
          </cell>
        </row>
        <row r="182">
          <cell r="A182" t="str">
            <v>Cerradura de manija accent schlage</v>
          </cell>
          <cell r="B182" t="str">
            <v>UN</v>
          </cell>
          <cell r="C182">
            <v>1</v>
          </cell>
          <cell r="D182">
            <v>58900</v>
          </cell>
          <cell r="E182">
            <v>0.01</v>
          </cell>
          <cell r="F182">
            <v>59489</v>
          </cell>
        </row>
        <row r="183">
          <cell r="A183" t="str">
            <v>Cerradura de alcoba en poma metálica</v>
          </cell>
          <cell r="B183" t="str">
            <v>UN</v>
          </cell>
          <cell r="C183">
            <v>1</v>
          </cell>
          <cell r="D183">
            <v>40550</v>
          </cell>
          <cell r="E183">
            <v>0.01</v>
          </cell>
          <cell r="F183">
            <v>40956</v>
          </cell>
        </row>
        <row r="184">
          <cell r="A184" t="str">
            <v>Cerradura puerta discapacitados 63 AA - F30 B A &amp; A</v>
          </cell>
          <cell r="B184" t="str">
            <v>UN</v>
          </cell>
          <cell r="C184">
            <v>1</v>
          </cell>
          <cell r="D184">
            <v>100000</v>
          </cell>
          <cell r="E184">
            <v>0.01</v>
          </cell>
          <cell r="F184">
            <v>101000</v>
          </cell>
        </row>
        <row r="185">
          <cell r="A185" t="str">
            <v>Chazo p/tornillo 1/8" x 1 1/4</v>
          </cell>
          <cell r="B185" t="str">
            <v>UN</v>
          </cell>
          <cell r="C185">
            <v>1</v>
          </cell>
          <cell r="D185">
            <v>634</v>
          </cell>
          <cell r="E185">
            <v>0.01</v>
          </cell>
          <cell r="F185">
            <v>640</v>
          </cell>
        </row>
        <row r="186">
          <cell r="A186" t="str">
            <v>Cheque red white roscado de   1/2"; incluye accesorios</v>
          </cell>
          <cell r="B186" t="str">
            <v>UN</v>
          </cell>
          <cell r="C186">
            <v>1</v>
          </cell>
          <cell r="D186">
            <v>28000</v>
          </cell>
          <cell r="E186">
            <v>0.01</v>
          </cell>
          <cell r="F186">
            <v>28280</v>
          </cell>
        </row>
        <row r="187">
          <cell r="A187" t="str">
            <v>Cheque red white roscado  3/4"; incluye accesorios</v>
          </cell>
          <cell r="B187" t="str">
            <v>UN</v>
          </cell>
          <cell r="C187">
            <v>1</v>
          </cell>
          <cell r="D187">
            <v>38280</v>
          </cell>
          <cell r="E187">
            <v>0.01</v>
          </cell>
          <cell r="F187">
            <v>38663</v>
          </cell>
        </row>
        <row r="188">
          <cell r="A188" t="str">
            <v>Cheque red white roscado de 1"; incluye accesorios</v>
          </cell>
          <cell r="B188" t="str">
            <v>UN</v>
          </cell>
          <cell r="C188">
            <v>1</v>
          </cell>
          <cell r="D188">
            <v>54520</v>
          </cell>
          <cell r="E188">
            <v>0.01</v>
          </cell>
          <cell r="F188">
            <v>55065</v>
          </cell>
        </row>
        <row r="189">
          <cell r="A189" t="str">
            <v>Valvula - Cheque Hidro TEFLON HGVC 1/2"</v>
          </cell>
          <cell r="B189" t="str">
            <v>UN</v>
          </cell>
          <cell r="C189">
            <v>1</v>
          </cell>
          <cell r="D189">
            <v>25404</v>
          </cell>
          <cell r="E189">
            <v>0.01</v>
          </cell>
          <cell r="F189">
            <v>25658</v>
          </cell>
        </row>
        <row r="190">
          <cell r="A190" t="str">
            <v>Valvula - Cheque Hidro TEFLON HGVC 3/4"</v>
          </cell>
          <cell r="B190" t="str">
            <v>UN</v>
          </cell>
          <cell r="C190">
            <v>1</v>
          </cell>
          <cell r="D190">
            <v>30392</v>
          </cell>
          <cell r="E190">
            <v>0.01</v>
          </cell>
          <cell r="F190">
            <v>30696</v>
          </cell>
        </row>
        <row r="191">
          <cell r="A191" t="str">
            <v>Valvula - Cheque Hidro Teflon HGVC  1"</v>
          </cell>
          <cell r="B191" t="str">
            <v>UN</v>
          </cell>
          <cell r="C191">
            <v>1</v>
          </cell>
          <cell r="D191">
            <v>53360</v>
          </cell>
          <cell r="E191">
            <v>0.01</v>
          </cell>
          <cell r="F191">
            <v>53894</v>
          </cell>
        </row>
        <row r="192">
          <cell r="A192" t="str">
            <v>Valvula - Cheque cortina HICC Helbert  1/2"</v>
          </cell>
          <cell r="B192" t="str">
            <v>UN</v>
          </cell>
          <cell r="C192">
            <v>1</v>
          </cell>
          <cell r="D192">
            <v>33060</v>
          </cell>
          <cell r="E192">
            <v>0.01</v>
          </cell>
          <cell r="F192">
            <v>33391</v>
          </cell>
        </row>
        <row r="193">
          <cell r="A193" t="str">
            <v>Valvula - Cheque cortina HICC Helbert  1 1/4" ; incluye accesorios</v>
          </cell>
          <cell r="B193" t="str">
            <v>UN</v>
          </cell>
          <cell r="C193">
            <v>1</v>
          </cell>
          <cell r="D193">
            <v>140824</v>
          </cell>
          <cell r="E193">
            <v>0.01</v>
          </cell>
          <cell r="F193">
            <v>142232</v>
          </cell>
        </row>
        <row r="194">
          <cell r="A194" t="str">
            <v>Valvula - Cheque cortina HICC Helbert  1 1/2" ; incluye accesorios</v>
          </cell>
          <cell r="B194" t="str">
            <v>UN</v>
          </cell>
          <cell r="C194">
            <v>1</v>
          </cell>
          <cell r="D194">
            <v>180960</v>
          </cell>
          <cell r="E194">
            <v>0.01</v>
          </cell>
          <cell r="F194">
            <v>182770</v>
          </cell>
        </row>
        <row r="195">
          <cell r="A195" t="str">
            <v>Valvula - Cheque cortina HICC Helbert  2"</v>
          </cell>
          <cell r="B195" t="str">
            <v>UN</v>
          </cell>
          <cell r="C195">
            <v>1</v>
          </cell>
          <cell r="D195">
            <v>283272</v>
          </cell>
          <cell r="E195">
            <v>0.01</v>
          </cell>
          <cell r="F195">
            <v>286105</v>
          </cell>
        </row>
        <row r="196">
          <cell r="A196" t="str">
            <v>Valvula - Cheque cortina HICC Helbert   3" ; incluye accesorios</v>
          </cell>
          <cell r="B196" t="str">
            <v>UN</v>
          </cell>
          <cell r="C196">
            <v>1</v>
          </cell>
          <cell r="D196">
            <v>658764</v>
          </cell>
          <cell r="E196">
            <v>0.01</v>
          </cell>
          <cell r="F196">
            <v>665352</v>
          </cell>
        </row>
        <row r="197">
          <cell r="A197" t="str">
            <v>Cinta Aislante</v>
          </cell>
          <cell r="B197" t="str">
            <v>UN</v>
          </cell>
          <cell r="C197">
            <v>1</v>
          </cell>
          <cell r="D197">
            <v>9785</v>
          </cell>
          <cell r="E197">
            <v>0.01</v>
          </cell>
          <cell r="F197">
            <v>9883</v>
          </cell>
        </row>
        <row r="198">
          <cell r="A198" t="str">
            <v>Codo de Bajante 45º Amazonas</v>
          </cell>
          <cell r="B198" t="str">
            <v>UN</v>
          </cell>
          <cell r="C198">
            <v>1</v>
          </cell>
          <cell r="D198">
            <v>4523</v>
          </cell>
          <cell r="E198">
            <v>0.01</v>
          </cell>
          <cell r="F198">
            <v>4568</v>
          </cell>
        </row>
        <row r="199">
          <cell r="A199" t="str">
            <v>Codo 90º 1/4 CxC 3"</v>
          </cell>
          <cell r="B199" t="str">
            <v>UN</v>
          </cell>
          <cell r="C199">
            <v>1</v>
          </cell>
          <cell r="D199">
            <v>5194</v>
          </cell>
          <cell r="E199">
            <v>0.01</v>
          </cell>
          <cell r="F199">
            <v>5246</v>
          </cell>
        </row>
        <row r="200">
          <cell r="A200" t="str">
            <v>Codo 90º 1/4 CxC 4"</v>
          </cell>
          <cell r="B200" t="str">
            <v>UN</v>
          </cell>
          <cell r="C200">
            <v>1</v>
          </cell>
          <cell r="D200">
            <v>9532</v>
          </cell>
          <cell r="E200">
            <v>0.01</v>
          </cell>
          <cell r="F200">
            <v>9627</v>
          </cell>
        </row>
        <row r="201">
          <cell r="A201" t="str">
            <v>Codo 90º Pres.PVC 2"</v>
          </cell>
          <cell r="B201" t="str">
            <v>UN</v>
          </cell>
          <cell r="C201">
            <v>1</v>
          </cell>
          <cell r="D201">
            <v>6930</v>
          </cell>
          <cell r="E201">
            <v>0.01</v>
          </cell>
          <cell r="F201">
            <v>6999</v>
          </cell>
        </row>
        <row r="202">
          <cell r="A202" t="str">
            <v>Codo 90º Pres.PVC 1"</v>
          </cell>
          <cell r="B202" t="str">
            <v>UN</v>
          </cell>
          <cell r="C202">
            <v>1</v>
          </cell>
          <cell r="D202">
            <v>1180</v>
          </cell>
          <cell r="E202">
            <v>0.01</v>
          </cell>
          <cell r="F202">
            <v>1192</v>
          </cell>
        </row>
        <row r="203">
          <cell r="A203" t="str">
            <v>Codo 90º Pres.PVC 1/2"</v>
          </cell>
          <cell r="B203" t="str">
            <v>UN</v>
          </cell>
          <cell r="C203">
            <v>1</v>
          </cell>
          <cell r="D203">
            <v>376</v>
          </cell>
          <cell r="E203">
            <v>0.01</v>
          </cell>
          <cell r="F203">
            <v>380</v>
          </cell>
        </row>
        <row r="204">
          <cell r="A204" t="str">
            <v>Codo 90º Pres.PVC 3/4"</v>
          </cell>
          <cell r="B204" t="str">
            <v>UN</v>
          </cell>
          <cell r="C204">
            <v>1</v>
          </cell>
          <cell r="D204">
            <v>601</v>
          </cell>
          <cell r="E204">
            <v>0.01</v>
          </cell>
          <cell r="F204">
            <v>607</v>
          </cell>
        </row>
        <row r="205">
          <cell r="A205" t="str">
            <v>Codo 90º Pres.PVC 1 1/2"</v>
          </cell>
          <cell r="B205" t="str">
            <v>UN</v>
          </cell>
          <cell r="C205">
            <v>1</v>
          </cell>
          <cell r="D205">
            <v>4225</v>
          </cell>
          <cell r="E205">
            <v>0.01</v>
          </cell>
          <cell r="F205">
            <v>4267</v>
          </cell>
        </row>
        <row r="206">
          <cell r="A206" t="str">
            <v>Codo H.G: 1/2"</v>
          </cell>
          <cell r="B206" t="str">
            <v>UN</v>
          </cell>
          <cell r="C206">
            <v>1</v>
          </cell>
          <cell r="D206">
            <v>1100</v>
          </cell>
          <cell r="E206">
            <v>0.01</v>
          </cell>
          <cell r="F206">
            <v>1111</v>
          </cell>
        </row>
        <row r="207">
          <cell r="A207" t="str">
            <v>Codo PVC-P 3/4"</v>
          </cell>
          <cell r="B207" t="str">
            <v>UN</v>
          </cell>
          <cell r="C207">
            <v>1</v>
          </cell>
          <cell r="D207">
            <v>601</v>
          </cell>
          <cell r="E207">
            <v>0.01</v>
          </cell>
          <cell r="F207">
            <v>607</v>
          </cell>
        </row>
        <row r="208">
          <cell r="A208" t="str">
            <v>Codo PVC-P 1/2"</v>
          </cell>
          <cell r="B208" t="str">
            <v>UN</v>
          </cell>
          <cell r="C208">
            <v>1</v>
          </cell>
          <cell r="D208">
            <v>376</v>
          </cell>
          <cell r="E208">
            <v>0.01</v>
          </cell>
          <cell r="F208">
            <v>380</v>
          </cell>
        </row>
        <row r="209">
          <cell r="A209" t="str">
            <v>Codo PVC-S 2"  22,5º</v>
          </cell>
          <cell r="B209" t="str">
            <v>UN</v>
          </cell>
          <cell r="C209">
            <v>1</v>
          </cell>
          <cell r="D209">
            <v>2696</v>
          </cell>
          <cell r="E209">
            <v>0.01</v>
          </cell>
          <cell r="F209">
            <v>2723</v>
          </cell>
        </row>
        <row r="210">
          <cell r="A210" t="str">
            <v>Codo 90º  CxC Sanitario 2"</v>
          </cell>
          <cell r="B210" t="str">
            <v>UN</v>
          </cell>
          <cell r="C210">
            <v>1</v>
          </cell>
          <cell r="D210">
            <v>1938</v>
          </cell>
          <cell r="E210">
            <v>0.01</v>
          </cell>
          <cell r="F210">
            <v>1957</v>
          </cell>
        </row>
        <row r="211">
          <cell r="A211" t="str">
            <v>Codo 90º  CxC Sanitario 3"</v>
          </cell>
          <cell r="B211" t="str">
            <v>UN</v>
          </cell>
          <cell r="C211">
            <v>1</v>
          </cell>
          <cell r="D211">
            <v>4488</v>
          </cell>
          <cell r="E211">
            <v>0.01</v>
          </cell>
          <cell r="F211">
            <v>4533</v>
          </cell>
        </row>
        <row r="212">
          <cell r="A212" t="str">
            <v>Codo 90º  CxC Sanitario 4"</v>
          </cell>
          <cell r="B212" t="str">
            <v>UN</v>
          </cell>
          <cell r="C212">
            <v>1</v>
          </cell>
          <cell r="D212">
            <v>7729</v>
          </cell>
          <cell r="E212">
            <v>0.01</v>
          </cell>
          <cell r="F212">
            <v>7806</v>
          </cell>
        </row>
        <row r="213">
          <cell r="A213" t="str">
            <v>Concreto de 2,000 p.s.i.</v>
          </cell>
          <cell r="B213" t="str">
            <v>M3</v>
          </cell>
          <cell r="C213">
            <v>1</v>
          </cell>
          <cell r="D213">
            <v>216385.28</v>
          </cell>
          <cell r="E213">
            <v>0.01</v>
          </cell>
          <cell r="F213">
            <v>218549</v>
          </cell>
        </row>
        <row r="214">
          <cell r="A214" t="str">
            <v>Concreto de 2,500 p.s.i.</v>
          </cell>
          <cell r="B214" t="str">
            <v>M3</v>
          </cell>
          <cell r="C214">
            <v>1</v>
          </cell>
          <cell r="D214">
            <v>232274.6</v>
          </cell>
          <cell r="E214">
            <v>0.01</v>
          </cell>
          <cell r="F214">
            <v>234597</v>
          </cell>
        </row>
        <row r="215">
          <cell r="A215" t="str">
            <v>Concreto de 3,000 p.s.i.</v>
          </cell>
          <cell r="B215" t="str">
            <v>M3</v>
          </cell>
          <cell r="C215">
            <v>1</v>
          </cell>
          <cell r="D215">
            <v>274918.82</v>
          </cell>
          <cell r="E215">
            <v>0.01</v>
          </cell>
          <cell r="F215">
            <v>277668</v>
          </cell>
        </row>
        <row r="216">
          <cell r="A216" t="str">
            <v>Conector resorte rojo</v>
          </cell>
          <cell r="B216" t="str">
            <v>UN</v>
          </cell>
          <cell r="C216">
            <v>1</v>
          </cell>
          <cell r="D216">
            <v>680</v>
          </cell>
          <cell r="E216">
            <v>0.01</v>
          </cell>
          <cell r="F216">
            <v>687</v>
          </cell>
        </row>
        <row r="217">
          <cell r="A217" t="str">
            <v>Conector para varilla cooper weld</v>
          </cell>
          <cell r="B217" t="str">
            <v>UN</v>
          </cell>
          <cell r="C217">
            <v>1</v>
          </cell>
          <cell r="D217">
            <v>4500</v>
          </cell>
          <cell r="E217">
            <v>0.01</v>
          </cell>
          <cell r="F217">
            <v>4545</v>
          </cell>
        </row>
        <row r="218">
          <cell r="A218" t="str">
            <v>Correa Z HR 305 x 80 Cal. 14 Long.6 m.</v>
          </cell>
          <cell r="B218" t="str">
            <v>ML</v>
          </cell>
          <cell r="C218">
            <v>1</v>
          </cell>
          <cell r="D218">
            <v>58085</v>
          </cell>
          <cell r="E218">
            <v>0.01</v>
          </cell>
          <cell r="F218">
            <v>58666</v>
          </cell>
        </row>
        <row r="219">
          <cell r="A219" t="str">
            <v>Cortina enrrollableBlackout</v>
          </cell>
          <cell r="B219" t="str">
            <v>M2</v>
          </cell>
          <cell r="C219">
            <v>1</v>
          </cell>
          <cell r="D219">
            <v>30000</v>
          </cell>
          <cell r="E219">
            <v>0.01</v>
          </cell>
          <cell r="F219">
            <v>30300</v>
          </cell>
        </row>
        <row r="220">
          <cell r="A220" t="str">
            <v>Cerco ordinario 3M</v>
          </cell>
          <cell r="B220" t="str">
            <v>ML</v>
          </cell>
          <cell r="C220">
            <v>1</v>
          </cell>
          <cell r="D220">
            <v>1550</v>
          </cell>
          <cell r="E220">
            <v>0.01</v>
          </cell>
          <cell r="F220">
            <v>1566</v>
          </cell>
        </row>
        <row r="221">
          <cell r="A221" t="str">
            <v xml:space="preserve">Polin madera 5 x5 </v>
          </cell>
          <cell r="B221" t="str">
            <v>ML</v>
          </cell>
          <cell r="C221">
            <v>1</v>
          </cell>
          <cell r="D221">
            <v>1030</v>
          </cell>
          <cell r="E221">
            <v>0.01</v>
          </cell>
          <cell r="F221">
            <v>1040</v>
          </cell>
        </row>
        <row r="222">
          <cell r="A222" t="str">
            <v>Curva galvanizada de 1"</v>
          </cell>
          <cell r="B222" t="str">
            <v>UN</v>
          </cell>
          <cell r="C222">
            <v>1</v>
          </cell>
          <cell r="D222">
            <v>6600</v>
          </cell>
          <cell r="E222">
            <v>0.01</v>
          </cell>
          <cell r="F222">
            <v>6666</v>
          </cell>
        </row>
        <row r="223">
          <cell r="A223" t="str">
            <v>Desperdicio Acero</v>
          </cell>
          <cell r="B223" t="str">
            <v>%</v>
          </cell>
          <cell r="C223">
            <v>1</v>
          </cell>
          <cell r="D223">
            <v>84</v>
          </cell>
          <cell r="E223">
            <v>0.01</v>
          </cell>
          <cell r="F223">
            <v>85</v>
          </cell>
        </row>
        <row r="224">
          <cell r="A224" t="str">
            <v>Detergentes, ácidos</v>
          </cell>
          <cell r="B224" t="str">
            <v>GL</v>
          </cell>
          <cell r="C224">
            <v>1</v>
          </cell>
          <cell r="D224">
            <v>750</v>
          </cell>
          <cell r="E224">
            <v>0.01</v>
          </cell>
          <cell r="F224">
            <v>758</v>
          </cell>
        </row>
        <row r="225">
          <cell r="A225" t="str">
            <v>Enchape de mesón en madera Cedro</v>
          </cell>
          <cell r="B225" t="str">
            <v>M2</v>
          </cell>
          <cell r="C225">
            <v>1</v>
          </cell>
          <cell r="D225">
            <v>110000</v>
          </cell>
          <cell r="E225">
            <v>0.01</v>
          </cell>
          <cell r="F225">
            <v>111100</v>
          </cell>
        </row>
        <row r="226">
          <cell r="A226" t="str">
            <v>Escuadra metálica para anclaje</v>
          </cell>
          <cell r="B226" t="str">
            <v>UN</v>
          </cell>
          <cell r="C226">
            <v>1</v>
          </cell>
          <cell r="D226">
            <v>3000</v>
          </cell>
          <cell r="E226">
            <v>0.01</v>
          </cell>
          <cell r="F226">
            <v>3030</v>
          </cell>
        </row>
        <row r="227">
          <cell r="A227" t="str">
            <v>Esfumado 20,5 x 20,5</v>
          </cell>
          <cell r="B227" t="str">
            <v>M2</v>
          </cell>
          <cell r="C227">
            <v>1</v>
          </cell>
          <cell r="D227">
            <v>12400</v>
          </cell>
          <cell r="E227">
            <v>0.01</v>
          </cell>
          <cell r="F227">
            <v>12524</v>
          </cell>
        </row>
        <row r="228">
          <cell r="A228" t="str">
            <v>Esmalte sobre reja</v>
          </cell>
          <cell r="B228" t="str">
            <v>M2</v>
          </cell>
          <cell r="C228">
            <v>1</v>
          </cell>
          <cell r="D228">
            <v>2500</v>
          </cell>
          <cell r="E228">
            <v>0.01</v>
          </cell>
          <cell r="F228">
            <v>2525</v>
          </cell>
        </row>
        <row r="229">
          <cell r="A229" t="str">
            <v>Esmalte mate supersintético</v>
          </cell>
          <cell r="B229" t="str">
            <v>GL</v>
          </cell>
          <cell r="C229">
            <v>1</v>
          </cell>
          <cell r="D229">
            <v>53444</v>
          </cell>
          <cell r="E229">
            <v>0.01</v>
          </cell>
          <cell r="F229">
            <v>53978</v>
          </cell>
        </row>
        <row r="230">
          <cell r="A230" t="str">
            <v>Esmalte sintético para señalización</v>
          </cell>
          <cell r="B230" t="str">
            <v>GL</v>
          </cell>
          <cell r="C230">
            <v>1</v>
          </cell>
          <cell r="D230">
            <v>58000</v>
          </cell>
          <cell r="E230">
            <v>0.01</v>
          </cell>
          <cell r="F230">
            <v>58580</v>
          </cell>
        </row>
        <row r="231">
          <cell r="A231" t="str">
            <v>Esmalte sintético Pintulux</v>
          </cell>
          <cell r="B231" t="str">
            <v>GL</v>
          </cell>
          <cell r="C231">
            <v>1</v>
          </cell>
          <cell r="D231">
            <v>45000</v>
          </cell>
          <cell r="E231">
            <v>0.01</v>
          </cell>
          <cell r="F231">
            <v>45450</v>
          </cell>
        </row>
        <row r="232">
          <cell r="A232" t="str">
            <v>Esmalte epoxico Epoxibler 2 componentes</v>
          </cell>
          <cell r="B232" t="str">
            <v>GL</v>
          </cell>
          <cell r="C232">
            <v>1</v>
          </cell>
          <cell r="D232">
            <v>108000</v>
          </cell>
          <cell r="E232">
            <v>0.01</v>
          </cell>
          <cell r="F232">
            <v>109080</v>
          </cell>
        </row>
        <row r="233">
          <cell r="A233" t="str">
            <v xml:space="preserve">Estuco </v>
          </cell>
          <cell r="B233" t="str">
            <v>KG</v>
          </cell>
          <cell r="C233">
            <v>1</v>
          </cell>
          <cell r="D233">
            <v>5000</v>
          </cell>
          <cell r="E233">
            <v>0.01</v>
          </cell>
          <cell r="F233">
            <v>5050</v>
          </cell>
        </row>
        <row r="234">
          <cell r="A234" t="str">
            <v>Espejo biselado de 4 mm</v>
          </cell>
          <cell r="B234" t="str">
            <v>M2</v>
          </cell>
          <cell r="C234">
            <v>1</v>
          </cell>
          <cell r="D234">
            <v>56870.012208628454</v>
          </cell>
          <cell r="E234">
            <v>0.01</v>
          </cell>
          <cell r="F234">
            <v>57439</v>
          </cell>
        </row>
        <row r="235">
          <cell r="A235" t="str">
            <v>Disolvente Thinner</v>
          </cell>
          <cell r="B235" t="str">
            <v>GL</v>
          </cell>
          <cell r="C235">
            <v>1</v>
          </cell>
          <cell r="D235">
            <v>15000</v>
          </cell>
          <cell r="E235">
            <v>0.01</v>
          </cell>
          <cell r="F235">
            <v>15150</v>
          </cell>
        </row>
        <row r="236">
          <cell r="A236" t="str">
            <v>Dispensador para Jabón liquido Acero Inox</v>
          </cell>
          <cell r="B236" t="str">
            <v>UN</v>
          </cell>
          <cell r="C236">
            <v>1</v>
          </cell>
          <cell r="D236">
            <v>93960</v>
          </cell>
          <cell r="E236">
            <v>0.01</v>
          </cell>
          <cell r="F236">
            <v>94900</v>
          </cell>
        </row>
        <row r="237">
          <cell r="A237" t="str">
            <v>Dispensador para papel higienico Jumbo linea clasica blanco</v>
          </cell>
          <cell r="C237">
            <v>1</v>
          </cell>
          <cell r="D237">
            <v>75000</v>
          </cell>
          <cell r="E237">
            <v>0.01</v>
          </cell>
          <cell r="F237">
            <v>75750</v>
          </cell>
        </row>
        <row r="238">
          <cell r="A238" t="str">
            <v>Ducha Galaxia sencilla</v>
          </cell>
          <cell r="B238" t="str">
            <v>UN</v>
          </cell>
          <cell r="C238">
            <v>1</v>
          </cell>
          <cell r="D238">
            <v>28148</v>
          </cell>
          <cell r="E238">
            <v>0.01</v>
          </cell>
          <cell r="F238">
            <v>28429</v>
          </cell>
        </row>
        <row r="239">
          <cell r="A239" t="str">
            <v>Durmiente abarco 4M</v>
          </cell>
          <cell r="B239" t="str">
            <v>ML</v>
          </cell>
          <cell r="C239">
            <v>1</v>
          </cell>
          <cell r="D239">
            <v>1200</v>
          </cell>
          <cell r="E239">
            <v>0.01</v>
          </cell>
          <cell r="F239">
            <v>1212</v>
          </cell>
        </row>
        <row r="240">
          <cell r="A240" t="str">
            <v>Durmiente ordinario 3 m</v>
          </cell>
          <cell r="B240" t="str">
            <v>ML</v>
          </cell>
          <cell r="C240">
            <v>1</v>
          </cell>
          <cell r="D240">
            <v>783</v>
          </cell>
          <cell r="E240">
            <v>0.01</v>
          </cell>
          <cell r="F240">
            <v>791</v>
          </cell>
        </row>
        <row r="241">
          <cell r="A241" t="str">
            <v>Duropiso</v>
          </cell>
          <cell r="B241" t="str">
            <v>M2</v>
          </cell>
          <cell r="C241">
            <v>1</v>
          </cell>
          <cell r="D241">
            <v>24000</v>
          </cell>
          <cell r="E241">
            <v>0.01</v>
          </cell>
          <cell r="F241">
            <v>24240</v>
          </cell>
        </row>
        <row r="242">
          <cell r="A242" t="str">
            <v>Gancho teja eternit</v>
          </cell>
          <cell r="B242" t="str">
            <v>UN</v>
          </cell>
          <cell r="C242">
            <v>1</v>
          </cell>
          <cell r="D242">
            <v>258</v>
          </cell>
          <cell r="E242">
            <v>0.01</v>
          </cell>
          <cell r="F242">
            <v>261</v>
          </cell>
        </row>
        <row r="243">
          <cell r="A243" t="str">
            <v>Gancho Tensor GalvanizadoTipo comercial 5/16 x 5"</v>
          </cell>
          <cell r="B243" t="str">
            <v>UN</v>
          </cell>
          <cell r="C243">
            <v>1</v>
          </cell>
          <cell r="D243">
            <v>1200</v>
          </cell>
          <cell r="E243">
            <v>0.01</v>
          </cell>
          <cell r="F243">
            <v>1212</v>
          </cell>
        </row>
        <row r="244">
          <cell r="A244" t="str">
            <v xml:space="preserve">Gancho galvanizado con platina </v>
          </cell>
          <cell r="B244" t="str">
            <v>UN</v>
          </cell>
          <cell r="C244">
            <v>1</v>
          </cell>
          <cell r="D244">
            <v>11500</v>
          </cell>
          <cell r="E244">
            <v>0.01</v>
          </cell>
          <cell r="F244">
            <v>11615</v>
          </cell>
        </row>
        <row r="245">
          <cell r="A245" t="str">
            <v>Gravilla de rio (viaje 5 m3)</v>
          </cell>
          <cell r="B245" t="str">
            <v>M3</v>
          </cell>
          <cell r="C245">
            <v>1</v>
          </cell>
          <cell r="D245">
            <v>50000</v>
          </cell>
          <cell r="E245">
            <v>0.01</v>
          </cell>
          <cell r="F245">
            <v>50500</v>
          </cell>
        </row>
        <row r="246">
          <cell r="A246" t="str">
            <v>Granito Pulido para mesones</v>
          </cell>
          <cell r="B246" t="str">
            <v>M2</v>
          </cell>
          <cell r="C246">
            <v>1</v>
          </cell>
          <cell r="D246">
            <v>52234</v>
          </cell>
          <cell r="E246">
            <v>0.01</v>
          </cell>
          <cell r="F246">
            <v>52756</v>
          </cell>
        </row>
        <row r="247">
          <cell r="A247" t="str">
            <v>Granito No.3</v>
          </cell>
          <cell r="B247" t="str">
            <v>Bulto</v>
          </cell>
          <cell r="C247">
            <v>1</v>
          </cell>
          <cell r="D247">
            <v>14000</v>
          </cell>
          <cell r="E247">
            <v>0.01</v>
          </cell>
          <cell r="F247">
            <v>14140</v>
          </cell>
        </row>
        <row r="248">
          <cell r="A248" t="str">
            <v>Gravilla mona Nº 2</v>
          </cell>
          <cell r="B248" t="str">
            <v>Bulto</v>
          </cell>
          <cell r="C248">
            <v>1</v>
          </cell>
          <cell r="D248">
            <v>5000</v>
          </cell>
          <cell r="E248">
            <v>0.01</v>
          </cell>
          <cell r="F248">
            <v>5050</v>
          </cell>
        </row>
        <row r="249">
          <cell r="A249" t="str">
            <v>Guaya 1/8"</v>
          </cell>
          <cell r="B249" t="str">
            <v>ML</v>
          </cell>
          <cell r="C249">
            <v>1</v>
          </cell>
          <cell r="D249">
            <v>700</v>
          </cell>
          <cell r="E249">
            <v>0.01</v>
          </cell>
          <cell r="F249">
            <v>707</v>
          </cell>
        </row>
        <row r="250">
          <cell r="A250" t="str">
            <v>Formaleta cedro macho</v>
          </cell>
          <cell r="B250" t="str">
            <v>m2</v>
          </cell>
          <cell r="C250">
            <v>1</v>
          </cell>
          <cell r="D250">
            <v>25000</v>
          </cell>
          <cell r="E250">
            <v>0.01</v>
          </cell>
          <cell r="F250">
            <v>25250</v>
          </cell>
        </row>
        <row r="251">
          <cell r="A251" t="str">
            <v>Flotador 3/4 plg - bronce</v>
          </cell>
          <cell r="B251" t="str">
            <v>UN</v>
          </cell>
          <cell r="C251">
            <v>1</v>
          </cell>
          <cell r="D251">
            <v>53000</v>
          </cell>
          <cell r="E251">
            <v>0.01</v>
          </cell>
          <cell r="F251">
            <v>53530</v>
          </cell>
        </row>
        <row r="252">
          <cell r="A252" t="str">
            <v>Flotador mecánico 1" Incluye accesorios</v>
          </cell>
          <cell r="B252" t="str">
            <v>UN</v>
          </cell>
          <cell r="C252">
            <v>1</v>
          </cell>
          <cell r="D252">
            <v>85000</v>
          </cell>
          <cell r="E252">
            <v>0.01</v>
          </cell>
          <cell r="F252">
            <v>85850</v>
          </cell>
        </row>
        <row r="253">
          <cell r="A253" t="str">
            <v>Falleva con portacandado</v>
          </cell>
          <cell r="B253" t="str">
            <v>UN</v>
          </cell>
          <cell r="C253">
            <v>1</v>
          </cell>
          <cell r="D253">
            <v>15000</v>
          </cell>
          <cell r="E253">
            <v>0.01</v>
          </cell>
          <cell r="F253">
            <v>15150</v>
          </cell>
        </row>
        <row r="254">
          <cell r="A254" t="str">
            <v xml:space="preserve">Falleva  </v>
          </cell>
          <cell r="B254" t="str">
            <v>UN</v>
          </cell>
          <cell r="C254">
            <v>1</v>
          </cell>
          <cell r="D254">
            <v>7800</v>
          </cell>
          <cell r="E254">
            <v>0.01</v>
          </cell>
          <cell r="F254">
            <v>7878</v>
          </cell>
        </row>
        <row r="255">
          <cell r="A255" t="str">
            <v>Formica</v>
          </cell>
          <cell r="B255" t="str">
            <v>M2</v>
          </cell>
          <cell r="C255">
            <v>1</v>
          </cell>
          <cell r="D255">
            <v>19500</v>
          </cell>
          <cell r="E255">
            <v>0.01</v>
          </cell>
          <cell r="F255">
            <v>19695</v>
          </cell>
        </row>
        <row r="256">
          <cell r="A256" t="str">
            <v>Guardaescoba granito  7 X 33</v>
          </cell>
          <cell r="B256" t="str">
            <v>Ml</v>
          </cell>
          <cell r="C256">
            <v>1</v>
          </cell>
          <cell r="D256">
            <v>8550</v>
          </cell>
          <cell r="E256">
            <v>0.01</v>
          </cell>
          <cell r="F256">
            <v>8636</v>
          </cell>
        </row>
        <row r="257">
          <cell r="A257" t="str">
            <v>Guardaescoba granito pulido media caña; tipo alfa</v>
          </cell>
          <cell r="B257" t="str">
            <v>Ml</v>
          </cell>
          <cell r="C257">
            <v>1</v>
          </cell>
          <cell r="D257">
            <v>29000</v>
          </cell>
          <cell r="E257">
            <v>0.01</v>
          </cell>
          <cell r="F257">
            <v>29290</v>
          </cell>
        </row>
        <row r="258">
          <cell r="A258" t="str">
            <v>Hidrosello Canal Amazonas</v>
          </cell>
          <cell r="B258" t="str">
            <v>UN</v>
          </cell>
          <cell r="C258">
            <v>1</v>
          </cell>
          <cell r="D258">
            <v>2000</v>
          </cell>
          <cell r="E258">
            <v>0.01</v>
          </cell>
          <cell r="F258">
            <v>2020</v>
          </cell>
        </row>
        <row r="259">
          <cell r="A259" t="str">
            <v>Interruptor doble</v>
          </cell>
          <cell r="B259" t="str">
            <v>UN</v>
          </cell>
          <cell r="C259">
            <v>1</v>
          </cell>
          <cell r="D259">
            <v>8000</v>
          </cell>
          <cell r="E259">
            <v>0.01</v>
          </cell>
          <cell r="F259">
            <v>8080</v>
          </cell>
        </row>
        <row r="260">
          <cell r="A260" t="str">
            <v xml:space="preserve">Interruptor sencillo </v>
          </cell>
          <cell r="B260" t="str">
            <v>UN</v>
          </cell>
          <cell r="C260">
            <v>1</v>
          </cell>
          <cell r="D260">
            <v>7000</v>
          </cell>
          <cell r="E260">
            <v>0.01</v>
          </cell>
          <cell r="F260">
            <v>7070</v>
          </cell>
        </row>
        <row r="261">
          <cell r="A261" t="str">
            <v>Interruptor Tipo industrial de 3 x 16/63 amp</v>
          </cell>
          <cell r="B261" t="str">
            <v>UN</v>
          </cell>
          <cell r="C261">
            <v>1</v>
          </cell>
          <cell r="D261">
            <v>250000</v>
          </cell>
          <cell r="E261">
            <v>0.01</v>
          </cell>
          <cell r="F261">
            <v>252500</v>
          </cell>
        </row>
        <row r="262">
          <cell r="A262" t="str">
            <v>Interruptor Tipo industrial de 3 x 75 amp ABB</v>
          </cell>
          <cell r="B262" t="str">
            <v>UN</v>
          </cell>
          <cell r="C262">
            <v>1</v>
          </cell>
          <cell r="D262">
            <v>275000</v>
          </cell>
          <cell r="E262">
            <v>0.01</v>
          </cell>
          <cell r="F262">
            <v>277750</v>
          </cell>
        </row>
        <row r="263">
          <cell r="E263">
            <v>0.01</v>
          </cell>
          <cell r="F263">
            <v>0</v>
          </cell>
        </row>
        <row r="264">
          <cell r="A264" t="str">
            <v>Interruptor enchufable de 3 x 15 amp</v>
          </cell>
          <cell r="B264" t="str">
            <v>UN</v>
          </cell>
          <cell r="C264">
            <v>1</v>
          </cell>
          <cell r="D264">
            <v>71900</v>
          </cell>
          <cell r="E264">
            <v>0.01</v>
          </cell>
          <cell r="F264">
            <v>72619</v>
          </cell>
        </row>
        <row r="265">
          <cell r="A265" t="str">
            <v>Interruptor enchufable de 1 x 15 / 60 amp</v>
          </cell>
          <cell r="B265" t="str">
            <v>UN</v>
          </cell>
          <cell r="C265">
            <v>1</v>
          </cell>
          <cell r="D265">
            <v>10750</v>
          </cell>
          <cell r="E265">
            <v>0.01</v>
          </cell>
          <cell r="F265">
            <v>10858</v>
          </cell>
        </row>
        <row r="266">
          <cell r="A266" t="str">
            <v>Interruptor enchufable de 2 x 15 / 30 amp</v>
          </cell>
          <cell r="B266" t="str">
            <v>UN</v>
          </cell>
          <cell r="C266">
            <v>1</v>
          </cell>
          <cell r="D266">
            <v>21500</v>
          </cell>
          <cell r="E266">
            <v>0.01</v>
          </cell>
          <cell r="F266">
            <v>21715</v>
          </cell>
        </row>
        <row r="267">
          <cell r="A267" t="str">
            <v>Interruptor enchufable de 2 x 40 / 60 amp</v>
          </cell>
          <cell r="B267" t="str">
            <v>UN</v>
          </cell>
          <cell r="C267">
            <v>1</v>
          </cell>
          <cell r="D267">
            <v>26000</v>
          </cell>
          <cell r="E267">
            <v>0.01</v>
          </cell>
          <cell r="F267">
            <v>26260</v>
          </cell>
        </row>
        <row r="268">
          <cell r="A268" t="str">
            <v>Interruptor enchufable de 2 x 70 amp</v>
          </cell>
          <cell r="B268" t="str">
            <v>UN</v>
          </cell>
          <cell r="C268">
            <v>1</v>
          </cell>
          <cell r="D268">
            <v>43000</v>
          </cell>
          <cell r="E268">
            <v>0.01</v>
          </cell>
          <cell r="F268">
            <v>43430</v>
          </cell>
        </row>
        <row r="269">
          <cell r="A269" t="str">
            <v>Hebilla  Band it de 1/2"</v>
          </cell>
          <cell r="B269" t="str">
            <v>UN</v>
          </cell>
          <cell r="C269">
            <v>1</v>
          </cell>
          <cell r="D269">
            <v>400</v>
          </cell>
          <cell r="E269">
            <v>0.01</v>
          </cell>
          <cell r="F269">
            <v>404</v>
          </cell>
        </row>
        <row r="270">
          <cell r="A270" t="str">
            <v>Hierro cuadrado 9 mm</v>
          </cell>
          <cell r="B270" t="str">
            <v>ML</v>
          </cell>
          <cell r="C270">
            <v>1</v>
          </cell>
          <cell r="D270">
            <v>1250</v>
          </cell>
          <cell r="E270">
            <v>0.01</v>
          </cell>
          <cell r="F270">
            <v>1263</v>
          </cell>
        </row>
        <row r="271">
          <cell r="A271" t="str">
            <v>Hierro cuadrado 10,5 mm</v>
          </cell>
          <cell r="B271" t="str">
            <v>ML</v>
          </cell>
          <cell r="C271">
            <v>1</v>
          </cell>
          <cell r="D271">
            <v>1888.2479999999998</v>
          </cell>
          <cell r="E271">
            <v>0.01</v>
          </cell>
          <cell r="F271">
            <v>1907</v>
          </cell>
        </row>
        <row r="272">
          <cell r="A272" t="str">
            <v>Hierro cuadrado 12 mm</v>
          </cell>
          <cell r="B272" t="str">
            <v>ML</v>
          </cell>
          <cell r="C272">
            <v>1</v>
          </cell>
          <cell r="D272">
            <v>2719.9679999999994</v>
          </cell>
          <cell r="E272">
            <v>0.01</v>
          </cell>
          <cell r="F272">
            <v>2747</v>
          </cell>
        </row>
        <row r="273">
          <cell r="A273" t="str">
            <v>Hoja puerta triplex 0,81</v>
          </cell>
          <cell r="B273" t="str">
            <v>UN</v>
          </cell>
          <cell r="C273">
            <v>1</v>
          </cell>
          <cell r="D273">
            <v>49200</v>
          </cell>
          <cell r="E273">
            <v>0.01</v>
          </cell>
          <cell r="F273">
            <v>49692</v>
          </cell>
        </row>
        <row r="274">
          <cell r="A274" t="str">
            <v>Hoja puerta triplex 4mm.(2x1). Entamborada. Estructura ancho=0.10 m., espesor 4cm.</v>
          </cell>
          <cell r="B274" t="str">
            <v>UN</v>
          </cell>
          <cell r="C274">
            <v>1</v>
          </cell>
          <cell r="D274">
            <v>88000</v>
          </cell>
          <cell r="E274">
            <v>0.01</v>
          </cell>
          <cell r="F274">
            <v>88880</v>
          </cell>
        </row>
        <row r="275">
          <cell r="A275" t="str">
            <v>Interruptor Doble Lum.101C</v>
          </cell>
          <cell r="B275" t="str">
            <v>UN</v>
          </cell>
          <cell r="C275">
            <v>1</v>
          </cell>
          <cell r="D275">
            <v>13700</v>
          </cell>
          <cell r="E275">
            <v>0.01</v>
          </cell>
          <cell r="F275">
            <v>13837</v>
          </cell>
        </row>
        <row r="276">
          <cell r="A276" t="str">
            <v>Instalación Acometidad Sanitaria - Baños inc Mat.</v>
          </cell>
          <cell r="B276" t="str">
            <v>UN</v>
          </cell>
          <cell r="C276">
            <v>1</v>
          </cell>
          <cell r="D276">
            <v>150000</v>
          </cell>
          <cell r="E276">
            <v>0.01</v>
          </cell>
          <cell r="F276">
            <v>151500</v>
          </cell>
        </row>
        <row r="277">
          <cell r="A277" t="str">
            <v>Juego conx. Tanque</v>
          </cell>
          <cell r="B277" t="str">
            <v>UN</v>
          </cell>
          <cell r="C277">
            <v>1</v>
          </cell>
          <cell r="D277">
            <v>9643</v>
          </cell>
          <cell r="E277">
            <v>0.01</v>
          </cell>
          <cell r="F277">
            <v>9739</v>
          </cell>
        </row>
        <row r="278">
          <cell r="A278" t="str">
            <v>Ladrillo prensado Santa Fe</v>
          </cell>
          <cell r="B278" t="str">
            <v>UN</v>
          </cell>
          <cell r="C278">
            <v>1</v>
          </cell>
          <cell r="D278">
            <v>480</v>
          </cell>
          <cell r="E278">
            <v>0.01</v>
          </cell>
          <cell r="F278">
            <v>485</v>
          </cell>
        </row>
        <row r="279">
          <cell r="A279" t="str">
            <v>Ladrillo tolete recocido</v>
          </cell>
          <cell r="B279" t="str">
            <v>UN</v>
          </cell>
          <cell r="C279">
            <v>1</v>
          </cell>
          <cell r="D279">
            <v>250</v>
          </cell>
          <cell r="E279">
            <v>0.01</v>
          </cell>
          <cell r="F279">
            <v>253</v>
          </cell>
        </row>
        <row r="280">
          <cell r="A280" t="str">
            <v>Ladrillo tolete común</v>
          </cell>
          <cell r="B280" t="str">
            <v>UN</v>
          </cell>
          <cell r="C280">
            <v>1</v>
          </cell>
          <cell r="D280">
            <v>299</v>
          </cell>
          <cell r="E280">
            <v>0.01</v>
          </cell>
          <cell r="F280">
            <v>302</v>
          </cell>
        </row>
        <row r="281">
          <cell r="A281" t="str">
            <v>Ladrillo estructural</v>
          </cell>
          <cell r="B281" t="str">
            <v>UN</v>
          </cell>
          <cell r="C281">
            <v>1</v>
          </cell>
          <cell r="D281">
            <v>380</v>
          </cell>
          <cell r="E281">
            <v>0.01</v>
          </cell>
          <cell r="F281">
            <v>384</v>
          </cell>
        </row>
        <row r="282">
          <cell r="A282" t="str">
            <v>Ladrillo Tolete Fino</v>
          </cell>
          <cell r="B282" t="str">
            <v>UN</v>
          </cell>
          <cell r="C282">
            <v>1</v>
          </cell>
          <cell r="D282">
            <v>550</v>
          </cell>
          <cell r="E282">
            <v>0.01</v>
          </cell>
          <cell r="F282">
            <v>556</v>
          </cell>
        </row>
        <row r="283">
          <cell r="A283" t="str">
            <v>Ladrillo rejilla</v>
          </cell>
          <cell r="B283" t="str">
            <v>UN</v>
          </cell>
          <cell r="C283">
            <v>1</v>
          </cell>
          <cell r="D283">
            <v>380000</v>
          </cell>
          <cell r="E283">
            <v>0.01</v>
          </cell>
          <cell r="F283">
            <v>383800</v>
          </cell>
        </row>
        <row r="284">
          <cell r="A284" t="str">
            <v>Lamina Cold-Rolled Cal.16</v>
          </cell>
          <cell r="B284" t="str">
            <v>UN</v>
          </cell>
          <cell r="C284">
            <v>1</v>
          </cell>
          <cell r="D284">
            <v>51227</v>
          </cell>
          <cell r="E284">
            <v>0.01</v>
          </cell>
          <cell r="F284">
            <v>51739</v>
          </cell>
        </row>
        <row r="285">
          <cell r="A285" t="str">
            <v>Lamina Cold-Rolled Cal.18  1,22x2,44 m</v>
          </cell>
          <cell r="B285" t="str">
            <v>UN</v>
          </cell>
          <cell r="C285">
            <v>1</v>
          </cell>
          <cell r="D285">
            <v>87363</v>
          </cell>
          <cell r="E285">
            <v>0.01</v>
          </cell>
          <cell r="F285">
            <v>88237</v>
          </cell>
        </row>
        <row r="286">
          <cell r="A286" t="str">
            <v>Lamina Cold-Rolled Cal. 18 -M2</v>
          </cell>
          <cell r="B286" t="str">
            <v>M2</v>
          </cell>
          <cell r="C286">
            <v>1</v>
          </cell>
          <cell r="D286">
            <v>28200</v>
          </cell>
          <cell r="E286">
            <v>0.01</v>
          </cell>
          <cell r="F286">
            <v>28482</v>
          </cell>
        </row>
        <row r="287">
          <cell r="A287" t="str">
            <v>Lamina galvanizada cal.22</v>
          </cell>
          <cell r="B287" t="str">
            <v>UN</v>
          </cell>
          <cell r="C287">
            <v>1</v>
          </cell>
          <cell r="D287">
            <v>31340</v>
          </cell>
          <cell r="E287">
            <v>0.01</v>
          </cell>
          <cell r="F287">
            <v>31653</v>
          </cell>
        </row>
        <row r="288">
          <cell r="A288" t="str">
            <v>Lamina galvanizada cal. 18 1,22*2,44m</v>
          </cell>
          <cell r="B288" t="str">
            <v>UN</v>
          </cell>
          <cell r="C288">
            <v>1</v>
          </cell>
          <cell r="D288">
            <v>119118</v>
          </cell>
          <cell r="E288">
            <v>0.01</v>
          </cell>
          <cell r="F288">
            <v>120309</v>
          </cell>
        </row>
        <row r="289">
          <cell r="A289" t="str">
            <v xml:space="preserve">Lamina Metaldeck Cal 22 </v>
          </cell>
          <cell r="B289" t="str">
            <v>M2</v>
          </cell>
          <cell r="C289">
            <v>1</v>
          </cell>
          <cell r="D289">
            <v>29000</v>
          </cell>
          <cell r="E289">
            <v>0.01</v>
          </cell>
          <cell r="F289">
            <v>29290</v>
          </cell>
        </row>
        <row r="290">
          <cell r="A290" t="str">
            <v xml:space="preserve">Lamina Metaldeck Cal 18 </v>
          </cell>
          <cell r="B290" t="str">
            <v>M2</v>
          </cell>
          <cell r="C290">
            <v>1</v>
          </cell>
          <cell r="D290">
            <v>41052</v>
          </cell>
          <cell r="E290">
            <v>0.01</v>
          </cell>
          <cell r="F290">
            <v>41463</v>
          </cell>
        </row>
        <row r="291">
          <cell r="A291" t="str">
            <v>Lámpara fluorescente 2 x 32 - T 8</v>
          </cell>
          <cell r="B291" t="str">
            <v>UN</v>
          </cell>
          <cell r="C291">
            <v>1</v>
          </cell>
          <cell r="D291">
            <v>80500</v>
          </cell>
          <cell r="E291">
            <v>0.01</v>
          </cell>
          <cell r="F291">
            <v>81305</v>
          </cell>
        </row>
        <row r="292">
          <cell r="A292" t="str">
            <v>Lámpara fluorescente 2 x 32 tipo comercial</v>
          </cell>
          <cell r="B292" t="str">
            <v>UN</v>
          </cell>
          <cell r="C292">
            <v>1</v>
          </cell>
          <cell r="D292">
            <v>65000</v>
          </cell>
          <cell r="E292">
            <v>0.01</v>
          </cell>
          <cell r="F292">
            <v>65650</v>
          </cell>
        </row>
        <row r="293">
          <cell r="A293" t="str">
            <v xml:space="preserve">Lámpara Fluorescente 2 x 48" </v>
          </cell>
          <cell r="B293" t="str">
            <v>UN</v>
          </cell>
          <cell r="C293">
            <v>1</v>
          </cell>
          <cell r="D293">
            <v>88000</v>
          </cell>
          <cell r="E293">
            <v>0.01</v>
          </cell>
          <cell r="F293">
            <v>88880</v>
          </cell>
        </row>
        <row r="294">
          <cell r="A294" t="str">
            <v xml:space="preserve">Lámpara tipo tortuga </v>
          </cell>
          <cell r="B294" t="str">
            <v>UN</v>
          </cell>
          <cell r="C294">
            <v>1</v>
          </cell>
          <cell r="D294">
            <v>25000</v>
          </cell>
          <cell r="E294">
            <v>0.01</v>
          </cell>
          <cell r="F294">
            <v>25250</v>
          </cell>
        </row>
        <row r="295">
          <cell r="A295" t="str">
            <v>Lavadero de cemento 60 x 80</v>
          </cell>
          <cell r="B295" t="str">
            <v>UN</v>
          </cell>
          <cell r="C295">
            <v>1</v>
          </cell>
          <cell r="D295">
            <v>45000</v>
          </cell>
          <cell r="E295">
            <v>0.01</v>
          </cell>
          <cell r="F295">
            <v>45450</v>
          </cell>
        </row>
        <row r="296">
          <cell r="A296" t="str">
            <v>Lavamanos sobreponer8 7348-128</v>
          </cell>
          <cell r="B296" t="str">
            <v>UN</v>
          </cell>
          <cell r="C296">
            <v>1</v>
          </cell>
          <cell r="D296">
            <v>75200</v>
          </cell>
          <cell r="E296">
            <v>0.01</v>
          </cell>
          <cell r="F296">
            <v>75952</v>
          </cell>
        </row>
        <row r="297">
          <cell r="A297" t="str">
            <v>Lavamanos Acuacer</v>
          </cell>
          <cell r="B297" t="str">
            <v>UN</v>
          </cell>
          <cell r="C297">
            <v>1</v>
          </cell>
          <cell r="D297">
            <v>36300</v>
          </cell>
          <cell r="E297">
            <v>0.01</v>
          </cell>
          <cell r="F297">
            <v>36663</v>
          </cell>
        </row>
        <row r="298">
          <cell r="A298" t="str">
            <v>Lavamanos Acuacer, suministro griferis</v>
          </cell>
          <cell r="B298" t="str">
            <v>UN</v>
          </cell>
          <cell r="C298">
            <v>1</v>
          </cell>
          <cell r="D298">
            <v>36300</v>
          </cell>
          <cell r="E298">
            <v>0.01</v>
          </cell>
          <cell r="F298">
            <v>36663</v>
          </cell>
        </row>
        <row r="299">
          <cell r="A299" t="str">
            <v>Lavaplatos galaxia</v>
          </cell>
          <cell r="B299" t="str">
            <v>UN</v>
          </cell>
          <cell r="C299">
            <v>1</v>
          </cell>
          <cell r="D299">
            <v>84912</v>
          </cell>
          <cell r="E299">
            <v>0.01</v>
          </cell>
          <cell r="F299">
            <v>85761</v>
          </cell>
        </row>
        <row r="300">
          <cell r="A300" t="str">
            <v>Llave terminal 1/2" - cromada , incluye adaptadores</v>
          </cell>
          <cell r="B300" t="str">
            <v>UN</v>
          </cell>
          <cell r="C300">
            <v>1</v>
          </cell>
          <cell r="D300">
            <v>20184</v>
          </cell>
          <cell r="E300">
            <v>0.01</v>
          </cell>
          <cell r="F300">
            <v>20386</v>
          </cell>
        </row>
        <row r="301">
          <cell r="A301" t="str">
            <v>Limpiador rem.PVC 760 gr</v>
          </cell>
          <cell r="B301" t="str">
            <v>UN</v>
          </cell>
          <cell r="C301">
            <v>1</v>
          </cell>
          <cell r="D301">
            <v>28672.000000000004</v>
          </cell>
          <cell r="E301">
            <v>0.01</v>
          </cell>
          <cell r="F301">
            <v>28959</v>
          </cell>
        </row>
        <row r="302">
          <cell r="A302" t="str">
            <v xml:space="preserve">Tela verde para cerramiento </v>
          </cell>
          <cell r="B302" t="str">
            <v>ML</v>
          </cell>
          <cell r="C302">
            <v>1</v>
          </cell>
          <cell r="D302">
            <v>998</v>
          </cell>
          <cell r="E302">
            <v>0.01</v>
          </cell>
          <cell r="F302">
            <v>1008</v>
          </cell>
        </row>
        <row r="303">
          <cell r="A303" t="str">
            <v>Lubricante de silicona Canal y Bajante Amazonas</v>
          </cell>
          <cell r="B303" t="str">
            <v>UN</v>
          </cell>
          <cell r="C303">
            <v>1</v>
          </cell>
          <cell r="D303">
            <v>2000</v>
          </cell>
          <cell r="E303">
            <v>0.01</v>
          </cell>
          <cell r="F303">
            <v>2020</v>
          </cell>
        </row>
        <row r="304">
          <cell r="A304" t="str">
            <v>Mallas electrosoldadas M - 131</v>
          </cell>
          <cell r="B304" t="str">
            <v>KG</v>
          </cell>
          <cell r="C304">
            <v>1</v>
          </cell>
          <cell r="D304">
            <v>2432.67</v>
          </cell>
          <cell r="E304">
            <v>0.01</v>
          </cell>
          <cell r="F304">
            <v>2457</v>
          </cell>
        </row>
        <row r="305">
          <cell r="A305" t="str">
            <v>Meson Negro san Gil pulido</v>
          </cell>
          <cell r="B305" t="str">
            <v>M2</v>
          </cell>
          <cell r="C305">
            <v>1</v>
          </cell>
          <cell r="D305">
            <v>207442</v>
          </cell>
          <cell r="E305">
            <v>0.01</v>
          </cell>
          <cell r="F305">
            <v>209516</v>
          </cell>
        </row>
        <row r="306">
          <cell r="A306" t="str">
            <v>Malla Eslabonada galvanizada Cal 12 huecos de 2 x  2 plg</v>
          </cell>
          <cell r="B306" t="str">
            <v>M2</v>
          </cell>
          <cell r="C306">
            <v>1</v>
          </cell>
          <cell r="D306">
            <v>14400.239999999998</v>
          </cell>
          <cell r="E306">
            <v>0.01</v>
          </cell>
          <cell r="F306">
            <v>14544</v>
          </cell>
        </row>
        <row r="307">
          <cell r="A307" t="str">
            <v>Malla electrosoldada D 5 x 5 mm y Separación 15 x 15 cm</v>
          </cell>
          <cell r="B307" t="str">
            <v>KG</v>
          </cell>
          <cell r="C307">
            <v>1</v>
          </cell>
          <cell r="D307">
            <v>2900</v>
          </cell>
          <cell r="E307">
            <v>0.01</v>
          </cell>
          <cell r="F307">
            <v>2929</v>
          </cell>
        </row>
        <row r="308">
          <cell r="A308" t="str">
            <v>Malla con vena de 2*50</v>
          </cell>
          <cell r="B308" t="str">
            <v>M2</v>
          </cell>
          <cell r="C308">
            <v>1</v>
          </cell>
          <cell r="D308">
            <v>5000</v>
          </cell>
          <cell r="E308">
            <v>0.01</v>
          </cell>
          <cell r="F308">
            <v>5050</v>
          </cell>
        </row>
        <row r="309">
          <cell r="A309" t="str">
            <v>Manija para ventana</v>
          </cell>
          <cell r="B309" t="str">
            <v>UN</v>
          </cell>
          <cell r="C309">
            <v>1</v>
          </cell>
          <cell r="D309">
            <v>4000</v>
          </cell>
          <cell r="E309">
            <v>0.01</v>
          </cell>
          <cell r="F309">
            <v>4040</v>
          </cell>
        </row>
        <row r="310">
          <cell r="A310" t="str">
            <v>Manto Asfaltico con foil de aluminio</v>
          </cell>
          <cell r="B310" t="str">
            <v>M2</v>
          </cell>
          <cell r="C310">
            <v>1</v>
          </cell>
          <cell r="D310">
            <v>16700</v>
          </cell>
          <cell r="E310">
            <v>0.01</v>
          </cell>
          <cell r="F310">
            <v>16867</v>
          </cell>
        </row>
        <row r="311">
          <cell r="A311" t="str">
            <v>Manto Sika felt</v>
          </cell>
          <cell r="B311" t="str">
            <v>M2</v>
          </cell>
          <cell r="C311">
            <v>1</v>
          </cell>
          <cell r="D311">
            <v>3000</v>
          </cell>
          <cell r="E311">
            <v>0.01</v>
          </cell>
          <cell r="F311">
            <v>3030</v>
          </cell>
        </row>
        <row r="312">
          <cell r="A312" t="str">
            <v>Emulsion asfaltica</v>
          </cell>
          <cell r="B312" t="str">
            <v>Gl</v>
          </cell>
          <cell r="C312">
            <v>1</v>
          </cell>
          <cell r="D312">
            <v>14000</v>
          </cell>
          <cell r="E312">
            <v>0.01</v>
          </cell>
          <cell r="F312">
            <v>14140</v>
          </cell>
        </row>
        <row r="313">
          <cell r="A313" t="str">
            <v>Alumol</v>
          </cell>
          <cell r="B313" t="str">
            <v>Gl</v>
          </cell>
          <cell r="C313">
            <v>1</v>
          </cell>
          <cell r="D313">
            <v>64000</v>
          </cell>
          <cell r="E313">
            <v>0.01</v>
          </cell>
          <cell r="F313">
            <v>64640</v>
          </cell>
        </row>
        <row r="314">
          <cell r="A314" t="str">
            <v>Marco puerta de seguridad Cal.18</v>
          </cell>
          <cell r="B314" t="str">
            <v>ML</v>
          </cell>
          <cell r="C314">
            <v>1</v>
          </cell>
          <cell r="D314">
            <v>12000</v>
          </cell>
          <cell r="E314">
            <v>0.01</v>
          </cell>
          <cell r="F314">
            <v>12120</v>
          </cell>
        </row>
        <row r="315">
          <cell r="A315" t="str">
            <v>Marco puerta lámina Cold rolled Cal 18</v>
          </cell>
          <cell r="B315" t="str">
            <v>ML</v>
          </cell>
          <cell r="C315">
            <v>1</v>
          </cell>
          <cell r="D315">
            <v>14200</v>
          </cell>
          <cell r="E315">
            <v>0.01</v>
          </cell>
          <cell r="F315">
            <v>14342</v>
          </cell>
        </row>
        <row r="316">
          <cell r="A316" t="str">
            <v>Marco ventana lámina Cold rolled Cal 18</v>
          </cell>
          <cell r="B316" t="str">
            <v>ML</v>
          </cell>
          <cell r="C316">
            <v>1</v>
          </cell>
          <cell r="D316">
            <v>13400</v>
          </cell>
          <cell r="E316">
            <v>0.01</v>
          </cell>
          <cell r="F316">
            <v>13534</v>
          </cell>
        </row>
        <row r="317">
          <cell r="A317" t="str">
            <v>Marco puerta lámina 1.00. Lám.Cal.18</v>
          </cell>
          <cell r="B317" t="str">
            <v>UN</v>
          </cell>
          <cell r="C317">
            <v>1</v>
          </cell>
          <cell r="D317">
            <v>58000</v>
          </cell>
          <cell r="E317">
            <v>0.01</v>
          </cell>
          <cell r="F317">
            <v>58580</v>
          </cell>
        </row>
        <row r="318">
          <cell r="A318" t="str">
            <v>Marco y tapa para caja de inspección de  0,30 x 0,30 mts</v>
          </cell>
          <cell r="B318" t="str">
            <v>UN</v>
          </cell>
          <cell r="C318">
            <v>1</v>
          </cell>
          <cell r="D318">
            <v>38000</v>
          </cell>
          <cell r="E318">
            <v>0.01</v>
          </cell>
          <cell r="F318">
            <v>38380</v>
          </cell>
        </row>
        <row r="319">
          <cell r="A319" t="str">
            <v>Marco y tapa para cámara de inspección CS275</v>
          </cell>
          <cell r="B319" t="str">
            <v>UN</v>
          </cell>
          <cell r="C319">
            <v>1</v>
          </cell>
          <cell r="D319">
            <v>145000</v>
          </cell>
          <cell r="E319">
            <v>0.01</v>
          </cell>
          <cell r="F319">
            <v>146450</v>
          </cell>
        </row>
        <row r="320">
          <cell r="A320" t="str">
            <v>Marco y tapa para cámara de inspección CS274</v>
          </cell>
          <cell r="B320" t="str">
            <v>UN</v>
          </cell>
          <cell r="C320">
            <v>1</v>
          </cell>
          <cell r="D320">
            <v>130000</v>
          </cell>
          <cell r="E320">
            <v>0.01</v>
          </cell>
          <cell r="F320">
            <v>131300</v>
          </cell>
        </row>
        <row r="321">
          <cell r="A321" t="str">
            <v>Marmolina</v>
          </cell>
          <cell r="B321" t="str">
            <v>Bulto</v>
          </cell>
          <cell r="C321">
            <v>1</v>
          </cell>
          <cell r="D321">
            <v>14000</v>
          </cell>
          <cell r="E321">
            <v>0.01</v>
          </cell>
          <cell r="F321">
            <v>14140</v>
          </cell>
        </row>
        <row r="322">
          <cell r="A322" t="str">
            <v>Medidor monofásico 20 - 100 amp, 120/240 v</v>
          </cell>
          <cell r="B322" t="str">
            <v>UN</v>
          </cell>
          <cell r="C322">
            <v>1</v>
          </cell>
          <cell r="D322">
            <v>210000</v>
          </cell>
          <cell r="E322">
            <v>0.01</v>
          </cell>
          <cell r="F322">
            <v>212100</v>
          </cell>
        </row>
        <row r="323">
          <cell r="A323" t="str">
            <v>Micropersianas Flexalum (a=1.74 x h=1.68)</v>
          </cell>
          <cell r="E323">
            <v>0.01</v>
          </cell>
          <cell r="F323">
            <v>0</v>
          </cell>
        </row>
        <row r="324">
          <cell r="A324" t="str">
            <v>Minirack de pared 37 x 52 x 51 cerrado, switch 8 puertos 10/100.</v>
          </cell>
          <cell r="B324" t="str">
            <v>UN</v>
          </cell>
          <cell r="C324">
            <v>1</v>
          </cell>
          <cell r="D324">
            <v>550000</v>
          </cell>
          <cell r="E324">
            <v>0.01</v>
          </cell>
          <cell r="F324">
            <v>555500</v>
          </cell>
        </row>
        <row r="325">
          <cell r="A325" t="str">
            <v>Mortero 1:3</v>
          </cell>
          <cell r="B325" t="str">
            <v>M3</v>
          </cell>
          <cell r="C325">
            <v>1</v>
          </cell>
          <cell r="D325">
            <v>283915.87</v>
          </cell>
          <cell r="E325">
            <v>0.01</v>
          </cell>
          <cell r="F325">
            <v>286755</v>
          </cell>
        </row>
        <row r="326">
          <cell r="A326" t="str">
            <v>Mortero 1:3 impermeabilizado</v>
          </cell>
          <cell r="B326" t="str">
            <v>M3</v>
          </cell>
          <cell r="C326">
            <v>1</v>
          </cell>
          <cell r="D326">
            <v>421174.87</v>
          </cell>
          <cell r="E326">
            <v>0.01</v>
          </cell>
          <cell r="F326">
            <v>425387</v>
          </cell>
        </row>
        <row r="327">
          <cell r="A327" t="str">
            <v>Mortero 1:4</v>
          </cell>
          <cell r="B327" t="str">
            <v>M3</v>
          </cell>
          <cell r="C327">
            <v>1</v>
          </cell>
          <cell r="D327">
            <v>238139.64</v>
          </cell>
          <cell r="E327">
            <v>0.01</v>
          </cell>
          <cell r="F327">
            <v>240521</v>
          </cell>
        </row>
        <row r="328">
          <cell r="A328" t="str">
            <v>Mortero 1:4 impermeabilizado</v>
          </cell>
          <cell r="B328" t="str">
            <v>M3</v>
          </cell>
          <cell r="C328">
            <v>1</v>
          </cell>
          <cell r="D328">
            <v>375398.64</v>
          </cell>
          <cell r="E328">
            <v>0.01</v>
          </cell>
          <cell r="F328">
            <v>379153</v>
          </cell>
        </row>
        <row r="329">
          <cell r="A329" t="str">
            <v>Mortero de pega 1:4 e=1,5 cm</v>
          </cell>
          <cell r="B329" t="str">
            <v>M3</v>
          </cell>
          <cell r="C329">
            <v>1</v>
          </cell>
          <cell r="D329">
            <v>179337</v>
          </cell>
          <cell r="E329">
            <v>0.01</v>
          </cell>
          <cell r="F329">
            <v>240521</v>
          </cell>
        </row>
        <row r="330">
          <cell r="A330" t="str">
            <v xml:space="preserve">Mortero de relleno 1:4 </v>
          </cell>
          <cell r="B330" t="str">
            <v>M3</v>
          </cell>
          <cell r="C330">
            <v>1</v>
          </cell>
          <cell r="D330">
            <v>179337</v>
          </cell>
          <cell r="E330">
            <v>0.01</v>
          </cell>
          <cell r="F330">
            <v>181130</v>
          </cell>
        </row>
        <row r="331">
          <cell r="A331" t="str">
            <v>Mortero 1:5</v>
          </cell>
          <cell r="B331" t="str">
            <v>M3</v>
          </cell>
          <cell r="C331">
            <v>1</v>
          </cell>
          <cell r="D331">
            <v>160931</v>
          </cell>
          <cell r="E331">
            <v>0.01</v>
          </cell>
          <cell r="F331">
            <v>162540</v>
          </cell>
        </row>
        <row r="332">
          <cell r="A332" t="str">
            <v>Mortero 1:7</v>
          </cell>
          <cell r="B332" t="str">
            <v>M3</v>
          </cell>
          <cell r="C332">
            <v>1</v>
          </cell>
          <cell r="D332">
            <v>132713</v>
          </cell>
          <cell r="E332">
            <v>0.01</v>
          </cell>
          <cell r="F332">
            <v>134040</v>
          </cell>
        </row>
        <row r="333">
          <cell r="A333" t="str">
            <v>MUEBLES ESPECIALES EN MADERA</v>
          </cell>
          <cell r="E333">
            <v>0.01</v>
          </cell>
          <cell r="F333">
            <v>0</v>
          </cell>
        </row>
        <row r="334">
          <cell r="A334" t="str">
            <v>Muebles individuales para cubículos. Estructura en flor morado, tabla triplex 4mm., cantos en cedro. Pintulaca caoba. Sistema de apoyo de los entrepaños en madera. Sistema de cierre cerradura tipo cajonera dorada, manijas plásticas. (A=0.60; L=0.85; h=1.0</v>
          </cell>
          <cell r="B334" t="str">
            <v>UN</v>
          </cell>
          <cell r="C334">
            <v>1</v>
          </cell>
          <cell r="D334">
            <v>300000</v>
          </cell>
          <cell r="E334">
            <v>0.01</v>
          </cell>
          <cell r="F334">
            <v>303000</v>
          </cell>
        </row>
        <row r="335">
          <cell r="A335" t="str">
            <v>Muebles individuales para cubículos. Estructura en flor morado, tabla triplex 4mm., cantos en cedro. Pintulaca caoba. Sistema de apoyo de los entrepaños en madera. Sistema de cierre cerradura tipo cajonera dorada, manijas plásticas. (A=0.76; L=1.02; h=1.0</v>
          </cell>
          <cell r="B335" t="str">
            <v>UN</v>
          </cell>
          <cell r="C335">
            <v>1</v>
          </cell>
          <cell r="D335">
            <v>350000</v>
          </cell>
          <cell r="E335">
            <v>0.01</v>
          </cell>
          <cell r="F335">
            <v>353500</v>
          </cell>
        </row>
        <row r="336">
          <cell r="A336" t="str">
            <v>Niple H.G. 1/2 " x 0,10 m</v>
          </cell>
          <cell r="B336" t="str">
            <v>UN</v>
          </cell>
          <cell r="C336">
            <v>1</v>
          </cell>
          <cell r="D336">
            <v>2100</v>
          </cell>
          <cell r="E336">
            <v>0.01</v>
          </cell>
          <cell r="F336">
            <v>2121</v>
          </cell>
        </row>
        <row r="337">
          <cell r="E337">
            <v>0.01</v>
          </cell>
          <cell r="F337">
            <v>0</v>
          </cell>
        </row>
        <row r="338">
          <cell r="A338" t="str">
            <v>Niple H.G. 1/2 " x 0,20 m</v>
          </cell>
          <cell r="B338" t="str">
            <v>UN</v>
          </cell>
          <cell r="C338">
            <v>1</v>
          </cell>
          <cell r="D338">
            <v>2500</v>
          </cell>
          <cell r="E338">
            <v>0.01</v>
          </cell>
          <cell r="F338">
            <v>2525</v>
          </cell>
        </row>
        <row r="339">
          <cell r="A339" t="str">
            <v>DOTACIÓN MUEBLES AULAS</v>
          </cell>
          <cell r="E339">
            <v>0.01</v>
          </cell>
          <cell r="F339">
            <v>0</v>
          </cell>
        </row>
        <row r="340">
          <cell r="A340" t="str">
            <v>Una (1) mesa trapezoidal, con tres sillas según norma NTC 4731, clasifición clase 1.</v>
          </cell>
          <cell r="B340" t="str">
            <v>UN</v>
          </cell>
          <cell r="C340">
            <v>1</v>
          </cell>
          <cell r="D340">
            <v>212400</v>
          </cell>
          <cell r="E340">
            <v>0.01</v>
          </cell>
          <cell r="F340">
            <v>214524</v>
          </cell>
        </row>
        <row r="341">
          <cell r="A341" t="str">
            <v>Un (1) pupìtre con una (1)  silla, según norma NTC 4641, clasificación clase 3</v>
          </cell>
          <cell r="B341" t="str">
            <v>UN</v>
          </cell>
          <cell r="C341">
            <v>1</v>
          </cell>
          <cell r="D341">
            <v>223500</v>
          </cell>
          <cell r="E341">
            <v>0.01</v>
          </cell>
          <cell r="F341">
            <v>225735</v>
          </cell>
        </row>
        <row r="342">
          <cell r="A342" t="str">
            <v>Silla Universitaria Norma NTC 4734</v>
          </cell>
          <cell r="B342" t="str">
            <v>UN</v>
          </cell>
          <cell r="C342">
            <v>1</v>
          </cell>
          <cell r="D342">
            <v>85000</v>
          </cell>
          <cell r="E342">
            <v>0.01</v>
          </cell>
          <cell r="F342">
            <v>85850</v>
          </cell>
        </row>
        <row r="343">
          <cell r="A343" t="str">
            <v>Tablero blanco para escribir, con marcador de tinta seca borrable, de 2,40 x 1,20 m, Norma NTC 4726</v>
          </cell>
          <cell r="B343" t="str">
            <v>UN</v>
          </cell>
          <cell r="C343">
            <v>1</v>
          </cell>
          <cell r="D343">
            <v>460000</v>
          </cell>
          <cell r="E343">
            <v>0.01</v>
          </cell>
          <cell r="F343">
            <v>464600</v>
          </cell>
        </row>
        <row r="344">
          <cell r="A344" t="str">
            <v>Un (1) pupìtre con una (1)  silla, para instructores según norma NTC 4640</v>
          </cell>
          <cell r="B344" t="str">
            <v>UN</v>
          </cell>
          <cell r="C344">
            <v>1</v>
          </cell>
          <cell r="D344">
            <v>124000</v>
          </cell>
          <cell r="E344">
            <v>0.01</v>
          </cell>
          <cell r="F344">
            <v>125240</v>
          </cell>
        </row>
        <row r="345">
          <cell r="A345" t="str">
            <v>Un (1) pupìtre para instructores, según norma 4640</v>
          </cell>
          <cell r="B345" t="str">
            <v>UN</v>
          </cell>
          <cell r="C345">
            <v>1</v>
          </cell>
          <cell r="D345">
            <v>167200</v>
          </cell>
          <cell r="E345">
            <v>0.01</v>
          </cell>
          <cell r="F345">
            <v>168872</v>
          </cell>
        </row>
        <row r="346">
          <cell r="A346" t="str">
            <v>Una (1)  silla para instructores, según norma 4640</v>
          </cell>
          <cell r="B346" t="str">
            <v>UN</v>
          </cell>
          <cell r="C346">
            <v>1</v>
          </cell>
          <cell r="D346">
            <v>96100</v>
          </cell>
          <cell r="E346">
            <v>0.01</v>
          </cell>
          <cell r="F346">
            <v>97061</v>
          </cell>
        </row>
        <row r="347">
          <cell r="A347" t="str">
            <v>MUEBLES ESPECIALES METALICOS</v>
          </cell>
          <cell r="E347">
            <v>0.01</v>
          </cell>
          <cell r="F347">
            <v>0</v>
          </cell>
        </row>
        <row r="348">
          <cell r="A348" t="str">
            <v>Mesón acero inoxidable Cal.16. Dim.(0.60 x 0.85).</v>
          </cell>
          <cell r="B348" t="str">
            <v>UN</v>
          </cell>
          <cell r="C348">
            <v>1</v>
          </cell>
          <cell r="D348">
            <v>144000</v>
          </cell>
          <cell r="E348">
            <v>0.01</v>
          </cell>
          <cell r="F348">
            <v>145440</v>
          </cell>
        </row>
        <row r="349">
          <cell r="A349" t="str">
            <v>Mesón acero inoxidable Cal.16. Dim.(0.76 x 1.02).</v>
          </cell>
          <cell r="B349" t="str">
            <v>UN</v>
          </cell>
          <cell r="C349">
            <v>1</v>
          </cell>
          <cell r="D349">
            <v>168000</v>
          </cell>
          <cell r="E349">
            <v>0.01</v>
          </cell>
          <cell r="F349">
            <v>169680</v>
          </cell>
        </row>
        <row r="350">
          <cell r="A350" t="str">
            <v>Mesón acero inoxidable Cal.16. Dim.(1.30 x 4.15).</v>
          </cell>
          <cell r="B350" t="str">
            <v>UN</v>
          </cell>
          <cell r="C350">
            <v>1</v>
          </cell>
          <cell r="D350">
            <v>1500000</v>
          </cell>
          <cell r="E350">
            <v>0.01</v>
          </cell>
          <cell r="F350">
            <v>1515000</v>
          </cell>
        </row>
        <row r="351">
          <cell r="A351" t="str">
            <v>Mesón acero inoxidable Cal.16. Dim.(0.90 x 2.95).</v>
          </cell>
          <cell r="B351" t="str">
            <v>UN</v>
          </cell>
          <cell r="C351">
            <v>1</v>
          </cell>
          <cell r="D351">
            <v>800000</v>
          </cell>
          <cell r="E351">
            <v>0.01</v>
          </cell>
          <cell r="F351">
            <v>808000</v>
          </cell>
        </row>
        <row r="352">
          <cell r="A352" t="str">
            <v>Orinal Mediano institucional blanco  incluye griferia tradicional cromo Ref: 70320 o similar y accesorios</v>
          </cell>
          <cell r="B352" t="str">
            <v>UN</v>
          </cell>
          <cell r="C352">
            <v>1</v>
          </cell>
          <cell r="D352">
            <v>210000</v>
          </cell>
          <cell r="E352">
            <v>0.01</v>
          </cell>
          <cell r="F352">
            <v>212100</v>
          </cell>
        </row>
        <row r="353">
          <cell r="A353" t="str">
            <v>Paral de Madera 3m</v>
          </cell>
          <cell r="B353" t="str">
            <v>ML</v>
          </cell>
          <cell r="C353">
            <v>1</v>
          </cell>
          <cell r="D353">
            <v>4500</v>
          </cell>
          <cell r="E353">
            <v>0.01</v>
          </cell>
          <cell r="F353">
            <v>4545</v>
          </cell>
        </row>
        <row r="354">
          <cell r="A354" t="str">
            <v>Poceta Acero inoxidable Dim.(1.20 x 1.20)</v>
          </cell>
          <cell r="B354" t="str">
            <v>UN</v>
          </cell>
          <cell r="C354">
            <v>1</v>
          </cell>
          <cell r="D354">
            <v>895752.00000000012</v>
          </cell>
          <cell r="E354">
            <v>0.01</v>
          </cell>
          <cell r="F354">
            <v>904710</v>
          </cell>
        </row>
        <row r="355">
          <cell r="A355" t="str">
            <v>Poceta Acero inoxidable Dim.(0.60 x 0.90)</v>
          </cell>
          <cell r="B355" t="str">
            <v>UN</v>
          </cell>
          <cell r="C355">
            <v>1</v>
          </cell>
          <cell r="D355">
            <v>457446.00000000006</v>
          </cell>
          <cell r="E355">
            <v>0.01</v>
          </cell>
          <cell r="F355">
            <v>462020</v>
          </cell>
        </row>
        <row r="356">
          <cell r="A356" t="str">
            <v>Pabmeril pliego</v>
          </cell>
          <cell r="B356" t="str">
            <v>UN</v>
          </cell>
          <cell r="C356">
            <v>1</v>
          </cell>
          <cell r="D356">
            <v>1564.8000000000002</v>
          </cell>
          <cell r="E356">
            <v>0.01</v>
          </cell>
          <cell r="F356">
            <v>1580</v>
          </cell>
        </row>
        <row r="357">
          <cell r="A357" t="str">
            <v>Pegacor blanco</v>
          </cell>
          <cell r="B357" t="str">
            <v>KG</v>
          </cell>
          <cell r="C357">
            <v>1</v>
          </cell>
          <cell r="D357">
            <v>880</v>
          </cell>
          <cell r="E357">
            <v>0.01</v>
          </cell>
          <cell r="F357">
            <v>889</v>
          </cell>
        </row>
        <row r="358">
          <cell r="A358" t="str">
            <v>Percha galvanizada de 3 puestos</v>
          </cell>
          <cell r="B358" t="str">
            <v>UN</v>
          </cell>
          <cell r="C358">
            <v>1</v>
          </cell>
          <cell r="D358">
            <v>18000</v>
          </cell>
          <cell r="E358">
            <v>0.01</v>
          </cell>
          <cell r="F358">
            <v>18180</v>
          </cell>
        </row>
        <row r="359">
          <cell r="A359" t="str">
            <v>Percha galvanizada de 1 puesto</v>
          </cell>
          <cell r="B359" t="str">
            <v>UN</v>
          </cell>
          <cell r="C359">
            <v>1</v>
          </cell>
          <cell r="D359">
            <v>6500</v>
          </cell>
          <cell r="E359">
            <v>0.01</v>
          </cell>
          <cell r="F359">
            <v>6565</v>
          </cell>
        </row>
        <row r="360">
          <cell r="A360" t="str">
            <v>Perfil PAG C - 220 x 80 x 2,0 mm</v>
          </cell>
          <cell r="B360" t="str">
            <v>Kg</v>
          </cell>
          <cell r="C360">
            <v>1</v>
          </cell>
          <cell r="D360">
            <v>3155</v>
          </cell>
          <cell r="E360">
            <v>0.01</v>
          </cell>
          <cell r="F360">
            <v>3187</v>
          </cell>
        </row>
        <row r="361">
          <cell r="A361" t="str">
            <v>Perfil PHR C - 220 x 80 X 2,5 mm</v>
          </cell>
          <cell r="B361" t="str">
            <v>Kg</v>
          </cell>
          <cell r="C361">
            <v>1</v>
          </cell>
          <cell r="D361">
            <v>4080</v>
          </cell>
          <cell r="E361">
            <v>0.01</v>
          </cell>
          <cell r="F361">
            <v>4121</v>
          </cell>
        </row>
        <row r="362">
          <cell r="A362" t="str">
            <v>Perfil PHR C - 355 X 110 X 3mm</v>
          </cell>
          <cell r="B362" t="str">
            <v>Kg</v>
          </cell>
          <cell r="C362">
            <v>1</v>
          </cell>
          <cell r="D362">
            <v>2995</v>
          </cell>
          <cell r="E362">
            <v>0.01</v>
          </cell>
          <cell r="F362">
            <v>3025</v>
          </cell>
        </row>
        <row r="363">
          <cell r="A363" t="str">
            <v>Perfil en aluminio 1/2" x 1/2"</v>
          </cell>
          <cell r="B363" t="str">
            <v>ML</v>
          </cell>
          <cell r="C363">
            <v>1</v>
          </cell>
          <cell r="D363">
            <v>1500</v>
          </cell>
          <cell r="E363">
            <v>0.01</v>
          </cell>
          <cell r="F363">
            <v>1515</v>
          </cell>
        </row>
        <row r="364">
          <cell r="A364" t="str">
            <v>Perfil para cubierta PHR C</v>
          </cell>
          <cell r="B364" t="str">
            <v>KG</v>
          </cell>
          <cell r="C364">
            <v>1</v>
          </cell>
          <cell r="D364">
            <v>4500</v>
          </cell>
          <cell r="E364">
            <v>0.01</v>
          </cell>
          <cell r="F364">
            <v>4545</v>
          </cell>
        </row>
        <row r="365">
          <cell r="A365" t="str">
            <v>Perfil PHR - PAG 160 X 60 - 1,5 MM</v>
          </cell>
          <cell r="B365" t="str">
            <v>KG</v>
          </cell>
          <cell r="C365">
            <v>1</v>
          </cell>
          <cell r="D365">
            <v>4650</v>
          </cell>
          <cell r="E365">
            <v>0.01</v>
          </cell>
          <cell r="F365">
            <v>4697</v>
          </cell>
        </row>
        <row r="366">
          <cell r="A366" t="str">
            <v>Perfil PHR 220x80 cal 14 2mmx6m</v>
          </cell>
          <cell r="B366" t="str">
            <v>Ml</v>
          </cell>
          <cell r="C366">
            <v>1</v>
          </cell>
          <cell r="D366">
            <v>16300</v>
          </cell>
          <cell r="E366">
            <v>0.01</v>
          </cell>
          <cell r="F366">
            <v>16463</v>
          </cell>
        </row>
        <row r="367">
          <cell r="A367" t="str">
            <v>Perfil PHR 220x60x20 3mm</v>
          </cell>
          <cell r="B367" t="str">
            <v>Kg</v>
          </cell>
          <cell r="C367">
            <v>1</v>
          </cell>
          <cell r="D367">
            <v>3093</v>
          </cell>
          <cell r="E367">
            <v>0.01</v>
          </cell>
          <cell r="F367">
            <v>3124</v>
          </cell>
        </row>
        <row r="368">
          <cell r="A368" t="str">
            <v>Perno 1/2" Alt.Vel..1 3/4"</v>
          </cell>
          <cell r="B368" t="str">
            <v>UN</v>
          </cell>
          <cell r="C368">
            <v>1</v>
          </cell>
          <cell r="D368">
            <v>516.04000000000008</v>
          </cell>
          <cell r="E368">
            <v>0.01</v>
          </cell>
          <cell r="F368">
            <v>521</v>
          </cell>
        </row>
        <row r="369">
          <cell r="A369" t="str">
            <v>Perno de expansión 3" x 3/8"</v>
          </cell>
          <cell r="B369" t="str">
            <v>UN</v>
          </cell>
          <cell r="C369">
            <v>1</v>
          </cell>
          <cell r="D369">
            <v>1600</v>
          </cell>
          <cell r="E369">
            <v>0.01</v>
          </cell>
          <cell r="F369">
            <v>1616</v>
          </cell>
        </row>
        <row r="370">
          <cell r="A370" t="str">
            <v>Perros de 1/8"</v>
          </cell>
          <cell r="B370" t="str">
            <v>UN</v>
          </cell>
          <cell r="C370">
            <v>1</v>
          </cell>
          <cell r="D370">
            <v>350</v>
          </cell>
          <cell r="E370">
            <v>0.01</v>
          </cell>
          <cell r="F370">
            <v>354</v>
          </cell>
        </row>
        <row r="371">
          <cell r="A371" t="str">
            <v>Piedra media zonga</v>
          </cell>
          <cell r="B371" t="str">
            <v>M3</v>
          </cell>
          <cell r="C371">
            <v>1</v>
          </cell>
          <cell r="D371">
            <v>65000</v>
          </cell>
          <cell r="E371">
            <v>0.01</v>
          </cell>
          <cell r="F371">
            <v>65650</v>
          </cell>
        </row>
        <row r="372">
          <cell r="A372" t="str">
            <v>Piedra Ciclopea, 4" a 15"</v>
          </cell>
          <cell r="B372" t="str">
            <v>M3</v>
          </cell>
          <cell r="C372">
            <v>1</v>
          </cell>
          <cell r="D372">
            <v>65000</v>
          </cell>
          <cell r="E372">
            <v>0.01</v>
          </cell>
          <cell r="F372">
            <v>65650</v>
          </cell>
        </row>
        <row r="373">
          <cell r="A373" t="str">
            <v>Pintura Koraza plastica</v>
          </cell>
          <cell r="B373" t="str">
            <v>GL</v>
          </cell>
          <cell r="C373">
            <v>1</v>
          </cell>
          <cell r="D373">
            <v>48700</v>
          </cell>
          <cell r="E373">
            <v>0.01</v>
          </cell>
          <cell r="F373">
            <v>49187</v>
          </cell>
        </row>
        <row r="374">
          <cell r="A374" t="str">
            <v xml:space="preserve">Pintura Wash Primer </v>
          </cell>
          <cell r="B374" t="str">
            <v>GL</v>
          </cell>
          <cell r="C374">
            <v>1</v>
          </cell>
          <cell r="D374">
            <v>58000</v>
          </cell>
          <cell r="E374">
            <v>0.01</v>
          </cell>
          <cell r="F374">
            <v>58580</v>
          </cell>
        </row>
        <row r="375">
          <cell r="A375" t="str">
            <v>Pirlan en bronce</v>
          </cell>
          <cell r="B375" t="str">
            <v>Ml</v>
          </cell>
          <cell r="C375">
            <v>1</v>
          </cell>
          <cell r="D375">
            <v>1850</v>
          </cell>
          <cell r="E375">
            <v>0.01</v>
          </cell>
          <cell r="F375">
            <v>1869</v>
          </cell>
        </row>
        <row r="376">
          <cell r="A376" t="str">
            <v>Placa de identificación 2 x 1 cm</v>
          </cell>
          <cell r="B376" t="str">
            <v>UN</v>
          </cell>
          <cell r="C376">
            <v>1</v>
          </cell>
          <cell r="D376">
            <v>1232.0000000000002</v>
          </cell>
          <cell r="E376">
            <v>0.01</v>
          </cell>
          <cell r="F376">
            <v>1244</v>
          </cell>
        </row>
        <row r="377">
          <cell r="A377" t="str">
            <v>Planchón - cedro macho (.15 x .04 x 3)</v>
          </cell>
          <cell r="B377" t="str">
            <v>ML</v>
          </cell>
          <cell r="C377">
            <v>1</v>
          </cell>
          <cell r="D377">
            <v>20944.000000000004</v>
          </cell>
          <cell r="E377">
            <v>0.01</v>
          </cell>
          <cell r="F377">
            <v>21153</v>
          </cell>
        </row>
        <row r="378">
          <cell r="A378" t="str">
            <v>Planchón ordinario 4 metros</v>
          </cell>
          <cell r="B378" t="str">
            <v>ML</v>
          </cell>
          <cell r="C378">
            <v>1</v>
          </cell>
          <cell r="D378">
            <v>3000</v>
          </cell>
          <cell r="E378">
            <v>0.01</v>
          </cell>
          <cell r="F378">
            <v>3030</v>
          </cell>
        </row>
        <row r="379">
          <cell r="A379" t="str">
            <v>Platina 3 x 3 x 1/4</v>
          </cell>
          <cell r="B379" t="str">
            <v>ML</v>
          </cell>
          <cell r="C379">
            <v>1</v>
          </cell>
          <cell r="D379">
            <v>15280</v>
          </cell>
          <cell r="E379">
            <v>0.01</v>
          </cell>
          <cell r="F379">
            <v>15433</v>
          </cell>
        </row>
        <row r="380">
          <cell r="A380" t="str">
            <v xml:space="preserve">Platina 1 x 1 x 1/4 </v>
          </cell>
          <cell r="B380" t="str">
            <v>ML</v>
          </cell>
          <cell r="C380">
            <v>1</v>
          </cell>
          <cell r="D380">
            <v>5496</v>
          </cell>
          <cell r="E380">
            <v>0.01</v>
          </cell>
          <cell r="F380">
            <v>5551</v>
          </cell>
        </row>
        <row r="381">
          <cell r="A381" t="str">
            <v>Platina 1/8 x 1"</v>
          </cell>
          <cell r="B381" t="str">
            <v>ML</v>
          </cell>
          <cell r="C381">
            <v>1</v>
          </cell>
          <cell r="D381">
            <v>2417</v>
          </cell>
          <cell r="E381">
            <v>0.01</v>
          </cell>
          <cell r="F381">
            <v>2441</v>
          </cell>
        </row>
        <row r="382">
          <cell r="A382" t="str">
            <v>Platina  1/2" X 3/16"</v>
          </cell>
          <cell r="B382" t="str">
            <v>ML</v>
          </cell>
          <cell r="C382">
            <v>1</v>
          </cell>
          <cell r="D382">
            <v>1208</v>
          </cell>
          <cell r="E382">
            <v>0.01</v>
          </cell>
          <cell r="F382">
            <v>1220</v>
          </cell>
        </row>
        <row r="383">
          <cell r="A383" t="str">
            <v>Platina 3/16" de 0,17 mts x 0,13 mts</v>
          </cell>
          <cell r="B383" t="str">
            <v>UN</v>
          </cell>
          <cell r="C383">
            <v>1</v>
          </cell>
          <cell r="D383">
            <v>15000</v>
          </cell>
          <cell r="E383">
            <v>0.01</v>
          </cell>
          <cell r="F383">
            <v>15150</v>
          </cell>
        </row>
        <row r="384">
          <cell r="A384" t="str">
            <v>Platina 3/16" de 0,06 x 0,13 mts</v>
          </cell>
          <cell r="B384" t="str">
            <v>UN</v>
          </cell>
          <cell r="C384">
            <v>1</v>
          </cell>
          <cell r="D384">
            <v>7500</v>
          </cell>
          <cell r="E384">
            <v>0.01</v>
          </cell>
          <cell r="F384">
            <v>7575</v>
          </cell>
        </row>
        <row r="385">
          <cell r="A385" t="str">
            <v>Platina 1 1/2 x 1/8</v>
          </cell>
          <cell r="B385" t="str">
            <v>ML</v>
          </cell>
          <cell r="C385">
            <v>1</v>
          </cell>
          <cell r="D385">
            <v>4120</v>
          </cell>
          <cell r="E385">
            <v>0.01</v>
          </cell>
          <cell r="F385">
            <v>4161</v>
          </cell>
        </row>
        <row r="386">
          <cell r="A386" t="str">
            <v>Plastocrete DM-IMP INTG</v>
          </cell>
          <cell r="B386" t="str">
            <v>Kg</v>
          </cell>
          <cell r="C386">
            <v>1</v>
          </cell>
          <cell r="D386">
            <v>2770</v>
          </cell>
          <cell r="E386">
            <v>0.01</v>
          </cell>
          <cell r="F386">
            <v>2798</v>
          </cell>
        </row>
        <row r="387">
          <cell r="A387" t="str">
            <v>Polietileno Cal 6</v>
          </cell>
          <cell r="B387" t="str">
            <v>M2</v>
          </cell>
          <cell r="C387">
            <v>1</v>
          </cell>
          <cell r="D387">
            <v>1200</v>
          </cell>
          <cell r="E387">
            <v>0.01</v>
          </cell>
          <cell r="F387">
            <v>1212</v>
          </cell>
        </row>
        <row r="388">
          <cell r="A388" t="str">
            <v>Portacandado y Candado Negro Nº 4</v>
          </cell>
          <cell r="B388" t="str">
            <v>Un</v>
          </cell>
          <cell r="C388">
            <v>1</v>
          </cell>
          <cell r="D388">
            <v>25000</v>
          </cell>
          <cell r="E388">
            <v>0.01</v>
          </cell>
          <cell r="F388">
            <v>25250</v>
          </cell>
        </row>
        <row r="389">
          <cell r="A389" t="str">
            <v>Puerta Baño Minusvalidos</v>
          </cell>
          <cell r="B389" t="str">
            <v>UN</v>
          </cell>
          <cell r="C389">
            <v>1</v>
          </cell>
          <cell r="D389">
            <v>95000</v>
          </cell>
          <cell r="E389">
            <v>0.01</v>
          </cell>
          <cell r="F389">
            <v>95950</v>
          </cell>
        </row>
        <row r="390">
          <cell r="A390" t="str">
            <v>Puerta Baños</v>
          </cell>
          <cell r="B390" t="str">
            <v>UN</v>
          </cell>
          <cell r="C390">
            <v>1</v>
          </cell>
          <cell r="D390">
            <v>70000</v>
          </cell>
          <cell r="E390">
            <v>0.01</v>
          </cell>
          <cell r="F390">
            <v>70700</v>
          </cell>
        </row>
        <row r="391">
          <cell r="A391" t="str">
            <v>Puerta económica Pizano 1.00. Triplex e=4mm.</v>
          </cell>
          <cell r="B391" t="str">
            <v>UN</v>
          </cell>
          <cell r="C391">
            <v>1</v>
          </cell>
          <cell r="D391">
            <v>66411.25</v>
          </cell>
          <cell r="E391">
            <v>0.01</v>
          </cell>
          <cell r="F391">
            <v>67075</v>
          </cell>
        </row>
        <row r="392">
          <cell r="A392" t="str">
            <v>Puerta especial esclusa para Lab.Fotográfico como trampa de luz (2.00 x 1.00)</v>
          </cell>
          <cell r="E392">
            <v>0.01</v>
          </cell>
          <cell r="F392">
            <v>0</v>
          </cell>
        </row>
        <row r="393">
          <cell r="A393" t="str">
            <v xml:space="preserve">Puerta sistema constructivo PVC de 0,95 x 2,05 m  </v>
          </cell>
          <cell r="B393" t="str">
            <v>UN</v>
          </cell>
          <cell r="C393">
            <v>1</v>
          </cell>
          <cell r="D393">
            <v>535000</v>
          </cell>
          <cell r="E393">
            <v>0.01</v>
          </cell>
          <cell r="F393">
            <v>540350</v>
          </cell>
        </row>
        <row r="394">
          <cell r="A394" t="str">
            <v>Puerta sistema constructivo PVC de 0,62 x 1,60 m</v>
          </cell>
          <cell r="B394" t="str">
            <v>UN</v>
          </cell>
          <cell r="C394">
            <v>1</v>
          </cell>
          <cell r="D394">
            <v>535000</v>
          </cell>
          <cell r="E394">
            <v>0.01</v>
          </cell>
          <cell r="F394">
            <v>540350</v>
          </cell>
        </row>
        <row r="395">
          <cell r="A395" t="str">
            <v>Puerta Lámina cal 18 lisa pintura electrostatica, manija de palanca y vidrio incoloro de 4 mm</v>
          </cell>
          <cell r="B395" t="str">
            <v>M2</v>
          </cell>
          <cell r="C395">
            <v>1</v>
          </cell>
          <cell r="D395">
            <v>289800</v>
          </cell>
          <cell r="E395">
            <v>0.01</v>
          </cell>
          <cell r="F395">
            <v>292698</v>
          </cell>
        </row>
        <row r="396">
          <cell r="A396" t="str">
            <v xml:space="preserve">Puerta Lámina cal 18 lisa pintura electrostatica, manija de palanca </v>
          </cell>
          <cell r="B396" t="str">
            <v>M2</v>
          </cell>
          <cell r="C396">
            <v>1</v>
          </cell>
          <cell r="D396">
            <v>255000</v>
          </cell>
          <cell r="E396">
            <v>0.01</v>
          </cell>
          <cell r="F396">
            <v>257550</v>
          </cell>
        </row>
        <row r="397">
          <cell r="A397" t="str">
            <v>Puerta Lamina cold R cal 18 con marco, cerradura y pintura electrostatica</v>
          </cell>
          <cell r="B397" t="str">
            <v>M2</v>
          </cell>
          <cell r="C397">
            <v>1</v>
          </cell>
          <cell r="D397">
            <v>238000</v>
          </cell>
          <cell r="E397">
            <v>0.01</v>
          </cell>
          <cell r="F397">
            <v>240380</v>
          </cell>
        </row>
        <row r="398">
          <cell r="A398" t="str">
            <v>Puntilla con cabeza 1 1/2" - 3"</v>
          </cell>
          <cell r="B398" t="str">
            <v>LB</v>
          </cell>
          <cell r="C398">
            <v>1</v>
          </cell>
          <cell r="D398">
            <v>1545</v>
          </cell>
          <cell r="E398">
            <v>0.01</v>
          </cell>
          <cell r="F398">
            <v>1560</v>
          </cell>
        </row>
        <row r="399">
          <cell r="A399" t="str">
            <v>Punto Agua fría PVC</v>
          </cell>
          <cell r="B399" t="str">
            <v>UN</v>
          </cell>
          <cell r="C399">
            <v>1</v>
          </cell>
          <cell r="D399">
            <v>53261</v>
          </cell>
          <cell r="E399">
            <v>0.01</v>
          </cell>
          <cell r="F399">
            <v>53794</v>
          </cell>
        </row>
        <row r="400">
          <cell r="A400" t="str">
            <v>Punto desagüe PVC 3" y  4"</v>
          </cell>
          <cell r="B400" t="str">
            <v>UN</v>
          </cell>
          <cell r="C400">
            <v>1</v>
          </cell>
          <cell r="D400">
            <v>79802</v>
          </cell>
          <cell r="E400">
            <v>0.01</v>
          </cell>
          <cell r="F400">
            <v>80600</v>
          </cell>
        </row>
        <row r="401">
          <cell r="A401" t="str">
            <v>Punto Eléctrico</v>
          </cell>
          <cell r="B401" t="str">
            <v>UN</v>
          </cell>
          <cell r="C401">
            <v>1</v>
          </cell>
          <cell r="D401">
            <v>75864</v>
          </cell>
          <cell r="E401">
            <v>0.01</v>
          </cell>
          <cell r="F401">
            <v>76623</v>
          </cell>
        </row>
        <row r="402">
          <cell r="A402" t="str">
            <v>Recebo  B-200</v>
          </cell>
          <cell r="B402" t="str">
            <v>M3</v>
          </cell>
          <cell r="C402">
            <v>1</v>
          </cell>
          <cell r="D402">
            <v>38000</v>
          </cell>
          <cell r="E402">
            <v>0.01</v>
          </cell>
          <cell r="F402">
            <v>38380</v>
          </cell>
        </row>
        <row r="403">
          <cell r="A403" t="str">
            <v>Recebo comun</v>
          </cell>
          <cell r="B403" t="str">
            <v>M3</v>
          </cell>
          <cell r="C403">
            <v>1</v>
          </cell>
          <cell r="D403">
            <v>38000</v>
          </cell>
          <cell r="E403">
            <v>0.01</v>
          </cell>
          <cell r="F403">
            <v>38380</v>
          </cell>
        </row>
        <row r="404">
          <cell r="A404" t="str">
            <v>Rejilla plastica con sosco 3*2"</v>
          </cell>
          <cell r="B404" t="str">
            <v>UN</v>
          </cell>
          <cell r="C404">
            <v>1</v>
          </cell>
          <cell r="D404">
            <v>1965</v>
          </cell>
          <cell r="E404">
            <v>0.01</v>
          </cell>
          <cell r="F404">
            <v>1985</v>
          </cell>
        </row>
        <row r="405">
          <cell r="A405" t="str">
            <v>Remate Contramuro Lateral Superior para cubierta Cindu</v>
          </cell>
          <cell r="B405" t="str">
            <v>UN</v>
          </cell>
          <cell r="C405">
            <v>1</v>
          </cell>
          <cell r="D405">
            <v>8500</v>
          </cell>
          <cell r="E405">
            <v>0.01</v>
          </cell>
          <cell r="F405">
            <v>8585</v>
          </cell>
        </row>
        <row r="406">
          <cell r="A406" t="str">
            <v>Regadera corriente</v>
          </cell>
          <cell r="B406" t="str">
            <v>UN</v>
          </cell>
          <cell r="C406">
            <v>1</v>
          </cell>
          <cell r="D406">
            <v>9800</v>
          </cell>
          <cell r="E406">
            <v>0.01</v>
          </cell>
          <cell r="F406">
            <v>9898</v>
          </cell>
        </row>
        <row r="407">
          <cell r="A407" t="str">
            <v xml:space="preserve">Registro de cortina 1/2 R &amp; W </v>
          </cell>
          <cell r="B407" t="str">
            <v>UN</v>
          </cell>
          <cell r="C407">
            <v>1</v>
          </cell>
          <cell r="D407">
            <v>31622</v>
          </cell>
          <cell r="E407">
            <v>0.01</v>
          </cell>
          <cell r="F407">
            <v>31938</v>
          </cell>
        </row>
        <row r="408">
          <cell r="A408" t="str">
            <v xml:space="preserve">Registro de cortina 3/4 R &amp; W </v>
          </cell>
          <cell r="B408" t="str">
            <v>UN</v>
          </cell>
          <cell r="C408">
            <v>1</v>
          </cell>
          <cell r="D408">
            <v>40368</v>
          </cell>
          <cell r="E408">
            <v>0.01</v>
          </cell>
          <cell r="F408">
            <v>40772</v>
          </cell>
        </row>
        <row r="409">
          <cell r="A409" t="str">
            <v xml:space="preserve">Registro de cortina 1 R &amp; W </v>
          </cell>
          <cell r="B409" t="str">
            <v>UN</v>
          </cell>
          <cell r="C409">
            <v>1</v>
          </cell>
          <cell r="D409">
            <v>57861</v>
          </cell>
          <cell r="E409">
            <v>0.01</v>
          </cell>
          <cell r="F409">
            <v>58440</v>
          </cell>
        </row>
        <row r="410">
          <cell r="A410" t="str">
            <v xml:space="preserve">Registro de cortina 1 1/2 R &amp; W </v>
          </cell>
          <cell r="B410" t="str">
            <v>UN</v>
          </cell>
          <cell r="C410">
            <v>1</v>
          </cell>
          <cell r="D410">
            <v>105630</v>
          </cell>
          <cell r="E410">
            <v>0.01</v>
          </cell>
          <cell r="F410">
            <v>106686</v>
          </cell>
        </row>
        <row r="411">
          <cell r="A411" t="str">
            <v xml:space="preserve">Registro de cortina 1 1/4 R &amp; W </v>
          </cell>
          <cell r="B411" t="str">
            <v>UN</v>
          </cell>
          <cell r="C411">
            <v>1</v>
          </cell>
          <cell r="D411">
            <v>78045</v>
          </cell>
          <cell r="E411">
            <v>0.01</v>
          </cell>
          <cell r="F411">
            <v>78825</v>
          </cell>
        </row>
        <row r="412">
          <cell r="A412" t="str">
            <v xml:space="preserve">Registro de cortina 2 R &amp; W </v>
          </cell>
          <cell r="B412" t="str">
            <v>UN</v>
          </cell>
          <cell r="C412">
            <v>1</v>
          </cell>
          <cell r="D412">
            <v>171228</v>
          </cell>
          <cell r="E412">
            <v>0.01</v>
          </cell>
          <cell r="F412">
            <v>172940</v>
          </cell>
        </row>
        <row r="413">
          <cell r="A413" t="str">
            <v>Registro de cortina Roscado liviano  Ref. 272 A Red &amp; White 2"; incluye accesorios</v>
          </cell>
          <cell r="B413" t="str">
            <v>UN</v>
          </cell>
          <cell r="C413">
            <v>1</v>
          </cell>
          <cell r="D413">
            <v>137251</v>
          </cell>
          <cell r="E413">
            <v>0.01</v>
          </cell>
          <cell r="F413">
            <v>138624</v>
          </cell>
        </row>
        <row r="414">
          <cell r="A414" t="str">
            <v>Registro de cortina Roscado liviano  Ref. 272 A Red &amp; White 2"; incluye accesorios</v>
          </cell>
          <cell r="B414" t="str">
            <v>UN</v>
          </cell>
          <cell r="C414">
            <v>1</v>
          </cell>
          <cell r="D414">
            <v>137251</v>
          </cell>
          <cell r="E414">
            <v>0.01</v>
          </cell>
          <cell r="F414">
            <v>138624</v>
          </cell>
        </row>
        <row r="415">
          <cell r="A415" t="str">
            <v>Remate contra culata A.C.</v>
          </cell>
          <cell r="B415" t="str">
            <v>UN</v>
          </cell>
          <cell r="C415">
            <v>1</v>
          </cell>
          <cell r="E415">
            <v>0.01</v>
          </cell>
          <cell r="F415">
            <v>0</v>
          </cell>
        </row>
        <row r="416">
          <cell r="A416" t="str">
            <v>Repisa ordinaria 3 metros</v>
          </cell>
          <cell r="B416" t="str">
            <v>UN</v>
          </cell>
          <cell r="C416">
            <v>1</v>
          </cell>
          <cell r="D416">
            <v>1500</v>
          </cell>
          <cell r="E416">
            <v>0.01</v>
          </cell>
          <cell r="F416">
            <v>1515</v>
          </cell>
        </row>
        <row r="417">
          <cell r="A417" t="str">
            <v>Riel metálico. Lam.Cal.14. Ancho:0.10</v>
          </cell>
          <cell r="B417" t="str">
            <v>ML</v>
          </cell>
          <cell r="C417">
            <v>1</v>
          </cell>
          <cell r="D417">
            <v>18500</v>
          </cell>
          <cell r="E417">
            <v>0.01</v>
          </cell>
          <cell r="F417">
            <v>18685</v>
          </cell>
        </row>
        <row r="418">
          <cell r="A418" t="str">
            <v>Roseta (Plafon)</v>
          </cell>
          <cell r="B418" t="str">
            <v>UN</v>
          </cell>
          <cell r="C418">
            <v>1</v>
          </cell>
          <cell r="D418">
            <v>1264</v>
          </cell>
          <cell r="E418">
            <v>0.01</v>
          </cell>
          <cell r="F418">
            <v>1277</v>
          </cell>
        </row>
        <row r="419">
          <cell r="A419" t="str">
            <v>Sanitario institucional  Infantil</v>
          </cell>
          <cell r="B419" t="str">
            <v>UN</v>
          </cell>
          <cell r="C419">
            <v>1</v>
          </cell>
          <cell r="D419">
            <v>210000</v>
          </cell>
          <cell r="E419">
            <v>0.01</v>
          </cell>
          <cell r="F419">
            <v>212100</v>
          </cell>
        </row>
        <row r="420">
          <cell r="A420" t="str">
            <v>Sanitario Acuacer blanco; incluye griferia grival atlantis refn 80620 y  accesorios</v>
          </cell>
          <cell r="B420" t="str">
            <v>UN</v>
          </cell>
          <cell r="C420">
            <v>1</v>
          </cell>
          <cell r="D420">
            <v>150104</v>
          </cell>
          <cell r="E420">
            <v>0.01</v>
          </cell>
          <cell r="F420">
            <v>151605</v>
          </cell>
        </row>
        <row r="421">
          <cell r="A421" t="str">
            <v>Sanitario Acuacer, suministro e instalación</v>
          </cell>
          <cell r="B421" t="str">
            <v>UN</v>
          </cell>
          <cell r="C421">
            <v>1</v>
          </cell>
          <cell r="D421">
            <v>150104</v>
          </cell>
          <cell r="E421">
            <v>0.01</v>
          </cell>
          <cell r="F421">
            <v>151605</v>
          </cell>
        </row>
        <row r="422">
          <cell r="A422" t="str">
            <v>Sellador altos solidos/7238</v>
          </cell>
          <cell r="B422" t="str">
            <v>GL</v>
          </cell>
          <cell r="C422">
            <v>1</v>
          </cell>
          <cell r="D422">
            <v>32782.400000000001</v>
          </cell>
          <cell r="E422">
            <v>0.01</v>
          </cell>
          <cell r="F422">
            <v>33110</v>
          </cell>
        </row>
        <row r="423">
          <cell r="A423" t="str">
            <v>Sika-1 Imp.Integral</v>
          </cell>
          <cell r="B423" t="str">
            <v>KG</v>
          </cell>
          <cell r="C423">
            <v>1</v>
          </cell>
          <cell r="D423">
            <v>6728</v>
          </cell>
          <cell r="E423">
            <v>0.01</v>
          </cell>
          <cell r="F423">
            <v>6795</v>
          </cell>
        </row>
        <row r="424">
          <cell r="A424" t="str">
            <v>Silicona liquida 300 ML</v>
          </cell>
          <cell r="B424" t="str">
            <v>UN</v>
          </cell>
          <cell r="C424">
            <v>1</v>
          </cell>
          <cell r="D424">
            <v>5500</v>
          </cell>
          <cell r="E424">
            <v>0.01</v>
          </cell>
          <cell r="F424">
            <v>5555</v>
          </cell>
        </row>
        <row r="425">
          <cell r="A425" t="str">
            <v>Silla madera tipo cajero (h=0.7 D=0.3)</v>
          </cell>
          <cell r="E425">
            <v>0.01</v>
          </cell>
          <cell r="F425">
            <v>0</v>
          </cell>
        </row>
        <row r="426">
          <cell r="A426" t="str">
            <v xml:space="preserve">Silla estudiantil individual con brazo </v>
          </cell>
          <cell r="E426">
            <v>0.01</v>
          </cell>
          <cell r="F426">
            <v>0</v>
          </cell>
        </row>
        <row r="427">
          <cell r="A427" t="str">
            <v>Sistema corredizo metálico</v>
          </cell>
          <cell r="B427" t="str">
            <v>ML</v>
          </cell>
          <cell r="C427">
            <v>1</v>
          </cell>
          <cell r="D427">
            <v>8500</v>
          </cell>
          <cell r="E427">
            <v>0.01</v>
          </cell>
          <cell r="F427">
            <v>8585</v>
          </cell>
        </row>
        <row r="428">
          <cell r="A428" t="str">
            <v>Soldadura elect.004-3/23"</v>
          </cell>
          <cell r="B428" t="str">
            <v>KG</v>
          </cell>
          <cell r="C428">
            <v>1</v>
          </cell>
          <cell r="D428">
            <v>6400</v>
          </cell>
          <cell r="E428">
            <v>0.01</v>
          </cell>
          <cell r="F428">
            <v>6464</v>
          </cell>
        </row>
        <row r="429">
          <cell r="A429" t="str">
            <v>Soldadura de estaño P/Cobre</v>
          </cell>
          <cell r="B429" t="str">
            <v>LB</v>
          </cell>
          <cell r="C429">
            <v>1</v>
          </cell>
          <cell r="D429">
            <v>45000</v>
          </cell>
          <cell r="E429">
            <v>0.01</v>
          </cell>
          <cell r="F429">
            <v>45450</v>
          </cell>
        </row>
        <row r="430">
          <cell r="A430" t="str">
            <v>Soldadura PVC liquida 1/4</v>
          </cell>
          <cell r="B430" t="str">
            <v>UN</v>
          </cell>
          <cell r="C430">
            <v>1</v>
          </cell>
          <cell r="D430">
            <v>58643</v>
          </cell>
          <cell r="E430">
            <v>0.01</v>
          </cell>
          <cell r="F430">
            <v>59229</v>
          </cell>
        </row>
        <row r="431">
          <cell r="A431" t="str">
            <v>Soporte Canal Amazonas</v>
          </cell>
          <cell r="B431" t="str">
            <v>UN</v>
          </cell>
          <cell r="C431">
            <v>1</v>
          </cell>
          <cell r="D431">
            <v>2192</v>
          </cell>
          <cell r="E431">
            <v>0.01</v>
          </cell>
          <cell r="F431">
            <v>2214</v>
          </cell>
        </row>
        <row r="432">
          <cell r="A432" t="str">
            <v>Soporte de bajante Amazonas</v>
          </cell>
          <cell r="B432" t="str">
            <v>UN</v>
          </cell>
          <cell r="C432">
            <v>1</v>
          </cell>
          <cell r="D432">
            <v>1695</v>
          </cell>
          <cell r="E432">
            <v>0.01</v>
          </cell>
          <cell r="F432">
            <v>1712</v>
          </cell>
        </row>
        <row r="433">
          <cell r="A433" t="str">
            <v>Subcontrato eléctrico</v>
          </cell>
          <cell r="B433" t="str">
            <v>%</v>
          </cell>
          <cell r="C433">
            <v>1</v>
          </cell>
          <cell r="D433">
            <v>26962.526315789473</v>
          </cell>
          <cell r="E433">
            <v>0.01</v>
          </cell>
          <cell r="F433">
            <v>27232</v>
          </cell>
        </row>
        <row r="434">
          <cell r="A434" t="str">
            <v>Tabla burra ordinario 0,30 - 3 mts</v>
          </cell>
          <cell r="B434" t="str">
            <v>UN</v>
          </cell>
          <cell r="C434">
            <v>1</v>
          </cell>
          <cell r="D434">
            <v>9000</v>
          </cell>
          <cell r="E434">
            <v>0.01</v>
          </cell>
          <cell r="F434">
            <v>9090</v>
          </cell>
        </row>
        <row r="435">
          <cell r="A435" t="str">
            <v>Tabla burra C Macho 0,28 - 3 mts</v>
          </cell>
          <cell r="B435" t="str">
            <v>UN</v>
          </cell>
          <cell r="C435">
            <v>1</v>
          </cell>
          <cell r="D435">
            <v>12342.400000000001</v>
          </cell>
          <cell r="E435">
            <v>0.01</v>
          </cell>
          <cell r="F435">
            <v>12466</v>
          </cell>
        </row>
        <row r="436">
          <cell r="A436" t="str">
            <v>Tabla chapa-ordinario 0,10 - 3 mts</v>
          </cell>
          <cell r="B436" t="str">
            <v>UN</v>
          </cell>
          <cell r="C436">
            <v>1</v>
          </cell>
          <cell r="D436">
            <v>6600</v>
          </cell>
          <cell r="E436">
            <v>0.01</v>
          </cell>
          <cell r="F436">
            <v>6666</v>
          </cell>
        </row>
        <row r="437">
          <cell r="A437" t="str">
            <v>Tabla chapa-ordinario 0,30 - 3 mts</v>
          </cell>
          <cell r="B437" t="str">
            <v>UN</v>
          </cell>
          <cell r="C437">
            <v>1</v>
          </cell>
          <cell r="D437">
            <v>6600</v>
          </cell>
          <cell r="E437">
            <v>0.01</v>
          </cell>
          <cell r="F437">
            <v>6666</v>
          </cell>
        </row>
        <row r="438">
          <cell r="A438" t="str">
            <v>Tablero acrílico (a=3.00 x h=1.20)</v>
          </cell>
          <cell r="B438" t="str">
            <v>UN</v>
          </cell>
          <cell r="C438">
            <v>1</v>
          </cell>
          <cell r="E438">
            <v>0.01</v>
          </cell>
          <cell r="F438">
            <v>0</v>
          </cell>
        </row>
        <row r="439">
          <cell r="A439" t="str">
            <v>Tablero TBP - 8B con puerta y chapa plástica; para 8 cirucitos</v>
          </cell>
          <cell r="B439" t="str">
            <v>UN</v>
          </cell>
          <cell r="C439">
            <v>1</v>
          </cell>
          <cell r="D439">
            <v>83230</v>
          </cell>
          <cell r="E439">
            <v>0.01</v>
          </cell>
          <cell r="F439">
            <v>84062</v>
          </cell>
        </row>
        <row r="440">
          <cell r="A440" t="str">
            <v>Tablero TBP 12B  con puerta y chapas plastica de 12 Circuitos</v>
          </cell>
          <cell r="B440" t="str">
            <v>UN</v>
          </cell>
          <cell r="C440">
            <v>1</v>
          </cell>
          <cell r="D440">
            <v>125976</v>
          </cell>
          <cell r="E440">
            <v>0.01</v>
          </cell>
          <cell r="F440">
            <v>127236</v>
          </cell>
        </row>
        <row r="441">
          <cell r="A441" t="str">
            <v>Tablero TBP 16B con puerta y chapas plástico de 16 circuitos</v>
          </cell>
          <cell r="B441" t="str">
            <v>UN</v>
          </cell>
          <cell r="C441">
            <v>1</v>
          </cell>
          <cell r="D441">
            <v>152500</v>
          </cell>
          <cell r="E441">
            <v>0.01</v>
          </cell>
          <cell r="F441">
            <v>154025</v>
          </cell>
        </row>
        <row r="442">
          <cell r="A442" t="str">
            <v>Tablero 18 Circuitos con espacio para totalizador</v>
          </cell>
          <cell r="B442" t="str">
            <v>UN</v>
          </cell>
          <cell r="C442">
            <v>1</v>
          </cell>
          <cell r="D442">
            <v>276100</v>
          </cell>
          <cell r="E442">
            <v>0.01</v>
          </cell>
          <cell r="F442">
            <v>278861</v>
          </cell>
        </row>
        <row r="443">
          <cell r="A443" t="str">
            <v>Tablero 30 Circuitos con espacio para totalizador de 3x100A.</v>
          </cell>
          <cell r="B443" t="str">
            <v>UN</v>
          </cell>
          <cell r="C443">
            <v>1</v>
          </cell>
          <cell r="D443">
            <v>360200</v>
          </cell>
          <cell r="E443">
            <v>0.01</v>
          </cell>
          <cell r="F443">
            <v>363802</v>
          </cell>
        </row>
        <row r="444">
          <cell r="A444" t="str">
            <v xml:space="preserve">Tablero bifasico TBC 24 circuitos </v>
          </cell>
          <cell r="B444" t="str">
            <v>UN</v>
          </cell>
          <cell r="C444">
            <v>1</v>
          </cell>
          <cell r="D444">
            <v>171680</v>
          </cell>
          <cell r="E444">
            <v>0.01</v>
          </cell>
          <cell r="F444">
            <v>173397</v>
          </cell>
        </row>
        <row r="445">
          <cell r="A445" t="str">
            <v>Tablero en madera entamborada</v>
          </cell>
          <cell r="B445" t="str">
            <v>M2</v>
          </cell>
          <cell r="C445">
            <v>1</v>
          </cell>
          <cell r="D445">
            <v>65000</v>
          </cell>
          <cell r="E445">
            <v>0.01</v>
          </cell>
          <cell r="F445">
            <v>65650</v>
          </cell>
        </row>
        <row r="446">
          <cell r="A446" t="str">
            <v>Tablex 25mm</v>
          </cell>
          <cell r="B446" t="str">
            <v>M2</v>
          </cell>
          <cell r="C446">
            <v>1</v>
          </cell>
          <cell r="D446">
            <v>25000</v>
          </cell>
          <cell r="E446">
            <v>0.01</v>
          </cell>
          <cell r="F446">
            <v>25250</v>
          </cell>
        </row>
        <row r="447">
          <cell r="A447" t="str">
            <v>Tableta Alfa 30x30 granito blanco huila</v>
          </cell>
          <cell r="B447" t="str">
            <v>M2</v>
          </cell>
          <cell r="C447">
            <v>1</v>
          </cell>
          <cell r="D447">
            <v>42700</v>
          </cell>
          <cell r="E447">
            <v>0.01</v>
          </cell>
          <cell r="F447">
            <v>43127</v>
          </cell>
        </row>
        <row r="448">
          <cell r="A448" t="str">
            <v>Tableta Alfa lisa 25x7</v>
          </cell>
          <cell r="B448" t="str">
            <v>M2</v>
          </cell>
          <cell r="C448">
            <v>1</v>
          </cell>
          <cell r="D448">
            <v>13500</v>
          </cell>
          <cell r="E448">
            <v>0.01</v>
          </cell>
          <cell r="F448">
            <v>13635</v>
          </cell>
        </row>
        <row r="449">
          <cell r="A449" t="str">
            <v>Tableta etrusca</v>
          </cell>
          <cell r="B449" t="str">
            <v>M2</v>
          </cell>
          <cell r="C449">
            <v>1</v>
          </cell>
          <cell r="D449">
            <v>14000</v>
          </cell>
          <cell r="E449">
            <v>0.01</v>
          </cell>
          <cell r="F449">
            <v>14140</v>
          </cell>
        </row>
        <row r="450">
          <cell r="A450" t="str">
            <v>Tableta 1/4 26 gres con naris gradas</v>
          </cell>
          <cell r="B450" t="str">
            <v>M2</v>
          </cell>
          <cell r="C450">
            <v>1</v>
          </cell>
          <cell r="D450">
            <v>13000</v>
          </cell>
          <cell r="E450">
            <v>0.01</v>
          </cell>
          <cell r="F450">
            <v>13130</v>
          </cell>
        </row>
        <row r="451">
          <cell r="A451" t="str">
            <v>Tableta gres cuarto 26</v>
          </cell>
          <cell r="B451" t="str">
            <v>M2</v>
          </cell>
          <cell r="C451">
            <v>1</v>
          </cell>
          <cell r="D451">
            <v>13000</v>
          </cell>
          <cell r="E451">
            <v>0.01</v>
          </cell>
          <cell r="F451">
            <v>13130</v>
          </cell>
        </row>
        <row r="452">
          <cell r="A452" t="str">
            <v>Tablon 30x30</v>
          </cell>
          <cell r="B452" t="str">
            <v>M2</v>
          </cell>
          <cell r="C452">
            <v>1</v>
          </cell>
          <cell r="D452">
            <v>25000</v>
          </cell>
          <cell r="E452">
            <v>0.01</v>
          </cell>
          <cell r="F452">
            <v>25250</v>
          </cell>
        </row>
        <row r="453">
          <cell r="A453" t="str">
            <v>Taco terminal UNIP,HQP 30A</v>
          </cell>
          <cell r="B453" t="str">
            <v>UN</v>
          </cell>
          <cell r="C453">
            <v>1</v>
          </cell>
          <cell r="D453">
            <v>4800</v>
          </cell>
          <cell r="E453">
            <v>0.01</v>
          </cell>
          <cell r="F453">
            <v>4848</v>
          </cell>
        </row>
        <row r="454">
          <cell r="A454" t="str">
            <v>Tanque plástico 500 lts</v>
          </cell>
          <cell r="B454" t="str">
            <v>UN</v>
          </cell>
          <cell r="C454">
            <v>1</v>
          </cell>
          <cell r="D454">
            <v>140000</v>
          </cell>
          <cell r="E454">
            <v>0.01</v>
          </cell>
          <cell r="F454">
            <v>141400</v>
          </cell>
        </row>
        <row r="455">
          <cell r="A455" t="str">
            <v>Tanque plástico 1000 lts</v>
          </cell>
          <cell r="B455" t="str">
            <v>UN</v>
          </cell>
          <cell r="C455">
            <v>1</v>
          </cell>
          <cell r="D455">
            <v>240000</v>
          </cell>
          <cell r="E455">
            <v>0.01</v>
          </cell>
          <cell r="F455">
            <v>242400</v>
          </cell>
        </row>
        <row r="456">
          <cell r="A456" t="str">
            <v>Tanque plástico 2000 lts</v>
          </cell>
          <cell r="B456" t="str">
            <v>UN</v>
          </cell>
          <cell r="C456">
            <v>1</v>
          </cell>
          <cell r="D456">
            <v>455300</v>
          </cell>
          <cell r="E456">
            <v>0.01</v>
          </cell>
          <cell r="F456">
            <v>459853</v>
          </cell>
        </row>
        <row r="457">
          <cell r="A457" t="str">
            <v>Tapon PVC-P 1/2"</v>
          </cell>
          <cell r="B457" t="str">
            <v>UN</v>
          </cell>
          <cell r="C457">
            <v>1</v>
          </cell>
          <cell r="D457">
            <v>250</v>
          </cell>
          <cell r="E457">
            <v>0.01</v>
          </cell>
          <cell r="F457">
            <v>253</v>
          </cell>
        </row>
        <row r="458">
          <cell r="A458" t="str">
            <v>Tapon PVC 4" - Prueba</v>
          </cell>
          <cell r="B458" t="str">
            <v>UN</v>
          </cell>
          <cell r="C458">
            <v>1</v>
          </cell>
          <cell r="D458">
            <v>2000</v>
          </cell>
          <cell r="E458">
            <v>0.01</v>
          </cell>
          <cell r="F458">
            <v>2020</v>
          </cell>
        </row>
        <row r="459">
          <cell r="A459" t="str">
            <v>Tapon PVC 4" roscado</v>
          </cell>
          <cell r="B459" t="str">
            <v>UN</v>
          </cell>
          <cell r="C459">
            <v>1</v>
          </cell>
          <cell r="D459">
            <v>31794</v>
          </cell>
          <cell r="E459">
            <v>0.01</v>
          </cell>
          <cell r="F459">
            <v>32112</v>
          </cell>
        </row>
        <row r="460">
          <cell r="A460" t="str">
            <v>Tapon PVC 2" - Prueba</v>
          </cell>
          <cell r="B460" t="str">
            <v>UN</v>
          </cell>
          <cell r="C460">
            <v>1</v>
          </cell>
          <cell r="D460">
            <v>1000</v>
          </cell>
          <cell r="E460">
            <v>0.01</v>
          </cell>
          <cell r="F460">
            <v>1010</v>
          </cell>
        </row>
        <row r="461">
          <cell r="A461" t="str">
            <v>Tapa Int Izquierda Canal Amazonas</v>
          </cell>
          <cell r="B461" t="str">
            <v>UN</v>
          </cell>
          <cell r="C461">
            <v>1</v>
          </cell>
          <cell r="D461">
            <v>6000</v>
          </cell>
          <cell r="E461">
            <v>0.01</v>
          </cell>
          <cell r="F461">
            <v>6060</v>
          </cell>
        </row>
        <row r="462">
          <cell r="A462" t="str">
            <v>Tapa Int Derecha Canal Amazonas</v>
          </cell>
          <cell r="B462" t="str">
            <v>UN</v>
          </cell>
          <cell r="C462">
            <v>1</v>
          </cell>
          <cell r="D462">
            <v>4000</v>
          </cell>
          <cell r="E462">
            <v>0.01</v>
          </cell>
          <cell r="F462">
            <v>4040</v>
          </cell>
        </row>
        <row r="463">
          <cell r="A463" t="str">
            <v>Tapa troquel.Metal.2 Orif.</v>
          </cell>
          <cell r="B463" t="str">
            <v>UN</v>
          </cell>
          <cell r="C463">
            <v>1</v>
          </cell>
          <cell r="D463">
            <v>4000</v>
          </cell>
          <cell r="E463">
            <v>0.01</v>
          </cell>
          <cell r="F463">
            <v>4040</v>
          </cell>
        </row>
        <row r="464">
          <cell r="A464" t="str">
            <v>Tapaporos Nogal</v>
          </cell>
          <cell r="B464" t="str">
            <v>GL</v>
          </cell>
          <cell r="C464">
            <v>1</v>
          </cell>
          <cell r="D464">
            <v>4000</v>
          </cell>
          <cell r="E464">
            <v>0.01</v>
          </cell>
          <cell r="F464">
            <v>4040</v>
          </cell>
        </row>
        <row r="465">
          <cell r="A465" t="str">
            <v xml:space="preserve">Tensor para cable antifraude </v>
          </cell>
          <cell r="B465" t="str">
            <v>UN</v>
          </cell>
          <cell r="C465">
            <v>1</v>
          </cell>
          <cell r="D465">
            <v>4200</v>
          </cell>
          <cell r="E465">
            <v>0.01</v>
          </cell>
          <cell r="F465">
            <v>4242</v>
          </cell>
        </row>
        <row r="466">
          <cell r="A466" t="str">
            <v xml:space="preserve">Teflon </v>
          </cell>
          <cell r="B466" t="str">
            <v>UN</v>
          </cell>
          <cell r="C466">
            <v>1</v>
          </cell>
          <cell r="D466">
            <v>1030</v>
          </cell>
          <cell r="E466">
            <v>0.01</v>
          </cell>
          <cell r="F466">
            <v>1040</v>
          </cell>
        </row>
        <row r="467">
          <cell r="A467" t="str">
            <v>Tee 1/2" PVC - Presión</v>
          </cell>
          <cell r="B467" t="str">
            <v>UN</v>
          </cell>
          <cell r="C467">
            <v>1</v>
          </cell>
          <cell r="D467">
            <v>496</v>
          </cell>
          <cell r="E467">
            <v>0.01</v>
          </cell>
          <cell r="F467">
            <v>501</v>
          </cell>
        </row>
        <row r="468">
          <cell r="A468" t="str">
            <v>Tee 3/4"    PVC - Presión</v>
          </cell>
          <cell r="B468" t="str">
            <v>UN</v>
          </cell>
          <cell r="C468">
            <v>1</v>
          </cell>
          <cell r="D468">
            <v>838</v>
          </cell>
          <cell r="E468">
            <v>0.01</v>
          </cell>
          <cell r="F468">
            <v>846</v>
          </cell>
        </row>
        <row r="469">
          <cell r="A469" t="str">
            <v>Tee PVC-P 3/4" x 1/2"</v>
          </cell>
          <cell r="B469" t="str">
            <v>UN</v>
          </cell>
          <cell r="C469">
            <v>1</v>
          </cell>
          <cell r="D469">
            <v>1166</v>
          </cell>
          <cell r="E469">
            <v>0.01</v>
          </cell>
          <cell r="F469">
            <v>1178</v>
          </cell>
        </row>
        <row r="470">
          <cell r="A470" t="str">
            <v>Tee 1" PVC - Presión</v>
          </cell>
          <cell r="B470" t="str">
            <v>UN</v>
          </cell>
          <cell r="C470">
            <v>1</v>
          </cell>
          <cell r="D470">
            <v>1637</v>
          </cell>
          <cell r="E470">
            <v>0.01</v>
          </cell>
          <cell r="F470">
            <v>1653</v>
          </cell>
        </row>
        <row r="471">
          <cell r="A471" t="str">
            <v>Tee 1 1/4 PVC - Presión</v>
          </cell>
          <cell r="B471" t="str">
            <v>UN</v>
          </cell>
          <cell r="C471">
            <v>1</v>
          </cell>
          <cell r="D471">
            <v>4233</v>
          </cell>
          <cell r="E471">
            <v>0.01</v>
          </cell>
          <cell r="F471">
            <v>4275</v>
          </cell>
        </row>
        <row r="472">
          <cell r="A472" t="str">
            <v>Tee Sencilla 2" Sanitaria</v>
          </cell>
          <cell r="B472" t="str">
            <v>UN</v>
          </cell>
          <cell r="C472">
            <v>1</v>
          </cell>
          <cell r="D472">
            <v>3952</v>
          </cell>
          <cell r="E472">
            <v>0.01</v>
          </cell>
          <cell r="F472">
            <v>3992</v>
          </cell>
        </row>
        <row r="473">
          <cell r="A473" t="str">
            <v>Tee Sencilla 4" Sanitaria</v>
          </cell>
          <cell r="B473" t="str">
            <v>UN</v>
          </cell>
          <cell r="C473">
            <v>1</v>
          </cell>
          <cell r="D473">
            <v>10236</v>
          </cell>
          <cell r="E473">
            <v>0.01</v>
          </cell>
          <cell r="F473">
            <v>10338</v>
          </cell>
        </row>
        <row r="474">
          <cell r="A474" t="str">
            <v>Teja de asbesto cemento No.4</v>
          </cell>
          <cell r="B474" t="str">
            <v>UN</v>
          </cell>
          <cell r="C474">
            <v>1</v>
          </cell>
          <cell r="D474">
            <v>16000</v>
          </cell>
          <cell r="E474">
            <v>0.01</v>
          </cell>
          <cell r="F474">
            <v>16160</v>
          </cell>
        </row>
        <row r="475">
          <cell r="A475" t="str">
            <v>Teja de asbesto cemento No.6</v>
          </cell>
          <cell r="B475" t="str">
            <v>UN</v>
          </cell>
          <cell r="C475">
            <v>1</v>
          </cell>
          <cell r="D475">
            <v>23500</v>
          </cell>
          <cell r="E475">
            <v>0.01</v>
          </cell>
          <cell r="F475">
            <v>23735</v>
          </cell>
        </row>
        <row r="476">
          <cell r="A476" t="str">
            <v>Teja de asbesto cemento No.8</v>
          </cell>
          <cell r="B476" t="str">
            <v>UN</v>
          </cell>
          <cell r="C476">
            <v>1</v>
          </cell>
          <cell r="D476">
            <v>29500</v>
          </cell>
          <cell r="E476">
            <v>0.01</v>
          </cell>
          <cell r="F476">
            <v>29795</v>
          </cell>
        </row>
        <row r="477">
          <cell r="A477" t="str">
            <v>Teja sandwich de corpacero o similar</v>
          </cell>
          <cell r="B477" t="str">
            <v>M2</v>
          </cell>
          <cell r="C477">
            <v>1</v>
          </cell>
          <cell r="D477">
            <v>99760</v>
          </cell>
          <cell r="E477">
            <v>0.01</v>
          </cell>
          <cell r="F477">
            <v>100758</v>
          </cell>
        </row>
        <row r="478">
          <cell r="A478" t="str">
            <v>Teja de zinc cal. 35 (2.14) CORPACERO</v>
          </cell>
          <cell r="B478" t="str">
            <v>M2</v>
          </cell>
          <cell r="C478">
            <v>1</v>
          </cell>
          <cell r="D478">
            <v>5930</v>
          </cell>
          <cell r="E478">
            <v>0.01</v>
          </cell>
          <cell r="F478">
            <v>5989</v>
          </cell>
        </row>
        <row r="479">
          <cell r="A479" t="str">
            <v>Teja  Cindu incl. Ganchos de fijación</v>
          </cell>
          <cell r="B479" t="str">
            <v>M2</v>
          </cell>
          <cell r="C479">
            <v>1</v>
          </cell>
          <cell r="D479">
            <v>35215</v>
          </cell>
          <cell r="E479">
            <v>0.01</v>
          </cell>
          <cell r="F479">
            <v>35567</v>
          </cell>
        </row>
        <row r="480">
          <cell r="A480" t="str">
            <v>Terminal PVC 1/2</v>
          </cell>
          <cell r="B480" t="str">
            <v>UN</v>
          </cell>
          <cell r="C480">
            <v>1</v>
          </cell>
          <cell r="D480">
            <v>160</v>
          </cell>
          <cell r="E480">
            <v>0.01</v>
          </cell>
          <cell r="F480">
            <v>162</v>
          </cell>
        </row>
        <row r="481">
          <cell r="A481" t="str">
            <v>Terminal PVC 3/4</v>
          </cell>
          <cell r="B481" t="str">
            <v>UN</v>
          </cell>
          <cell r="C481">
            <v>1</v>
          </cell>
          <cell r="D481">
            <v>200</v>
          </cell>
          <cell r="E481">
            <v>0.01</v>
          </cell>
          <cell r="F481">
            <v>202</v>
          </cell>
        </row>
        <row r="482">
          <cell r="A482" t="str">
            <v>Tierra negra fertilizada</v>
          </cell>
          <cell r="B482" t="str">
            <v>M3</v>
          </cell>
          <cell r="C482">
            <v>1</v>
          </cell>
          <cell r="D482">
            <v>50000</v>
          </cell>
          <cell r="E482">
            <v>0.01</v>
          </cell>
          <cell r="F482">
            <v>50500</v>
          </cell>
        </row>
        <row r="483">
          <cell r="A483" t="str">
            <v>Tintilla</v>
          </cell>
          <cell r="B483" t="str">
            <v>GL</v>
          </cell>
          <cell r="C483">
            <v>1</v>
          </cell>
          <cell r="D483">
            <v>18620</v>
          </cell>
          <cell r="E483">
            <v>0.01</v>
          </cell>
          <cell r="F483">
            <v>18806</v>
          </cell>
        </row>
        <row r="484">
          <cell r="A484" t="str">
            <v>Toma de T.V. para cable coaxial</v>
          </cell>
          <cell r="B484" t="str">
            <v>UN</v>
          </cell>
          <cell r="C484">
            <v>1</v>
          </cell>
          <cell r="D484">
            <v>3000</v>
          </cell>
          <cell r="E484">
            <v>0.01</v>
          </cell>
          <cell r="F484">
            <v>3030</v>
          </cell>
        </row>
        <row r="485">
          <cell r="A485" t="str">
            <v>Toma doble tipo hospitalaria P.T.</v>
          </cell>
          <cell r="B485" t="str">
            <v>UN</v>
          </cell>
          <cell r="C485">
            <v>1</v>
          </cell>
          <cell r="D485">
            <v>14500</v>
          </cell>
          <cell r="E485">
            <v>0.01</v>
          </cell>
          <cell r="F485">
            <v>14645</v>
          </cell>
        </row>
        <row r="486">
          <cell r="A486" t="str">
            <v xml:space="preserve">Toma eléctrica Regulada doble P.T. </v>
          </cell>
          <cell r="B486" t="str">
            <v>UN</v>
          </cell>
          <cell r="C486">
            <v>1</v>
          </cell>
          <cell r="D486">
            <v>9800</v>
          </cell>
          <cell r="E486">
            <v>0.01</v>
          </cell>
          <cell r="F486">
            <v>9898</v>
          </cell>
        </row>
        <row r="487">
          <cell r="A487" t="str">
            <v xml:space="preserve">Toma eléctrica doble P.T. </v>
          </cell>
          <cell r="B487" t="str">
            <v>UN</v>
          </cell>
          <cell r="C487">
            <v>1</v>
          </cell>
          <cell r="D487">
            <v>3500</v>
          </cell>
          <cell r="E487">
            <v>0.01</v>
          </cell>
          <cell r="F487">
            <v>3535</v>
          </cell>
        </row>
        <row r="488">
          <cell r="A488" t="str">
            <v>Toma Doble GFCI</v>
          </cell>
          <cell r="B488" t="str">
            <v>UN</v>
          </cell>
          <cell r="C488">
            <v>1</v>
          </cell>
          <cell r="D488">
            <v>28000</v>
          </cell>
          <cell r="E488">
            <v>0.01</v>
          </cell>
          <cell r="F488">
            <v>28280</v>
          </cell>
        </row>
        <row r="489">
          <cell r="A489" t="str">
            <v>Toma eléctrica doble 20A pata trabada</v>
          </cell>
          <cell r="B489" t="str">
            <v>UN</v>
          </cell>
          <cell r="C489">
            <v>1</v>
          </cell>
          <cell r="D489">
            <v>14500</v>
          </cell>
          <cell r="E489">
            <v>0.01</v>
          </cell>
          <cell r="F489">
            <v>14645</v>
          </cell>
        </row>
        <row r="490">
          <cell r="A490" t="str">
            <v>Toma telefónica</v>
          </cell>
          <cell r="B490" t="str">
            <v>UN</v>
          </cell>
          <cell r="C490">
            <v>1</v>
          </cell>
          <cell r="D490">
            <v>6902</v>
          </cell>
          <cell r="E490">
            <v>0.01</v>
          </cell>
          <cell r="F490">
            <v>6971</v>
          </cell>
        </row>
        <row r="491">
          <cell r="A491" t="str">
            <v>Tornillo autoperforante fijador de correa</v>
          </cell>
          <cell r="B491" t="str">
            <v>UN</v>
          </cell>
          <cell r="C491">
            <v>1</v>
          </cell>
          <cell r="D491">
            <v>450</v>
          </cell>
          <cell r="E491">
            <v>0.01</v>
          </cell>
          <cell r="F491">
            <v>455</v>
          </cell>
        </row>
        <row r="492">
          <cell r="A492" t="str">
            <v>Tornillo goloso 1/8 x 1 1/4</v>
          </cell>
          <cell r="B492" t="str">
            <v>UN</v>
          </cell>
          <cell r="C492">
            <v>1</v>
          </cell>
          <cell r="D492">
            <v>70</v>
          </cell>
          <cell r="E492">
            <v>0.01</v>
          </cell>
          <cell r="F492">
            <v>71</v>
          </cell>
        </row>
        <row r="493">
          <cell r="A493" t="str">
            <v>Tornillo lámina D=3/8"</v>
          </cell>
          <cell r="B493" t="str">
            <v>UN</v>
          </cell>
          <cell r="C493">
            <v>1</v>
          </cell>
          <cell r="D493">
            <v>10</v>
          </cell>
          <cell r="E493">
            <v>0.01</v>
          </cell>
          <cell r="F493">
            <v>10</v>
          </cell>
        </row>
        <row r="494">
          <cell r="A494" t="str">
            <v>Remates accesorios y fijaciones</v>
          </cell>
          <cell r="B494" t="str">
            <v>UN</v>
          </cell>
          <cell r="C494">
            <v>1</v>
          </cell>
          <cell r="D494">
            <v>10320</v>
          </cell>
          <cell r="E494">
            <v>0.01</v>
          </cell>
          <cell r="F494">
            <v>10423</v>
          </cell>
        </row>
        <row r="495">
          <cell r="A495" t="str">
            <v>Tornillo Inoxidable Canal y Bajante Amazonas</v>
          </cell>
          <cell r="B495" t="str">
            <v>UN</v>
          </cell>
          <cell r="C495">
            <v>1</v>
          </cell>
          <cell r="D495">
            <v>130</v>
          </cell>
          <cell r="E495">
            <v>0.01</v>
          </cell>
          <cell r="F495">
            <v>131</v>
          </cell>
        </row>
        <row r="496">
          <cell r="A496" t="str">
            <v>Tornillo expansivo AH - 1614 5/16 x 3 "</v>
          </cell>
          <cell r="B496" t="str">
            <v>UN</v>
          </cell>
          <cell r="C496">
            <v>1</v>
          </cell>
          <cell r="D496">
            <v>1000</v>
          </cell>
          <cell r="E496">
            <v>0.01</v>
          </cell>
          <cell r="F496">
            <v>1010</v>
          </cell>
        </row>
        <row r="497">
          <cell r="A497" t="str">
            <v>Tornillo expansivo HLC 10x80/48</v>
          </cell>
          <cell r="B497" t="str">
            <v>UN</v>
          </cell>
          <cell r="C497">
            <v>1</v>
          </cell>
          <cell r="D497">
            <v>4500</v>
          </cell>
          <cell r="E497">
            <v>0.01</v>
          </cell>
          <cell r="F497">
            <v>4545</v>
          </cell>
        </row>
        <row r="498">
          <cell r="A498" t="str">
            <v>Totalizador 3 x 100 A</v>
          </cell>
          <cell r="B498" t="str">
            <v>UN</v>
          </cell>
          <cell r="C498">
            <v>1</v>
          </cell>
          <cell r="D498">
            <v>124000</v>
          </cell>
          <cell r="E498">
            <v>0.01</v>
          </cell>
          <cell r="F498">
            <v>125240</v>
          </cell>
        </row>
        <row r="499">
          <cell r="A499" t="str">
            <v>Triturado de máquina</v>
          </cell>
          <cell r="B499" t="str">
            <v>M3</v>
          </cell>
          <cell r="C499">
            <v>1</v>
          </cell>
          <cell r="D499">
            <v>42000</v>
          </cell>
          <cell r="E499">
            <v>0.01</v>
          </cell>
          <cell r="F499">
            <v>42420</v>
          </cell>
        </row>
        <row r="500">
          <cell r="A500" t="str">
            <v>Tubo Galvanizado de 1/2 SCH 40</v>
          </cell>
          <cell r="B500" t="str">
            <v>ML</v>
          </cell>
          <cell r="C500">
            <v>1</v>
          </cell>
          <cell r="D500">
            <v>8580</v>
          </cell>
          <cell r="E500">
            <v>0.01</v>
          </cell>
          <cell r="F500">
            <v>8666</v>
          </cell>
        </row>
        <row r="501">
          <cell r="A501" t="str">
            <v>Tubo Galvanizado de 3/8 SCH 40</v>
          </cell>
          <cell r="B501" t="str">
            <v>ML</v>
          </cell>
          <cell r="C501">
            <v>1</v>
          </cell>
          <cell r="D501">
            <v>14000</v>
          </cell>
          <cell r="E501">
            <v>0.01</v>
          </cell>
          <cell r="F501">
            <v>14140</v>
          </cell>
        </row>
        <row r="502">
          <cell r="A502" t="str">
            <v>Tubo Galvanizado de 1"</v>
          </cell>
          <cell r="B502" t="str">
            <v>ML</v>
          </cell>
          <cell r="C502">
            <v>1</v>
          </cell>
          <cell r="D502">
            <v>16047</v>
          </cell>
          <cell r="E502">
            <v>0.01</v>
          </cell>
          <cell r="F502">
            <v>16207</v>
          </cell>
        </row>
        <row r="503">
          <cell r="A503" t="str">
            <v>Tubo Galvanizado de 1 1/4"</v>
          </cell>
          <cell r="B503" t="str">
            <v>ML</v>
          </cell>
          <cell r="C503">
            <v>1</v>
          </cell>
          <cell r="D503">
            <v>23297</v>
          </cell>
          <cell r="E503">
            <v>0.01</v>
          </cell>
          <cell r="F503">
            <v>23530</v>
          </cell>
        </row>
        <row r="504">
          <cell r="A504" t="str">
            <v>Tubo Galvanizado de 1 1/2"</v>
          </cell>
          <cell r="B504" t="str">
            <v>ML</v>
          </cell>
          <cell r="C504">
            <v>1</v>
          </cell>
          <cell r="D504">
            <v>28083</v>
          </cell>
          <cell r="E504">
            <v>0.01</v>
          </cell>
          <cell r="F504">
            <v>28364</v>
          </cell>
        </row>
        <row r="505">
          <cell r="A505" t="str">
            <v>Tubo acero rectangular 38x78mm</v>
          </cell>
          <cell r="B505" t="str">
            <v>ML</v>
          </cell>
          <cell r="C505">
            <v>1</v>
          </cell>
          <cell r="D505">
            <v>13000</v>
          </cell>
          <cell r="E505">
            <v>0.01</v>
          </cell>
          <cell r="F505">
            <v>13130</v>
          </cell>
        </row>
        <row r="506">
          <cell r="A506" t="str">
            <v>Tubo acero rectangular 30x44mm</v>
          </cell>
          <cell r="B506" t="str">
            <v>ML</v>
          </cell>
          <cell r="C506">
            <v>1</v>
          </cell>
          <cell r="D506">
            <v>11000</v>
          </cell>
          <cell r="E506">
            <v>0.01</v>
          </cell>
          <cell r="F506">
            <v>11110</v>
          </cell>
        </row>
        <row r="507">
          <cell r="A507" t="str">
            <v>Tubo acero rectangular 4" x 2"</v>
          </cell>
          <cell r="B507" t="str">
            <v>ML</v>
          </cell>
          <cell r="C507">
            <v>1</v>
          </cell>
          <cell r="D507">
            <v>15200</v>
          </cell>
          <cell r="E507">
            <v>0.01</v>
          </cell>
          <cell r="F507">
            <v>15352</v>
          </cell>
        </row>
        <row r="508">
          <cell r="A508" t="str">
            <v>Tubo metalico cuadrado 2"</v>
          </cell>
          <cell r="B508" t="str">
            <v>ML</v>
          </cell>
          <cell r="C508">
            <v>1</v>
          </cell>
          <cell r="D508">
            <v>12100</v>
          </cell>
          <cell r="E508">
            <v>0.01</v>
          </cell>
          <cell r="F508">
            <v>12221</v>
          </cell>
        </row>
        <row r="509">
          <cell r="A509" t="str">
            <v>Tubo metalico de 1/2"</v>
          </cell>
          <cell r="B509" t="str">
            <v>ML</v>
          </cell>
          <cell r="C509">
            <v>1</v>
          </cell>
          <cell r="D509">
            <v>4200</v>
          </cell>
          <cell r="E509">
            <v>0.01</v>
          </cell>
          <cell r="F509">
            <v>4242</v>
          </cell>
        </row>
        <row r="510">
          <cell r="A510" t="str">
            <v>Tubo Acero redondo 1"</v>
          </cell>
          <cell r="B510" t="str">
            <v>ML</v>
          </cell>
          <cell r="C510">
            <v>1</v>
          </cell>
          <cell r="D510">
            <v>4600</v>
          </cell>
          <cell r="E510">
            <v>0.01</v>
          </cell>
          <cell r="F510">
            <v>4646</v>
          </cell>
        </row>
        <row r="511">
          <cell r="A511" t="str">
            <v>Curva galvanizada de 1 1/4"</v>
          </cell>
          <cell r="B511" t="str">
            <v>UN</v>
          </cell>
          <cell r="C511">
            <v>1</v>
          </cell>
          <cell r="D511">
            <v>10100</v>
          </cell>
          <cell r="E511">
            <v>0.01</v>
          </cell>
          <cell r="F511">
            <v>10201</v>
          </cell>
        </row>
        <row r="512">
          <cell r="A512" t="str">
            <v>Curva galvanizada de 1 1/2"</v>
          </cell>
          <cell r="B512" t="str">
            <v>UN</v>
          </cell>
          <cell r="D512">
            <v>13200</v>
          </cell>
          <cell r="E512">
            <v>0.01</v>
          </cell>
          <cell r="F512">
            <v>13332</v>
          </cell>
        </row>
        <row r="513">
          <cell r="A513" t="str">
            <v>Capacete de 1 1/4"</v>
          </cell>
          <cell r="B513" t="str">
            <v>UN</v>
          </cell>
          <cell r="C513">
            <v>1</v>
          </cell>
          <cell r="D513">
            <v>3100</v>
          </cell>
          <cell r="E513">
            <v>0.01</v>
          </cell>
          <cell r="F513">
            <v>3131</v>
          </cell>
        </row>
        <row r="514">
          <cell r="A514" t="str">
            <v>Capacete de 1 1/2"</v>
          </cell>
          <cell r="B514" t="str">
            <v>UN</v>
          </cell>
          <cell r="D514">
            <v>3600</v>
          </cell>
          <cell r="E514">
            <v>0.01</v>
          </cell>
          <cell r="F514">
            <v>3636</v>
          </cell>
        </row>
        <row r="515">
          <cell r="A515" t="str">
            <v>Juego de boquilla y contratuerca de 1 1/4"</v>
          </cell>
          <cell r="B515" t="str">
            <v>UN</v>
          </cell>
          <cell r="C515">
            <v>1</v>
          </cell>
          <cell r="D515">
            <v>1100</v>
          </cell>
          <cell r="E515">
            <v>0.01</v>
          </cell>
          <cell r="F515">
            <v>1111</v>
          </cell>
        </row>
        <row r="516">
          <cell r="A516" t="str">
            <v>Tubo Conduit 3/4"</v>
          </cell>
          <cell r="B516" t="str">
            <v>ML</v>
          </cell>
          <cell r="C516">
            <v>1</v>
          </cell>
          <cell r="D516">
            <v>1812</v>
          </cell>
          <cell r="E516">
            <v>0.01</v>
          </cell>
          <cell r="F516">
            <v>1830</v>
          </cell>
        </row>
        <row r="517">
          <cell r="A517" t="str">
            <v>Tubo Conduit  1/2"</v>
          </cell>
          <cell r="B517" t="str">
            <v>ML</v>
          </cell>
          <cell r="C517">
            <v>1</v>
          </cell>
          <cell r="D517">
            <v>1383</v>
          </cell>
          <cell r="E517">
            <v>0.01</v>
          </cell>
          <cell r="F517">
            <v>1397</v>
          </cell>
        </row>
        <row r="518">
          <cell r="A518" t="str">
            <v>Tubo Conduit PVC de 1/2"</v>
          </cell>
          <cell r="B518" t="str">
            <v>ML</v>
          </cell>
          <cell r="C518">
            <v>1</v>
          </cell>
          <cell r="D518">
            <v>1383</v>
          </cell>
          <cell r="E518">
            <v>0.01</v>
          </cell>
          <cell r="F518">
            <v>1397</v>
          </cell>
        </row>
        <row r="519">
          <cell r="A519" t="str">
            <v>Tubo Conduit PVC de 1"</v>
          </cell>
          <cell r="B519" t="str">
            <v>ML</v>
          </cell>
          <cell r="C519">
            <v>1</v>
          </cell>
          <cell r="D519">
            <v>2509.5</v>
          </cell>
          <cell r="E519">
            <v>0.01</v>
          </cell>
          <cell r="F519">
            <v>2535</v>
          </cell>
        </row>
        <row r="520">
          <cell r="A520" t="str">
            <v>Tubo Conduit PVC de 1 1/2"</v>
          </cell>
          <cell r="B520" t="str">
            <v>ML</v>
          </cell>
          <cell r="C520">
            <v>1</v>
          </cell>
          <cell r="D520">
            <v>4947</v>
          </cell>
          <cell r="E520">
            <v>0.01</v>
          </cell>
          <cell r="F520">
            <v>4996</v>
          </cell>
        </row>
        <row r="521">
          <cell r="A521" t="str">
            <v>Tubo Conduit PVC de 1 1/4</v>
          </cell>
          <cell r="B521" t="str">
            <v>ML</v>
          </cell>
          <cell r="C521">
            <v>1</v>
          </cell>
          <cell r="D521">
            <v>3880</v>
          </cell>
          <cell r="E521">
            <v>0.01</v>
          </cell>
          <cell r="F521">
            <v>3919</v>
          </cell>
        </row>
        <row r="522">
          <cell r="A522" t="str">
            <v>Tubo Conduit PVC de 3/4"</v>
          </cell>
          <cell r="B522" t="str">
            <v>ML</v>
          </cell>
          <cell r="C522">
            <v>1</v>
          </cell>
          <cell r="D522">
            <v>1812</v>
          </cell>
          <cell r="E522">
            <v>0.01</v>
          </cell>
          <cell r="F522">
            <v>1830</v>
          </cell>
        </row>
        <row r="523">
          <cell r="A523" t="str">
            <v>Tubo Galvanizado  de 3/4"</v>
          </cell>
          <cell r="B523" t="str">
            <v>ML</v>
          </cell>
          <cell r="C523">
            <v>1</v>
          </cell>
          <cell r="D523">
            <v>12157</v>
          </cell>
          <cell r="E523">
            <v>0.01</v>
          </cell>
          <cell r="F523">
            <v>12279</v>
          </cell>
        </row>
        <row r="524">
          <cell r="A524" t="str">
            <v>Tubo de concreto 8"</v>
          </cell>
          <cell r="B524" t="str">
            <v>ML</v>
          </cell>
          <cell r="C524">
            <v>1</v>
          </cell>
          <cell r="D524">
            <v>12000</v>
          </cell>
          <cell r="E524">
            <v>0.01</v>
          </cell>
          <cell r="F524">
            <v>12120</v>
          </cell>
        </row>
        <row r="525">
          <cell r="A525" t="str">
            <v>Tubo pres/21 PVC 2½"</v>
          </cell>
          <cell r="B525" t="str">
            <v>ML</v>
          </cell>
          <cell r="C525">
            <v>1</v>
          </cell>
          <cell r="D525">
            <v>16465</v>
          </cell>
          <cell r="E525">
            <v>0.01</v>
          </cell>
          <cell r="F525">
            <v>16630</v>
          </cell>
        </row>
        <row r="526">
          <cell r="A526" t="str">
            <v>Tubo pres/21 PVC 2"</v>
          </cell>
          <cell r="B526" t="str">
            <v>ML</v>
          </cell>
          <cell r="C526">
            <v>1</v>
          </cell>
          <cell r="D526">
            <v>10158</v>
          </cell>
          <cell r="E526">
            <v>0.01</v>
          </cell>
          <cell r="F526">
            <v>10260</v>
          </cell>
        </row>
        <row r="527">
          <cell r="A527" t="str">
            <v>Tubo pres/21 PVC 1 1/2"</v>
          </cell>
          <cell r="B527" t="str">
            <v>ML</v>
          </cell>
          <cell r="C527">
            <v>1</v>
          </cell>
          <cell r="D527">
            <v>6620</v>
          </cell>
          <cell r="E527">
            <v>0.01</v>
          </cell>
          <cell r="F527">
            <v>6686</v>
          </cell>
        </row>
        <row r="528">
          <cell r="A528" t="str">
            <v>Tubo pres/21 PVC 1 1/4</v>
          </cell>
          <cell r="B528" t="str">
            <v>ML</v>
          </cell>
          <cell r="C528">
            <v>1</v>
          </cell>
          <cell r="D528">
            <v>5074</v>
          </cell>
          <cell r="E528">
            <v>0.01</v>
          </cell>
          <cell r="F528">
            <v>5125</v>
          </cell>
        </row>
        <row r="529">
          <cell r="A529" t="str">
            <v>Tubo pres/11 PVC 3/4"</v>
          </cell>
          <cell r="B529" t="str">
            <v>ML</v>
          </cell>
          <cell r="C529">
            <v>1</v>
          </cell>
          <cell r="D529">
            <v>3023</v>
          </cell>
          <cell r="E529">
            <v>0.01</v>
          </cell>
          <cell r="F529">
            <v>3053</v>
          </cell>
        </row>
        <row r="530">
          <cell r="A530" t="str">
            <v>Tubo pres/13,5 PVC 1"</v>
          </cell>
          <cell r="B530" t="str">
            <v>ML</v>
          </cell>
          <cell r="C530">
            <v>1</v>
          </cell>
          <cell r="D530">
            <v>4078</v>
          </cell>
          <cell r="E530">
            <v>0.01</v>
          </cell>
          <cell r="F530">
            <v>4119</v>
          </cell>
        </row>
        <row r="531">
          <cell r="A531" t="str">
            <v>Tubo pres/9 PVC 1/2"</v>
          </cell>
          <cell r="B531" t="str">
            <v>ML</v>
          </cell>
          <cell r="C531">
            <v>1</v>
          </cell>
          <cell r="D531">
            <v>2204</v>
          </cell>
          <cell r="E531">
            <v>0.01</v>
          </cell>
          <cell r="F531">
            <v>2226</v>
          </cell>
        </row>
        <row r="532">
          <cell r="A532" t="str">
            <v>Tubo PVC de 2" Lluvias</v>
          </cell>
          <cell r="B532" t="str">
            <v>ML</v>
          </cell>
          <cell r="C532">
            <v>1</v>
          </cell>
          <cell r="D532">
            <v>7332</v>
          </cell>
          <cell r="E532">
            <v>0.01</v>
          </cell>
          <cell r="F532">
            <v>7405</v>
          </cell>
        </row>
        <row r="533">
          <cell r="A533" t="str">
            <v>Tubo PVC de 3" Lluvias</v>
          </cell>
          <cell r="B533" t="str">
            <v>ML</v>
          </cell>
          <cell r="C533">
            <v>1</v>
          </cell>
          <cell r="D533">
            <v>10949</v>
          </cell>
          <cell r="E533">
            <v>0.01</v>
          </cell>
          <cell r="F533">
            <v>11058</v>
          </cell>
        </row>
        <row r="534">
          <cell r="A534" t="str">
            <v>Tubo PVC de 4" lluvias</v>
          </cell>
          <cell r="B534" t="str">
            <v>ML</v>
          </cell>
          <cell r="C534">
            <v>1</v>
          </cell>
          <cell r="D534">
            <v>15262</v>
          </cell>
          <cell r="E534">
            <v>0.01</v>
          </cell>
          <cell r="F534">
            <v>15415</v>
          </cell>
        </row>
        <row r="535">
          <cell r="A535" t="str">
            <v>Tubo PVC de 4" Filtro</v>
          </cell>
          <cell r="B535" t="str">
            <v>ML</v>
          </cell>
          <cell r="C535">
            <v>1</v>
          </cell>
          <cell r="D535">
            <v>17200</v>
          </cell>
          <cell r="E535">
            <v>0.01</v>
          </cell>
          <cell r="F535">
            <v>17372</v>
          </cell>
        </row>
        <row r="536">
          <cell r="A536" t="str">
            <v>Tubo PVC de 6" Sanitaria</v>
          </cell>
          <cell r="B536" t="str">
            <v>ML</v>
          </cell>
          <cell r="C536">
            <v>1</v>
          </cell>
          <cell r="D536">
            <v>32342</v>
          </cell>
          <cell r="E536">
            <v>0.01</v>
          </cell>
          <cell r="F536">
            <v>32665</v>
          </cell>
        </row>
        <row r="537">
          <cell r="A537" t="str">
            <v>Tubo PVC de 4" Sanitaria</v>
          </cell>
          <cell r="B537" t="str">
            <v>ML</v>
          </cell>
          <cell r="C537">
            <v>1</v>
          </cell>
          <cell r="D537">
            <v>15273</v>
          </cell>
          <cell r="E537">
            <v>0.01</v>
          </cell>
          <cell r="F537">
            <v>15426</v>
          </cell>
        </row>
        <row r="538">
          <cell r="A538" t="str">
            <v>Tubo PVC de 4" Sanitaria flexible</v>
          </cell>
          <cell r="B538" t="str">
            <v>ML</v>
          </cell>
          <cell r="C538">
            <v>1</v>
          </cell>
          <cell r="D538">
            <v>15273</v>
          </cell>
          <cell r="E538">
            <v>0.01</v>
          </cell>
          <cell r="F538">
            <v>15426</v>
          </cell>
        </row>
        <row r="539">
          <cell r="A539" t="str">
            <v>Tubo PVC de 3" Sanitaria</v>
          </cell>
          <cell r="B539" t="str">
            <v>ML</v>
          </cell>
          <cell r="C539">
            <v>1</v>
          </cell>
          <cell r="D539">
            <v>10958</v>
          </cell>
          <cell r="E539">
            <v>0.01</v>
          </cell>
          <cell r="F539">
            <v>11068</v>
          </cell>
        </row>
        <row r="540">
          <cell r="A540" t="str">
            <v>Tubo PVC de 2" Sanitaria</v>
          </cell>
          <cell r="B540" t="str">
            <v>ML</v>
          </cell>
          <cell r="C540">
            <v>1</v>
          </cell>
          <cell r="D540">
            <v>7336.9999999999991</v>
          </cell>
          <cell r="E540">
            <v>0.01</v>
          </cell>
          <cell r="F540">
            <v>7410</v>
          </cell>
        </row>
        <row r="541">
          <cell r="A541" t="str">
            <v>Tuberia A.N. 3 plg 2,3 mm</v>
          </cell>
          <cell r="B541" t="str">
            <v>ML</v>
          </cell>
          <cell r="C541">
            <v>1</v>
          </cell>
          <cell r="D541">
            <v>29443</v>
          </cell>
          <cell r="E541">
            <v>0.01</v>
          </cell>
          <cell r="F541">
            <v>29737</v>
          </cell>
        </row>
        <row r="542">
          <cell r="A542" t="str">
            <v>Tuberia A.N. 2 plg 2mm</v>
          </cell>
          <cell r="B542" t="str">
            <v>ML</v>
          </cell>
          <cell r="C542">
            <v>1</v>
          </cell>
          <cell r="D542">
            <v>19823</v>
          </cell>
          <cell r="E542">
            <v>0.01</v>
          </cell>
          <cell r="F542">
            <v>20021</v>
          </cell>
        </row>
        <row r="543">
          <cell r="A543" t="str">
            <v>Tubo A.N. 1 1/2 plg, 2 mm</v>
          </cell>
          <cell r="B543" t="str">
            <v>ML</v>
          </cell>
          <cell r="C543">
            <v>1</v>
          </cell>
          <cell r="D543">
            <v>13103</v>
          </cell>
          <cell r="E543">
            <v>0.01</v>
          </cell>
          <cell r="F543">
            <v>13234</v>
          </cell>
        </row>
        <row r="544">
          <cell r="A544" t="str">
            <v>Tubo A.N. 1 plg, 2 mm</v>
          </cell>
          <cell r="B544" t="str">
            <v>ML</v>
          </cell>
          <cell r="C544">
            <v>1</v>
          </cell>
          <cell r="D544">
            <v>10890</v>
          </cell>
          <cell r="E544">
            <v>0.01</v>
          </cell>
          <cell r="F544">
            <v>10999</v>
          </cell>
        </row>
        <row r="545">
          <cell r="A545" t="str">
            <v>Tuberia A.N. Ø1 1/2"</v>
          </cell>
          <cell r="B545" t="str">
            <v>ML</v>
          </cell>
          <cell r="C545">
            <v>1</v>
          </cell>
          <cell r="D545">
            <v>13103</v>
          </cell>
          <cell r="E545">
            <v>0.01</v>
          </cell>
          <cell r="F545">
            <v>13234</v>
          </cell>
        </row>
        <row r="546">
          <cell r="A546" t="str">
            <v>Tubo Novafort de 8"</v>
          </cell>
          <cell r="B546" t="str">
            <v>ML</v>
          </cell>
          <cell r="C546">
            <v>1</v>
          </cell>
          <cell r="D546">
            <v>34000</v>
          </cell>
          <cell r="E546">
            <v>0.01</v>
          </cell>
          <cell r="F546">
            <v>34340</v>
          </cell>
        </row>
        <row r="547">
          <cell r="A547" t="str">
            <v>Tubo Novafort de 10"</v>
          </cell>
          <cell r="B547" t="str">
            <v>ML</v>
          </cell>
          <cell r="C547">
            <v>1</v>
          </cell>
          <cell r="D547">
            <v>50000</v>
          </cell>
          <cell r="E547">
            <v>0.01</v>
          </cell>
          <cell r="F547">
            <v>50500</v>
          </cell>
        </row>
        <row r="548">
          <cell r="A548" t="str">
            <v>Tubo Novafort de 12"</v>
          </cell>
          <cell r="B548" t="str">
            <v>ML</v>
          </cell>
          <cell r="C548">
            <v>1</v>
          </cell>
          <cell r="D548">
            <v>72333.333333333328</v>
          </cell>
          <cell r="E548">
            <v>0.01</v>
          </cell>
          <cell r="F548">
            <v>73057</v>
          </cell>
        </row>
        <row r="549">
          <cell r="A549" t="str">
            <v>Tuberia Galvanizada 1 1/2" 2,5 mm Cal 12</v>
          </cell>
          <cell r="B549" t="str">
            <v>ML</v>
          </cell>
          <cell r="C549">
            <v>1</v>
          </cell>
          <cell r="D549">
            <v>15860</v>
          </cell>
          <cell r="E549">
            <v>0.01</v>
          </cell>
          <cell r="F549">
            <v>16019</v>
          </cell>
        </row>
        <row r="550">
          <cell r="A550" t="str">
            <v>Unión PVC-S 4 plg</v>
          </cell>
          <cell r="B550" t="str">
            <v>UN</v>
          </cell>
          <cell r="C550">
            <v>1</v>
          </cell>
          <cell r="D550">
            <v>4500</v>
          </cell>
          <cell r="E550">
            <v>0.01</v>
          </cell>
          <cell r="F550">
            <v>4545</v>
          </cell>
        </row>
        <row r="551">
          <cell r="A551" t="str">
            <v>Unión PVC-S 3 plg</v>
          </cell>
          <cell r="B551" t="str">
            <v>UN</v>
          </cell>
          <cell r="C551">
            <v>1</v>
          </cell>
          <cell r="D551">
            <v>2257</v>
          </cell>
          <cell r="E551">
            <v>0.01</v>
          </cell>
          <cell r="F551">
            <v>2280</v>
          </cell>
        </row>
        <row r="552">
          <cell r="A552" t="str">
            <v>Unión PVC-S 2 plg</v>
          </cell>
          <cell r="B552" t="str">
            <v>UN</v>
          </cell>
          <cell r="C552">
            <v>1</v>
          </cell>
          <cell r="D552">
            <v>1565</v>
          </cell>
          <cell r="E552">
            <v>0.01</v>
          </cell>
          <cell r="F552">
            <v>1581</v>
          </cell>
        </row>
        <row r="553">
          <cell r="A553" t="str">
            <v>Unión PVC-P 1/2 plg</v>
          </cell>
          <cell r="B553" t="str">
            <v>ML</v>
          </cell>
          <cell r="C553">
            <v>1</v>
          </cell>
          <cell r="D553">
            <v>240</v>
          </cell>
          <cell r="E553">
            <v>0.01</v>
          </cell>
          <cell r="F553">
            <v>242</v>
          </cell>
        </row>
        <row r="554">
          <cell r="A554" t="str">
            <v>Unión PVC-P 1 plg</v>
          </cell>
          <cell r="B554" t="str">
            <v>UN</v>
          </cell>
          <cell r="C554">
            <v>1</v>
          </cell>
          <cell r="D554">
            <v>623</v>
          </cell>
          <cell r="E554">
            <v>0.01</v>
          </cell>
          <cell r="F554">
            <v>629</v>
          </cell>
        </row>
        <row r="555">
          <cell r="A555" t="str">
            <v>Unión PVC-P 1 1/4"</v>
          </cell>
          <cell r="B555" t="str">
            <v>UN</v>
          </cell>
          <cell r="C555">
            <v>1</v>
          </cell>
          <cell r="D555">
            <v>1146</v>
          </cell>
          <cell r="E555">
            <v>0.01</v>
          </cell>
          <cell r="F555">
            <v>1157</v>
          </cell>
        </row>
        <row r="556">
          <cell r="A556" t="str">
            <v>Unión PVC-P 1 1/2"</v>
          </cell>
          <cell r="B556" t="str">
            <v>UN</v>
          </cell>
          <cell r="C556">
            <v>1</v>
          </cell>
          <cell r="D556">
            <v>1550</v>
          </cell>
          <cell r="E556">
            <v>0.01</v>
          </cell>
          <cell r="F556">
            <v>1566</v>
          </cell>
        </row>
        <row r="557">
          <cell r="A557" t="str">
            <v>Unión PVC-P 2 plg</v>
          </cell>
          <cell r="B557" t="str">
            <v>UN</v>
          </cell>
          <cell r="C557">
            <v>1</v>
          </cell>
          <cell r="D557">
            <v>2600</v>
          </cell>
          <cell r="E557">
            <v>0.01</v>
          </cell>
          <cell r="F557">
            <v>2626</v>
          </cell>
        </row>
        <row r="558">
          <cell r="A558" t="str">
            <v>Unión Conduit PVC 1/2"</v>
          </cell>
          <cell r="B558" t="str">
            <v>UN</v>
          </cell>
          <cell r="C558">
            <v>1</v>
          </cell>
          <cell r="D558">
            <v>189</v>
          </cell>
          <cell r="E558">
            <v>0.01</v>
          </cell>
          <cell r="F558">
            <v>191</v>
          </cell>
        </row>
        <row r="559">
          <cell r="A559" t="str">
            <v>Unión Canal amazonas</v>
          </cell>
          <cell r="B559" t="str">
            <v>UN</v>
          </cell>
          <cell r="C559">
            <v>1</v>
          </cell>
          <cell r="D559">
            <v>12353</v>
          </cell>
          <cell r="E559">
            <v>0.01</v>
          </cell>
          <cell r="F559">
            <v>12477</v>
          </cell>
        </row>
        <row r="560">
          <cell r="A560" t="str">
            <v>Unión canal a bajante Amazonas</v>
          </cell>
          <cell r="B560" t="str">
            <v>UN</v>
          </cell>
          <cell r="C560">
            <v>1</v>
          </cell>
          <cell r="D560">
            <v>16662</v>
          </cell>
          <cell r="E560">
            <v>0.01</v>
          </cell>
          <cell r="F560">
            <v>16829</v>
          </cell>
        </row>
        <row r="561">
          <cell r="A561" t="str">
            <v>Unión de Bajante Amazonas</v>
          </cell>
          <cell r="B561" t="str">
            <v>UN</v>
          </cell>
          <cell r="C561">
            <v>1</v>
          </cell>
          <cell r="D561">
            <v>3206</v>
          </cell>
          <cell r="E561">
            <v>0.01</v>
          </cell>
          <cell r="F561">
            <v>3238</v>
          </cell>
        </row>
        <row r="562">
          <cell r="A562" t="str">
            <v>Union PVC 3/4</v>
          </cell>
          <cell r="B562" t="str">
            <v>UN</v>
          </cell>
          <cell r="C562">
            <v>1</v>
          </cell>
          <cell r="D562">
            <v>380</v>
          </cell>
          <cell r="E562">
            <v>0.01</v>
          </cell>
          <cell r="F562">
            <v>384</v>
          </cell>
        </row>
        <row r="563">
          <cell r="A563" t="str">
            <v>Vara de clavo</v>
          </cell>
          <cell r="B563" t="str">
            <v>ML</v>
          </cell>
          <cell r="C563">
            <v>1</v>
          </cell>
          <cell r="D563">
            <v>1670</v>
          </cell>
          <cell r="E563">
            <v>0.01</v>
          </cell>
          <cell r="F563">
            <v>1687</v>
          </cell>
        </row>
        <row r="564">
          <cell r="A564" t="str">
            <v>Varilla Coper Well 5/8" x 8'</v>
          </cell>
          <cell r="B564" t="str">
            <v>UN</v>
          </cell>
          <cell r="C564">
            <v>1</v>
          </cell>
          <cell r="D564">
            <v>95000</v>
          </cell>
          <cell r="E564">
            <v>0.01</v>
          </cell>
          <cell r="F564">
            <v>95950</v>
          </cell>
        </row>
        <row r="565">
          <cell r="A565" t="str">
            <v>Varilla de 5/8"</v>
          </cell>
          <cell r="B565" t="str">
            <v>KG</v>
          </cell>
          <cell r="C565">
            <v>1</v>
          </cell>
          <cell r="D565">
            <v>1715.8119658119658</v>
          </cell>
          <cell r="E565">
            <v>0.01</v>
          </cell>
          <cell r="F565">
            <v>1733</v>
          </cell>
        </row>
        <row r="566">
          <cell r="A566" t="str">
            <v>Varilla de 10.5 cm.- 60.000</v>
          </cell>
          <cell r="B566" t="str">
            <v>ML</v>
          </cell>
          <cell r="C566">
            <v>1</v>
          </cell>
          <cell r="D566">
            <v>8740</v>
          </cell>
          <cell r="E566">
            <v>0.01</v>
          </cell>
          <cell r="F566">
            <v>8827</v>
          </cell>
        </row>
        <row r="567">
          <cell r="A567" t="str">
            <v>Varilla lisa de 1/2"</v>
          </cell>
          <cell r="B567" t="str">
            <v>KG</v>
          </cell>
          <cell r="C567">
            <v>1</v>
          </cell>
          <cell r="D567">
            <v>2125</v>
          </cell>
          <cell r="E567">
            <v>0.01</v>
          </cell>
          <cell r="F567">
            <v>2146</v>
          </cell>
        </row>
        <row r="568">
          <cell r="A568" t="str">
            <v>Varilla cuadrada de 1/2"</v>
          </cell>
          <cell r="B568" t="str">
            <v>KG</v>
          </cell>
          <cell r="C568">
            <v>1</v>
          </cell>
          <cell r="D568">
            <v>2140</v>
          </cell>
          <cell r="E568">
            <v>0.01</v>
          </cell>
          <cell r="F568">
            <v>2161</v>
          </cell>
        </row>
        <row r="569">
          <cell r="A569" t="str">
            <v>Ventana  fija .alum.Cal.18. Negra con vidrio templado 6mm</v>
          </cell>
          <cell r="B569" t="str">
            <v>M2</v>
          </cell>
          <cell r="C569">
            <v>1</v>
          </cell>
          <cell r="D569">
            <v>210200</v>
          </cell>
          <cell r="E569">
            <v>0.01</v>
          </cell>
          <cell r="F569">
            <v>212302</v>
          </cell>
        </row>
        <row r="570">
          <cell r="A570" t="str">
            <v>Ventana corrediza proyec.alum.Cal.18. Negra</v>
          </cell>
          <cell r="B570" t="str">
            <v>M2</v>
          </cell>
          <cell r="C570">
            <v>1</v>
          </cell>
          <cell r="D570">
            <v>90000</v>
          </cell>
          <cell r="E570">
            <v>0.01</v>
          </cell>
          <cell r="F570">
            <v>90900</v>
          </cell>
        </row>
        <row r="571">
          <cell r="A571" t="str">
            <v>Vidrio Templado 4 mm</v>
          </cell>
          <cell r="B571" t="str">
            <v>M2</v>
          </cell>
          <cell r="C571">
            <v>1</v>
          </cell>
          <cell r="D571">
            <v>70000</v>
          </cell>
          <cell r="E571">
            <v>0.01</v>
          </cell>
          <cell r="F571">
            <v>70700</v>
          </cell>
        </row>
        <row r="572">
          <cell r="A572" t="str">
            <v>Vidrio Templado de 6mm</v>
          </cell>
          <cell r="B572" t="str">
            <v>M2</v>
          </cell>
          <cell r="C572">
            <v>1</v>
          </cell>
          <cell r="D572">
            <v>81000</v>
          </cell>
          <cell r="E572">
            <v>0.01</v>
          </cell>
          <cell r="F572">
            <v>81810</v>
          </cell>
        </row>
        <row r="573">
          <cell r="A573" t="str">
            <v>Vidrio Templado de 10 mm con perfor.</v>
          </cell>
          <cell r="B573" t="str">
            <v>M2</v>
          </cell>
          <cell r="C573">
            <v>1</v>
          </cell>
          <cell r="D573">
            <v>178000</v>
          </cell>
          <cell r="E573">
            <v>0.01</v>
          </cell>
          <cell r="F573">
            <v>179780</v>
          </cell>
        </row>
        <row r="574">
          <cell r="A574" t="str">
            <v>Vinilo Color Tipo I</v>
          </cell>
          <cell r="B574" t="str">
            <v>gl</v>
          </cell>
          <cell r="C574">
            <v>1</v>
          </cell>
          <cell r="D574">
            <v>48000</v>
          </cell>
          <cell r="E574">
            <v>0.01</v>
          </cell>
          <cell r="F574">
            <v>48480</v>
          </cell>
        </row>
        <row r="575">
          <cell r="A575" t="str">
            <v>Ventana Aluminio Anodiado Satinada color natural con vidrio templado 6mm</v>
          </cell>
          <cell r="B575" t="str">
            <v>M2</v>
          </cell>
          <cell r="C575">
            <v>1</v>
          </cell>
          <cell r="D575">
            <v>234000</v>
          </cell>
          <cell r="E575">
            <v>0.01</v>
          </cell>
          <cell r="F575">
            <v>236340</v>
          </cell>
        </row>
        <row r="576">
          <cell r="A576" t="str">
            <v>Wing Aluminio</v>
          </cell>
          <cell r="B576" t="str">
            <v>Ml</v>
          </cell>
          <cell r="C576">
            <v>1</v>
          </cell>
          <cell r="D576">
            <v>1500</v>
          </cell>
          <cell r="E576">
            <v>0.01</v>
          </cell>
          <cell r="F576">
            <v>1515</v>
          </cell>
        </row>
        <row r="577">
          <cell r="A577" t="str">
            <v>Xipex concentrado -Gris</v>
          </cell>
          <cell r="B577" t="str">
            <v>Kg</v>
          </cell>
          <cell r="C577">
            <v>1</v>
          </cell>
          <cell r="D577">
            <v>15221</v>
          </cell>
          <cell r="E577">
            <v>0.01</v>
          </cell>
          <cell r="F577">
            <v>15373</v>
          </cell>
        </row>
        <row r="578">
          <cell r="A578" t="str">
            <v>Xipex Admix C-2000</v>
          </cell>
          <cell r="B578" t="str">
            <v>Kg</v>
          </cell>
          <cell r="C578">
            <v>1</v>
          </cell>
          <cell r="D578">
            <v>16200</v>
          </cell>
          <cell r="E578">
            <v>0.01</v>
          </cell>
          <cell r="F578">
            <v>16362</v>
          </cell>
        </row>
        <row r="579">
          <cell r="A579" t="str">
            <v>Yee sencilla 4"</v>
          </cell>
          <cell r="B579" t="str">
            <v>UN</v>
          </cell>
          <cell r="C579">
            <v>1</v>
          </cell>
          <cell r="D579">
            <v>14984</v>
          </cell>
          <cell r="E579">
            <v>0.01</v>
          </cell>
          <cell r="F579">
            <v>15134</v>
          </cell>
        </row>
        <row r="580">
          <cell r="A580" t="str">
            <v>Zuncho de cinta band it de 1/2"</v>
          </cell>
          <cell r="B580" t="str">
            <v>UN</v>
          </cell>
          <cell r="C580">
            <v>1</v>
          </cell>
          <cell r="D580">
            <v>3500</v>
          </cell>
          <cell r="E580">
            <v>0.01</v>
          </cell>
          <cell r="F580">
            <v>3535</v>
          </cell>
        </row>
        <row r="581">
          <cell r="A581" t="str">
            <v>REGISTRO ANTIFRAUDE DE 1/2"</v>
          </cell>
          <cell r="B581" t="str">
            <v>UN</v>
          </cell>
          <cell r="C581">
            <v>1</v>
          </cell>
          <cell r="D581">
            <v>14000</v>
          </cell>
          <cell r="E581">
            <v>0.01</v>
          </cell>
          <cell r="F581">
            <v>14140</v>
          </cell>
        </row>
        <row r="582">
          <cell r="A582" t="str">
            <v>ELECTROBOMBA DE 1/2HP BARNES - SOLA</v>
          </cell>
          <cell r="B582" t="str">
            <v>UN</v>
          </cell>
          <cell r="C582">
            <v>1</v>
          </cell>
          <cell r="D582">
            <v>280000</v>
          </cell>
          <cell r="E582">
            <v>0.01</v>
          </cell>
          <cell r="F582">
            <v>282800</v>
          </cell>
        </row>
        <row r="583">
          <cell r="A583" t="str">
            <v>CONCRETO 4000 PSI</v>
          </cell>
          <cell r="B583" t="str">
            <v>M2</v>
          </cell>
          <cell r="C583">
            <v>1</v>
          </cell>
          <cell r="D583">
            <v>437707</v>
          </cell>
          <cell r="E583">
            <v>0.01</v>
          </cell>
          <cell r="F583">
            <v>442084</v>
          </cell>
        </row>
        <row r="584">
          <cell r="A584" t="str">
            <v>GRAFIL 4 MM</v>
          </cell>
          <cell r="B584" t="str">
            <v>KG</v>
          </cell>
          <cell r="C584">
            <v>1</v>
          </cell>
          <cell r="D584">
            <v>2784</v>
          </cell>
          <cell r="E584">
            <v>0.01</v>
          </cell>
          <cell r="F584">
            <v>2812</v>
          </cell>
        </row>
        <row r="585">
          <cell r="A585" t="str">
            <v>VALLA INFORMATIVA</v>
          </cell>
          <cell r="B585" t="str">
            <v>UN</v>
          </cell>
          <cell r="C585">
            <v>1</v>
          </cell>
          <cell r="D585">
            <v>1400000</v>
          </cell>
          <cell r="E585">
            <v>0.01</v>
          </cell>
          <cell r="F585">
            <v>1414000</v>
          </cell>
        </row>
        <row r="586">
          <cell r="A586" t="str">
            <v>LAVAMANOS DISCAPACITADOS</v>
          </cell>
          <cell r="B586" t="str">
            <v>UN</v>
          </cell>
          <cell r="C586">
            <v>1</v>
          </cell>
          <cell r="D586">
            <v>241363.36633663366</v>
          </cell>
          <cell r="E586">
            <v>0.01</v>
          </cell>
          <cell r="F586">
            <v>243777</v>
          </cell>
        </row>
        <row r="587">
          <cell r="A587" t="str">
            <v>SANITARIO DISCAPACITADOS</v>
          </cell>
          <cell r="B587" t="str">
            <v>UN</v>
          </cell>
          <cell r="C587">
            <v>1</v>
          </cell>
          <cell r="D587">
            <v>298656.6401111373</v>
          </cell>
          <cell r="E587">
            <v>0.01</v>
          </cell>
          <cell r="F587">
            <v>301643</v>
          </cell>
        </row>
        <row r="588">
          <cell r="D588">
            <v>406055</v>
          </cell>
        </row>
      </sheetData>
      <sheetData sheetId="13">
        <row r="52">
          <cell r="I52">
            <v>283915.87</v>
          </cell>
        </row>
      </sheetData>
      <sheetData sheetId="14">
        <row r="53">
          <cell r="I53">
            <v>421174.87</v>
          </cell>
        </row>
      </sheetData>
      <sheetData sheetId="15">
        <row r="53">
          <cell r="I53">
            <v>238139.64</v>
          </cell>
        </row>
      </sheetData>
      <sheetData sheetId="16">
        <row r="53">
          <cell r="I53">
            <v>375398.64</v>
          </cell>
        </row>
      </sheetData>
      <sheetData sheetId="17" refreshError="1"/>
      <sheetData sheetId="18">
        <row r="53">
          <cell r="I53">
            <v>216385.28</v>
          </cell>
        </row>
      </sheetData>
      <sheetData sheetId="19">
        <row r="53">
          <cell r="I53">
            <v>232274.6</v>
          </cell>
        </row>
      </sheetData>
      <sheetData sheetId="20">
        <row r="53">
          <cell r="I53">
            <v>274918.82</v>
          </cell>
        </row>
      </sheetData>
      <sheetData sheetId="21" refreshError="1"/>
      <sheetData sheetId="22">
        <row r="53">
          <cell r="I53">
            <v>3372.79</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RCO"/>
      <sheetName val="MELOSYMELOS"/>
      <sheetName val="POLIOBRAS"/>
      <sheetName val="Cuadro Comparativo"/>
    </sheetNames>
    <sheetDataSet>
      <sheetData sheetId="0"/>
      <sheetData sheetId="1">
        <row r="2">
          <cell r="B2" t="str">
            <v>CUADRO DE CANTIDADES DE OBRAS CIVILES Y ELECTRICAS</v>
          </cell>
        </row>
        <row r="4">
          <cell r="B4" t="str">
            <v>EB GSM  LA CALERA 2</v>
          </cell>
        </row>
        <row r="6">
          <cell r="B6" t="str">
            <v>ARCO  PROYECTOS LTDA.    NIT. 830.109.992-2</v>
          </cell>
        </row>
        <row r="9">
          <cell r="A9">
            <v>1100</v>
          </cell>
          <cell r="B9" t="str">
            <v>OBRAS CIVILES PRELIMINARES</v>
          </cell>
          <cell r="E9" t="str">
            <v>UNITARIO</v>
          </cell>
          <cell r="F9" t="str">
            <v>TOTAL</v>
          </cell>
        </row>
        <row r="10">
          <cell r="A10">
            <v>1101</v>
          </cell>
          <cell r="B10" t="str">
            <v>Localización y replanteo</v>
          </cell>
          <cell r="C10" t="str">
            <v>glb</v>
          </cell>
          <cell r="D10">
            <v>1</v>
          </cell>
          <cell r="E10">
            <v>420000</v>
          </cell>
          <cell r="F10">
            <v>420000</v>
          </cell>
        </row>
        <row r="11">
          <cell r="A11">
            <v>1102</v>
          </cell>
          <cell r="B11" t="str">
            <v>Limpieza, descapote y nivelación del terreno</v>
          </cell>
          <cell r="C11" t="str">
            <v>m²</v>
          </cell>
          <cell r="D11">
            <v>180</v>
          </cell>
          <cell r="E11">
            <v>6200</v>
          </cell>
          <cell r="F11">
            <v>1116000</v>
          </cell>
        </row>
        <row r="12">
          <cell r="A12">
            <v>1103</v>
          </cell>
          <cell r="B12" t="str">
            <v>Excavación en material común (incluye todas las excavaciones que se puedan ejecutar en el proyecto).</v>
          </cell>
          <cell r="C12" t="str">
            <v>m³</v>
          </cell>
          <cell r="D12">
            <v>68.95</v>
          </cell>
          <cell r="E12">
            <v>18300</v>
          </cell>
          <cell r="F12">
            <v>1261785</v>
          </cell>
        </row>
        <row r="13">
          <cell r="A13">
            <v>1104</v>
          </cell>
          <cell r="B13" t="str">
            <v>Relleno en recebo compactado (incluye todos los rellenos que se puedan ejecutar en el proyecto).</v>
          </cell>
          <cell r="C13" t="str">
            <v>m³</v>
          </cell>
          <cell r="D13">
            <v>20</v>
          </cell>
          <cell r="E13">
            <v>37000</v>
          </cell>
          <cell r="F13">
            <v>740000</v>
          </cell>
        </row>
        <row r="14">
          <cell r="A14">
            <v>1105</v>
          </cell>
          <cell r="B14" t="str">
            <v>Relleno en material comun compactado (incluye todos los rellenos que se puedan ejecutar en el proyecto).</v>
          </cell>
          <cell r="C14" t="str">
            <v>m³</v>
          </cell>
          <cell r="D14">
            <v>10</v>
          </cell>
          <cell r="E14">
            <v>23000</v>
          </cell>
          <cell r="F14">
            <v>230000</v>
          </cell>
        </row>
        <row r="18">
          <cell r="A18">
            <v>1200</v>
          </cell>
          <cell r="B18" t="str">
            <v>CASETAS PARA GSM Y MW,TRANSFERENCIA Y TANQUE DE COMBUSTIBLE</v>
          </cell>
        </row>
        <row r="19">
          <cell r="B19" t="str">
            <v>ESTRUCTURAS Y CIMENTACIONES</v>
          </cell>
        </row>
        <row r="20">
          <cell r="A20">
            <v>1201</v>
          </cell>
          <cell r="B20" t="str">
            <v>Viga de cimiento para muros en concreto ciclopeo (0.3 x 0.4 m)</v>
          </cell>
          <cell r="C20" t="str">
            <v>ml</v>
          </cell>
          <cell r="D20">
            <v>34.1</v>
          </cell>
          <cell r="E20">
            <v>34000</v>
          </cell>
          <cell r="F20">
            <v>1159400</v>
          </cell>
        </row>
        <row r="21">
          <cell r="A21">
            <v>1202</v>
          </cell>
          <cell r="B21" t="str">
            <v>Placa de contrapiso en concreto de 3000 psi (e = 0.2m ).</v>
          </cell>
          <cell r="C21" t="str">
            <v>m²</v>
          </cell>
          <cell r="D21">
            <v>36.229999999999997</v>
          </cell>
          <cell r="E21">
            <v>109000</v>
          </cell>
          <cell r="F21">
            <v>3949069.9999999995</v>
          </cell>
        </row>
        <row r="22">
          <cell r="A22">
            <v>1203</v>
          </cell>
          <cell r="B22" t="str">
            <v>Viga corona en concreto de 3000 psi (0.20 x 0.12 m).</v>
          </cell>
          <cell r="C22" t="str">
            <v>ml</v>
          </cell>
          <cell r="D22">
            <v>34.1</v>
          </cell>
          <cell r="E22">
            <v>23200</v>
          </cell>
          <cell r="F22">
            <v>791120</v>
          </cell>
        </row>
        <row r="23">
          <cell r="A23">
            <v>1204</v>
          </cell>
          <cell r="B23" t="str">
            <v>Columnetas para caseta en concreto de 3000 psi (0.20 x 0.15 m).</v>
          </cell>
          <cell r="C23" t="str">
            <v>ml</v>
          </cell>
          <cell r="D23">
            <v>37</v>
          </cell>
          <cell r="E23">
            <v>24000</v>
          </cell>
          <cell r="F23">
            <v>888000</v>
          </cell>
        </row>
        <row r="26">
          <cell r="B26" t="str">
            <v>CUBIERTA E IMPERMEABILIZACION</v>
          </cell>
        </row>
        <row r="27">
          <cell r="A27">
            <v>1205</v>
          </cell>
          <cell r="B27" t="str">
            <v>Placa maciza para cubierta en concreto de 3000 psi (e = 0.12 m).</v>
          </cell>
          <cell r="C27" t="str">
            <v>m²</v>
          </cell>
          <cell r="D27">
            <v>25.73</v>
          </cell>
          <cell r="E27">
            <v>84500</v>
          </cell>
          <cell r="F27">
            <v>2174185</v>
          </cell>
        </row>
        <row r="28">
          <cell r="A28">
            <v>1206</v>
          </cell>
          <cell r="B28" t="str">
            <v>Impermeabilización de placa de cubierta en manto con foil de aluminio, ZETAL de FIBER GLASS o REAL ADHESIVO de EDIL.</v>
          </cell>
          <cell r="C28" t="str">
            <v>m²</v>
          </cell>
          <cell r="D28">
            <v>25.73</v>
          </cell>
          <cell r="E28">
            <v>21000</v>
          </cell>
          <cell r="F28">
            <v>540330</v>
          </cell>
        </row>
        <row r="30">
          <cell r="B30" t="str">
            <v>MAMPOSTERIA Y ACABADOS</v>
          </cell>
        </row>
        <row r="31">
          <cell r="A31">
            <v>1207</v>
          </cell>
          <cell r="B31" t="str">
            <v>Muro en ladrillo tolete a la vista por ambas caras.</v>
          </cell>
          <cell r="C31" t="str">
            <v>m²</v>
          </cell>
          <cell r="D31">
            <v>224</v>
          </cell>
          <cell r="E31">
            <v>42300</v>
          </cell>
          <cell r="F31">
            <v>9475200</v>
          </cell>
        </row>
        <row r="32">
          <cell r="A32">
            <v>1208</v>
          </cell>
          <cell r="B32" t="str">
            <v>Revoque impermeabilizado cuarto tanques de ACPM  (h = 1.0 m)</v>
          </cell>
          <cell r="C32" t="str">
            <v>ml</v>
          </cell>
          <cell r="D32">
            <v>20</v>
          </cell>
          <cell r="E32">
            <v>9200</v>
          </cell>
          <cell r="F32">
            <v>184000</v>
          </cell>
        </row>
        <row r="33">
          <cell r="A33">
            <v>1209</v>
          </cell>
          <cell r="B33" t="str">
            <v>Pintura impermeabilizante transparente ambas caras (SIKA)</v>
          </cell>
          <cell r="C33" t="str">
            <v>m²</v>
          </cell>
          <cell r="D33">
            <v>448</v>
          </cell>
          <cell r="E33">
            <v>7100</v>
          </cell>
          <cell r="F33">
            <v>3180800</v>
          </cell>
        </row>
        <row r="34">
          <cell r="A34">
            <v>1210</v>
          </cell>
          <cell r="B34" t="str">
            <v>Poyo en ladrillo a la vista para transferencia.</v>
          </cell>
          <cell r="C34" t="str">
            <v>und</v>
          </cell>
          <cell r="D34">
            <v>1</v>
          </cell>
          <cell r="E34">
            <v>120000</v>
          </cell>
          <cell r="F34">
            <v>120000</v>
          </cell>
        </row>
        <row r="36">
          <cell r="B36" t="str">
            <v>SUMINISTROS</v>
          </cell>
        </row>
        <row r="37">
          <cell r="A37">
            <v>1211</v>
          </cell>
          <cell r="B37" t="str">
            <v>Tanque metálico con capacidad de 250 galones para ACPM. Incluye suministro de ACPM</v>
          </cell>
          <cell r="C37" t="str">
            <v>und</v>
          </cell>
          <cell r="D37">
            <v>2</v>
          </cell>
          <cell r="E37">
            <v>2850000</v>
          </cell>
          <cell r="F37">
            <v>5700000</v>
          </cell>
        </row>
        <row r="38">
          <cell r="A38">
            <v>1212</v>
          </cell>
          <cell r="B38" t="str">
            <v>Puerta acceso cuarto de equipos GSM, lámina doblada y entamborada. Si rejillas de ventilación, lisa con cerradura Yale mod 170 .  Dimensiones: 2.20 x 1.10 m</v>
          </cell>
          <cell r="C38" t="str">
            <v xml:space="preserve">und </v>
          </cell>
          <cell r="D38">
            <v>1</v>
          </cell>
          <cell r="E38">
            <v>520000</v>
          </cell>
          <cell r="F38">
            <v>520000</v>
          </cell>
        </row>
        <row r="39">
          <cell r="A39">
            <v>1213</v>
          </cell>
          <cell r="B39" t="str">
            <v>Puerta acceso cuarto de equipos MW, lámina doblada y entamborada. Si rejillas de ventilación, lisa con cerradura Yale mod 170 .  Dimensiones: 2.40 x 1.0 m</v>
          </cell>
          <cell r="C39" t="str">
            <v xml:space="preserve">und </v>
          </cell>
          <cell r="D39">
            <v>1</v>
          </cell>
          <cell r="E39">
            <v>490000</v>
          </cell>
          <cell r="F39">
            <v>490000</v>
          </cell>
        </row>
        <row r="40">
          <cell r="A40">
            <v>1214</v>
          </cell>
          <cell r="B40" t="str">
            <v>Puerta acceso cuarto de transferencia, lámina doblada. 2 hojas con pasador, picaporte, porta candado y candados yale mod 870 a una altura de 1.3 m, y manija adosada a la hoja por ambos caras. Cerradura yale Mod 170 Dimensiones: 0.90 m x 2.4 m</v>
          </cell>
          <cell r="C40" t="str">
            <v xml:space="preserve">und </v>
          </cell>
          <cell r="D40">
            <v>1</v>
          </cell>
          <cell r="E40">
            <v>450000</v>
          </cell>
          <cell r="F40">
            <v>450000</v>
          </cell>
        </row>
        <row r="41">
          <cell r="A41">
            <v>1215</v>
          </cell>
          <cell r="B41" t="str">
            <v>Puerta pequeña para cuarto de almacenamiento de ACPM, con rejilla de ventilacion,  lámina doblada. 2 hojas con pasador, picaporte, porta candado y candados yale mod 870 m, y manija adosada a la hoja por ambos caras. y manija adosada a la hoja por ambos ca</v>
          </cell>
          <cell r="C41" t="str">
            <v xml:space="preserve">und </v>
          </cell>
          <cell r="D41">
            <v>1</v>
          </cell>
          <cell r="E41">
            <v>375000</v>
          </cell>
          <cell r="F41">
            <v>375000</v>
          </cell>
        </row>
        <row r="42">
          <cell r="A42">
            <v>1216</v>
          </cell>
          <cell r="B42" t="str">
            <v>Puerta acceso cuarto del generador con rejilla de ventilacion, lámina doblada. 2 hojas con pasador, picaporte, porta candado y candados yale mod 870 a una altura de 1.3 m, y manija adosada a la hoja por ambos caras. Cerradura yale Mod 170 Dimensiones: 1.9</v>
          </cell>
          <cell r="C42" t="str">
            <v xml:space="preserve">und </v>
          </cell>
          <cell r="D42">
            <v>1</v>
          </cell>
          <cell r="E42">
            <v>700000</v>
          </cell>
          <cell r="F42">
            <v>700000</v>
          </cell>
        </row>
        <row r="43">
          <cell r="A43">
            <v>1217</v>
          </cell>
          <cell r="B43" t="str">
            <v>Ventana metálica, con marco, cuarto de almacenamiento de ACPM.  Dimensiones: 1.6 X 1.7 m.</v>
          </cell>
          <cell r="C43" t="str">
            <v xml:space="preserve">und </v>
          </cell>
          <cell r="D43">
            <v>1</v>
          </cell>
          <cell r="E43">
            <v>423000</v>
          </cell>
          <cell r="F43">
            <v>423000</v>
          </cell>
        </row>
        <row r="44">
          <cell r="A44">
            <v>1218</v>
          </cell>
          <cell r="B44" t="str">
            <v>Ventana metálica, con marco, parte posterior cuarto de generador.  Dimensiones: 1.6 X 1.9 m.</v>
          </cell>
          <cell r="C44" t="str">
            <v xml:space="preserve">und </v>
          </cell>
          <cell r="D44">
            <v>1</v>
          </cell>
          <cell r="E44">
            <v>490000</v>
          </cell>
          <cell r="F44">
            <v>490000</v>
          </cell>
        </row>
        <row r="45">
          <cell r="A45">
            <v>1219</v>
          </cell>
          <cell r="B45" t="str">
            <v>9 persianas de ventilación, con marco, para cuarto de equipos GSM. Dimensiones 0.50 x 0.30 m</v>
          </cell>
          <cell r="C45" t="str">
            <v xml:space="preserve">und </v>
          </cell>
          <cell r="D45">
            <v>9</v>
          </cell>
          <cell r="E45">
            <v>83600</v>
          </cell>
          <cell r="F45">
            <v>752400</v>
          </cell>
        </row>
        <row r="46">
          <cell r="A46">
            <v>1220</v>
          </cell>
          <cell r="B46" t="str">
            <v>Techo cuarto GSM en marco con malla eslabonada galvanizada cal BGW No 12 fijado a los muros</v>
          </cell>
          <cell r="C46" t="str">
            <v>m²</v>
          </cell>
          <cell r="D46">
            <v>10.5</v>
          </cell>
          <cell r="E46">
            <v>62000</v>
          </cell>
          <cell r="F46">
            <v>651000</v>
          </cell>
        </row>
        <row r="47">
          <cell r="A47">
            <v>1221</v>
          </cell>
          <cell r="B47" t="str">
            <v>Cárcamo para acometida de ACPM</v>
          </cell>
          <cell r="C47" t="str">
            <v>ml</v>
          </cell>
          <cell r="D47">
            <v>10</v>
          </cell>
          <cell r="E47">
            <v>96700</v>
          </cell>
          <cell r="F47">
            <v>967000</v>
          </cell>
        </row>
        <row r="48">
          <cell r="A48">
            <v>1222</v>
          </cell>
          <cell r="B48" t="str">
            <v>Desagüe contención tanque</v>
          </cell>
          <cell r="C48" t="str">
            <v>und</v>
          </cell>
          <cell r="D48">
            <v>1</v>
          </cell>
          <cell r="E48">
            <v>115000</v>
          </cell>
          <cell r="F48">
            <v>115000</v>
          </cell>
        </row>
        <row r="50">
          <cell r="A50">
            <v>1300</v>
          </cell>
          <cell r="B50" t="str">
            <v>BASE DEL GENERADOR</v>
          </cell>
        </row>
        <row r="51">
          <cell r="A51">
            <v>1301</v>
          </cell>
          <cell r="B51" t="str">
            <v>Viga de cimiento en concreto ciclopeo, perimetral (0.35 x 0.30 m)</v>
          </cell>
          <cell r="C51" t="str">
            <v>ml</v>
          </cell>
          <cell r="D51">
            <v>11.4</v>
          </cell>
          <cell r="E51">
            <v>23500</v>
          </cell>
          <cell r="F51">
            <v>267900</v>
          </cell>
        </row>
        <row r="52">
          <cell r="A52">
            <v>1302</v>
          </cell>
          <cell r="B52" t="str">
            <v>Placa de contrapiso en concreto de 3000 psi (e = 0.2 m ).</v>
          </cell>
          <cell r="C52" t="str">
            <v>m²</v>
          </cell>
          <cell r="D52">
            <v>7.02</v>
          </cell>
          <cell r="E52">
            <v>115000</v>
          </cell>
          <cell r="F52">
            <v>807300</v>
          </cell>
        </row>
        <row r="53">
          <cell r="A53">
            <v>1303</v>
          </cell>
          <cell r="B53" t="str">
            <v>Vigas de soporte para planta eléctrica</v>
          </cell>
          <cell r="C53" t="str">
            <v>ml</v>
          </cell>
          <cell r="D53">
            <v>4.5999999999999996</v>
          </cell>
          <cell r="E53">
            <v>89000</v>
          </cell>
          <cell r="F53">
            <v>409399.99999999994</v>
          </cell>
        </row>
        <row r="55">
          <cell r="A55">
            <v>1400</v>
          </cell>
          <cell r="B55" t="str">
            <v>ESTRUCTURAS METALICAS</v>
          </cell>
        </row>
        <row r="56">
          <cell r="A56">
            <v>1401</v>
          </cell>
          <cell r="B56" t="str">
            <v>Estructura metálica para soporte de equipos gsm. 4 equipos. Incluye anclajes. Según especificaciones</v>
          </cell>
          <cell r="C56" t="str">
            <v>ml</v>
          </cell>
          <cell r="D56">
            <v>4.2</v>
          </cell>
          <cell r="E56">
            <v>482000</v>
          </cell>
          <cell r="F56">
            <v>2024400</v>
          </cell>
        </row>
        <row r="57">
          <cell r="A57">
            <v>1402</v>
          </cell>
          <cell r="B57" t="str">
            <v>Puente horizontal de guias de onda a 30 cm, incluye apoyos y pedestales de concreto al piso</v>
          </cell>
          <cell r="C57" t="str">
            <v>ml</v>
          </cell>
          <cell r="D57">
            <v>20</v>
          </cell>
          <cell r="E57">
            <v>135000</v>
          </cell>
          <cell r="F57">
            <v>2700000</v>
          </cell>
        </row>
        <row r="58">
          <cell r="A58">
            <v>1403</v>
          </cell>
          <cell r="B58" t="str">
            <v>Pasamuros  en acero inoxidable  de seis perforaciones  D = 90 mm</v>
          </cell>
          <cell r="C58" t="str">
            <v>Und</v>
          </cell>
          <cell r="D58">
            <v>1</v>
          </cell>
          <cell r="E58">
            <v>720000</v>
          </cell>
          <cell r="F58">
            <v>720000</v>
          </cell>
        </row>
        <row r="60">
          <cell r="A60">
            <v>1500</v>
          </cell>
          <cell r="B60" t="str">
            <v>CERRAMIENTO</v>
          </cell>
        </row>
        <row r="61">
          <cell r="B61" t="str">
            <v>ESTRUCTURAS Y CIMENTACIONES</v>
          </cell>
        </row>
        <row r="62">
          <cell r="A62">
            <v>1501</v>
          </cell>
          <cell r="B62" t="str">
            <v>Base de viga en concreto ciclópeo (0.3 x 0.6 m)</v>
          </cell>
          <cell r="C62" t="str">
            <v>ml</v>
          </cell>
          <cell r="D62">
            <v>56</v>
          </cell>
          <cell r="E62">
            <v>42000</v>
          </cell>
          <cell r="F62">
            <v>2352000</v>
          </cell>
        </row>
        <row r="63">
          <cell r="A63">
            <v>1502</v>
          </cell>
          <cell r="B63" t="str">
            <v>Concreto ciclopeo</v>
          </cell>
          <cell r="C63" t="str">
            <v>m3</v>
          </cell>
          <cell r="D63">
            <v>1</v>
          </cell>
          <cell r="E63">
            <v>320000</v>
          </cell>
          <cell r="F63">
            <v>320000</v>
          </cell>
        </row>
        <row r="64">
          <cell r="A64">
            <v>1503</v>
          </cell>
          <cell r="B64" t="str">
            <v>Viga cimiento en concreto de 3000 psi (0.3 x 0.35 m).</v>
          </cell>
          <cell r="C64" t="str">
            <v>ml</v>
          </cell>
          <cell r="D64">
            <v>56</v>
          </cell>
          <cell r="E64">
            <v>52300</v>
          </cell>
          <cell r="F64">
            <v>2928800</v>
          </cell>
        </row>
        <row r="65">
          <cell r="A65">
            <v>1504</v>
          </cell>
          <cell r="B65" t="str">
            <v>Muro de contencion en concreto</v>
          </cell>
          <cell r="C65" t="str">
            <v>m3</v>
          </cell>
          <cell r="D65">
            <v>1</v>
          </cell>
          <cell r="E65">
            <v>650000</v>
          </cell>
          <cell r="F65">
            <v>650000</v>
          </cell>
        </row>
        <row r="66">
          <cell r="A66">
            <v>1505</v>
          </cell>
          <cell r="B66" t="str">
            <v>Escaleras de acceso</v>
          </cell>
          <cell r="C66" t="str">
            <v>m3</v>
          </cell>
          <cell r="D66">
            <v>1</v>
          </cell>
          <cell r="E66">
            <v>630000</v>
          </cell>
          <cell r="F66">
            <v>630000</v>
          </cell>
        </row>
        <row r="67">
          <cell r="A67">
            <v>1506</v>
          </cell>
          <cell r="B67" t="str">
            <v>Vigas superior e intermedia en concreto de 3000 psi (0.2 x 0.2 m).</v>
          </cell>
          <cell r="C67" t="str">
            <v>ml</v>
          </cell>
          <cell r="D67">
            <v>56</v>
          </cell>
          <cell r="E67">
            <v>39000</v>
          </cell>
          <cell r="F67">
            <v>2184000</v>
          </cell>
        </row>
        <row r="68">
          <cell r="A68">
            <v>1507</v>
          </cell>
          <cell r="B68" t="str">
            <v>Columnas en concreto de 3000 psi para cerramiento (0.20 x 0.20 m).</v>
          </cell>
          <cell r="C68" t="str">
            <v>ml</v>
          </cell>
          <cell r="D68">
            <v>74.666666666666671</v>
          </cell>
          <cell r="E68">
            <v>39000</v>
          </cell>
          <cell r="F68">
            <v>2912000</v>
          </cell>
        </row>
        <row r="70">
          <cell r="B70" t="str">
            <v>MAMPOSTERIA Y MALLA</v>
          </cell>
        </row>
        <row r="71">
          <cell r="A71">
            <v>1508</v>
          </cell>
          <cell r="B71" t="str">
            <v>Muro en ladrillo tolete a la vista ambas caras, para cerramiento.</v>
          </cell>
          <cell r="C71" t="str">
            <v>m²</v>
          </cell>
          <cell r="D71">
            <v>224</v>
          </cell>
          <cell r="E71">
            <v>45000</v>
          </cell>
          <cell r="F71">
            <v>10080000</v>
          </cell>
        </row>
        <row r="72">
          <cell r="A72">
            <v>1509</v>
          </cell>
          <cell r="B72" t="str">
            <v>Muro en bloque No 5 a la vista</v>
          </cell>
          <cell r="C72" t="str">
            <v>m²</v>
          </cell>
          <cell r="E72">
            <v>50000</v>
          </cell>
          <cell r="F72">
            <v>0</v>
          </cell>
        </row>
        <row r="73">
          <cell r="A73">
            <v>1510</v>
          </cell>
          <cell r="B73" t="str">
            <v>Pintura impermeabilizante transparente (SIKA).</v>
          </cell>
          <cell r="C73" t="str">
            <v>m²</v>
          </cell>
          <cell r="D73">
            <v>448</v>
          </cell>
          <cell r="E73">
            <v>6500</v>
          </cell>
          <cell r="F73">
            <v>2912000</v>
          </cell>
        </row>
        <row r="74">
          <cell r="A74">
            <v>1511</v>
          </cell>
          <cell r="B74" t="str">
            <v>Concertina en accero inoxidable, con todos sus accesorios según especificacciones.</v>
          </cell>
          <cell r="C74" t="str">
            <v>ml</v>
          </cell>
          <cell r="D74">
            <v>56</v>
          </cell>
          <cell r="E74">
            <v>45300</v>
          </cell>
          <cell r="F74">
            <v>2536800</v>
          </cell>
        </row>
        <row r="75">
          <cell r="A75">
            <v>1512</v>
          </cell>
          <cell r="B75" t="str">
            <v>Cerramiento de seguridad, con todos sus accesorios según especificacciones.</v>
          </cell>
          <cell r="C75" t="str">
            <v>ml</v>
          </cell>
          <cell r="D75">
            <v>56</v>
          </cell>
          <cell r="E75">
            <v>23000</v>
          </cell>
          <cell r="F75">
            <v>1288000</v>
          </cell>
        </row>
        <row r="76">
          <cell r="A76">
            <v>1513</v>
          </cell>
          <cell r="B76" t="str">
            <v>Suministro e instalación de portón de acceso entamborada, cold rolled, calibre 16. Incluye tratamiento anticorrosivo, pintura dos manos, cerraduras de seguridad papaiz, puerta auxiliar, visor, buzon para correspondencia, canadados (ver especificacion)</v>
          </cell>
          <cell r="C76" t="str">
            <v>und</v>
          </cell>
          <cell r="D76">
            <v>1</v>
          </cell>
          <cell r="E76">
            <v>1950000</v>
          </cell>
          <cell r="F76">
            <v>1950000</v>
          </cell>
        </row>
        <row r="78">
          <cell r="A78">
            <v>1600</v>
          </cell>
          <cell r="B78" t="str">
            <v>OBRAS FINALES</v>
          </cell>
        </row>
        <row r="79">
          <cell r="A79">
            <v>1601</v>
          </cell>
          <cell r="B79" t="str">
            <v>Capa en gravilla, para patio (e = 0.07 m).</v>
          </cell>
          <cell r="C79" t="str">
            <v>m²</v>
          </cell>
          <cell r="D79">
            <v>136.75</v>
          </cell>
          <cell r="E79">
            <v>7800</v>
          </cell>
          <cell r="F79">
            <v>1066650</v>
          </cell>
        </row>
        <row r="80">
          <cell r="A80">
            <v>1602</v>
          </cell>
          <cell r="B80" t="str">
            <v>Rampa en concreto</v>
          </cell>
          <cell r="C80" t="str">
            <v>m²</v>
          </cell>
          <cell r="D80">
            <v>5.25</v>
          </cell>
          <cell r="E80">
            <v>298000</v>
          </cell>
          <cell r="F80">
            <v>1564500</v>
          </cell>
        </row>
        <row r="81">
          <cell r="A81">
            <v>1603</v>
          </cell>
          <cell r="B81" t="str">
            <v>Andenes en concreto</v>
          </cell>
          <cell r="C81" t="str">
            <v>m²</v>
          </cell>
          <cell r="D81">
            <v>84</v>
          </cell>
          <cell r="E81">
            <v>43000</v>
          </cell>
          <cell r="F81">
            <v>3612000</v>
          </cell>
        </row>
        <row r="82">
          <cell r="A82">
            <v>1604</v>
          </cell>
          <cell r="B82" t="str">
            <v>Jardinera en mamposteria (ladrillo a la vista h=0,50 m) con remate en hilada parada, incluye empradizacion en cesped, tierra negra, abono, drenajes hacia el frente, 4 plantas ornamentales cada 4 m2</v>
          </cell>
          <cell r="C82" t="str">
            <v>m²</v>
          </cell>
          <cell r="D82">
            <v>27</v>
          </cell>
          <cell r="E82">
            <v>122000</v>
          </cell>
          <cell r="F82">
            <v>3294000</v>
          </cell>
        </row>
        <row r="83">
          <cell r="A83">
            <v>1605</v>
          </cell>
          <cell r="B83" t="str">
            <v>Canal de drenaje 0,2x0,4. Incluye excavación, pañetey tapa en rejilla metálica con tratamiento anticorrosivo y pintura color azul rey.</v>
          </cell>
          <cell r="C83" t="str">
            <v>ml</v>
          </cell>
          <cell r="D83">
            <v>56</v>
          </cell>
          <cell r="E83">
            <v>132000</v>
          </cell>
          <cell r="F83">
            <v>7392000</v>
          </cell>
        </row>
        <row r="84">
          <cell r="A84">
            <v>1606</v>
          </cell>
          <cell r="B84" t="str">
            <v>Aseo y limpieza general de la obra.</v>
          </cell>
          <cell r="C84" t="str">
            <v>glb</v>
          </cell>
          <cell r="D84">
            <v>1</v>
          </cell>
          <cell r="E84">
            <v>265000</v>
          </cell>
          <cell r="F84">
            <v>265000</v>
          </cell>
        </row>
        <row r="86">
          <cell r="A86">
            <v>2000</v>
          </cell>
          <cell r="B86" t="str">
            <v>OBRA ELECTRICA</v>
          </cell>
        </row>
        <row r="88">
          <cell r="A88">
            <v>2100</v>
          </cell>
          <cell r="B88" t="str">
            <v>TRAMITES Y LEGALIZACION</v>
          </cell>
        </row>
        <row r="89">
          <cell r="A89">
            <v>2101</v>
          </cell>
          <cell r="B89" t="str">
            <v>Solicitud de disponibilidad de carga, trámites y legalización</v>
          </cell>
          <cell r="C89" t="str">
            <v xml:space="preserve">glb </v>
          </cell>
          <cell r="D89">
            <v>1</v>
          </cell>
          <cell r="E89">
            <v>1200000</v>
          </cell>
          <cell r="F89">
            <v>1200000</v>
          </cell>
        </row>
        <row r="90">
          <cell r="A90">
            <v>2102</v>
          </cell>
          <cell r="B90" t="str">
            <v>Proyecto eléctrico. Incluye diseño, planos, radicación, aprobación, etc..</v>
          </cell>
          <cell r="C90" t="str">
            <v xml:space="preserve">glb </v>
          </cell>
          <cell r="D90">
            <v>1</v>
          </cell>
          <cell r="E90">
            <v>1150000</v>
          </cell>
          <cell r="F90">
            <v>1150000</v>
          </cell>
        </row>
        <row r="92">
          <cell r="B92" t="str">
            <v>ACOMETIDA EN MEDIA TENSION</v>
          </cell>
        </row>
        <row r="93">
          <cell r="A93">
            <v>2103</v>
          </cell>
          <cell r="B93" t="str">
            <v>Poste de 12m en concreto, vestido con estructura de arranque. Incluye poste, crucetas, aisladores y herrajes galvanizados.</v>
          </cell>
          <cell r="C93" t="str">
            <v>Und.</v>
          </cell>
          <cell r="D93">
            <v>1</v>
          </cell>
          <cell r="E93">
            <v>1430000</v>
          </cell>
          <cell r="F93">
            <v>1430000</v>
          </cell>
        </row>
        <row r="94">
          <cell r="A94">
            <v>2104</v>
          </cell>
          <cell r="B94" t="str">
            <v>Poste de 12m en concreto, vestido con estructura intermedia de paso. Incluye poste, crucetas, aisladores y herrajes galvanizados.</v>
          </cell>
          <cell r="C94" t="str">
            <v>Und.</v>
          </cell>
          <cell r="D94">
            <v>1</v>
          </cell>
          <cell r="E94">
            <v>1280000</v>
          </cell>
          <cell r="F94">
            <v>1280000</v>
          </cell>
        </row>
        <row r="95">
          <cell r="A95">
            <v>2105</v>
          </cell>
          <cell r="B95" t="str">
            <v>Poste de 12m en concreto, vestido para estructura terminal. Incluye poste, crucetas, aisladores y herrajes galvanizados.</v>
          </cell>
          <cell r="C95" t="str">
            <v>Und.</v>
          </cell>
          <cell r="D95">
            <v>1</v>
          </cell>
          <cell r="E95">
            <v>1850000</v>
          </cell>
          <cell r="F95">
            <v>1850000</v>
          </cell>
        </row>
        <row r="96">
          <cell r="A96">
            <v>2106</v>
          </cell>
          <cell r="B96" t="str">
            <v>Acometida en media tensión trifasica en cable de cobre desnudo AAAC 2 AWG y cable de guarda en aluminio. Incluye puentes, conectores bipolares, etc.</v>
          </cell>
          <cell r="C96" t="str">
            <v>ml</v>
          </cell>
          <cell r="D96">
            <v>40</v>
          </cell>
          <cell r="E96">
            <v>14500</v>
          </cell>
          <cell r="F96">
            <v>580000</v>
          </cell>
        </row>
        <row r="98">
          <cell r="A98">
            <v>2200</v>
          </cell>
          <cell r="B98" t="str">
            <v>TRANSFORMADOR O SUBESTACION</v>
          </cell>
        </row>
        <row r="99">
          <cell r="A99">
            <v>2201</v>
          </cell>
          <cell r="B99" t="str">
            <v>Estructura de soporte para instalación de transformador. Incluye: crucetas, 3 pararrayos de linea marca CELSA y 3 Cortacircuitos intercambiables marca CELSA</v>
          </cell>
          <cell r="C99" t="str">
            <v>Glb.</v>
          </cell>
          <cell r="D99">
            <v>1</v>
          </cell>
          <cell r="E99">
            <v>980000</v>
          </cell>
          <cell r="F99">
            <v>980000</v>
          </cell>
        </row>
        <row r="100">
          <cell r="A100">
            <v>2202</v>
          </cell>
          <cell r="B100" t="str">
            <v>Suministro e Instalación de transformador trifasico de 15 KVA, marca SIEMENS o ABB. Incluye pruebas ante Empresa local de energia y herrajes para fijación a poste.</v>
          </cell>
          <cell r="C100" t="str">
            <v>Und.</v>
          </cell>
          <cell r="D100">
            <v>1</v>
          </cell>
          <cell r="E100">
            <v>3650000</v>
          </cell>
          <cell r="F100">
            <v>3650000</v>
          </cell>
        </row>
        <row r="101">
          <cell r="A101">
            <v>2203</v>
          </cell>
          <cell r="B101" t="str">
            <v xml:space="preserve">Cable de cobre desnudo No.2 (Aterrizaje pararrayos). </v>
          </cell>
          <cell r="C101" t="str">
            <v>ml</v>
          </cell>
          <cell r="D101">
            <v>20</v>
          </cell>
          <cell r="E101">
            <v>11200</v>
          </cell>
          <cell r="F101">
            <v>224000</v>
          </cell>
        </row>
        <row r="102">
          <cell r="A102">
            <v>2204</v>
          </cell>
          <cell r="B102" t="str">
            <v xml:space="preserve">Tubo conduit galvanizado 3/4". </v>
          </cell>
          <cell r="C102" t="str">
            <v>ml</v>
          </cell>
          <cell r="D102">
            <v>20</v>
          </cell>
          <cell r="E102">
            <v>11500</v>
          </cell>
          <cell r="F102">
            <v>230000</v>
          </cell>
        </row>
        <row r="104">
          <cell r="B104" t="str">
            <v>EQUIPO DE MEDIDA</v>
          </cell>
        </row>
        <row r="105">
          <cell r="A105">
            <v>2205</v>
          </cell>
          <cell r="B105" t="str">
            <v>Estructura de soporte para equipo de medida en ladrillo a la vista para albergar caja con medidor y compartimiento para barrajes tierra - neutro. Incluye pasantes, losa, piso, pintura gris basalto, etc. (Ver plano ).</v>
          </cell>
          <cell r="C105" t="str">
            <v xml:space="preserve">glb </v>
          </cell>
          <cell r="D105">
            <v>1</v>
          </cell>
          <cell r="E105">
            <v>180000</v>
          </cell>
          <cell r="F105">
            <v>180000</v>
          </cell>
        </row>
        <row r="106">
          <cell r="A106">
            <v>2206</v>
          </cell>
          <cell r="B106" t="str">
            <v>Gabinete metalico tipo intemperie en lamina CR calibre 16, homologado para equipo de medición, con puertas, vidrio para inspección y cerradura con candado.</v>
          </cell>
          <cell r="C106" t="str">
            <v>und</v>
          </cell>
          <cell r="D106">
            <v>1</v>
          </cell>
          <cell r="E106">
            <v>195000</v>
          </cell>
          <cell r="F106">
            <v>195000</v>
          </cell>
        </row>
        <row r="107">
          <cell r="A107">
            <v>2207</v>
          </cell>
          <cell r="B107" t="str">
            <v>Medidor o contador trifasico tetrafilar homologado.</v>
          </cell>
          <cell r="C107" t="str">
            <v>Glb.</v>
          </cell>
          <cell r="D107">
            <v>1</v>
          </cell>
          <cell r="E107">
            <v>650000</v>
          </cell>
          <cell r="F107">
            <v>650000</v>
          </cell>
        </row>
        <row r="109">
          <cell r="A109">
            <v>2300</v>
          </cell>
          <cell r="B109" t="str">
            <v>ACOMETIDAS EN BAJA TENSION</v>
          </cell>
        </row>
        <row r="110">
          <cell r="A110">
            <v>2301</v>
          </cell>
          <cell r="B110" t="str">
            <v>Suministro e Instalación de tubería conduit galvanizada pesada de 2", desde el contador a la transferencia y desde esta hasta el cuarto de equipos. Incluye curvas horizontales y verticales, cajas de paso, terminales y accesorios de fijación tipo "chanel".</v>
          </cell>
          <cell r="C110" t="str">
            <v>ml</v>
          </cell>
          <cell r="D110">
            <v>20</v>
          </cell>
          <cell r="E110">
            <v>40000</v>
          </cell>
          <cell r="F110">
            <v>800000</v>
          </cell>
        </row>
        <row r="111">
          <cell r="A111">
            <v>2302</v>
          </cell>
          <cell r="B111" t="str">
            <v>Suministro e Instalación de tubería conduit EMT de 2", desde el contador a la transferencia y desde esta hasta el cuarto de equipos. Incluye curvas horizontales y verticales, cajas de paso, terminales y accesorios de fijación tipo "chanel".</v>
          </cell>
          <cell r="C111" t="str">
            <v>ml</v>
          </cell>
          <cell r="D111">
            <v>20</v>
          </cell>
          <cell r="E111">
            <v>24000</v>
          </cell>
          <cell r="F111">
            <v>480000</v>
          </cell>
        </row>
        <row r="112">
          <cell r="A112">
            <v>2303</v>
          </cell>
          <cell r="B112" t="str">
            <v>Suministro e Instalación de tubería conduit PVC de 2", desde el contador a la transferencia y desde esta hasta el cuarto de equipos. Incluye curvas horizontales y verticales, cajas de paso, terminales y accesorios de fijación tipo "chanel".</v>
          </cell>
          <cell r="C112" t="str">
            <v>ml</v>
          </cell>
          <cell r="D112">
            <v>20</v>
          </cell>
          <cell r="E112">
            <v>10000</v>
          </cell>
          <cell r="F112">
            <v>200000</v>
          </cell>
        </row>
        <row r="113">
          <cell r="A113">
            <v>2304</v>
          </cell>
          <cell r="B113" t="str">
            <v>Suministro e Instalación de Coraza tipo americana 2" incluye  curvas horizontales y verticales, cajas de paso, terminales, uniones y accesorios de fijación. Desde el cuarto de rectificadores hasta el equipo</v>
          </cell>
          <cell r="C113" t="str">
            <v>ml</v>
          </cell>
          <cell r="D113">
            <v>5</v>
          </cell>
          <cell r="E113">
            <v>38200</v>
          </cell>
          <cell r="F113">
            <v>191000</v>
          </cell>
        </row>
        <row r="114">
          <cell r="A114">
            <v>2305</v>
          </cell>
          <cell r="B114" t="str">
            <v>Acometida en cable de cobre 3x2 + 1x4N AWG, aismiento THNW, desde el transformador de 30 KVA al contador de acuerdo con el diseño elaborado por el contratista.</v>
          </cell>
          <cell r="C114" t="str">
            <v>ml</v>
          </cell>
          <cell r="D114">
            <v>15</v>
          </cell>
          <cell r="E114">
            <v>32000</v>
          </cell>
          <cell r="F114">
            <v>480000</v>
          </cell>
        </row>
        <row r="115">
          <cell r="A115">
            <v>2306</v>
          </cell>
          <cell r="B115" t="str">
            <v>Acometida en cable de cobre 3x2 + 1x4N + 1x8T, desde el contador a la transferencia y desde esta hasta el cuarto de baterías y rectificador.  Identificar el cableado según código de colores en las puntas.</v>
          </cell>
          <cell r="C115" t="str">
            <v>ml</v>
          </cell>
          <cell r="D115">
            <v>70</v>
          </cell>
          <cell r="E115">
            <v>33200</v>
          </cell>
          <cell r="F115">
            <v>2324000</v>
          </cell>
        </row>
        <row r="116">
          <cell r="A116">
            <v>2307</v>
          </cell>
          <cell r="B116" t="str">
            <v>Suministro e Instalación de tubería conduit galvanizada pesada de 2", desde la planta a la transferencia . Incluye curvas horizontales y verticales, cajas de paso, terminales y accesorios de fijación tipo "chanel".</v>
          </cell>
          <cell r="C116" t="str">
            <v>ml</v>
          </cell>
          <cell r="D116">
            <v>15</v>
          </cell>
          <cell r="E116">
            <v>26000</v>
          </cell>
          <cell r="F116">
            <v>390000</v>
          </cell>
        </row>
        <row r="117">
          <cell r="A117">
            <v>2308</v>
          </cell>
          <cell r="B117" t="str">
            <v>Suministro e Instalación de tubería conduit EMT de 2", desde la planta hasta la transferencia. Incluye curvas horizontales y verticales, cajas de paso, terminales y accesorios de fijación tipo "chanel".</v>
          </cell>
          <cell r="C117" t="str">
            <v>ml</v>
          </cell>
          <cell r="D117">
            <v>15</v>
          </cell>
          <cell r="E117">
            <v>23000</v>
          </cell>
          <cell r="F117">
            <v>345000</v>
          </cell>
        </row>
        <row r="118">
          <cell r="A118">
            <v>2309</v>
          </cell>
          <cell r="B118" t="str">
            <v>Suministro e Instalación de tubería conduit PVC de 2", desde la planta hasta la transferencia. Incluye curvas horizontales y verticales, cajas de paso, terminales y accesorios de fijación tipo "chanel".</v>
          </cell>
          <cell r="C118" t="str">
            <v>ml</v>
          </cell>
          <cell r="D118">
            <v>15</v>
          </cell>
          <cell r="E118">
            <v>12000</v>
          </cell>
          <cell r="F118">
            <v>180000</v>
          </cell>
        </row>
        <row r="119">
          <cell r="A119">
            <v>2310</v>
          </cell>
          <cell r="B119" t="str">
            <v>Acometida en cable de cobre 3x2 + 1x4N + 1x8T apantallado y con polo a tierra, desde el generador a la transferencia. Identificar el cableado según código de colores en las puntas.</v>
          </cell>
          <cell r="C119" t="str">
            <v>ml</v>
          </cell>
          <cell r="D119">
            <v>15</v>
          </cell>
          <cell r="E119">
            <v>36500</v>
          </cell>
          <cell r="F119">
            <v>547500</v>
          </cell>
        </row>
        <row r="120">
          <cell r="A120">
            <v>2311</v>
          </cell>
          <cell r="B120" t="str">
            <v>Acometida en cable de cobre 3x2 + 1x2N + 1x2/0T, desde la transferencia al supresor de picos. Identificar el cableado según código de colores en las puntas.</v>
          </cell>
          <cell r="C120" t="str">
            <v>ml</v>
          </cell>
          <cell r="D120">
            <v>10</v>
          </cell>
          <cell r="E120">
            <v>34500</v>
          </cell>
          <cell r="F120">
            <v>345000</v>
          </cell>
        </row>
        <row r="122">
          <cell r="A122">
            <v>2400</v>
          </cell>
          <cell r="B122" t="str">
            <v>INSTALACIONES ELECTRICAS CUARTO DE TRANSFERENCIA, BATERIAS Y CUARTO DE EQUIPOS GSM</v>
          </cell>
        </row>
        <row r="123">
          <cell r="A123">
            <v>2401</v>
          </cell>
          <cell r="B123" t="str">
            <v>Suministro e instalación tablero de distribución LUMINEX de 12 circuitos con espacio para totalizador, para cuarto de la transferencia. Incluye breakers enchufables SIEMENS.</v>
          </cell>
          <cell r="C123" t="str">
            <v>Und.</v>
          </cell>
          <cell r="D123">
            <v>1</v>
          </cell>
          <cell r="E123">
            <v>430000</v>
          </cell>
          <cell r="F123">
            <v>430000</v>
          </cell>
        </row>
        <row r="124">
          <cell r="A124">
            <v>2402</v>
          </cell>
          <cell r="B124" t="str">
            <v>Suministro e instalación tablero de distribución LUMINEX de 24 circuitos con espacio para totalizador, para cuarto de microondas Incluye breakers enchufables SIEMENS. (2 de 3x30 A, 5 de 2x30 A, 1 de 1x20 A, 7 1x30 A)</v>
          </cell>
          <cell r="C124" t="str">
            <v>Und.</v>
          </cell>
          <cell r="D124">
            <v>1</v>
          </cell>
          <cell r="E124">
            <v>480000</v>
          </cell>
          <cell r="F124">
            <v>480000</v>
          </cell>
        </row>
        <row r="125">
          <cell r="A125">
            <v>2403</v>
          </cell>
          <cell r="B125" t="str">
            <v>Suministro e instalación tablero de distribución LUMINEX de 6 circuitos con espacio para totalizador, para cuarto de EQUIPOS GSM. Incluye breakers enchufables SIEMENS.</v>
          </cell>
          <cell r="C125" t="str">
            <v>Und.</v>
          </cell>
          <cell r="D125">
            <v>1</v>
          </cell>
          <cell r="E125">
            <v>380000</v>
          </cell>
          <cell r="F125">
            <v>380000</v>
          </cell>
        </row>
        <row r="126">
          <cell r="A126">
            <v>2404</v>
          </cell>
          <cell r="B126" t="str">
            <v>Totalizador industrial MERLIN GERIN con unidad de disparo termomagnetico regulable 50A. 1 para caja de medidor y otro para tablero de 24 circuitos</v>
          </cell>
          <cell r="C126" t="str">
            <v>Und.</v>
          </cell>
          <cell r="D126">
            <v>1</v>
          </cell>
          <cell r="E126">
            <v>295000</v>
          </cell>
          <cell r="F126">
            <v>295000</v>
          </cell>
        </row>
        <row r="127">
          <cell r="A127">
            <v>2405</v>
          </cell>
          <cell r="B127" t="str">
            <v>Totalizador industrial MERLIN GERIN con unidad de disparo termomagnetico regulable 40A. Instalado en tablero de 12 circuitos</v>
          </cell>
          <cell r="C127" t="str">
            <v>Und.</v>
          </cell>
          <cell r="D127">
            <v>1</v>
          </cell>
          <cell r="E127">
            <v>230000</v>
          </cell>
          <cell r="F127">
            <v>230000</v>
          </cell>
        </row>
        <row r="128">
          <cell r="A128">
            <v>2406</v>
          </cell>
          <cell r="B128" t="str">
            <v xml:space="preserve">Tubería metálica galvanizada 1" incluye  curvas horizontales y verticales, cajas de paso, terminales, uniones y accesorios de fijación tipo "chanel". Desde la la transferencia hasta el tablero de distribución de 12 circuitos </v>
          </cell>
          <cell r="C128" t="str">
            <v>ml</v>
          </cell>
          <cell r="E128">
            <v>15000</v>
          </cell>
          <cell r="F128">
            <v>0</v>
          </cell>
        </row>
        <row r="129">
          <cell r="A129">
            <v>2407</v>
          </cell>
          <cell r="B129" t="str">
            <v>Acometida desde la transferencia al tablero de 12 circuitos en  3x10 + 1x10N + 1x12T</v>
          </cell>
          <cell r="C129" t="str">
            <v>ml</v>
          </cell>
          <cell r="E129">
            <v>9800</v>
          </cell>
          <cell r="F129">
            <v>0</v>
          </cell>
        </row>
        <row r="130">
          <cell r="A130">
            <v>2408</v>
          </cell>
          <cell r="B130" t="str">
            <v>Salida para toma monofásica doble. Incluye tuberia EMT de 3/4", cable de cobre 2x12 + 12T AWG, caja tipo intemperie RAWELT y tomacorriente LEVITON HOSPITAL GRADE, accesorios para fijación (grapa en lamina prensada doble ojo USA, uso pesado).</v>
          </cell>
          <cell r="C130" t="str">
            <v>Und.</v>
          </cell>
          <cell r="D130">
            <v>4</v>
          </cell>
          <cell r="E130">
            <v>77000</v>
          </cell>
          <cell r="F130">
            <v>308000</v>
          </cell>
        </row>
        <row r="131">
          <cell r="A131">
            <v>2409</v>
          </cell>
          <cell r="B131" t="str">
            <v>Salida con roseta para luminaria incandescente</v>
          </cell>
          <cell r="C131" t="str">
            <v>Und.</v>
          </cell>
          <cell r="D131">
            <v>4</v>
          </cell>
          <cell r="E131">
            <v>6000</v>
          </cell>
          <cell r="F131">
            <v>24000</v>
          </cell>
        </row>
        <row r="132">
          <cell r="A132">
            <v>2410</v>
          </cell>
          <cell r="B132" t="str">
            <v>Salida para iluminación. Incluye tuberia EMT de 3/4", cable de cobre 2x12 +12T AWG, cajas RAWELT tipo intemperie.</v>
          </cell>
          <cell r="C132" t="str">
            <v>Und.</v>
          </cell>
          <cell r="D132">
            <v>2</v>
          </cell>
          <cell r="E132">
            <v>70000</v>
          </cell>
          <cell r="F132">
            <v>140000</v>
          </cell>
        </row>
        <row r="133">
          <cell r="A133">
            <v>2411</v>
          </cell>
          <cell r="B133" t="str">
            <v>Suministro e instalación de lamparas SLIM 2 x 48X - 13K, tipo industrial con balastro Electronico chasis y acrilico de proteccion</v>
          </cell>
          <cell r="C133" t="str">
            <v>Und.</v>
          </cell>
          <cell r="D133">
            <v>2</v>
          </cell>
          <cell r="E133">
            <v>123000</v>
          </cell>
          <cell r="F133">
            <v>246000</v>
          </cell>
        </row>
        <row r="134">
          <cell r="A134">
            <v>2412</v>
          </cell>
          <cell r="B134" t="str">
            <v>Suministro e instalacion de lampara antiexplosiva ILURAM para cuarto de combustible, incluye tuberia y cableado</v>
          </cell>
          <cell r="C134" t="str">
            <v>Und.</v>
          </cell>
          <cell r="D134">
            <v>1</v>
          </cell>
          <cell r="E134">
            <v>345000</v>
          </cell>
          <cell r="F134">
            <v>345000</v>
          </cell>
        </row>
        <row r="136">
          <cell r="A136">
            <v>2700</v>
          </cell>
          <cell r="B136" t="str">
            <v>SISTEMA DE ALARMAS</v>
          </cell>
        </row>
        <row r="137">
          <cell r="A137">
            <v>2701</v>
          </cell>
          <cell r="B137" t="str">
            <v>Suministro e Instalación de tubería conduit EMT de 1", Incluye curvas horizontales y verticales, cajas de paso, terminales y accesorios de fijación tipo "chanel".</v>
          </cell>
          <cell r="C137" t="str">
            <v>ml</v>
          </cell>
          <cell r="D137">
            <v>25</v>
          </cell>
          <cell r="E137">
            <v>11000</v>
          </cell>
          <cell r="F137">
            <v>275000</v>
          </cell>
        </row>
        <row r="138">
          <cell r="A138">
            <v>2702</v>
          </cell>
          <cell r="B138" t="str">
            <v>Suministro e instalación de tubería PVC de 1" incluye  curvas horizontales y verticales, cajas de paso, terminales, uniones y accesorios de fijación tipo "chanel".</v>
          </cell>
          <cell r="C138" t="str">
            <v>ml</v>
          </cell>
          <cell r="D138">
            <v>25</v>
          </cell>
          <cell r="E138">
            <v>8000</v>
          </cell>
          <cell r="F138">
            <v>200000</v>
          </cell>
        </row>
        <row r="139">
          <cell r="A139">
            <v>2703</v>
          </cell>
          <cell r="B139" t="str">
            <v>Caja de paso luminiex de 30x30x15 cm</v>
          </cell>
          <cell r="C139" t="str">
            <v>Und.</v>
          </cell>
          <cell r="D139">
            <v>2</v>
          </cell>
          <cell r="E139">
            <v>93500</v>
          </cell>
          <cell r="F139">
            <v>187000</v>
          </cell>
        </row>
        <row r="140">
          <cell r="A140">
            <v>2704</v>
          </cell>
          <cell r="B140" t="str">
            <v xml:space="preserve">Rieles simetricos tipo omega marca legrand   referencia 374 04 de 20 cm c/u </v>
          </cell>
          <cell r="C140" t="str">
            <v>Und.</v>
          </cell>
          <cell r="D140">
            <v>6</v>
          </cell>
          <cell r="E140">
            <v>6300</v>
          </cell>
          <cell r="F140">
            <v>37800</v>
          </cell>
        </row>
        <row r="141">
          <cell r="A141">
            <v>2705</v>
          </cell>
          <cell r="B141" t="str">
            <v xml:space="preserve">Borneras de conexión  simple marca Legrand referencia  370 0. por caja 44 </v>
          </cell>
          <cell r="C141" t="str">
            <v>Und.</v>
          </cell>
          <cell r="D141">
            <v>88</v>
          </cell>
          <cell r="E141">
            <v>6500</v>
          </cell>
          <cell r="F141">
            <v>572000</v>
          </cell>
        </row>
        <row r="142">
          <cell r="A142">
            <v>2706</v>
          </cell>
          <cell r="B142" t="str">
            <v>Cable FTP de 4 pares desde el tanque de acpm hasta la caja de paso en la transferencia. Marcados en la puntas</v>
          </cell>
          <cell r="C142" t="str">
            <v>ml</v>
          </cell>
          <cell r="D142">
            <v>15</v>
          </cell>
          <cell r="E142">
            <v>4600</v>
          </cell>
          <cell r="F142">
            <v>69000</v>
          </cell>
        </row>
        <row r="143">
          <cell r="A143">
            <v>2707</v>
          </cell>
          <cell r="B143" t="str">
            <v>Cable FTP de 10 pares desde la planta a la caja de paso en la transferencia. Marcados en la puntas</v>
          </cell>
          <cell r="C143" t="str">
            <v>ml</v>
          </cell>
          <cell r="D143">
            <v>15</v>
          </cell>
          <cell r="E143">
            <v>10000</v>
          </cell>
          <cell r="F143">
            <v>150000</v>
          </cell>
        </row>
        <row r="144">
          <cell r="A144">
            <v>2708</v>
          </cell>
          <cell r="B144" t="str">
            <v>Cable FTP de 20 pares desde la caja de paso en la transferencia hasta la otra caja de paso en el cuarto de equipos. Marcados en la puntas</v>
          </cell>
          <cell r="C144" t="str">
            <v>ml</v>
          </cell>
          <cell r="D144">
            <v>20</v>
          </cell>
          <cell r="E144">
            <v>28000</v>
          </cell>
          <cell r="F144">
            <v>560000</v>
          </cell>
        </row>
        <row r="146">
          <cell r="A146">
            <v>2800</v>
          </cell>
          <cell r="B146" t="str">
            <v>ILUMINACION EXTERIOR</v>
          </cell>
        </row>
        <row r="147">
          <cell r="A147">
            <v>2801</v>
          </cell>
          <cell r="B147" t="str">
            <v>Suministro montaje e instalación de luminaria. Incluye suministro e instalación de cableado y tuberia PVC y EMT 1"  ", alambre calibre 8 AWG THW 75ºC. 600 voltios. Seguir código de colores. Incluye empalmes tipo submarino</v>
          </cell>
          <cell r="C147" t="str">
            <v>Und.</v>
          </cell>
          <cell r="D147">
            <v>4</v>
          </cell>
          <cell r="E147">
            <v>520000</v>
          </cell>
          <cell r="F147">
            <v>2080000</v>
          </cell>
        </row>
        <row r="148">
          <cell r="A148">
            <v>2802</v>
          </cell>
          <cell r="B148" t="str">
            <v>Suministro y construcción de cajas de paso de 0,30 x 0,30 m</v>
          </cell>
          <cell r="C148" t="str">
            <v>Und.</v>
          </cell>
          <cell r="D148">
            <v>4</v>
          </cell>
          <cell r="E148">
            <v>98000</v>
          </cell>
          <cell r="F148">
            <v>392000</v>
          </cell>
        </row>
        <row r="150">
          <cell r="A150">
            <v>3000</v>
          </cell>
          <cell r="B150" t="str">
            <v>SISTEMA DE PUESTA A TIERRA Y PROTECCION</v>
          </cell>
        </row>
        <row r="152">
          <cell r="A152">
            <v>3100</v>
          </cell>
          <cell r="B152" t="str">
            <v>POSTE DE TRANSFORMADOR O SUBESTACION</v>
          </cell>
        </row>
        <row r="153">
          <cell r="A153">
            <v>3101</v>
          </cell>
          <cell r="B153" t="str">
            <v>Excavación de zanja de 0.3x0.5m, tape y posterior compactado.</v>
          </cell>
          <cell r="C153" t="str">
            <v>ml</v>
          </cell>
          <cell r="D153">
            <v>12</v>
          </cell>
          <cell r="E153">
            <v>13000</v>
          </cell>
          <cell r="F153">
            <v>156000</v>
          </cell>
        </row>
        <row r="154">
          <cell r="A154">
            <v>3102</v>
          </cell>
          <cell r="B154" t="str">
            <v>Cable de cobre No. 2/0 AWG.</v>
          </cell>
          <cell r="C154" t="str">
            <v>ml</v>
          </cell>
          <cell r="D154">
            <v>12</v>
          </cell>
          <cell r="E154">
            <v>14500</v>
          </cell>
          <cell r="F154">
            <v>174000</v>
          </cell>
        </row>
        <row r="155">
          <cell r="A155">
            <v>3103</v>
          </cell>
          <cell r="B155" t="str">
            <v>Varilla de cobre de 5/8"x2.4m</v>
          </cell>
          <cell r="C155" t="str">
            <v>Und.nd.</v>
          </cell>
          <cell r="D155">
            <v>3</v>
          </cell>
          <cell r="E155">
            <v>70000</v>
          </cell>
          <cell r="F155">
            <v>210000</v>
          </cell>
        </row>
        <row r="156">
          <cell r="A156">
            <v>3104</v>
          </cell>
          <cell r="B156" t="str">
            <v>Soldadura Cadweld ( 3 Puntos cable - varilla, 3 puntos T )</v>
          </cell>
          <cell r="C156" t="str">
            <v>Und.</v>
          </cell>
          <cell r="D156">
            <v>6</v>
          </cell>
          <cell r="E156">
            <v>40000</v>
          </cell>
          <cell r="F156">
            <v>240000</v>
          </cell>
        </row>
        <row r="157">
          <cell r="A157">
            <v>3105</v>
          </cell>
          <cell r="B157" t="str">
            <v>Bobina de choque</v>
          </cell>
          <cell r="C157" t="str">
            <v>Und.</v>
          </cell>
          <cell r="D157">
            <v>1</v>
          </cell>
          <cell r="E157">
            <v>420000</v>
          </cell>
          <cell r="F157">
            <v>420000</v>
          </cell>
        </row>
        <row r="158">
          <cell r="A158">
            <v>3106</v>
          </cell>
          <cell r="B158" t="str">
            <v>Registro de inspección de 0.8x0.8x0.6m en concreto con marco en ángulo de hierro. Incluye tapa en lámina de alfajor pintada con anticorrosivo AZUL.</v>
          </cell>
          <cell r="C158" t="str">
            <v>Und.</v>
          </cell>
          <cell r="D158">
            <v>1</v>
          </cell>
          <cell r="E158">
            <v>280000</v>
          </cell>
          <cell r="F158">
            <v>280000</v>
          </cell>
        </row>
        <row r="160">
          <cell r="A160">
            <v>3200</v>
          </cell>
          <cell r="B160" t="str">
            <v>ANILLO DE TIERRA TORRE</v>
          </cell>
        </row>
        <row r="161">
          <cell r="A161">
            <v>3201</v>
          </cell>
          <cell r="B161" t="str">
            <v>Excavación de zanja de 0.3x0.5m, tape y posterior compactado.</v>
          </cell>
          <cell r="C161" t="str">
            <v>ml</v>
          </cell>
          <cell r="D161">
            <v>15</v>
          </cell>
          <cell r="E161">
            <v>13000</v>
          </cell>
          <cell r="F161">
            <v>195000</v>
          </cell>
        </row>
        <row r="162">
          <cell r="A162">
            <v>3202</v>
          </cell>
          <cell r="B162" t="str">
            <v>Cable No. 2/0 AWG</v>
          </cell>
          <cell r="C162" t="str">
            <v>ml</v>
          </cell>
          <cell r="D162">
            <v>16</v>
          </cell>
          <cell r="E162">
            <v>14500</v>
          </cell>
          <cell r="F162">
            <v>232000</v>
          </cell>
        </row>
        <row r="163">
          <cell r="A163">
            <v>3203</v>
          </cell>
          <cell r="B163" t="str">
            <v>Varilla de cobre de 5/8*2,4m</v>
          </cell>
          <cell r="C163" t="str">
            <v>Und.</v>
          </cell>
          <cell r="D163">
            <v>3</v>
          </cell>
          <cell r="E163">
            <v>70000</v>
          </cell>
          <cell r="F163">
            <v>210000</v>
          </cell>
        </row>
        <row r="164">
          <cell r="A164">
            <v>3204</v>
          </cell>
          <cell r="B164" t="str">
            <v>Dosis de FAVIGEL de 25Kg</v>
          </cell>
          <cell r="C164" t="str">
            <v>Und.nd.</v>
          </cell>
          <cell r="D164">
            <v>3</v>
          </cell>
          <cell r="E164">
            <v>230000</v>
          </cell>
          <cell r="F164">
            <v>690000</v>
          </cell>
        </row>
        <row r="165">
          <cell r="A165">
            <v>3205</v>
          </cell>
          <cell r="B165" t="str">
            <v>Soldadura Cadweld ( 6 Puntos cable - varilla, 6 puntos T, 6 puntos cable - flanche.</v>
          </cell>
          <cell r="C165" t="str">
            <v>Und.</v>
          </cell>
          <cell r="D165">
            <v>5</v>
          </cell>
          <cell r="E165">
            <v>40000</v>
          </cell>
          <cell r="F165">
            <v>200000</v>
          </cell>
        </row>
        <row r="167">
          <cell r="A167">
            <v>3300</v>
          </cell>
          <cell r="B167" t="str">
            <v>CONTRAPESO TORRE</v>
          </cell>
        </row>
        <row r="168">
          <cell r="A168">
            <v>3301</v>
          </cell>
          <cell r="B168" t="str">
            <v>Excavación de zanja de 0.3x0.5m, tape y posterior compactado.</v>
          </cell>
          <cell r="C168" t="str">
            <v>ml</v>
          </cell>
          <cell r="D168">
            <v>22</v>
          </cell>
          <cell r="E168">
            <v>13000</v>
          </cell>
          <cell r="F168">
            <v>286000</v>
          </cell>
        </row>
        <row r="169">
          <cell r="A169">
            <v>3302</v>
          </cell>
          <cell r="B169" t="str">
            <v>Cable No. 2/0 AWG</v>
          </cell>
          <cell r="C169" t="str">
            <v>ml</v>
          </cell>
          <cell r="D169">
            <v>20</v>
          </cell>
          <cell r="E169">
            <v>14500</v>
          </cell>
          <cell r="F169">
            <v>290000</v>
          </cell>
        </row>
        <row r="170">
          <cell r="A170">
            <v>3303</v>
          </cell>
          <cell r="B170" t="str">
            <v>Varilla de cobre de 5/8*2,4m</v>
          </cell>
          <cell r="C170" t="str">
            <v>Und.</v>
          </cell>
          <cell r="D170">
            <v>1</v>
          </cell>
          <cell r="E170">
            <v>70000</v>
          </cell>
          <cell r="F170">
            <v>70000</v>
          </cell>
        </row>
        <row r="171">
          <cell r="A171">
            <v>3304</v>
          </cell>
          <cell r="B171" t="str">
            <v>Soldadura Cadweld ( 4 Puntos cable - varilla, 1 punto T )</v>
          </cell>
          <cell r="C171" t="str">
            <v>Und.</v>
          </cell>
          <cell r="D171">
            <v>3</v>
          </cell>
          <cell r="E171">
            <v>40000</v>
          </cell>
          <cell r="F171">
            <v>120000</v>
          </cell>
        </row>
        <row r="173">
          <cell r="A173">
            <v>3400</v>
          </cell>
          <cell r="B173" t="str">
            <v>ANILLO DE TIERRA CUARTO DE EQUIPOS</v>
          </cell>
        </row>
        <row r="174">
          <cell r="A174">
            <v>3401</v>
          </cell>
          <cell r="B174" t="str">
            <v>Excavación de zanja de 0.3x0.5m, tape y posterior compactado.</v>
          </cell>
          <cell r="C174" t="str">
            <v>ml</v>
          </cell>
          <cell r="D174">
            <v>35</v>
          </cell>
          <cell r="E174">
            <v>13000</v>
          </cell>
          <cell r="F174">
            <v>455000</v>
          </cell>
        </row>
        <row r="175">
          <cell r="A175">
            <v>3402</v>
          </cell>
          <cell r="B175" t="str">
            <v>Cable No. 2/0 AWG</v>
          </cell>
          <cell r="C175" t="str">
            <v>ml</v>
          </cell>
          <cell r="D175">
            <v>35</v>
          </cell>
          <cell r="E175">
            <v>14500</v>
          </cell>
          <cell r="F175">
            <v>507500</v>
          </cell>
        </row>
        <row r="176">
          <cell r="A176">
            <v>3403</v>
          </cell>
          <cell r="B176" t="str">
            <v>Varilla de cobre de 5/8*2,4m</v>
          </cell>
          <cell r="C176" t="str">
            <v>Und.</v>
          </cell>
          <cell r="D176">
            <v>6</v>
          </cell>
          <cell r="E176">
            <v>70000</v>
          </cell>
          <cell r="F176">
            <v>420000</v>
          </cell>
        </row>
        <row r="177">
          <cell r="A177">
            <v>3404</v>
          </cell>
          <cell r="B177" t="str">
            <v>Dosis de FAVIGEL de 25Kg</v>
          </cell>
          <cell r="C177" t="str">
            <v>Und.</v>
          </cell>
          <cell r="D177">
            <v>6</v>
          </cell>
          <cell r="E177">
            <v>260000</v>
          </cell>
          <cell r="F177">
            <v>1560000</v>
          </cell>
        </row>
        <row r="178">
          <cell r="A178">
            <v>3405</v>
          </cell>
          <cell r="B178" t="str">
            <v>Registro de inspección 0.3*0.3*0.5 m. en concreto con marco en ángulo de hierro.Incluye tapa en lámina de alfajor pintada con anticorrosivo y azul.</v>
          </cell>
          <cell r="C178" t="str">
            <v>Und.</v>
          </cell>
          <cell r="D178">
            <v>6</v>
          </cell>
          <cell r="E178">
            <v>170000</v>
          </cell>
          <cell r="F178">
            <v>1020000</v>
          </cell>
        </row>
        <row r="179">
          <cell r="A179">
            <v>3406</v>
          </cell>
          <cell r="B179" t="str">
            <v>Soldadura Cadweld ( 6 Puntos cable - varilla )</v>
          </cell>
          <cell r="C179" t="str">
            <v>Und.</v>
          </cell>
          <cell r="D179">
            <v>6</v>
          </cell>
          <cell r="E179">
            <v>40000</v>
          </cell>
          <cell r="F179">
            <v>240000</v>
          </cell>
        </row>
        <row r="181">
          <cell r="A181">
            <v>3500</v>
          </cell>
          <cell r="B181" t="str">
            <v>TIERRA TORRE</v>
          </cell>
        </row>
        <row r="182">
          <cell r="A182">
            <v>3501</v>
          </cell>
          <cell r="B182" t="str">
            <v>Excavación de zanja de 0.3x0.5m, tape y posterior compactado.</v>
          </cell>
          <cell r="C182" t="str">
            <v>ml</v>
          </cell>
          <cell r="D182">
            <v>10</v>
          </cell>
          <cell r="E182">
            <v>13000</v>
          </cell>
          <cell r="F182">
            <v>130000</v>
          </cell>
        </row>
        <row r="183">
          <cell r="A183">
            <v>3502</v>
          </cell>
          <cell r="B183" t="str">
            <v>Cable No. 2/0 AWG ( Dos bajantes )</v>
          </cell>
          <cell r="C183" t="str">
            <v>ml</v>
          </cell>
          <cell r="D183">
            <v>140</v>
          </cell>
          <cell r="E183">
            <v>23500</v>
          </cell>
          <cell r="F183">
            <v>3290000</v>
          </cell>
        </row>
        <row r="184">
          <cell r="A184">
            <v>3503</v>
          </cell>
          <cell r="B184" t="str">
            <v>Soldadura Cadweld ( 3 puntos T )</v>
          </cell>
          <cell r="C184" t="str">
            <v>Und.</v>
          </cell>
          <cell r="D184">
            <v>3</v>
          </cell>
          <cell r="E184">
            <v>40000</v>
          </cell>
          <cell r="F184">
            <v>120000</v>
          </cell>
        </row>
        <row r="185">
          <cell r="A185">
            <v>3504</v>
          </cell>
          <cell r="B185" t="str">
            <v>Cinta Band-it para sujeción cada 3 m de los bajantes del pararrayos a los montantes de la torre.</v>
          </cell>
          <cell r="C185" t="str">
            <v>Glb.</v>
          </cell>
          <cell r="D185">
            <v>1</v>
          </cell>
          <cell r="E185">
            <v>190000</v>
          </cell>
          <cell r="F185">
            <v>190000</v>
          </cell>
        </row>
        <row r="186">
          <cell r="A186">
            <v>3505</v>
          </cell>
          <cell r="B186" t="str">
            <v>Soporte para pararrayos en tubos galvanizados en caliente y tornillería en acero inoxidable.  El pararrayos deberá tener una altura neta de 6 m a partir del nivel de la plataforma; El diseño del soporté será libre. Nota 1 : El último tramo del soporte deb</v>
          </cell>
          <cell r="C186" t="str">
            <v>Glb.</v>
          </cell>
          <cell r="D186">
            <v>1</v>
          </cell>
          <cell r="E186">
            <v>320000</v>
          </cell>
          <cell r="F186">
            <v>320000</v>
          </cell>
        </row>
        <row r="187">
          <cell r="A187">
            <v>3506</v>
          </cell>
          <cell r="B187" t="str">
            <v>Pararrayos tipo Franklin redondeado, referencia P8. Deberá soldársele al cable del pararrayos mediante soldadura Cadweld ( 1 Punto unión simple ), 15 m de cable 2/0 AWG ( 19 Hilos ). Dicho cable irá por el interior de los tubos del soporte.</v>
          </cell>
          <cell r="C187" t="str">
            <v>Glb.</v>
          </cell>
          <cell r="D187">
            <v>1</v>
          </cell>
          <cell r="E187">
            <v>350000</v>
          </cell>
          <cell r="F187">
            <v>350000</v>
          </cell>
        </row>
        <row r="188">
          <cell r="A188">
            <v>3507</v>
          </cell>
          <cell r="B188" t="str">
            <v>Platina de cobre de 600x100x8mm con perforaciones. Incluye aisladores.</v>
          </cell>
          <cell r="C188" t="str">
            <v>Und.nd.</v>
          </cell>
          <cell r="D188">
            <v>4</v>
          </cell>
          <cell r="E188">
            <v>130000</v>
          </cell>
          <cell r="F188">
            <v>520000</v>
          </cell>
        </row>
        <row r="189">
          <cell r="A189">
            <v>3508</v>
          </cell>
          <cell r="B189" t="str">
            <v>Platina de cobre de 300x100x8mm con perforaciones. Incluye aisladores.</v>
          </cell>
          <cell r="C189" t="str">
            <v>Und.nd.</v>
          </cell>
          <cell r="D189">
            <v>2</v>
          </cell>
          <cell r="E189">
            <v>80000</v>
          </cell>
          <cell r="F189">
            <v>160000</v>
          </cell>
        </row>
        <row r="191">
          <cell r="A191">
            <v>3700</v>
          </cell>
          <cell r="B191" t="str">
            <v>EQUIPOS ACTIVOS DE PROTECCION (SUMINISTRADO POR COMCEL)</v>
          </cell>
        </row>
        <row r="192">
          <cell r="A192">
            <v>3701</v>
          </cell>
          <cell r="B192" t="str">
            <v>Instalacion de Supresor de picos:                                                                                ac data systems modelo b84xxc-g-w.
Northern technologies modelo mmr-mn-0aaa.
Transtector systems modelo apexiii-120w</v>
          </cell>
          <cell r="C192" t="str">
            <v>Und.</v>
          </cell>
          <cell r="D192">
            <v>2</v>
          </cell>
          <cell r="E192">
            <v>350000</v>
          </cell>
          <cell r="F192">
            <v>700000</v>
          </cell>
        </row>
        <row r="194">
          <cell r="A194">
            <v>3800</v>
          </cell>
          <cell r="B194" t="str">
            <v>TIERRA CERRAMIENTO</v>
          </cell>
        </row>
        <row r="195">
          <cell r="A195">
            <v>3801</v>
          </cell>
          <cell r="B195" t="str">
            <v xml:space="preserve">Cable No. # 2 AWG </v>
          </cell>
          <cell r="C195" t="str">
            <v>ml</v>
          </cell>
          <cell r="D195">
            <v>30</v>
          </cell>
          <cell r="E195">
            <v>18000</v>
          </cell>
          <cell r="F195">
            <v>540000</v>
          </cell>
        </row>
        <row r="196">
          <cell r="A196">
            <v>3802</v>
          </cell>
          <cell r="B196" t="str">
            <v>Terminal tipo pala de doble ojo para cable # 2</v>
          </cell>
          <cell r="C196" t="str">
            <v>Und.</v>
          </cell>
          <cell r="D196">
            <v>6</v>
          </cell>
          <cell r="E196">
            <v>13500</v>
          </cell>
          <cell r="F196">
            <v>81000</v>
          </cell>
        </row>
        <row r="198">
          <cell r="B198" t="str">
            <v>COSTOS DIRECTOS</v>
          </cell>
          <cell r="F198">
            <v>134388840</v>
          </cell>
        </row>
        <row r="199">
          <cell r="B199" t="str">
            <v>ADMINISTRACION E IMPREVISTOS</v>
          </cell>
          <cell r="C199">
            <v>0.22</v>
          </cell>
          <cell r="F199">
            <v>29565544.800000001</v>
          </cell>
        </row>
        <row r="200">
          <cell r="B200" t="str">
            <v>UTILIDAD</v>
          </cell>
          <cell r="C200">
            <v>0.05</v>
          </cell>
          <cell r="F200">
            <v>6719442</v>
          </cell>
        </row>
        <row r="201">
          <cell r="B201" t="str">
            <v>IVA (16%)</v>
          </cell>
          <cell r="C201">
            <v>0.16</v>
          </cell>
          <cell r="F201">
            <v>1075110.72</v>
          </cell>
        </row>
        <row r="202">
          <cell r="B202" t="str">
            <v>VALOR TOTAL DE LA PROPUESTA</v>
          </cell>
          <cell r="F202">
            <v>171748937.52000001</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BASE"/>
      <sheetName val="ACTA N.2 M1"/>
      <sheetName val="ACTA N.3 P1"/>
      <sheetName val="ACTA N.4 M2"/>
      <sheetName val="MOD AL CONTR ACTA N.4"/>
      <sheetName val="ACTA N.5 P2"/>
      <sheetName val="ACTA N.5 P2 (2)"/>
      <sheetName val="ACTA N.6 M3"/>
      <sheetName val="ACTA N.7 P3"/>
      <sheetName val="ACTA N.8 S1"/>
      <sheetName val="ACTA N9 R1"/>
      <sheetName val="ACTA N.10 M4"/>
      <sheetName val="ACTA N.11"/>
      <sheetName val="ACTA N.12"/>
      <sheetName val="ACTA N.13 M5"/>
      <sheetName val="ACTA N.13 M5A"/>
      <sheetName val="ACTA N.13 M5B"/>
      <sheetName val="ACTA N.13 MC"/>
      <sheetName val="ACTA N.13 M5D"/>
      <sheetName val="ACTA N.14 P4"/>
      <sheetName val="ACTA N.14 P4A"/>
      <sheetName val="ACTA N.14 P4 B"/>
      <sheetName val="ACTA N.14 P4 C"/>
      <sheetName val="ACTA N.14 P14"/>
      <sheetName val="ACTA N.15 M6"/>
      <sheetName val="ACTA N.15 M6A"/>
      <sheetName val="ACTA N.15 M6B"/>
      <sheetName val="ACTA N.16 P5"/>
      <sheetName val="ACTA N.16 P5A"/>
      <sheetName val="ACTA N.16 P5B"/>
      <sheetName val="ACTA N.17 M7"/>
      <sheetName val="ACTA N.17 M7B"/>
      <sheetName val="ACTA N.18 P6"/>
      <sheetName val="ACTA N.18 P6B"/>
      <sheetName val="ACTA N.19 S2"/>
      <sheetName val="ACTA N20 R2"/>
      <sheetName val="ACTA N.16 P5B (2)"/>
      <sheetName val="ACTA N.18 P6 (2)"/>
      <sheetName val="ACTA N.18 P6 (3)"/>
    </sheetNames>
    <sheetDataSet>
      <sheetData sheetId="0">
        <row r="2">
          <cell r="A2">
            <v>1</v>
          </cell>
        </row>
        <row r="1122">
          <cell r="B1122" t="str">
            <v>01</v>
          </cell>
          <cell r="C1122" t="str">
            <v>BLOQUE AULAS 1</v>
          </cell>
          <cell r="D1122" t="str">
            <v/>
          </cell>
          <cell r="J1122" t="str">
            <v>MODIFICACION 1</v>
          </cell>
          <cell r="N1122" t="str">
            <v>MODIFICACION 2</v>
          </cell>
          <cell r="R1122" t="str">
            <v>MODIFICACION 3</v>
          </cell>
          <cell r="V1122" t="str">
            <v>MODIFICACION 4</v>
          </cell>
          <cell r="Z1122" t="str">
            <v>MODIFICACION 5</v>
          </cell>
          <cell r="AD1122" t="str">
            <v>MODIFICACION 6</v>
          </cell>
          <cell r="AH1122" t="str">
            <v>MODIFICACION 6</v>
          </cell>
          <cell r="AL1122" t="str">
            <v>MODIFICACION 6</v>
          </cell>
          <cell r="AR1122" t="str">
            <v>PARCIAL 1</v>
          </cell>
          <cell r="AT1122" t="str">
            <v>PARCIAL 2</v>
          </cell>
          <cell r="AX1122" t="str">
            <v>PARCIAL 3</v>
          </cell>
          <cell r="BB1122" t="str">
            <v>PARCIAL 4</v>
          </cell>
          <cell r="BF1122" t="str">
            <v>PARCIAL 5</v>
          </cell>
          <cell r="BJ1122" t="str">
            <v>PARCIAL 5</v>
          </cell>
          <cell r="BN1122" t="str">
            <v>PARCIAL 5</v>
          </cell>
        </row>
        <row r="1123">
          <cell r="B1123" t="str">
            <v>Item</v>
          </cell>
          <cell r="C1123" t="str">
            <v>Descripcion</v>
          </cell>
          <cell r="D1123" t="str">
            <v>Und</v>
          </cell>
          <cell r="E1123" t="str">
            <v>Cant</v>
          </cell>
          <cell r="F1123" t="str">
            <v xml:space="preserve">Vr Unitario </v>
          </cell>
          <cell r="G1123" t="str">
            <v>Vr Total</v>
          </cell>
          <cell r="H1123" t="str">
            <v>*</v>
          </cell>
          <cell r="I1123" t="str">
            <v>M&amp;M</v>
          </cell>
          <cell r="J1123" t="str">
            <v>Cant</v>
          </cell>
          <cell r="K1123" t="str">
            <v>Vr Total</v>
          </cell>
          <cell r="L1123" t="str">
            <v>Cant</v>
          </cell>
          <cell r="M1123" t="str">
            <v>Vr Total</v>
          </cell>
          <cell r="N1123" t="str">
            <v>Cant</v>
          </cell>
          <cell r="O1123" t="str">
            <v>Vr Total</v>
          </cell>
          <cell r="P1123" t="str">
            <v>Cant</v>
          </cell>
          <cell r="Q1123" t="str">
            <v>Vr Total</v>
          </cell>
          <cell r="R1123" t="str">
            <v>Cant</v>
          </cell>
          <cell r="S1123" t="str">
            <v>Vr Total</v>
          </cell>
          <cell r="T1123" t="str">
            <v>Cant</v>
          </cell>
          <cell r="U1123" t="str">
            <v>Vr Total</v>
          </cell>
          <cell r="V1123" t="str">
            <v>Cant</v>
          </cell>
          <cell r="W1123" t="str">
            <v>Vr Total</v>
          </cell>
          <cell r="X1123" t="str">
            <v>Cant</v>
          </cell>
          <cell r="Y1123" t="str">
            <v>Vr Total</v>
          </cell>
          <cell r="Z1123" t="str">
            <v>Cant</v>
          </cell>
          <cell r="AA1123" t="str">
            <v>Vr Total</v>
          </cell>
          <cell r="AB1123" t="str">
            <v>Cant</v>
          </cell>
          <cell r="AC1123" t="str">
            <v>Vr Total</v>
          </cell>
          <cell r="AD1123" t="str">
            <v>Cant</v>
          </cell>
          <cell r="AE1123" t="str">
            <v>Vr Total</v>
          </cell>
          <cell r="AF1123" t="str">
            <v>Cant</v>
          </cell>
          <cell r="AG1123" t="str">
            <v>Vr Total</v>
          </cell>
          <cell r="AH1123" t="str">
            <v>Cant</v>
          </cell>
          <cell r="AI1123" t="str">
            <v>Vr Total</v>
          </cell>
          <cell r="AJ1123" t="str">
            <v>Cant</v>
          </cell>
          <cell r="AK1123" t="str">
            <v>Vr Total</v>
          </cell>
          <cell r="AL1123" t="str">
            <v>Cant</v>
          </cell>
          <cell r="AM1123" t="str">
            <v>Vr Total</v>
          </cell>
          <cell r="AN1123" t="str">
            <v>Cant</v>
          </cell>
          <cell r="AO1123" t="str">
            <v>Vr Total</v>
          </cell>
          <cell r="AR1123" t="str">
            <v>Cant</v>
          </cell>
          <cell r="AS1123" t="str">
            <v>Vr Total</v>
          </cell>
          <cell r="AT1123" t="str">
            <v>Cant</v>
          </cell>
          <cell r="AU1123" t="str">
            <v>Vr Total</v>
          </cell>
          <cell r="AV1123" t="str">
            <v>Cant</v>
          </cell>
          <cell r="AW1123" t="str">
            <v>Vr Total</v>
          </cell>
          <cell r="AX1123" t="str">
            <v>Cant</v>
          </cell>
          <cell r="AY1123" t="str">
            <v>Vr Total</v>
          </cell>
          <cell r="AZ1123" t="str">
            <v>Cant</v>
          </cell>
          <cell r="BA1123" t="str">
            <v>Vr Total</v>
          </cell>
          <cell r="BB1123" t="str">
            <v>Cant</v>
          </cell>
          <cell r="BC1123" t="str">
            <v>Vr Total</v>
          </cell>
          <cell r="BD1123" t="str">
            <v>Cant</v>
          </cell>
          <cell r="BE1123" t="str">
            <v>Vr Total</v>
          </cell>
          <cell r="BF1123" t="str">
            <v>Cant</v>
          </cell>
          <cell r="BG1123" t="str">
            <v>Vr Total</v>
          </cell>
          <cell r="BH1123" t="str">
            <v>Cant</v>
          </cell>
          <cell r="BI1123" t="str">
            <v>Vr Total</v>
          </cell>
          <cell r="BJ1123" t="str">
            <v>Cant</v>
          </cell>
          <cell r="BK1123" t="str">
            <v>Vr Total</v>
          </cell>
          <cell r="BL1123" t="str">
            <v>Cant</v>
          </cell>
          <cell r="BM1123" t="str">
            <v>Vr Total</v>
          </cell>
          <cell r="BN1123" t="str">
            <v>Cant</v>
          </cell>
          <cell r="BO1123" t="str">
            <v>Vr Total</v>
          </cell>
          <cell r="BP1123" t="str">
            <v>Cant</v>
          </cell>
          <cell r="BQ1123" t="str">
            <v>Vr Total</v>
          </cell>
        </row>
        <row r="1124">
          <cell r="A1124" t="str">
            <v>01.03</v>
          </cell>
          <cell r="B1124" t="str">
            <v xml:space="preserve">01.03        </v>
          </cell>
          <cell r="C1124" t="str">
            <v>DESAGUES</v>
          </cell>
          <cell r="D1124" t="str">
            <v/>
          </cell>
          <cell r="E1124">
            <v>1</v>
          </cell>
          <cell r="G1124">
            <v>0</v>
          </cell>
          <cell r="K1124">
            <v>0</v>
          </cell>
          <cell r="M1124">
            <v>0</v>
          </cell>
          <cell r="O1124">
            <v>0</v>
          </cell>
          <cell r="P1124">
            <v>0</v>
          </cell>
          <cell r="Q1124">
            <v>0</v>
          </cell>
          <cell r="S1124">
            <v>0</v>
          </cell>
          <cell r="T1124">
            <v>0</v>
          </cell>
          <cell r="U1124">
            <v>0</v>
          </cell>
          <cell r="W1124">
            <v>0</v>
          </cell>
          <cell r="X1124">
            <v>0</v>
          </cell>
          <cell r="Y1124">
            <v>0</v>
          </cell>
          <cell r="AB1124">
            <v>0</v>
          </cell>
          <cell r="AC1124">
            <v>0</v>
          </cell>
          <cell r="AF1124">
            <v>0</v>
          </cell>
          <cell r="AG1124">
            <v>0</v>
          </cell>
          <cell r="AJ1124">
            <v>0</v>
          </cell>
          <cell r="AK1124">
            <v>0</v>
          </cell>
          <cell r="AN1124">
            <v>0</v>
          </cell>
          <cell r="AO1124">
            <v>0</v>
          </cell>
          <cell r="AS1124">
            <v>0</v>
          </cell>
          <cell r="AU1124">
            <v>0</v>
          </cell>
          <cell r="AV1124">
            <v>0</v>
          </cell>
          <cell r="AW1124">
            <v>0</v>
          </cell>
          <cell r="AZ1124">
            <v>0</v>
          </cell>
          <cell r="BA1124">
            <v>0</v>
          </cell>
          <cell r="BC1124">
            <v>0</v>
          </cell>
          <cell r="BD1124">
            <v>0</v>
          </cell>
          <cell r="BE1124">
            <v>0</v>
          </cell>
          <cell r="BH1124">
            <v>0</v>
          </cell>
          <cell r="BL1124">
            <v>0</v>
          </cell>
          <cell r="BP1124">
            <v>0</v>
          </cell>
        </row>
        <row r="1125">
          <cell r="A1125" t="str">
            <v>01.03.04</v>
          </cell>
          <cell r="B1125" t="str">
            <v>01.03.04</v>
          </cell>
          <cell r="C1125" t="str">
            <v>Filtro seccion 0,4x0,4 incluye, tuberia pvc s, geotextil gravilla</v>
          </cell>
          <cell r="D1125" t="str">
            <v>M3</v>
          </cell>
          <cell r="F1125">
            <v>69245</v>
          </cell>
          <cell r="G1125">
            <v>0</v>
          </cell>
          <cell r="K1125">
            <v>0</v>
          </cell>
          <cell r="L1125">
            <v>0</v>
          </cell>
          <cell r="M1125">
            <v>0</v>
          </cell>
          <cell r="O1125">
            <v>0</v>
          </cell>
          <cell r="P1125">
            <v>0</v>
          </cell>
          <cell r="Q1125">
            <v>0</v>
          </cell>
          <cell r="S1125">
            <v>0</v>
          </cell>
          <cell r="T1125">
            <v>0</v>
          </cell>
          <cell r="U1125">
            <v>0</v>
          </cell>
          <cell r="W1125">
            <v>0</v>
          </cell>
          <cell r="X1125">
            <v>0</v>
          </cell>
          <cell r="Y1125">
            <v>0</v>
          </cell>
          <cell r="AB1125">
            <v>0</v>
          </cell>
          <cell r="AC1125">
            <v>0</v>
          </cell>
          <cell r="AD1125">
            <v>97.55</v>
          </cell>
          <cell r="AF1125">
            <v>97.55</v>
          </cell>
          <cell r="AG1125">
            <v>6754849.75</v>
          </cell>
          <cell r="AJ1125">
            <v>97.55</v>
          </cell>
          <cell r="AK1125">
            <v>6754849.75</v>
          </cell>
          <cell r="AN1125">
            <v>97.55</v>
          </cell>
          <cell r="AO1125">
            <v>6754849.75</v>
          </cell>
          <cell r="AS1125">
            <v>0</v>
          </cell>
          <cell r="AU1125">
            <v>0</v>
          </cell>
          <cell r="AV1125">
            <v>0</v>
          </cell>
          <cell r="AW1125">
            <v>0</v>
          </cell>
          <cell r="AZ1125">
            <v>0</v>
          </cell>
          <cell r="BA1125">
            <v>0</v>
          </cell>
          <cell r="BC1125">
            <v>0</v>
          </cell>
          <cell r="BD1125">
            <v>0</v>
          </cell>
          <cell r="BE1125">
            <v>0</v>
          </cell>
          <cell r="BF1125">
            <v>97.55</v>
          </cell>
          <cell r="BH1125">
            <v>97.55</v>
          </cell>
          <cell r="BL1125">
            <v>97.55</v>
          </cell>
          <cell r="BP1125">
            <v>97.55</v>
          </cell>
        </row>
        <row r="1126">
          <cell r="AF1126">
            <v>0</v>
          </cell>
          <cell r="AN1126">
            <v>0</v>
          </cell>
          <cell r="BL1126">
            <v>0</v>
          </cell>
          <cell r="BP1126">
            <v>0</v>
          </cell>
        </row>
        <row r="1127">
          <cell r="A1127" t="str">
            <v>01.04</v>
          </cell>
          <cell r="B1127" t="str">
            <v xml:space="preserve">01.04        </v>
          </cell>
          <cell r="C1127" t="str">
            <v>MAMPOSTERIA</v>
          </cell>
          <cell r="D1127" t="str">
            <v/>
          </cell>
          <cell r="G1127">
            <v>0</v>
          </cell>
          <cell r="O1127">
            <v>0</v>
          </cell>
          <cell r="P1127">
            <v>0</v>
          </cell>
          <cell r="Q1127">
            <v>0</v>
          </cell>
          <cell r="S1127">
            <v>0</v>
          </cell>
          <cell r="T1127">
            <v>0</v>
          </cell>
          <cell r="U1127">
            <v>0</v>
          </cell>
          <cell r="AF1127">
            <v>0</v>
          </cell>
          <cell r="AN1127">
            <v>0</v>
          </cell>
          <cell r="BL1127">
            <v>0</v>
          </cell>
          <cell r="BP1127">
            <v>0</v>
          </cell>
        </row>
        <row r="1128">
          <cell r="A1128" t="str">
            <v>01.04.05</v>
          </cell>
          <cell r="B1128" t="str">
            <v>01.04.05</v>
          </cell>
          <cell r="C1128" t="str">
            <v>Grouting para dovelas</v>
          </cell>
          <cell r="D1128" t="str">
            <v>ML</v>
          </cell>
          <cell r="F1128">
            <v>5308</v>
          </cell>
          <cell r="G1128">
            <v>0</v>
          </cell>
          <cell r="N1128">
            <v>91</v>
          </cell>
          <cell r="O1128">
            <v>483028</v>
          </cell>
          <cell r="P1128">
            <v>91</v>
          </cell>
          <cell r="Q1128">
            <v>483028</v>
          </cell>
          <cell r="S1128">
            <v>0</v>
          </cell>
          <cell r="T1128">
            <v>91</v>
          </cell>
          <cell r="U1128">
            <v>483028</v>
          </cell>
          <cell r="X1128">
            <v>91</v>
          </cell>
          <cell r="Y1128">
            <v>483028</v>
          </cell>
          <cell r="AB1128">
            <v>91</v>
          </cell>
          <cell r="AF1128">
            <v>91</v>
          </cell>
          <cell r="AJ1128">
            <v>91</v>
          </cell>
          <cell r="AN1128">
            <v>91</v>
          </cell>
          <cell r="AV1128">
            <v>0</v>
          </cell>
          <cell r="AW1128">
            <v>0</v>
          </cell>
          <cell r="AX1128">
            <v>91</v>
          </cell>
          <cell r="AZ1128">
            <v>91</v>
          </cell>
          <cell r="BA1128">
            <v>483028</v>
          </cell>
          <cell r="BC1128">
            <v>0</v>
          </cell>
          <cell r="BD1128">
            <v>91</v>
          </cell>
          <cell r="BE1128">
            <v>483028</v>
          </cell>
          <cell r="BH1128">
            <v>91</v>
          </cell>
          <cell r="BL1128">
            <v>91</v>
          </cell>
          <cell r="BP1128">
            <v>91</v>
          </cell>
        </row>
        <row r="1129">
          <cell r="A1129" t="str">
            <v>01.04.06</v>
          </cell>
          <cell r="B1129" t="str">
            <v>01.04.06</v>
          </cell>
          <cell r="C1129" t="str">
            <v>Suministro e Instalacion angulo y acero inoxidable para juntas</v>
          </cell>
          <cell r="D1129" t="str">
            <v>ML</v>
          </cell>
          <cell r="F1129">
            <v>80673</v>
          </cell>
          <cell r="G1129">
            <v>0</v>
          </cell>
          <cell r="O1129">
            <v>0</v>
          </cell>
          <cell r="P1129">
            <v>0</v>
          </cell>
          <cell r="Q1129">
            <v>0</v>
          </cell>
          <cell r="S1129">
            <v>0</v>
          </cell>
          <cell r="T1129">
            <v>0</v>
          </cell>
          <cell r="U1129">
            <v>0</v>
          </cell>
          <cell r="X1129">
            <v>0</v>
          </cell>
          <cell r="Y1129">
            <v>0</v>
          </cell>
          <cell r="AB1129">
            <v>0</v>
          </cell>
          <cell r="AD1129">
            <v>7.6</v>
          </cell>
          <cell r="AF1129">
            <v>7.6</v>
          </cell>
          <cell r="AJ1129">
            <v>7.6</v>
          </cell>
          <cell r="AN1129">
            <v>7.6</v>
          </cell>
          <cell r="AV1129">
            <v>0</v>
          </cell>
          <cell r="AW1129">
            <v>0</v>
          </cell>
          <cell r="AZ1129">
            <v>0</v>
          </cell>
          <cell r="BA1129">
            <v>0</v>
          </cell>
          <cell r="BC1129">
            <v>0</v>
          </cell>
          <cell r="BD1129">
            <v>0</v>
          </cell>
          <cell r="BE1129">
            <v>0</v>
          </cell>
          <cell r="BF1129">
            <v>7.6</v>
          </cell>
          <cell r="BH1129">
            <v>7.6</v>
          </cell>
          <cell r="BL1129">
            <v>7.6</v>
          </cell>
          <cell r="BP1129">
            <v>7.6</v>
          </cell>
        </row>
        <row r="1130">
          <cell r="A1130" t="str">
            <v>01.04.07</v>
          </cell>
          <cell r="B1130" t="str">
            <v>01.04.07</v>
          </cell>
          <cell r="C1130" t="str">
            <v>Alfajias</v>
          </cell>
          <cell r="D1130" t="str">
            <v>ML</v>
          </cell>
          <cell r="F1130">
            <v>43238</v>
          </cell>
          <cell r="Z1130">
            <v>90</v>
          </cell>
          <cell r="AB1130">
            <v>90</v>
          </cell>
          <cell r="AF1130">
            <v>90</v>
          </cell>
          <cell r="AJ1130">
            <v>90</v>
          </cell>
          <cell r="AN1130">
            <v>90</v>
          </cell>
          <cell r="BB1130">
            <v>90</v>
          </cell>
          <cell r="BD1130">
            <v>90</v>
          </cell>
          <cell r="BH1130">
            <v>90</v>
          </cell>
          <cell r="BL1130">
            <v>90</v>
          </cell>
          <cell r="BP1130">
            <v>90</v>
          </cell>
        </row>
        <row r="1131">
          <cell r="A1131" t="str">
            <v>01.04.08</v>
          </cell>
          <cell r="B1131" t="str">
            <v>01.04.08</v>
          </cell>
          <cell r="C1131" t="str">
            <v>Dintel en lamina de yeso</v>
          </cell>
          <cell r="D1131" t="str">
            <v>ML</v>
          </cell>
          <cell r="F1131">
            <v>95163</v>
          </cell>
          <cell r="AD1131">
            <v>11.82</v>
          </cell>
          <cell r="AF1131">
            <v>11.82</v>
          </cell>
          <cell r="AJ1131">
            <v>11.82</v>
          </cell>
          <cell r="AN1131">
            <v>11.82</v>
          </cell>
          <cell r="BF1131">
            <v>11.82</v>
          </cell>
          <cell r="BH1131">
            <v>11.82</v>
          </cell>
          <cell r="BL1131">
            <v>11.82</v>
          </cell>
          <cell r="BP1131">
            <v>11.82</v>
          </cell>
        </row>
        <row r="1132">
          <cell r="A1132" t="str">
            <v>10.07.01</v>
          </cell>
          <cell r="C1132" t="str">
            <v>01.04</v>
          </cell>
          <cell r="G1132">
            <v>0</v>
          </cell>
          <cell r="O1132">
            <v>0</v>
          </cell>
          <cell r="P1132">
            <v>0</v>
          </cell>
          <cell r="Q1132">
            <v>0</v>
          </cell>
          <cell r="S1132">
            <v>0</v>
          </cell>
          <cell r="T1132">
            <v>0</v>
          </cell>
          <cell r="U1132">
            <v>0</v>
          </cell>
          <cell r="X1132">
            <v>0</v>
          </cell>
          <cell r="Y1132">
            <v>0</v>
          </cell>
          <cell r="AB1132">
            <v>0</v>
          </cell>
          <cell r="AF1132">
            <v>0</v>
          </cell>
          <cell r="AJ1132">
            <v>0</v>
          </cell>
          <cell r="AN1132">
            <v>0</v>
          </cell>
          <cell r="AV1132">
            <v>0</v>
          </cell>
          <cell r="AW1132">
            <v>0</v>
          </cell>
          <cell r="AZ1132">
            <v>0</v>
          </cell>
          <cell r="BA1132">
            <v>0</v>
          </cell>
          <cell r="BC1132">
            <v>0</v>
          </cell>
          <cell r="BD1132">
            <v>0</v>
          </cell>
          <cell r="BE1132">
            <v>0</v>
          </cell>
          <cell r="BH1132">
            <v>0</v>
          </cell>
          <cell r="BL1132">
            <v>0</v>
          </cell>
          <cell r="BP1132">
            <v>0</v>
          </cell>
        </row>
        <row r="1133">
          <cell r="G1133">
            <v>0</v>
          </cell>
          <cell r="O1133">
            <v>0</v>
          </cell>
          <cell r="P1133">
            <v>0</v>
          </cell>
          <cell r="Q1133">
            <v>0</v>
          </cell>
          <cell r="S1133">
            <v>0</v>
          </cell>
          <cell r="T1133">
            <v>0</v>
          </cell>
          <cell r="U1133">
            <v>0</v>
          </cell>
          <cell r="X1133">
            <v>0</v>
          </cell>
          <cell r="Y1133">
            <v>0</v>
          </cell>
          <cell r="AB1133">
            <v>0</v>
          </cell>
          <cell r="AF1133">
            <v>0</v>
          </cell>
          <cell r="AJ1133">
            <v>0</v>
          </cell>
          <cell r="AN1133">
            <v>0</v>
          </cell>
          <cell r="AV1133">
            <v>0</v>
          </cell>
          <cell r="AW1133">
            <v>0</v>
          </cell>
          <cell r="AZ1133">
            <v>0</v>
          </cell>
          <cell r="BA1133">
            <v>0</v>
          </cell>
          <cell r="BC1133">
            <v>0</v>
          </cell>
          <cell r="BD1133">
            <v>0</v>
          </cell>
          <cell r="BE1133">
            <v>0</v>
          </cell>
          <cell r="BH1133">
            <v>0</v>
          </cell>
          <cell r="BL1133">
            <v>0</v>
          </cell>
          <cell r="BP1133">
            <v>0</v>
          </cell>
        </row>
        <row r="1134">
          <cell r="A1134" t="str">
            <v>01.05</v>
          </cell>
          <cell r="B1134" t="str">
            <v>01.05</v>
          </cell>
          <cell r="C1134" t="str">
            <v>PAÑETES</v>
          </cell>
          <cell r="D1134" t="str">
            <v/>
          </cell>
          <cell r="G1134">
            <v>0</v>
          </cell>
          <cell r="K1134">
            <v>0</v>
          </cell>
          <cell r="M1134">
            <v>0</v>
          </cell>
          <cell r="O1134">
            <v>0</v>
          </cell>
          <cell r="P1134">
            <v>0</v>
          </cell>
          <cell r="Q1134">
            <v>0</v>
          </cell>
          <cell r="S1134">
            <v>0</v>
          </cell>
          <cell r="T1134">
            <v>0</v>
          </cell>
          <cell r="U1134">
            <v>0</v>
          </cell>
          <cell r="V1134">
            <v>0</v>
          </cell>
          <cell r="W1134">
            <v>0</v>
          </cell>
          <cell r="X1134">
            <v>0</v>
          </cell>
          <cell r="Y1134">
            <v>0</v>
          </cell>
          <cell r="Z1134">
            <v>0</v>
          </cell>
          <cell r="AA1134">
            <v>-174348254</v>
          </cell>
          <cell r="AB1134">
            <v>0</v>
          </cell>
          <cell r="AC1134">
            <v>0</v>
          </cell>
          <cell r="AD1134">
            <v>0</v>
          </cell>
          <cell r="AE1134">
            <v>-342325822.03999996</v>
          </cell>
          <cell r="AF1134">
            <v>0</v>
          </cell>
          <cell r="AG1134">
            <v>0</v>
          </cell>
          <cell r="AI1134">
            <v>45028038</v>
          </cell>
          <cell r="AJ1134">
            <v>0</v>
          </cell>
          <cell r="AK1134">
            <v>0</v>
          </cell>
          <cell r="AL1134">
            <v>0</v>
          </cell>
          <cell r="AM1134">
            <v>-41854364.039999999</v>
          </cell>
          <cell r="AN1134">
            <v>0</v>
          </cell>
          <cell r="AO1134">
            <v>0</v>
          </cell>
          <cell r="AS1134">
            <v>0</v>
          </cell>
          <cell r="AU1134">
            <v>0</v>
          </cell>
          <cell r="AV1134">
            <v>0</v>
          </cell>
          <cell r="AW1134">
            <v>0</v>
          </cell>
          <cell r="AZ1134">
            <v>0</v>
          </cell>
          <cell r="BA1134">
            <v>0</v>
          </cell>
          <cell r="BC1134">
            <v>0</v>
          </cell>
          <cell r="BD1134">
            <v>0</v>
          </cell>
          <cell r="BE1134">
            <v>0</v>
          </cell>
          <cell r="BG1134">
            <v>371624238.96060002</v>
          </cell>
          <cell r="BH1134">
            <v>0</v>
          </cell>
          <cell r="BI1134">
            <v>9259230030.9603004</v>
          </cell>
          <cell r="BK1134">
            <v>168440080</v>
          </cell>
          <cell r="BL1134">
            <v>0</v>
          </cell>
          <cell r="BM1134">
            <v>9557290794.9603004</v>
          </cell>
          <cell r="BO1134">
            <v>32373548</v>
          </cell>
          <cell r="BP1134">
            <v>0</v>
          </cell>
          <cell r="BQ1134">
            <v>9776184463.7999992</v>
          </cell>
        </row>
        <row r="1135">
          <cell r="A1135" t="str">
            <v>01.05.03</v>
          </cell>
          <cell r="B1135" t="str">
            <v>01.05.03</v>
          </cell>
          <cell r="C1135" t="str">
            <v>Pañete impermeabilizados sobre vigacanal en mortero 1:4</v>
          </cell>
          <cell r="D1135" t="str">
            <v>M2</v>
          </cell>
          <cell r="F1135">
            <v>19371</v>
          </cell>
          <cell r="G1135">
            <v>0</v>
          </cell>
          <cell r="K1135">
            <v>0</v>
          </cell>
          <cell r="M1135">
            <v>0</v>
          </cell>
          <cell r="N1135">
            <v>154.32</v>
          </cell>
          <cell r="O1135">
            <v>2989332.72</v>
          </cell>
          <cell r="P1135">
            <v>154.32</v>
          </cell>
          <cell r="Q1135">
            <v>2989332.72</v>
          </cell>
          <cell r="R1135">
            <v>-10.069999999999993</v>
          </cell>
          <cell r="S1135">
            <v>-195065.97</v>
          </cell>
          <cell r="T1135">
            <v>144.25</v>
          </cell>
          <cell r="U1135">
            <v>2794266.75</v>
          </cell>
          <cell r="V1135">
            <v>0</v>
          </cell>
          <cell r="W1135">
            <v>0</v>
          </cell>
          <cell r="X1135">
            <v>144.25</v>
          </cell>
          <cell r="Y1135">
            <v>2794266.75</v>
          </cell>
          <cell r="Z1135">
            <v>0</v>
          </cell>
          <cell r="AA1135">
            <v>0</v>
          </cell>
          <cell r="AB1135">
            <v>144.25</v>
          </cell>
          <cell r="AC1135">
            <v>2794266.75</v>
          </cell>
          <cell r="AD1135">
            <v>0</v>
          </cell>
          <cell r="AE1135">
            <v>0</v>
          </cell>
          <cell r="AF1135">
            <v>144.25</v>
          </cell>
          <cell r="AG1135">
            <v>2794266.75</v>
          </cell>
          <cell r="AI1135">
            <v>0</v>
          </cell>
          <cell r="AJ1135">
            <v>144.25</v>
          </cell>
          <cell r="AK1135">
            <v>2794266.75</v>
          </cell>
          <cell r="AL1135">
            <v>0</v>
          </cell>
          <cell r="AM1135">
            <v>0</v>
          </cell>
          <cell r="AN1135">
            <v>144.25</v>
          </cell>
          <cell r="AO1135">
            <v>2794266.75</v>
          </cell>
          <cell r="AS1135">
            <v>0</v>
          </cell>
          <cell r="AT1135">
            <v>144.25</v>
          </cell>
          <cell r="AU1135">
            <v>2794267</v>
          </cell>
          <cell r="AV1135">
            <v>144.25</v>
          </cell>
          <cell r="AW1135">
            <v>2794267</v>
          </cell>
          <cell r="AZ1135">
            <v>144.25</v>
          </cell>
          <cell r="BA1135">
            <v>2794267</v>
          </cell>
          <cell r="BC1135">
            <v>0</v>
          </cell>
          <cell r="BD1135">
            <v>144.25</v>
          </cell>
          <cell r="BE1135">
            <v>2794267</v>
          </cell>
          <cell r="BG1135">
            <v>0</v>
          </cell>
          <cell r="BH1135">
            <v>144.25</v>
          </cell>
          <cell r="BI1135">
            <v>-1452.5974999999989</v>
          </cell>
          <cell r="BK1135">
            <v>0</v>
          </cell>
          <cell r="BL1135">
            <v>144.25</v>
          </cell>
          <cell r="BM1135">
            <v>-1452.5974999999989</v>
          </cell>
          <cell r="BO1135">
            <v>0</v>
          </cell>
          <cell r="BP1135">
            <v>144.25</v>
          </cell>
          <cell r="BQ1135">
            <v>0</v>
          </cell>
        </row>
        <row r="1136">
          <cell r="C1136" t="str">
            <v>01.06</v>
          </cell>
          <cell r="X1136">
            <v>0</v>
          </cell>
          <cell r="Y1136">
            <v>0</v>
          </cell>
          <cell r="AB1136">
            <v>0</v>
          </cell>
          <cell r="AF1136">
            <v>0</v>
          </cell>
          <cell r="AJ1136">
            <v>0</v>
          </cell>
          <cell r="AN1136">
            <v>0</v>
          </cell>
          <cell r="AV1136">
            <v>0</v>
          </cell>
          <cell r="AW1136">
            <v>0</v>
          </cell>
          <cell r="AZ1136">
            <v>0</v>
          </cell>
          <cell r="BA1136">
            <v>0</v>
          </cell>
          <cell r="BC1136">
            <v>0</v>
          </cell>
          <cell r="BD1136">
            <v>0</v>
          </cell>
          <cell r="BE1136">
            <v>0</v>
          </cell>
          <cell r="BH1136">
            <v>0</v>
          </cell>
          <cell r="BL1136">
            <v>0</v>
          </cell>
          <cell r="BP1136">
            <v>0</v>
          </cell>
        </row>
        <row r="1137">
          <cell r="X1137">
            <v>0</v>
          </cell>
          <cell r="Y1137">
            <v>0</v>
          </cell>
          <cell r="AB1137">
            <v>0</v>
          </cell>
          <cell r="AF1137">
            <v>0</v>
          </cell>
          <cell r="AJ1137">
            <v>0</v>
          </cell>
          <cell r="AN1137">
            <v>0</v>
          </cell>
          <cell r="AV1137">
            <v>0</v>
          </cell>
          <cell r="AW1137">
            <v>0</v>
          </cell>
          <cell r="AZ1137">
            <v>0</v>
          </cell>
          <cell r="BA1137">
            <v>0</v>
          </cell>
          <cell r="BC1137">
            <v>0</v>
          </cell>
          <cell r="BD1137">
            <v>0</v>
          </cell>
          <cell r="BE1137">
            <v>0</v>
          </cell>
          <cell r="BH1137">
            <v>0</v>
          </cell>
          <cell r="BL1137">
            <v>0</v>
          </cell>
          <cell r="BP1137">
            <v>0</v>
          </cell>
        </row>
        <row r="1138">
          <cell r="A1138" t="str">
            <v>01.06</v>
          </cell>
          <cell r="B1138" t="str">
            <v>01.06</v>
          </cell>
          <cell r="C1138" t="str">
            <v>ESTRUCTURA</v>
          </cell>
          <cell r="D1138" t="str">
            <v/>
          </cell>
          <cell r="G1138">
            <v>0</v>
          </cell>
          <cell r="K1138">
            <v>0</v>
          </cell>
          <cell r="M1138">
            <v>0</v>
          </cell>
          <cell r="O1138">
            <v>0</v>
          </cell>
          <cell r="P1138">
            <v>0</v>
          </cell>
          <cell r="Q1138">
            <v>0</v>
          </cell>
          <cell r="S1138">
            <v>0</v>
          </cell>
          <cell r="T1138">
            <v>0</v>
          </cell>
          <cell r="U1138">
            <v>0</v>
          </cell>
          <cell r="V1138">
            <v>0</v>
          </cell>
          <cell r="W1138">
            <v>0</v>
          </cell>
          <cell r="X1138">
            <v>0</v>
          </cell>
          <cell r="Y1138">
            <v>0</v>
          </cell>
          <cell r="Z1138">
            <v>0</v>
          </cell>
          <cell r="AA1138">
            <v>-174348254</v>
          </cell>
          <cell r="AB1138">
            <v>0</v>
          </cell>
          <cell r="AC1138">
            <v>0</v>
          </cell>
          <cell r="AD1138">
            <v>0</v>
          </cell>
          <cell r="AE1138">
            <v>-342325822.03999996</v>
          </cell>
          <cell r="AF1138">
            <v>0</v>
          </cell>
          <cell r="AG1138">
            <v>0</v>
          </cell>
          <cell r="AI1138">
            <v>45028038</v>
          </cell>
          <cell r="AJ1138">
            <v>0</v>
          </cell>
          <cell r="AK1138">
            <v>0</v>
          </cell>
          <cell r="AL1138">
            <v>0</v>
          </cell>
          <cell r="AM1138">
            <v>-41854364.039999999</v>
          </cell>
          <cell r="AN1138">
            <v>0</v>
          </cell>
          <cell r="AO1138">
            <v>0</v>
          </cell>
          <cell r="AS1138">
            <v>0</v>
          </cell>
          <cell r="AU1138">
            <v>0</v>
          </cell>
          <cell r="AV1138">
            <v>0</v>
          </cell>
          <cell r="AW1138">
            <v>0</v>
          </cell>
          <cell r="AZ1138">
            <v>0</v>
          </cell>
          <cell r="BA1138">
            <v>0</v>
          </cell>
          <cell r="BC1138">
            <v>0</v>
          </cell>
          <cell r="BD1138">
            <v>0</v>
          </cell>
          <cell r="BE1138">
            <v>0</v>
          </cell>
          <cell r="BG1138">
            <v>371624238.96060002</v>
          </cell>
          <cell r="BH1138">
            <v>0</v>
          </cell>
          <cell r="BI1138">
            <v>9259230030.9603004</v>
          </cell>
          <cell r="BK1138">
            <v>168440080</v>
          </cell>
          <cell r="BL1138">
            <v>0</v>
          </cell>
          <cell r="BM1138">
            <v>9557290794.9603004</v>
          </cell>
          <cell r="BO1138">
            <v>32373548</v>
          </cell>
          <cell r="BP1138">
            <v>0</v>
          </cell>
          <cell r="BQ1138">
            <v>9776184463.7999992</v>
          </cell>
        </row>
        <row r="1139">
          <cell r="A1139" t="str">
            <v>01.06.08</v>
          </cell>
          <cell r="B1139" t="str">
            <v>01.06.07</v>
          </cell>
          <cell r="C1139" t="str">
            <v>Viguetas en concreto de 3.000 psi</v>
          </cell>
          <cell r="D1139" t="str">
            <v>M3</v>
          </cell>
          <cell r="F1139">
            <v>1102406</v>
          </cell>
          <cell r="G1139">
            <v>0</v>
          </cell>
          <cell r="K1139">
            <v>0</v>
          </cell>
          <cell r="M1139">
            <v>0</v>
          </cell>
          <cell r="N1139">
            <v>2.17</v>
          </cell>
          <cell r="O1139">
            <v>2392221.02</v>
          </cell>
          <cell r="P1139">
            <v>2.17</v>
          </cell>
          <cell r="Q1139">
            <v>2392221.02</v>
          </cell>
          <cell r="S1139">
            <v>0</v>
          </cell>
          <cell r="T1139">
            <v>2.17</v>
          </cell>
          <cell r="U1139">
            <v>2392221.02</v>
          </cell>
          <cell r="V1139">
            <v>0</v>
          </cell>
          <cell r="W1139">
            <v>0</v>
          </cell>
          <cell r="X1139">
            <v>2.17</v>
          </cell>
          <cell r="Y1139">
            <v>2392221.02</v>
          </cell>
          <cell r="Z1139">
            <v>0</v>
          </cell>
          <cell r="AA1139">
            <v>0</v>
          </cell>
          <cell r="AB1139">
            <v>2.17</v>
          </cell>
          <cell r="AC1139">
            <v>2392221.02</v>
          </cell>
          <cell r="AD1139">
            <v>0</v>
          </cell>
          <cell r="AE1139">
            <v>0</v>
          </cell>
          <cell r="AF1139">
            <v>2.17</v>
          </cell>
          <cell r="AG1139">
            <v>2392221.02</v>
          </cell>
          <cell r="AI1139">
            <v>0</v>
          </cell>
          <cell r="AJ1139">
            <v>2.17</v>
          </cell>
          <cell r="AK1139">
            <v>2392221.02</v>
          </cell>
          <cell r="AL1139">
            <v>0</v>
          </cell>
          <cell r="AM1139">
            <v>0</v>
          </cell>
          <cell r="AN1139">
            <v>2.17</v>
          </cell>
          <cell r="AO1139">
            <v>2392221.02</v>
          </cell>
          <cell r="AS1139">
            <v>0</v>
          </cell>
          <cell r="AT1139">
            <v>2.17</v>
          </cell>
          <cell r="AU1139">
            <v>2392221</v>
          </cell>
          <cell r="AV1139">
            <v>2.17</v>
          </cell>
          <cell r="AW1139">
            <v>2392221</v>
          </cell>
          <cell r="AZ1139">
            <v>2.17</v>
          </cell>
          <cell r="BA1139">
            <v>2392221</v>
          </cell>
          <cell r="BC1139">
            <v>0</v>
          </cell>
          <cell r="BD1139">
            <v>2.17</v>
          </cell>
          <cell r="BE1139">
            <v>2392221</v>
          </cell>
          <cell r="BG1139">
            <v>0</v>
          </cell>
          <cell r="BH1139">
            <v>2.17</v>
          </cell>
          <cell r="BI1139">
            <v>0</v>
          </cell>
          <cell r="BK1139">
            <v>0</v>
          </cell>
          <cell r="BL1139">
            <v>2.17</v>
          </cell>
          <cell r="BM1139">
            <v>0</v>
          </cell>
          <cell r="BO1139">
            <v>0</v>
          </cell>
          <cell r="BP1139">
            <v>2.17</v>
          </cell>
          <cell r="BQ1139">
            <v>0</v>
          </cell>
        </row>
        <row r="1140">
          <cell r="A1140" t="str">
            <v>01.06.09</v>
          </cell>
          <cell r="B1140" t="str">
            <v>01.06.08</v>
          </cell>
          <cell r="C1140" t="str">
            <v>Anclajes de 3/8" incluye perforacion limpieza y epoxico</v>
          </cell>
          <cell r="D1140" t="str">
            <v>M3</v>
          </cell>
          <cell r="F1140">
            <v>11313</v>
          </cell>
          <cell r="G1140">
            <v>0</v>
          </cell>
          <cell r="K1140">
            <v>0</v>
          </cell>
          <cell r="M1140">
            <v>0</v>
          </cell>
          <cell r="O1140">
            <v>0</v>
          </cell>
          <cell r="P1140">
            <v>0</v>
          </cell>
          <cell r="Q1140">
            <v>0</v>
          </cell>
          <cell r="R1140">
            <v>280</v>
          </cell>
          <cell r="S1140">
            <v>3167640</v>
          </cell>
          <cell r="T1140">
            <v>280</v>
          </cell>
          <cell r="U1140">
            <v>3167640</v>
          </cell>
          <cell r="V1140">
            <v>0</v>
          </cell>
          <cell r="W1140">
            <v>0</v>
          </cell>
          <cell r="X1140">
            <v>280</v>
          </cell>
          <cell r="Y1140">
            <v>3167640</v>
          </cell>
          <cell r="Z1140">
            <v>0</v>
          </cell>
          <cell r="AA1140">
            <v>0</v>
          </cell>
          <cell r="AB1140">
            <v>280</v>
          </cell>
          <cell r="AC1140">
            <v>3167640</v>
          </cell>
          <cell r="AD1140">
            <v>0</v>
          </cell>
          <cell r="AE1140">
            <v>0</v>
          </cell>
          <cell r="AF1140">
            <v>280</v>
          </cell>
          <cell r="AG1140">
            <v>3167640</v>
          </cell>
          <cell r="AI1140">
            <v>0</v>
          </cell>
          <cell r="AJ1140">
            <v>280</v>
          </cell>
          <cell r="AK1140">
            <v>3167640</v>
          </cell>
          <cell r="AL1140">
            <v>0</v>
          </cell>
          <cell r="AM1140">
            <v>0</v>
          </cell>
          <cell r="AN1140">
            <v>280</v>
          </cell>
          <cell r="AO1140">
            <v>3167640</v>
          </cell>
          <cell r="AS1140">
            <v>0</v>
          </cell>
          <cell r="AU1140">
            <v>0</v>
          </cell>
          <cell r="AV1140">
            <v>0</v>
          </cell>
          <cell r="AW1140">
            <v>0</v>
          </cell>
          <cell r="AX1140">
            <v>280</v>
          </cell>
          <cell r="AZ1140">
            <v>280</v>
          </cell>
          <cell r="BA1140">
            <v>3167640</v>
          </cell>
          <cell r="BC1140">
            <v>0</v>
          </cell>
          <cell r="BD1140">
            <v>280</v>
          </cell>
          <cell r="BE1140">
            <v>3167640</v>
          </cell>
          <cell r="BG1140">
            <v>0</v>
          </cell>
          <cell r="BH1140">
            <v>280</v>
          </cell>
          <cell r="BI1140">
            <v>78400</v>
          </cell>
          <cell r="BK1140">
            <v>0</v>
          </cell>
          <cell r="BL1140">
            <v>280</v>
          </cell>
          <cell r="BM1140">
            <v>78400</v>
          </cell>
          <cell r="BO1140">
            <v>0</v>
          </cell>
          <cell r="BP1140">
            <v>280</v>
          </cell>
          <cell r="BQ1140">
            <v>0</v>
          </cell>
        </row>
        <row r="1141">
          <cell r="C1141" t="str">
            <v>01.06</v>
          </cell>
          <cell r="X1141">
            <v>0</v>
          </cell>
          <cell r="Y1141">
            <v>0</v>
          </cell>
          <cell r="AB1141">
            <v>0</v>
          </cell>
          <cell r="AF1141">
            <v>0</v>
          </cell>
          <cell r="AJ1141">
            <v>0</v>
          </cell>
          <cell r="AN1141">
            <v>0</v>
          </cell>
          <cell r="AV1141">
            <v>0</v>
          </cell>
          <cell r="AW1141">
            <v>0</v>
          </cell>
          <cell r="AZ1141">
            <v>0</v>
          </cell>
          <cell r="BA1141">
            <v>0</v>
          </cell>
          <cell r="BC1141">
            <v>0</v>
          </cell>
          <cell r="BD1141">
            <v>0</v>
          </cell>
          <cell r="BE1141">
            <v>0</v>
          </cell>
          <cell r="BH1141">
            <v>0</v>
          </cell>
          <cell r="BL1141">
            <v>0</v>
          </cell>
          <cell r="BP1141">
            <v>0</v>
          </cell>
        </row>
        <row r="1142">
          <cell r="X1142">
            <v>0</v>
          </cell>
          <cell r="Y1142">
            <v>0</v>
          </cell>
          <cell r="AB1142">
            <v>0</v>
          </cell>
          <cell r="AF1142">
            <v>0</v>
          </cell>
          <cell r="AJ1142">
            <v>0</v>
          </cell>
          <cell r="AN1142">
            <v>0</v>
          </cell>
          <cell r="AV1142">
            <v>0</v>
          </cell>
          <cell r="AW1142">
            <v>0</v>
          </cell>
          <cell r="AZ1142">
            <v>0</v>
          </cell>
          <cell r="BA1142">
            <v>0</v>
          </cell>
          <cell r="BC1142">
            <v>0</v>
          </cell>
          <cell r="BD1142">
            <v>0</v>
          </cell>
          <cell r="BE1142">
            <v>0</v>
          </cell>
          <cell r="BH1142">
            <v>0</v>
          </cell>
          <cell r="BL1142">
            <v>0</v>
          </cell>
          <cell r="BP1142">
            <v>0</v>
          </cell>
        </row>
        <row r="1143">
          <cell r="A1143" t="str">
            <v>01.07</v>
          </cell>
          <cell r="B1143" t="str">
            <v xml:space="preserve">01.07        </v>
          </cell>
          <cell r="C1143" t="str">
            <v>CUBIERTA</v>
          </cell>
          <cell r="D1143" t="str">
            <v/>
          </cell>
          <cell r="G1143">
            <v>0</v>
          </cell>
          <cell r="O1143">
            <v>0</v>
          </cell>
          <cell r="P1143">
            <v>0</v>
          </cell>
          <cell r="Q1143">
            <v>0</v>
          </cell>
          <cell r="S1143">
            <v>0</v>
          </cell>
          <cell r="T1143">
            <v>0</v>
          </cell>
          <cell r="U1143">
            <v>0</v>
          </cell>
          <cell r="X1143">
            <v>0</v>
          </cell>
          <cell r="Y1143">
            <v>0</v>
          </cell>
          <cell r="AB1143">
            <v>0</v>
          </cell>
          <cell r="AF1143">
            <v>0</v>
          </cell>
          <cell r="AJ1143">
            <v>0</v>
          </cell>
          <cell r="AN1143">
            <v>0</v>
          </cell>
          <cell r="AV1143">
            <v>0</v>
          </cell>
          <cell r="AW1143">
            <v>0</v>
          </cell>
          <cell r="AZ1143">
            <v>0</v>
          </cell>
          <cell r="BA1143">
            <v>0</v>
          </cell>
          <cell r="BC1143">
            <v>0</v>
          </cell>
          <cell r="BD1143">
            <v>0</v>
          </cell>
          <cell r="BE1143">
            <v>0</v>
          </cell>
          <cell r="BH1143">
            <v>0</v>
          </cell>
          <cell r="BL1143">
            <v>0</v>
          </cell>
          <cell r="BP1143">
            <v>0</v>
          </cell>
        </row>
        <row r="1144">
          <cell r="A1144" t="str">
            <v>01.07.05</v>
          </cell>
          <cell r="B1144" t="str">
            <v>01.07.05</v>
          </cell>
          <cell r="C1144" t="str">
            <v>CABALLETE PARA TEJA TERMO ACÚSTICA TRAPEZOIDAL</v>
          </cell>
          <cell r="D1144" t="str">
            <v>ML</v>
          </cell>
          <cell r="F1144">
            <v>42045</v>
          </cell>
          <cell r="G1144">
            <v>0</v>
          </cell>
          <cell r="N1144">
            <v>40</v>
          </cell>
          <cell r="O1144">
            <v>1681800</v>
          </cell>
          <cell r="P1144">
            <v>40</v>
          </cell>
          <cell r="Q1144">
            <v>1681800</v>
          </cell>
          <cell r="R1144">
            <v>-0.1</v>
          </cell>
          <cell r="S1144">
            <v>-4204.5</v>
          </cell>
          <cell r="T1144">
            <v>39.9</v>
          </cell>
          <cell r="U1144">
            <v>1677595.5</v>
          </cell>
          <cell r="X1144">
            <v>39.9</v>
          </cell>
          <cell r="Y1144">
            <v>1677595.5</v>
          </cell>
          <cell r="AB1144">
            <v>39.9</v>
          </cell>
          <cell r="AF1144">
            <v>39.9</v>
          </cell>
          <cell r="AJ1144">
            <v>39.9</v>
          </cell>
          <cell r="AN1144">
            <v>39.9</v>
          </cell>
          <cell r="AU1144">
            <v>0</v>
          </cell>
          <cell r="AV1144">
            <v>0</v>
          </cell>
          <cell r="AW1144">
            <v>0</v>
          </cell>
          <cell r="AX1144">
            <v>39.9</v>
          </cell>
          <cell r="AZ1144">
            <v>39.9</v>
          </cell>
          <cell r="BA1144">
            <v>1677596</v>
          </cell>
          <cell r="BC1144">
            <v>0</v>
          </cell>
          <cell r="BD1144">
            <v>39.9</v>
          </cell>
          <cell r="BE1144">
            <v>1677596</v>
          </cell>
          <cell r="BH1144">
            <v>39.9</v>
          </cell>
          <cell r="BL1144">
            <v>39.9</v>
          </cell>
          <cell r="BP1144">
            <v>39.9</v>
          </cell>
        </row>
        <row r="1145">
          <cell r="A1145" t="str">
            <v>01.07.06</v>
          </cell>
          <cell r="B1145" t="str">
            <v>01.07.06</v>
          </cell>
          <cell r="C1145" t="str">
            <v>Impermeabilizacion de Viga canal "Manto con Foil de aluminio E=3mm"</v>
          </cell>
          <cell r="D1145" t="str">
            <v>m2</v>
          </cell>
          <cell r="F1145">
            <v>36304</v>
          </cell>
          <cell r="N1145">
            <v>154.32</v>
          </cell>
          <cell r="O1145">
            <v>5602433.2800000003</v>
          </cell>
          <cell r="P1145">
            <v>154.32</v>
          </cell>
          <cell r="Q1145">
            <v>5602433.2800000003</v>
          </cell>
          <cell r="R1145">
            <v>-10.069999999999993</v>
          </cell>
          <cell r="S1145">
            <v>-365581.28</v>
          </cell>
          <cell r="T1145">
            <v>144.25</v>
          </cell>
          <cell r="U1145">
            <v>5236852</v>
          </cell>
          <cell r="X1145">
            <v>144.25</v>
          </cell>
          <cell r="Y1145">
            <v>5236852</v>
          </cell>
          <cell r="AB1145">
            <v>144.25</v>
          </cell>
          <cell r="AF1145">
            <v>144.25</v>
          </cell>
          <cell r="AJ1145">
            <v>144.25</v>
          </cell>
          <cell r="AN1145">
            <v>144.25</v>
          </cell>
          <cell r="AT1145">
            <v>128.25</v>
          </cell>
          <cell r="AU1145">
            <v>4655988</v>
          </cell>
          <cell r="AV1145">
            <v>128.25</v>
          </cell>
          <cell r="AW1145">
            <v>4655988</v>
          </cell>
          <cell r="AX1145">
            <v>16</v>
          </cell>
          <cell r="AZ1145">
            <v>144.25</v>
          </cell>
          <cell r="BA1145">
            <v>5236852</v>
          </cell>
          <cell r="BC1145">
            <v>0</v>
          </cell>
          <cell r="BD1145">
            <v>144.25</v>
          </cell>
          <cell r="BE1145">
            <v>5236852</v>
          </cell>
          <cell r="BH1145">
            <v>144.25</v>
          </cell>
          <cell r="BL1145">
            <v>144.25</v>
          </cell>
          <cell r="BP1145">
            <v>144.25</v>
          </cell>
        </row>
        <row r="1146">
          <cell r="A1146" t="str">
            <v>01.07.07</v>
          </cell>
          <cell r="B1146" t="str">
            <v>01.07.07</v>
          </cell>
          <cell r="C1146" t="str">
            <v>Viga cinta 0.12x0.22 en concreto de 3000 psi</v>
          </cell>
          <cell r="D1146" t="str">
            <v>m2</v>
          </cell>
          <cell r="F1146">
            <v>43238</v>
          </cell>
          <cell r="N1146">
            <v>63.21</v>
          </cell>
          <cell r="O1146">
            <v>2733073.98</v>
          </cell>
          <cell r="P1146">
            <v>63.21</v>
          </cell>
          <cell r="Q1146">
            <v>2733073.98</v>
          </cell>
          <cell r="R1146">
            <v>-0.21</v>
          </cell>
          <cell r="S1146">
            <v>-9079.98</v>
          </cell>
          <cell r="T1146">
            <v>63</v>
          </cell>
          <cell r="U1146">
            <v>2723994</v>
          </cell>
          <cell r="X1146">
            <v>63</v>
          </cell>
          <cell r="Y1146">
            <v>2723994</v>
          </cell>
          <cell r="AB1146">
            <v>63</v>
          </cell>
          <cell r="AF1146">
            <v>63</v>
          </cell>
          <cell r="AJ1146">
            <v>63</v>
          </cell>
          <cell r="AN1146">
            <v>63</v>
          </cell>
          <cell r="AT1146">
            <v>63</v>
          </cell>
          <cell r="AU1146">
            <v>2723994</v>
          </cell>
          <cell r="AV1146">
            <v>63</v>
          </cell>
          <cell r="AW1146">
            <v>2723994</v>
          </cell>
          <cell r="AZ1146">
            <v>63</v>
          </cell>
          <cell r="BA1146">
            <v>2723994</v>
          </cell>
          <cell r="BC1146">
            <v>0</v>
          </cell>
          <cell r="BD1146">
            <v>63</v>
          </cell>
          <cell r="BE1146">
            <v>2723994</v>
          </cell>
          <cell r="BH1146">
            <v>63</v>
          </cell>
          <cell r="BL1146">
            <v>63</v>
          </cell>
          <cell r="BP1146">
            <v>63</v>
          </cell>
        </row>
        <row r="1147">
          <cell r="C1147" t="str">
            <v>01.07</v>
          </cell>
          <cell r="G1147">
            <v>0</v>
          </cell>
          <cell r="O1147">
            <v>0</v>
          </cell>
          <cell r="P1147">
            <v>0</v>
          </cell>
          <cell r="Q1147">
            <v>0</v>
          </cell>
          <cell r="S1147">
            <v>0</v>
          </cell>
          <cell r="T1147">
            <v>0</v>
          </cell>
          <cell r="U1147">
            <v>0</v>
          </cell>
          <cell r="X1147">
            <v>0</v>
          </cell>
          <cell r="Y1147">
            <v>0</v>
          </cell>
          <cell r="AB1147">
            <v>0</v>
          </cell>
          <cell r="AF1147">
            <v>0</v>
          </cell>
          <cell r="AJ1147">
            <v>0</v>
          </cell>
          <cell r="AN1147">
            <v>0</v>
          </cell>
          <cell r="AV1147">
            <v>0</v>
          </cell>
          <cell r="AW1147">
            <v>0</v>
          </cell>
          <cell r="AZ1147">
            <v>0</v>
          </cell>
          <cell r="BA1147">
            <v>0</v>
          </cell>
          <cell r="BC1147">
            <v>0</v>
          </cell>
          <cell r="BD1147">
            <v>0</v>
          </cell>
          <cell r="BE1147">
            <v>0</v>
          </cell>
          <cell r="BH1147">
            <v>0</v>
          </cell>
          <cell r="BL1147">
            <v>0</v>
          </cell>
          <cell r="BP1147">
            <v>0</v>
          </cell>
        </row>
        <row r="1148">
          <cell r="G1148">
            <v>0</v>
          </cell>
          <cell r="O1148">
            <v>0</v>
          </cell>
          <cell r="P1148">
            <v>0</v>
          </cell>
          <cell r="Q1148">
            <v>0</v>
          </cell>
          <cell r="S1148">
            <v>0</v>
          </cell>
          <cell r="T1148">
            <v>0</v>
          </cell>
          <cell r="U1148">
            <v>0</v>
          </cell>
          <cell r="X1148">
            <v>0</v>
          </cell>
          <cell r="Y1148">
            <v>0</v>
          </cell>
          <cell r="AB1148">
            <v>0</v>
          </cell>
          <cell r="AF1148">
            <v>0</v>
          </cell>
          <cell r="AJ1148">
            <v>0</v>
          </cell>
          <cell r="AN1148">
            <v>0</v>
          </cell>
          <cell r="AV1148">
            <v>0</v>
          </cell>
          <cell r="AW1148">
            <v>0</v>
          </cell>
          <cell r="AZ1148">
            <v>0</v>
          </cell>
          <cell r="BA1148">
            <v>0</v>
          </cell>
          <cell r="BC1148">
            <v>0</v>
          </cell>
          <cell r="BD1148">
            <v>0</v>
          </cell>
          <cell r="BE1148">
            <v>0</v>
          </cell>
          <cell r="BH1148">
            <v>0</v>
          </cell>
          <cell r="BL1148">
            <v>0</v>
          </cell>
          <cell r="BP1148">
            <v>0</v>
          </cell>
        </row>
        <row r="1149">
          <cell r="A1149" t="str">
            <v>01.08</v>
          </cell>
          <cell r="B1149" t="str">
            <v>01.08</v>
          </cell>
          <cell r="C1149" t="str">
            <v>CIELO RASO</v>
          </cell>
          <cell r="D1149" t="str">
            <v/>
          </cell>
          <cell r="G1149">
            <v>0</v>
          </cell>
          <cell r="O1149">
            <v>0</v>
          </cell>
          <cell r="P1149">
            <v>0</v>
          </cell>
          <cell r="Q1149">
            <v>0</v>
          </cell>
          <cell r="S1149">
            <v>0</v>
          </cell>
          <cell r="T1149">
            <v>0</v>
          </cell>
          <cell r="U1149">
            <v>0</v>
          </cell>
          <cell r="X1149">
            <v>0</v>
          </cell>
          <cell r="Y1149">
            <v>0</v>
          </cell>
          <cell r="AB1149">
            <v>0</v>
          </cell>
          <cell r="AF1149">
            <v>0</v>
          </cell>
          <cell r="AJ1149">
            <v>0</v>
          </cell>
          <cell r="AN1149">
            <v>0</v>
          </cell>
          <cell r="AV1149">
            <v>0</v>
          </cell>
          <cell r="AW1149">
            <v>0</v>
          </cell>
          <cell r="AZ1149">
            <v>0</v>
          </cell>
          <cell r="BA1149">
            <v>0</v>
          </cell>
          <cell r="BC1149">
            <v>0</v>
          </cell>
          <cell r="BD1149">
            <v>0</v>
          </cell>
          <cell r="BE1149">
            <v>0</v>
          </cell>
          <cell r="BH1149">
            <v>0</v>
          </cell>
          <cell r="BL1149">
            <v>0</v>
          </cell>
          <cell r="BP1149">
            <v>0</v>
          </cell>
        </row>
        <row r="1150">
          <cell r="A1150" t="str">
            <v>01.08.02</v>
          </cell>
          <cell r="B1150" t="str">
            <v>01.08.02</v>
          </cell>
          <cell r="C1150" t="str">
            <v>Tapa en superboard 6mm, incluye estructura cal 26</v>
          </cell>
          <cell r="D1150" t="str">
            <v>ml</v>
          </cell>
          <cell r="F1150">
            <v>20771</v>
          </cell>
          <cell r="G1150">
            <v>0</v>
          </cell>
          <cell r="N1150">
            <v>170</v>
          </cell>
          <cell r="O1150">
            <v>3531070</v>
          </cell>
          <cell r="P1150">
            <v>170</v>
          </cell>
          <cell r="Q1150">
            <v>3531070</v>
          </cell>
          <cell r="R1150">
            <v>-29</v>
          </cell>
          <cell r="S1150">
            <v>-602359</v>
          </cell>
          <cell r="T1150">
            <v>141</v>
          </cell>
          <cell r="U1150">
            <v>2928711</v>
          </cell>
          <cell r="X1150">
            <v>141</v>
          </cell>
          <cell r="Y1150">
            <v>2928711</v>
          </cell>
          <cell r="Z1150">
            <v>5.960000000000008</v>
          </cell>
          <cell r="AA1150">
            <v>0.89000000000001478</v>
          </cell>
          <cell r="AB1150">
            <v>146.96</v>
          </cell>
          <cell r="AD1150">
            <v>26.849999999999994</v>
          </cell>
          <cell r="AE1150">
            <v>0.89000000000001478</v>
          </cell>
          <cell r="AF1150">
            <v>173.81</v>
          </cell>
          <cell r="AI1150">
            <v>0.89000000000001478</v>
          </cell>
          <cell r="AJ1150">
            <v>173.81</v>
          </cell>
          <cell r="AM1150">
            <v>0.89000000000001478</v>
          </cell>
          <cell r="AN1150">
            <v>173.81</v>
          </cell>
          <cell r="AU1150">
            <v>0</v>
          </cell>
          <cell r="AV1150">
            <v>0</v>
          </cell>
          <cell r="AW1150">
            <v>0</v>
          </cell>
          <cell r="AZ1150">
            <v>0</v>
          </cell>
          <cell r="BA1150">
            <v>0</v>
          </cell>
          <cell r="BB1150">
            <v>146.96</v>
          </cell>
          <cell r="BC1150">
            <v>3052506</v>
          </cell>
          <cell r="BD1150">
            <v>146.96</v>
          </cell>
          <cell r="BE1150">
            <v>3052506</v>
          </cell>
          <cell r="BF1150">
            <v>26.849999999999994</v>
          </cell>
          <cell r="BH1150">
            <v>173.81</v>
          </cell>
          <cell r="BL1150">
            <v>173.81</v>
          </cell>
          <cell r="BP1150">
            <v>173.81</v>
          </cell>
        </row>
        <row r="1151">
          <cell r="C1151" t="str">
            <v>01.08</v>
          </cell>
          <cell r="G1151">
            <v>0</v>
          </cell>
          <cell r="O1151">
            <v>0</v>
          </cell>
          <cell r="P1151">
            <v>0</v>
          </cell>
          <cell r="Q1151">
            <v>0</v>
          </cell>
          <cell r="S1151">
            <v>0</v>
          </cell>
          <cell r="T1151">
            <v>0</v>
          </cell>
          <cell r="U1151">
            <v>0</v>
          </cell>
          <cell r="X1151">
            <v>0</v>
          </cell>
          <cell r="Y1151">
            <v>0</v>
          </cell>
          <cell r="AB1151">
            <v>0</v>
          </cell>
          <cell r="AF1151">
            <v>0</v>
          </cell>
          <cell r="AJ1151">
            <v>0</v>
          </cell>
          <cell r="AN1151">
            <v>0</v>
          </cell>
          <cell r="AV1151">
            <v>0</v>
          </cell>
          <cell r="AW1151">
            <v>0</v>
          </cell>
          <cell r="AZ1151">
            <v>0</v>
          </cell>
          <cell r="BA1151">
            <v>0</v>
          </cell>
          <cell r="BC1151">
            <v>0</v>
          </cell>
          <cell r="BD1151">
            <v>0</v>
          </cell>
          <cell r="BE1151">
            <v>0</v>
          </cell>
          <cell r="BH1151">
            <v>0</v>
          </cell>
          <cell r="BL1151">
            <v>0</v>
          </cell>
          <cell r="BP1151">
            <v>0</v>
          </cell>
        </row>
        <row r="1152">
          <cell r="O1152">
            <v>0</v>
          </cell>
          <cell r="P1152">
            <v>0</v>
          </cell>
          <cell r="Q1152">
            <v>0</v>
          </cell>
          <cell r="S1152">
            <v>0</v>
          </cell>
          <cell r="T1152">
            <v>0</v>
          </cell>
          <cell r="U1152">
            <v>0</v>
          </cell>
          <cell r="X1152">
            <v>0</v>
          </cell>
          <cell r="Y1152">
            <v>0</v>
          </cell>
          <cell r="AB1152">
            <v>0</v>
          </cell>
          <cell r="AF1152">
            <v>0</v>
          </cell>
          <cell r="AJ1152">
            <v>0</v>
          </cell>
          <cell r="AN1152">
            <v>0</v>
          </cell>
          <cell r="AV1152">
            <v>0</v>
          </cell>
          <cell r="AW1152">
            <v>0</v>
          </cell>
          <cell r="AZ1152">
            <v>0</v>
          </cell>
          <cell r="BA1152">
            <v>0</v>
          </cell>
          <cell r="BC1152">
            <v>0</v>
          </cell>
          <cell r="BD1152">
            <v>0</v>
          </cell>
          <cell r="BE1152">
            <v>0</v>
          </cell>
          <cell r="BH1152">
            <v>0</v>
          </cell>
          <cell r="BL1152">
            <v>0</v>
          </cell>
          <cell r="BP1152">
            <v>0</v>
          </cell>
        </row>
        <row r="1153">
          <cell r="A1153" t="str">
            <v>01.09</v>
          </cell>
          <cell r="B1153" t="str">
            <v xml:space="preserve">01.09        </v>
          </cell>
          <cell r="C1153" t="str">
            <v>PISOS</v>
          </cell>
          <cell r="D1153" t="str">
            <v/>
          </cell>
          <cell r="G1153">
            <v>0</v>
          </cell>
          <cell r="K1153">
            <v>0</v>
          </cell>
          <cell r="M1153">
            <v>0</v>
          </cell>
          <cell r="O1153">
            <v>0</v>
          </cell>
          <cell r="P1153">
            <v>0</v>
          </cell>
          <cell r="Q1153">
            <v>0</v>
          </cell>
          <cell r="S1153">
            <v>0</v>
          </cell>
          <cell r="T1153">
            <v>0</v>
          </cell>
          <cell r="U1153">
            <v>0</v>
          </cell>
          <cell r="W1153">
            <v>0</v>
          </cell>
          <cell r="X1153">
            <v>0</v>
          </cell>
          <cell r="Y1153">
            <v>0</v>
          </cell>
          <cell r="AB1153">
            <v>0</v>
          </cell>
          <cell r="AC1153">
            <v>0</v>
          </cell>
          <cell r="AF1153">
            <v>0</v>
          </cell>
          <cell r="AG1153">
            <v>0</v>
          </cell>
          <cell r="AJ1153">
            <v>0</v>
          </cell>
          <cell r="AK1153">
            <v>0</v>
          </cell>
          <cell r="AN1153">
            <v>0</v>
          </cell>
          <cell r="AO1153">
            <v>0</v>
          </cell>
          <cell r="AS1153">
            <v>0</v>
          </cell>
          <cell r="AU1153">
            <v>0</v>
          </cell>
          <cell r="AV1153">
            <v>0</v>
          </cell>
          <cell r="AW1153">
            <v>0</v>
          </cell>
          <cell r="AZ1153">
            <v>0</v>
          </cell>
          <cell r="BA1153">
            <v>0</v>
          </cell>
          <cell r="BC1153">
            <v>0</v>
          </cell>
          <cell r="BD1153">
            <v>0</v>
          </cell>
          <cell r="BE1153">
            <v>0</v>
          </cell>
          <cell r="BH1153">
            <v>0</v>
          </cell>
          <cell r="BL1153">
            <v>0</v>
          </cell>
          <cell r="BP1153">
            <v>0</v>
          </cell>
        </row>
        <row r="1154">
          <cell r="A1154" t="str">
            <v>01.09.08</v>
          </cell>
          <cell r="B1154" t="str">
            <v>01.09.08</v>
          </cell>
          <cell r="C1154" t="str">
            <v>Acabado para poyo en granito pulido</v>
          </cell>
          <cell r="D1154" t="str">
            <v>M2</v>
          </cell>
          <cell r="F1154">
            <v>109718</v>
          </cell>
          <cell r="G1154">
            <v>0</v>
          </cell>
          <cell r="K1154">
            <v>0</v>
          </cell>
          <cell r="L1154">
            <v>0</v>
          </cell>
          <cell r="M1154">
            <v>0</v>
          </cell>
          <cell r="N1154">
            <v>74.34</v>
          </cell>
          <cell r="O1154">
            <v>8156436.1200000001</v>
          </cell>
          <cell r="P1154">
            <v>74.34</v>
          </cell>
          <cell r="Q1154">
            <v>8156436.1200000001</v>
          </cell>
          <cell r="S1154">
            <v>0</v>
          </cell>
          <cell r="T1154">
            <v>74.34</v>
          </cell>
          <cell r="U1154">
            <v>8156436.1200000001</v>
          </cell>
          <cell r="W1154">
            <v>0</v>
          </cell>
          <cell r="X1154">
            <v>74.34</v>
          </cell>
          <cell r="Y1154">
            <v>8156436.1200000001</v>
          </cell>
          <cell r="Z1154">
            <v>9</v>
          </cell>
          <cell r="AB1154">
            <v>83.34</v>
          </cell>
          <cell r="AC1154">
            <v>9143898.1199999992</v>
          </cell>
          <cell r="AF1154">
            <v>83.34</v>
          </cell>
          <cell r="AG1154">
            <v>9143898.1199999992</v>
          </cell>
          <cell r="AJ1154">
            <v>83.34</v>
          </cell>
          <cell r="AK1154">
            <v>9143898.1199999992</v>
          </cell>
          <cell r="AN1154">
            <v>83.34</v>
          </cell>
          <cell r="AO1154">
            <v>9143898.1199999992</v>
          </cell>
          <cell r="AS1154">
            <v>0</v>
          </cell>
          <cell r="AU1154">
            <v>0</v>
          </cell>
          <cell r="AV1154">
            <v>0</v>
          </cell>
          <cell r="AW1154">
            <v>0</v>
          </cell>
          <cell r="AX1154">
            <v>70</v>
          </cell>
          <cell r="AZ1154">
            <v>70</v>
          </cell>
          <cell r="BA1154">
            <v>7680260</v>
          </cell>
          <cell r="BB1154">
            <v>13.340000000000003</v>
          </cell>
          <cell r="BC1154">
            <v>1463638</v>
          </cell>
          <cell r="BD1154">
            <v>83.34</v>
          </cell>
          <cell r="BE1154">
            <v>9143898</v>
          </cell>
          <cell r="BH1154">
            <v>83.34</v>
          </cell>
          <cell r="BL1154">
            <v>83.34</v>
          </cell>
          <cell r="BP1154">
            <v>83.34</v>
          </cell>
        </row>
        <row r="1155">
          <cell r="A1155" t="str">
            <v>01.09.09</v>
          </cell>
          <cell r="B1155" t="str">
            <v>01.09.09</v>
          </cell>
          <cell r="C1155" t="str">
            <v>Suministro e instalacion de bordillo en concreto</v>
          </cell>
          <cell r="D1155" t="str">
            <v>ml</v>
          </cell>
          <cell r="F1155">
            <v>22943</v>
          </cell>
          <cell r="G1155">
            <v>0</v>
          </cell>
          <cell r="K1155">
            <v>0</v>
          </cell>
          <cell r="L1155">
            <v>0</v>
          </cell>
          <cell r="M1155">
            <v>0</v>
          </cell>
          <cell r="O1155">
            <v>0</v>
          </cell>
          <cell r="P1155">
            <v>0</v>
          </cell>
          <cell r="Q1155">
            <v>0</v>
          </cell>
          <cell r="S1155">
            <v>0</v>
          </cell>
          <cell r="T1155">
            <v>0</v>
          </cell>
          <cell r="U1155">
            <v>0</v>
          </cell>
          <cell r="W1155">
            <v>0</v>
          </cell>
          <cell r="X1155">
            <v>0</v>
          </cell>
          <cell r="Y1155">
            <v>0</v>
          </cell>
          <cell r="AB1155">
            <v>0</v>
          </cell>
          <cell r="AC1155">
            <v>0</v>
          </cell>
          <cell r="AD1155">
            <v>47.94</v>
          </cell>
          <cell r="AF1155">
            <v>47.94</v>
          </cell>
          <cell r="AG1155">
            <v>1099887.42</v>
          </cell>
          <cell r="AJ1155">
            <v>47.94</v>
          </cell>
          <cell r="AK1155">
            <v>1099887.42</v>
          </cell>
          <cell r="AN1155">
            <v>47.94</v>
          </cell>
          <cell r="AO1155">
            <v>1099887.42</v>
          </cell>
          <cell r="AS1155">
            <v>0</v>
          </cell>
          <cell r="AU1155">
            <v>0</v>
          </cell>
          <cell r="AV1155">
            <v>0</v>
          </cell>
          <cell r="AW1155">
            <v>0</v>
          </cell>
          <cell r="AZ1155">
            <v>0</v>
          </cell>
          <cell r="BA1155">
            <v>0</v>
          </cell>
          <cell r="BC1155">
            <v>0</v>
          </cell>
          <cell r="BD1155">
            <v>0</v>
          </cell>
          <cell r="BE1155">
            <v>0</v>
          </cell>
          <cell r="BF1155">
            <v>47.94</v>
          </cell>
          <cell r="BH1155">
            <v>47.94</v>
          </cell>
          <cell r="BL1155">
            <v>47.94</v>
          </cell>
          <cell r="BP1155">
            <v>47.94</v>
          </cell>
        </row>
        <row r="1156">
          <cell r="C1156" t="str">
            <v>01.09</v>
          </cell>
          <cell r="X1156">
            <v>0</v>
          </cell>
          <cell r="Y1156">
            <v>0</v>
          </cell>
          <cell r="AB1156">
            <v>0</v>
          </cell>
          <cell r="AF1156">
            <v>0</v>
          </cell>
          <cell r="AJ1156">
            <v>0</v>
          </cell>
          <cell r="AN1156">
            <v>0</v>
          </cell>
          <cell r="AV1156">
            <v>0</v>
          </cell>
          <cell r="AW1156">
            <v>0</v>
          </cell>
          <cell r="AZ1156">
            <v>0</v>
          </cell>
          <cell r="BA1156">
            <v>0</v>
          </cell>
          <cell r="BC1156">
            <v>0</v>
          </cell>
          <cell r="BD1156">
            <v>0</v>
          </cell>
          <cell r="BE1156">
            <v>0</v>
          </cell>
          <cell r="BH1156">
            <v>0</v>
          </cell>
          <cell r="BL1156">
            <v>0</v>
          </cell>
          <cell r="BP1156">
            <v>0</v>
          </cell>
        </row>
        <row r="1157">
          <cell r="X1157">
            <v>0</v>
          </cell>
          <cell r="Y1157">
            <v>0</v>
          </cell>
          <cell r="AB1157">
            <v>0</v>
          </cell>
          <cell r="AF1157">
            <v>0</v>
          </cell>
          <cell r="AJ1157">
            <v>0</v>
          </cell>
          <cell r="AN1157">
            <v>0</v>
          </cell>
          <cell r="AV1157">
            <v>0</v>
          </cell>
          <cell r="AW1157">
            <v>0</v>
          </cell>
          <cell r="AZ1157">
            <v>0</v>
          </cell>
          <cell r="BA1157">
            <v>0</v>
          </cell>
          <cell r="BC1157">
            <v>0</v>
          </cell>
          <cell r="BD1157">
            <v>0</v>
          </cell>
          <cell r="BE1157">
            <v>0</v>
          </cell>
          <cell r="BH1157">
            <v>0</v>
          </cell>
          <cell r="BL1157">
            <v>0</v>
          </cell>
          <cell r="BP1157">
            <v>0</v>
          </cell>
        </row>
        <row r="1158">
          <cell r="A1158" t="str">
            <v>01.11</v>
          </cell>
          <cell r="B1158" t="str">
            <v xml:space="preserve">01.11        </v>
          </cell>
          <cell r="C1158" t="str">
            <v>INSTALACIONES ELECTRICAS</v>
          </cell>
          <cell r="D1158" t="str">
            <v/>
          </cell>
          <cell r="G1158">
            <v>0</v>
          </cell>
          <cell r="O1158">
            <v>0</v>
          </cell>
          <cell r="P1158">
            <v>0</v>
          </cell>
          <cell r="Q1158">
            <v>0</v>
          </cell>
          <cell r="S1158">
            <v>0</v>
          </cell>
          <cell r="T1158">
            <v>0</v>
          </cell>
          <cell r="U1158">
            <v>0</v>
          </cell>
          <cell r="X1158">
            <v>0</v>
          </cell>
          <cell r="Y1158">
            <v>0</v>
          </cell>
          <cell r="AB1158">
            <v>0</v>
          </cell>
          <cell r="AF1158">
            <v>0</v>
          </cell>
          <cell r="AJ1158">
            <v>0</v>
          </cell>
          <cell r="AN1158">
            <v>0</v>
          </cell>
          <cell r="AV1158">
            <v>0</v>
          </cell>
          <cell r="AW1158">
            <v>0</v>
          </cell>
          <cell r="AZ1158">
            <v>0</v>
          </cell>
          <cell r="BA1158">
            <v>0</v>
          </cell>
          <cell r="BC1158">
            <v>0</v>
          </cell>
          <cell r="BD1158">
            <v>0</v>
          </cell>
          <cell r="BE1158">
            <v>0</v>
          </cell>
          <cell r="BH1158">
            <v>0</v>
          </cell>
          <cell r="BL1158">
            <v>0</v>
          </cell>
          <cell r="BP1158">
            <v>0</v>
          </cell>
        </row>
        <row r="1159">
          <cell r="A1159" t="str">
            <v>01.11.09</v>
          </cell>
          <cell r="B1159" t="str">
            <v>01.11.09</v>
          </cell>
          <cell r="C1159" t="str">
            <v>Tablero de 18 circuitos con espacio para totalizador con caja, incluye barraje, totalizador, breaker y marcacion de circuitos</v>
          </cell>
          <cell r="D1159" t="str">
            <v>Un</v>
          </cell>
          <cell r="F1159">
            <v>1076934</v>
          </cell>
          <cell r="G1159">
            <v>0</v>
          </cell>
          <cell r="N1159">
            <v>2</v>
          </cell>
          <cell r="O1159">
            <v>2153868</v>
          </cell>
          <cell r="P1159">
            <v>2</v>
          </cell>
          <cell r="Q1159">
            <v>2153868</v>
          </cell>
          <cell r="S1159">
            <v>0</v>
          </cell>
          <cell r="T1159">
            <v>2</v>
          </cell>
          <cell r="U1159">
            <v>2153868</v>
          </cell>
          <cell r="X1159">
            <v>2</v>
          </cell>
          <cell r="Y1159">
            <v>2153868</v>
          </cell>
          <cell r="AB1159">
            <v>2</v>
          </cell>
          <cell r="AF1159">
            <v>2</v>
          </cell>
          <cell r="AJ1159">
            <v>2</v>
          </cell>
          <cell r="AN1159">
            <v>2</v>
          </cell>
          <cell r="AV1159">
            <v>0</v>
          </cell>
          <cell r="AW1159">
            <v>0</v>
          </cell>
          <cell r="AX1159">
            <v>2</v>
          </cell>
          <cell r="AZ1159">
            <v>2</v>
          </cell>
          <cell r="BA1159">
            <v>2153868</v>
          </cell>
          <cell r="BC1159">
            <v>0</v>
          </cell>
          <cell r="BD1159">
            <v>2</v>
          </cell>
          <cell r="BE1159">
            <v>2153868</v>
          </cell>
          <cell r="BH1159">
            <v>2</v>
          </cell>
          <cell r="BL1159">
            <v>2</v>
          </cell>
          <cell r="BP1159">
            <v>2</v>
          </cell>
        </row>
        <row r="1160">
          <cell r="A1160" t="str">
            <v>01.11.10</v>
          </cell>
          <cell r="B1160" t="str">
            <v>01.11.10</v>
          </cell>
          <cell r="C1160" t="str">
            <v>Salida lampara 4 x 17</v>
          </cell>
          <cell r="D1160" t="str">
            <v>Un</v>
          </cell>
          <cell r="F1160">
            <v>223369</v>
          </cell>
          <cell r="G1160">
            <v>0</v>
          </cell>
          <cell r="N1160">
            <v>80</v>
          </cell>
          <cell r="O1160">
            <v>17869520</v>
          </cell>
          <cell r="P1160">
            <v>80</v>
          </cell>
          <cell r="Q1160">
            <v>17869520</v>
          </cell>
          <cell r="S1160">
            <v>0</v>
          </cell>
          <cell r="T1160">
            <v>80</v>
          </cell>
          <cell r="U1160">
            <v>17869520</v>
          </cell>
          <cell r="X1160">
            <v>80</v>
          </cell>
          <cell r="Y1160">
            <v>17869520</v>
          </cell>
          <cell r="AB1160">
            <v>80</v>
          </cell>
          <cell r="AF1160">
            <v>80</v>
          </cell>
          <cell r="AJ1160">
            <v>80</v>
          </cell>
          <cell r="AN1160">
            <v>80</v>
          </cell>
          <cell r="AT1160">
            <v>48</v>
          </cell>
          <cell r="AU1160">
            <v>10721712</v>
          </cell>
          <cell r="AV1160">
            <v>48</v>
          </cell>
          <cell r="AW1160">
            <v>10721712</v>
          </cell>
          <cell r="AZ1160">
            <v>48</v>
          </cell>
          <cell r="BA1160">
            <v>10721712</v>
          </cell>
          <cell r="BB1160">
            <v>32</v>
          </cell>
          <cell r="BC1160">
            <v>7147808</v>
          </cell>
          <cell r="BD1160">
            <v>80</v>
          </cell>
          <cell r="BE1160">
            <v>17869520</v>
          </cell>
          <cell r="BH1160">
            <v>80</v>
          </cell>
          <cell r="BL1160">
            <v>80</v>
          </cell>
          <cell r="BP1160">
            <v>80</v>
          </cell>
        </row>
        <row r="1161">
          <cell r="A1161" t="str">
            <v>01.11.11</v>
          </cell>
          <cell r="B1161" t="str">
            <v>01.11.11</v>
          </cell>
          <cell r="C1161" t="str">
            <v>Tomas reguladas</v>
          </cell>
          <cell r="D1161" t="str">
            <v>Un</v>
          </cell>
          <cell r="F1161">
            <v>86810</v>
          </cell>
          <cell r="G1161">
            <v>0</v>
          </cell>
          <cell r="K1161">
            <v>0</v>
          </cell>
          <cell r="L1161">
            <v>0</v>
          </cell>
          <cell r="M1161">
            <v>0</v>
          </cell>
          <cell r="O1161">
            <v>0</v>
          </cell>
          <cell r="P1161">
            <v>0</v>
          </cell>
          <cell r="Q1161">
            <v>0</v>
          </cell>
          <cell r="S1161">
            <v>0</v>
          </cell>
          <cell r="T1161">
            <v>0</v>
          </cell>
          <cell r="U1161">
            <v>0</v>
          </cell>
          <cell r="W1161">
            <v>0</v>
          </cell>
          <cell r="X1161">
            <v>0</v>
          </cell>
          <cell r="Y1161">
            <v>0</v>
          </cell>
          <cell r="AA1161">
            <v>0</v>
          </cell>
          <cell r="AB1161">
            <v>0</v>
          </cell>
          <cell r="AC1161">
            <v>0</v>
          </cell>
          <cell r="AE1161">
            <v>0</v>
          </cell>
          <cell r="AF1161">
            <v>0</v>
          </cell>
          <cell r="AG1161">
            <v>0</v>
          </cell>
          <cell r="AH1161">
            <v>40</v>
          </cell>
          <cell r="AI1161">
            <v>3472400</v>
          </cell>
          <cell r="AJ1161">
            <v>40</v>
          </cell>
          <cell r="AK1161">
            <v>3472400</v>
          </cell>
          <cell r="AM1161">
            <v>0</v>
          </cell>
          <cell r="AN1161">
            <v>40</v>
          </cell>
          <cell r="AO1161">
            <v>3472400</v>
          </cell>
          <cell r="AS1161">
            <v>0</v>
          </cell>
          <cell r="AU1161">
            <v>0</v>
          </cell>
          <cell r="AV1161">
            <v>0</v>
          </cell>
          <cell r="AW1161">
            <v>0</v>
          </cell>
          <cell r="AY1161">
            <v>0</v>
          </cell>
          <cell r="AZ1161">
            <v>0</v>
          </cell>
          <cell r="BA1161">
            <v>0</v>
          </cell>
          <cell r="BC1161">
            <v>0</v>
          </cell>
          <cell r="BD1161">
            <v>0</v>
          </cell>
          <cell r="BE1161">
            <v>0</v>
          </cell>
          <cell r="BG1161">
            <v>0</v>
          </cell>
          <cell r="BH1161">
            <v>0</v>
          </cell>
          <cell r="BI1161">
            <v>0</v>
          </cell>
          <cell r="BJ1161">
            <v>40</v>
          </cell>
          <cell r="BK1161">
            <v>3472400</v>
          </cell>
          <cell r="BL1161">
            <v>40</v>
          </cell>
          <cell r="BM1161">
            <v>3472400</v>
          </cell>
          <cell r="BO1161">
            <v>0</v>
          </cell>
          <cell r="BP1161">
            <v>40</v>
          </cell>
          <cell r="BQ1161">
            <v>3472400</v>
          </cell>
        </row>
        <row r="1162">
          <cell r="C1162" t="str">
            <v>01.11</v>
          </cell>
          <cell r="G1162">
            <v>0</v>
          </cell>
          <cell r="O1162">
            <v>0</v>
          </cell>
          <cell r="P1162">
            <v>0</v>
          </cell>
          <cell r="Q1162">
            <v>0</v>
          </cell>
          <cell r="S1162">
            <v>0</v>
          </cell>
          <cell r="T1162">
            <v>0</v>
          </cell>
          <cell r="U1162">
            <v>0</v>
          </cell>
          <cell r="X1162">
            <v>0</v>
          </cell>
          <cell r="AB1162">
            <v>0</v>
          </cell>
          <cell r="AF1162">
            <v>0</v>
          </cell>
          <cell r="AJ1162">
            <v>0</v>
          </cell>
          <cell r="AN1162">
            <v>0</v>
          </cell>
          <cell r="AV1162">
            <v>0</v>
          </cell>
          <cell r="AW1162">
            <v>0</v>
          </cell>
          <cell r="AZ1162">
            <v>0</v>
          </cell>
          <cell r="BA1162">
            <v>0</v>
          </cell>
          <cell r="BC1162">
            <v>0</v>
          </cell>
          <cell r="BD1162">
            <v>0</v>
          </cell>
          <cell r="BE1162">
            <v>0</v>
          </cell>
          <cell r="BH1162">
            <v>0</v>
          </cell>
          <cell r="BL1162">
            <v>0</v>
          </cell>
          <cell r="BP1162">
            <v>0</v>
          </cell>
        </row>
        <row r="1163">
          <cell r="X1163">
            <v>0</v>
          </cell>
          <cell r="Y1163">
            <v>0</v>
          </cell>
          <cell r="AB1163">
            <v>0</v>
          </cell>
          <cell r="AF1163">
            <v>0</v>
          </cell>
          <cell r="AJ1163">
            <v>0</v>
          </cell>
          <cell r="AN1163">
            <v>0</v>
          </cell>
          <cell r="AV1163">
            <v>0</v>
          </cell>
          <cell r="AW1163">
            <v>0</v>
          </cell>
          <cell r="AZ1163">
            <v>0</v>
          </cell>
          <cell r="BA1163">
            <v>0</v>
          </cell>
          <cell r="BC1163">
            <v>0</v>
          </cell>
          <cell r="BD1163">
            <v>0</v>
          </cell>
          <cell r="BE1163">
            <v>0</v>
          </cell>
          <cell r="BH1163">
            <v>0</v>
          </cell>
          <cell r="BL1163">
            <v>0</v>
          </cell>
          <cell r="BP1163">
            <v>0</v>
          </cell>
        </row>
        <row r="1164">
          <cell r="A1164" t="str">
            <v>01.15</v>
          </cell>
          <cell r="B1164" t="str">
            <v xml:space="preserve">01.15        </v>
          </cell>
          <cell r="C1164" t="str">
            <v>VIDRIOS</v>
          </cell>
          <cell r="D1164" t="str">
            <v/>
          </cell>
          <cell r="E1164">
            <v>1</v>
          </cell>
          <cell r="G1164">
            <v>0</v>
          </cell>
          <cell r="K1164">
            <v>0</v>
          </cell>
          <cell r="M1164">
            <v>0</v>
          </cell>
          <cell r="O1164">
            <v>0</v>
          </cell>
          <cell r="P1164">
            <v>0</v>
          </cell>
          <cell r="Q1164">
            <v>0</v>
          </cell>
          <cell r="S1164">
            <v>0</v>
          </cell>
          <cell r="T1164">
            <v>0</v>
          </cell>
          <cell r="U1164">
            <v>0</v>
          </cell>
          <cell r="W1164">
            <v>0</v>
          </cell>
          <cell r="X1164">
            <v>0</v>
          </cell>
          <cell r="Y1164">
            <v>0</v>
          </cell>
          <cell r="AB1164">
            <v>0</v>
          </cell>
          <cell r="AC1164">
            <v>0</v>
          </cell>
          <cell r="AF1164">
            <v>0</v>
          </cell>
          <cell r="AG1164">
            <v>0</v>
          </cell>
          <cell r="AJ1164">
            <v>0</v>
          </cell>
          <cell r="AK1164">
            <v>0</v>
          </cell>
          <cell r="AN1164">
            <v>0</v>
          </cell>
          <cell r="AO1164">
            <v>0</v>
          </cell>
          <cell r="AS1164">
            <v>0</v>
          </cell>
          <cell r="AU1164">
            <v>0</v>
          </cell>
          <cell r="AV1164">
            <v>0</v>
          </cell>
          <cell r="AW1164">
            <v>0</v>
          </cell>
          <cell r="AZ1164">
            <v>0</v>
          </cell>
          <cell r="BA1164">
            <v>0</v>
          </cell>
          <cell r="BC1164">
            <v>0</v>
          </cell>
          <cell r="BD1164">
            <v>0</v>
          </cell>
          <cell r="BE1164">
            <v>0</v>
          </cell>
          <cell r="BH1164">
            <v>0</v>
          </cell>
          <cell r="BL1164">
            <v>0</v>
          </cell>
          <cell r="BP1164">
            <v>0</v>
          </cell>
        </row>
        <row r="1165">
          <cell r="A1165" t="str">
            <v>01.15.02</v>
          </cell>
          <cell r="B1165" t="str">
            <v>01.15.02</v>
          </cell>
          <cell r="C1165" t="str">
            <v>SUMINISTRO E INSTALACION DE VIDRIO 4MM</v>
          </cell>
          <cell r="D1165" t="str">
            <v>M2</v>
          </cell>
          <cell r="F1165">
            <v>51086</v>
          </cell>
          <cell r="AD1165">
            <v>116.08</v>
          </cell>
          <cell r="AF1165">
            <v>116.08</v>
          </cell>
          <cell r="AJ1165">
            <v>116.08</v>
          </cell>
          <cell r="AN1165">
            <v>116.08</v>
          </cell>
          <cell r="BF1165">
            <v>116.08</v>
          </cell>
          <cell r="BH1165">
            <v>116.08</v>
          </cell>
          <cell r="BL1165">
            <v>116.08</v>
          </cell>
          <cell r="BP1165">
            <v>116.08</v>
          </cell>
        </row>
        <row r="1166">
          <cell r="AF1166">
            <v>0</v>
          </cell>
          <cell r="AJ1166">
            <v>0</v>
          </cell>
          <cell r="AN1166">
            <v>0</v>
          </cell>
          <cell r="BL1166">
            <v>0</v>
          </cell>
          <cell r="BP1166">
            <v>0</v>
          </cell>
        </row>
        <row r="1167">
          <cell r="A1167" t="str">
            <v>01.16</v>
          </cell>
          <cell r="B1167" t="str">
            <v xml:space="preserve">01.16        </v>
          </cell>
          <cell r="C1167" t="str">
            <v>PINTURAS</v>
          </cell>
          <cell r="D1167" t="str">
            <v/>
          </cell>
          <cell r="E1167">
            <v>1</v>
          </cell>
          <cell r="G1167">
            <v>0</v>
          </cell>
          <cell r="K1167">
            <v>0</v>
          </cell>
          <cell r="M1167">
            <v>0</v>
          </cell>
          <cell r="O1167">
            <v>0</v>
          </cell>
          <cell r="P1167">
            <v>0</v>
          </cell>
          <cell r="Q1167">
            <v>0</v>
          </cell>
          <cell r="S1167">
            <v>0</v>
          </cell>
          <cell r="T1167">
            <v>0</v>
          </cell>
          <cell r="U1167">
            <v>0</v>
          </cell>
          <cell r="W1167">
            <v>0</v>
          </cell>
          <cell r="X1167">
            <v>0</v>
          </cell>
          <cell r="Y1167">
            <v>0</v>
          </cell>
          <cell r="AB1167">
            <v>0</v>
          </cell>
          <cell r="AC1167">
            <v>0</v>
          </cell>
          <cell r="AF1167">
            <v>0</v>
          </cell>
          <cell r="AG1167">
            <v>0</v>
          </cell>
          <cell r="AJ1167">
            <v>0</v>
          </cell>
          <cell r="AK1167">
            <v>0</v>
          </cell>
          <cell r="AN1167">
            <v>0</v>
          </cell>
          <cell r="AO1167">
            <v>0</v>
          </cell>
          <cell r="AS1167">
            <v>0</v>
          </cell>
          <cell r="AU1167">
            <v>0</v>
          </cell>
          <cell r="AV1167">
            <v>0</v>
          </cell>
          <cell r="AW1167">
            <v>0</v>
          </cell>
          <cell r="AZ1167">
            <v>0</v>
          </cell>
          <cell r="BA1167">
            <v>0</v>
          </cell>
          <cell r="BC1167">
            <v>0</v>
          </cell>
          <cell r="BD1167">
            <v>0</v>
          </cell>
          <cell r="BE1167">
            <v>0</v>
          </cell>
          <cell r="BH1167">
            <v>0</v>
          </cell>
          <cell r="BL1167">
            <v>0</v>
          </cell>
          <cell r="BP1167">
            <v>0</v>
          </cell>
        </row>
        <row r="1168">
          <cell r="A1168" t="str">
            <v>01.16.06</v>
          </cell>
          <cell r="B1168" t="str">
            <v>01.16.06</v>
          </cell>
          <cell r="C1168" t="str">
            <v>Graniplast sobre fachadas</v>
          </cell>
          <cell r="D1168" t="str">
            <v>M2</v>
          </cell>
          <cell r="F1168">
            <v>16017</v>
          </cell>
          <cell r="G1168">
            <v>0</v>
          </cell>
          <cell r="O1168">
            <v>0</v>
          </cell>
          <cell r="P1168">
            <v>0</v>
          </cell>
          <cell r="Q1168">
            <v>0</v>
          </cell>
          <cell r="R1168">
            <v>220.6</v>
          </cell>
          <cell r="S1168">
            <v>3533350.2</v>
          </cell>
          <cell r="T1168">
            <v>220.6</v>
          </cell>
          <cell r="U1168">
            <v>3533350.2</v>
          </cell>
          <cell r="X1168">
            <v>220.6</v>
          </cell>
          <cell r="Y1168">
            <v>3533350.2</v>
          </cell>
          <cell r="Z1168">
            <v>359.4</v>
          </cell>
          <cell r="AB1168">
            <v>580</v>
          </cell>
          <cell r="AF1168">
            <v>580</v>
          </cell>
          <cell r="AJ1168">
            <v>580</v>
          </cell>
          <cell r="AL1168">
            <v>0.3</v>
          </cell>
          <cell r="AN1168">
            <v>580.29999999999995</v>
          </cell>
          <cell r="AV1168">
            <v>0</v>
          </cell>
          <cell r="AW1168">
            <v>0</v>
          </cell>
          <cell r="AZ1168">
            <v>0</v>
          </cell>
          <cell r="BA1168">
            <v>0</v>
          </cell>
          <cell r="BB1168">
            <v>560</v>
          </cell>
          <cell r="BC1168">
            <v>8969520</v>
          </cell>
          <cell r="BD1168">
            <v>560</v>
          </cell>
          <cell r="BE1168">
            <v>8969520</v>
          </cell>
          <cell r="BF1168">
            <v>4.6000000000000227</v>
          </cell>
          <cell r="BH1168">
            <v>564.6</v>
          </cell>
          <cell r="BL1168">
            <v>564.6</v>
          </cell>
          <cell r="BN1168">
            <v>15.699999999999932</v>
          </cell>
          <cell r="BP1168">
            <v>580.29999999999995</v>
          </cell>
        </row>
        <row r="1169">
          <cell r="A1169" t="str">
            <v>01.16.07</v>
          </cell>
          <cell r="B1169" t="str">
            <v>01.16.07</v>
          </cell>
          <cell r="C1169" t="str">
            <v>Suministro en instalacion de estuco y vinilo</v>
          </cell>
          <cell r="D1169" t="str">
            <v>M2</v>
          </cell>
          <cell r="F1169">
            <v>13000</v>
          </cell>
          <cell r="Z1169">
            <v>741.14</v>
          </cell>
          <cell r="AB1169">
            <v>741.14</v>
          </cell>
          <cell r="AD1169">
            <v>-84.960000000000036</v>
          </cell>
          <cell r="AF1169">
            <v>656.18</v>
          </cell>
          <cell r="AJ1169">
            <v>656.18</v>
          </cell>
          <cell r="AL1169">
            <v>38.050000000000068</v>
          </cell>
          <cell r="AN1169">
            <v>694.23</v>
          </cell>
          <cell r="BB1169">
            <v>350</v>
          </cell>
          <cell r="BC1169">
            <v>4550000</v>
          </cell>
          <cell r="BD1169">
            <v>350</v>
          </cell>
          <cell r="BE1169">
            <v>4550000</v>
          </cell>
          <cell r="BF1169">
            <v>308.79999999999995</v>
          </cell>
          <cell r="BH1169">
            <v>658.8</v>
          </cell>
          <cell r="BL1169">
            <v>658.8</v>
          </cell>
          <cell r="BN1169">
            <v>35.430000000000064</v>
          </cell>
          <cell r="BP1169">
            <v>694.23</v>
          </cell>
        </row>
        <row r="1170">
          <cell r="C1170" t="str">
            <v>01.11</v>
          </cell>
          <cell r="G1170">
            <v>0</v>
          </cell>
          <cell r="O1170">
            <v>0</v>
          </cell>
          <cell r="P1170">
            <v>0</v>
          </cell>
          <cell r="Q1170">
            <v>0</v>
          </cell>
          <cell r="S1170">
            <v>0</v>
          </cell>
          <cell r="T1170">
            <v>0</v>
          </cell>
          <cell r="U1170">
            <v>0</v>
          </cell>
          <cell r="AV1170">
            <v>0</v>
          </cell>
          <cell r="AW1170">
            <v>0</v>
          </cell>
          <cell r="AZ1170">
            <v>0</v>
          </cell>
          <cell r="BA1170">
            <v>0</v>
          </cell>
          <cell r="BP1170">
            <v>0</v>
          </cell>
        </row>
        <row r="1171">
          <cell r="C1171" t="str">
            <v>VALOR PARCIAL</v>
          </cell>
          <cell r="G1171">
            <v>0</v>
          </cell>
          <cell r="K1171">
            <v>0</v>
          </cell>
          <cell r="M1171">
            <v>0</v>
          </cell>
          <cell r="O1171">
            <v>47592783.120000005</v>
          </cell>
          <cell r="Q1171">
            <v>47592783.120000005</v>
          </cell>
          <cell r="S1171">
            <v>5524699.4700000007</v>
          </cell>
          <cell r="U1171">
            <v>53117482.590000004</v>
          </cell>
          <cell r="W1171">
            <v>0</v>
          </cell>
          <cell r="Y1171">
            <v>53117482.590000004</v>
          </cell>
          <cell r="AA1171">
            <v>-174348253.55500001</v>
          </cell>
          <cell r="AC1171">
            <v>8749012.9450000003</v>
          </cell>
          <cell r="AE1171">
            <v>-342325821.59499997</v>
          </cell>
          <cell r="AG1171">
            <v>9298956.6550000012</v>
          </cell>
          <cell r="AI1171">
            <v>46764238.445</v>
          </cell>
          <cell r="AK1171">
            <v>11035156.655000001</v>
          </cell>
          <cell r="AM1171">
            <v>-41854363.594999999</v>
          </cell>
          <cell r="AO1171">
            <v>11035156.655000001</v>
          </cell>
          <cell r="AR1171">
            <v>0</v>
          </cell>
          <cell r="AS1171">
            <v>0</v>
          </cell>
          <cell r="AT1171">
            <v>0</v>
          </cell>
          <cell r="AU1171">
            <v>23288182</v>
          </cell>
          <cell r="AV1171">
            <v>0</v>
          </cell>
          <cell r="AW1171">
            <v>23288182</v>
          </cell>
          <cell r="AX1171">
            <v>0</v>
          </cell>
          <cell r="AY1171">
            <v>0</v>
          </cell>
          <cell r="AZ1171">
            <v>0</v>
          </cell>
          <cell r="BA1171">
            <v>39031438</v>
          </cell>
          <cell r="BB1171">
            <v>0</v>
          </cell>
          <cell r="BC1171">
            <v>12591736</v>
          </cell>
          <cell r="BD1171">
            <v>0</v>
          </cell>
          <cell r="BE1171">
            <v>32107455</v>
          </cell>
          <cell r="BF1171">
            <v>0</v>
          </cell>
          <cell r="BG1171">
            <v>371624238.96060002</v>
          </cell>
          <cell r="BH1171">
            <v>0</v>
          </cell>
          <cell r="BI1171">
            <v>9259268504.6615505</v>
          </cell>
          <cell r="BJ1171">
            <v>0</v>
          </cell>
          <cell r="BK1171">
            <v>170176280</v>
          </cell>
          <cell r="BL1171">
            <v>0</v>
          </cell>
          <cell r="BM1171">
            <v>9559065468.6615505</v>
          </cell>
          <cell r="BN1171">
            <v>0</v>
          </cell>
          <cell r="BO1171">
            <v>32373548</v>
          </cell>
          <cell r="BP1171">
            <v>0</v>
          </cell>
          <cell r="BQ1171">
            <v>9777920663.7999992</v>
          </cell>
        </row>
        <row r="1172">
          <cell r="C1172" t="str">
            <v>A.I.U.</v>
          </cell>
          <cell r="E1172">
            <v>0.32</v>
          </cell>
          <cell r="G1172">
            <v>0</v>
          </cell>
          <cell r="J1172">
            <v>0.32</v>
          </cell>
          <cell r="K1172">
            <v>0</v>
          </cell>
          <cell r="L1172">
            <v>0.32</v>
          </cell>
          <cell r="M1172">
            <v>0</v>
          </cell>
          <cell r="N1172">
            <v>0.32</v>
          </cell>
          <cell r="O1172">
            <v>15229690.6</v>
          </cell>
          <cell r="P1172">
            <v>0.32</v>
          </cell>
          <cell r="Q1172">
            <v>15229691</v>
          </cell>
          <cell r="R1172">
            <v>0</v>
          </cell>
          <cell r="S1172">
            <v>0</v>
          </cell>
          <cell r="T1172">
            <v>0.32</v>
          </cell>
          <cell r="U1172">
            <v>16997594</v>
          </cell>
          <cell r="V1172">
            <v>0.32</v>
          </cell>
          <cell r="W1172">
            <v>0</v>
          </cell>
          <cell r="X1172">
            <v>0.32</v>
          </cell>
          <cell r="Y1172">
            <v>16997594</v>
          </cell>
          <cell r="Z1172">
            <v>0.32</v>
          </cell>
          <cell r="AA1172">
            <v>-55791441</v>
          </cell>
          <cell r="AB1172">
            <v>0.32</v>
          </cell>
          <cell r="AC1172">
            <v>2799684</v>
          </cell>
          <cell r="AD1172">
            <v>0.32</v>
          </cell>
          <cell r="AE1172">
            <v>-109544263</v>
          </cell>
          <cell r="AF1172">
            <v>0.32</v>
          </cell>
          <cell r="AG1172">
            <v>2975666</v>
          </cell>
          <cell r="AH1172">
            <v>0.32</v>
          </cell>
          <cell r="AI1172">
            <v>14964556</v>
          </cell>
          <cell r="AJ1172">
            <v>0.32</v>
          </cell>
          <cell r="AK1172">
            <v>3531250</v>
          </cell>
          <cell r="AL1172">
            <v>0.32</v>
          </cell>
          <cell r="AM1172">
            <v>-13393396</v>
          </cell>
          <cell r="AN1172">
            <v>0.32</v>
          </cell>
          <cell r="AO1172">
            <v>3531250</v>
          </cell>
          <cell r="AR1172">
            <v>0.32</v>
          </cell>
          <cell r="AS1172">
            <v>0</v>
          </cell>
          <cell r="AT1172">
            <v>0.32</v>
          </cell>
          <cell r="AU1172">
            <v>7452218</v>
          </cell>
          <cell r="AV1172">
            <v>0.32</v>
          </cell>
          <cell r="AW1172">
            <v>7452218</v>
          </cell>
          <cell r="AX1172">
            <v>0.32</v>
          </cell>
          <cell r="AY1172">
            <v>0</v>
          </cell>
          <cell r="AZ1172">
            <v>0.32</v>
          </cell>
          <cell r="BA1172">
            <v>12490060</v>
          </cell>
          <cell r="BB1172">
            <v>0.32</v>
          </cell>
          <cell r="BC1172">
            <v>4029356</v>
          </cell>
          <cell r="BD1172">
            <v>0.32</v>
          </cell>
          <cell r="BE1172">
            <v>10274386</v>
          </cell>
          <cell r="BF1172">
            <v>0.32</v>
          </cell>
          <cell r="BG1172">
            <v>118919756</v>
          </cell>
          <cell r="BH1172">
            <v>0.32</v>
          </cell>
          <cell r="BI1172">
            <v>2962965921</v>
          </cell>
          <cell r="BJ1172">
            <v>0.32</v>
          </cell>
          <cell r="BK1172">
            <v>54456410</v>
          </cell>
          <cell r="BL1172">
            <v>0.32</v>
          </cell>
          <cell r="BM1172">
            <v>3058900950</v>
          </cell>
          <cell r="BN1172">
            <v>0.32</v>
          </cell>
          <cell r="BO1172">
            <v>10359535</v>
          </cell>
          <cell r="BP1172">
            <v>0.32</v>
          </cell>
          <cell r="BQ1172">
            <v>3128934612</v>
          </cell>
        </row>
        <row r="1173">
          <cell r="C1173" t="str">
            <v>VALOR TOTAL</v>
          </cell>
          <cell r="G1173">
            <v>0</v>
          </cell>
          <cell r="K1173">
            <v>0</v>
          </cell>
          <cell r="M1173">
            <v>0</v>
          </cell>
          <cell r="O1173">
            <v>62822473.720000006</v>
          </cell>
          <cell r="Q1173">
            <v>62822474.120000005</v>
          </cell>
          <cell r="S1173">
            <v>5524699.4700000007</v>
          </cell>
          <cell r="U1173">
            <v>70115076.590000004</v>
          </cell>
          <cell r="W1173">
            <v>0</v>
          </cell>
          <cell r="Y1173">
            <v>70115076.590000004</v>
          </cell>
          <cell r="AA1173">
            <v>-230139694.55500001</v>
          </cell>
          <cell r="AC1173">
            <v>11548696.945</v>
          </cell>
          <cell r="AE1173">
            <v>-451870084.59499997</v>
          </cell>
          <cell r="AG1173">
            <v>12274622.655000001</v>
          </cell>
          <cell r="AI1173">
            <v>61728794.445</v>
          </cell>
          <cell r="AK1173">
            <v>14566406.655000001</v>
          </cell>
          <cell r="AM1173">
            <v>-55247759.594999999</v>
          </cell>
          <cell r="AO1173">
            <v>14566406.655000001</v>
          </cell>
          <cell r="AR1173">
            <v>0</v>
          </cell>
          <cell r="AS1173">
            <v>0</v>
          </cell>
          <cell r="AT1173">
            <v>0</v>
          </cell>
          <cell r="AU1173">
            <v>30740400</v>
          </cell>
          <cell r="AV1173">
            <v>0</v>
          </cell>
          <cell r="AW1173">
            <v>30740400</v>
          </cell>
          <cell r="AX1173">
            <v>0</v>
          </cell>
          <cell r="AY1173">
            <v>0</v>
          </cell>
          <cell r="AZ1173">
            <v>0</v>
          </cell>
          <cell r="BA1173">
            <v>51521498</v>
          </cell>
          <cell r="BB1173">
            <v>0</v>
          </cell>
          <cell r="BC1173">
            <v>16621092</v>
          </cell>
          <cell r="BD1173">
            <v>0</v>
          </cell>
          <cell r="BE1173">
            <v>42381841</v>
          </cell>
          <cell r="BF1173">
            <v>0</v>
          </cell>
          <cell r="BG1173">
            <v>490543994.96060002</v>
          </cell>
          <cell r="BH1173">
            <v>0</v>
          </cell>
          <cell r="BI1173">
            <v>12222234425.661551</v>
          </cell>
          <cell r="BJ1173">
            <v>0</v>
          </cell>
          <cell r="BK1173">
            <v>224632690</v>
          </cell>
          <cell r="BL1173">
            <v>0</v>
          </cell>
          <cell r="BM1173">
            <v>12617966418.661551</v>
          </cell>
          <cell r="BN1173">
            <v>0</v>
          </cell>
          <cell r="BO1173">
            <v>42733083</v>
          </cell>
          <cell r="BP1173">
            <v>0</v>
          </cell>
          <cell r="BQ1173">
            <v>12906855275.799999</v>
          </cell>
        </row>
        <row r="1175">
          <cell r="B1175" t="str">
            <v>02</v>
          </cell>
          <cell r="C1175" t="str">
            <v>BLOQUE AULAS 2</v>
          </cell>
          <cell r="D1175" t="str">
            <v/>
          </cell>
          <cell r="E1175">
            <v>1</v>
          </cell>
        </row>
        <row r="1176">
          <cell r="B1176" t="str">
            <v>Item</v>
          </cell>
          <cell r="C1176" t="str">
            <v>Descripcion</v>
          </cell>
          <cell r="D1176" t="str">
            <v>Und</v>
          </cell>
          <cell r="E1176" t="str">
            <v>Cant</v>
          </cell>
          <cell r="F1176" t="str">
            <v xml:space="preserve">Vr Unitario </v>
          </cell>
          <cell r="G1176" t="str">
            <v>Vr Total</v>
          </cell>
          <cell r="H1176" t="str">
            <v>*</v>
          </cell>
          <cell r="I1176" t="str">
            <v>M&amp;M</v>
          </cell>
          <cell r="J1176" t="str">
            <v>Cant</v>
          </cell>
          <cell r="K1176" t="str">
            <v>Vr Total</v>
          </cell>
          <cell r="L1176" t="str">
            <v>Cant</v>
          </cell>
          <cell r="M1176" t="str">
            <v>Vr Total</v>
          </cell>
          <cell r="N1176" t="str">
            <v>Cant</v>
          </cell>
          <cell r="O1176" t="str">
            <v>Vr Total</v>
          </cell>
          <cell r="P1176" t="str">
            <v>Cant</v>
          </cell>
          <cell r="Q1176" t="str">
            <v>Vr Total</v>
          </cell>
          <cell r="R1176" t="str">
            <v>Cant</v>
          </cell>
          <cell r="S1176" t="str">
            <v>Vr Total</v>
          </cell>
          <cell r="T1176" t="str">
            <v>Cant</v>
          </cell>
          <cell r="U1176" t="str">
            <v>Vr Total</v>
          </cell>
          <cell r="V1176" t="str">
            <v>Cant</v>
          </cell>
          <cell r="W1176" t="str">
            <v>Vr Total</v>
          </cell>
          <cell r="X1176" t="str">
            <v>Cant</v>
          </cell>
          <cell r="Y1176" t="str">
            <v>Vr Total</v>
          </cell>
          <cell r="Z1176" t="str">
            <v>Cant</v>
          </cell>
          <cell r="AA1176" t="str">
            <v>Vr Total</v>
          </cell>
          <cell r="AB1176" t="str">
            <v>Cant</v>
          </cell>
          <cell r="AC1176" t="str">
            <v>Vr Total</v>
          </cell>
          <cell r="AD1176" t="str">
            <v>Cant</v>
          </cell>
          <cell r="AE1176" t="str">
            <v>Vr Total</v>
          </cell>
          <cell r="AF1176" t="str">
            <v>Cant</v>
          </cell>
          <cell r="AG1176" t="str">
            <v>Vr Total</v>
          </cell>
          <cell r="AH1176" t="str">
            <v>Cant</v>
          </cell>
          <cell r="AI1176" t="str">
            <v>Vr Total</v>
          </cell>
          <cell r="AJ1176" t="str">
            <v>Cant</v>
          </cell>
          <cell r="AK1176" t="str">
            <v>Vr Total</v>
          </cell>
          <cell r="AL1176" t="str">
            <v>Cant</v>
          </cell>
          <cell r="AM1176" t="str">
            <v>Vr Total</v>
          </cell>
          <cell r="AN1176" t="str">
            <v>Cant</v>
          </cell>
          <cell r="AO1176" t="str">
            <v>Vr Total</v>
          </cell>
          <cell r="AR1176" t="str">
            <v>Cant</v>
          </cell>
          <cell r="AS1176" t="str">
            <v>Vr Total</v>
          </cell>
          <cell r="AT1176" t="str">
            <v>Cant</v>
          </cell>
          <cell r="AU1176" t="str">
            <v>Vr Total</v>
          </cell>
          <cell r="AV1176" t="str">
            <v>Cant</v>
          </cell>
          <cell r="AW1176" t="str">
            <v>Vr Total</v>
          </cell>
          <cell r="AX1176" t="str">
            <v>Cant</v>
          </cell>
          <cell r="AY1176" t="str">
            <v>Vr Total</v>
          </cell>
          <cell r="AZ1176" t="str">
            <v>Cant</v>
          </cell>
          <cell r="BA1176" t="str">
            <v>Vr Total</v>
          </cell>
          <cell r="BB1176" t="str">
            <v>Cant</v>
          </cell>
          <cell r="BC1176" t="str">
            <v>Vr Total</v>
          </cell>
          <cell r="BD1176" t="str">
            <v>Cant</v>
          </cell>
          <cell r="BE1176" t="str">
            <v>Vr Total</v>
          </cell>
          <cell r="BF1176" t="str">
            <v>Cant</v>
          </cell>
          <cell r="BG1176" t="str">
            <v>Vr Total</v>
          </cell>
          <cell r="BH1176" t="str">
            <v>Cant</v>
          </cell>
          <cell r="BI1176" t="str">
            <v>Vr Total</v>
          </cell>
          <cell r="BJ1176" t="str">
            <v>Cant</v>
          </cell>
          <cell r="BK1176" t="str">
            <v>Vr Total</v>
          </cell>
          <cell r="BL1176" t="str">
            <v>Cant</v>
          </cell>
          <cell r="BM1176" t="str">
            <v>Vr Total</v>
          </cell>
          <cell r="BN1176" t="str">
            <v>Cant</v>
          </cell>
          <cell r="BO1176" t="str">
            <v>Vr Total</v>
          </cell>
          <cell r="BP1176" t="str">
            <v>Cant</v>
          </cell>
          <cell r="BQ1176" t="str">
            <v>Vr Total</v>
          </cell>
        </row>
        <row r="1177">
          <cell r="A1177" t="str">
            <v>02.04</v>
          </cell>
          <cell r="B1177" t="str">
            <v xml:space="preserve">01.04        </v>
          </cell>
          <cell r="C1177" t="str">
            <v>MAMPOSTERIA</v>
          </cell>
          <cell r="D1177" t="str">
            <v/>
          </cell>
          <cell r="G1177">
            <v>0</v>
          </cell>
          <cell r="O1177">
            <v>0</v>
          </cell>
          <cell r="P1177">
            <v>0</v>
          </cell>
          <cell r="Q1177">
            <v>0</v>
          </cell>
          <cell r="S1177">
            <v>0</v>
          </cell>
          <cell r="T1177">
            <v>0</v>
          </cell>
          <cell r="U1177">
            <v>0</v>
          </cell>
        </row>
        <row r="1178">
          <cell r="A1178" t="str">
            <v>02.04.05</v>
          </cell>
          <cell r="B1178" t="str">
            <v>01.04.05</v>
          </cell>
          <cell r="C1178" t="str">
            <v>Grouting para dovelas</v>
          </cell>
          <cell r="D1178" t="str">
            <v>ML</v>
          </cell>
          <cell r="F1178">
            <v>5308</v>
          </cell>
          <cell r="G1178">
            <v>0</v>
          </cell>
          <cell r="N1178">
            <v>70</v>
          </cell>
          <cell r="O1178">
            <v>371560</v>
          </cell>
          <cell r="P1178">
            <v>70</v>
          </cell>
          <cell r="Q1178">
            <v>371560</v>
          </cell>
          <cell r="S1178">
            <v>0</v>
          </cell>
          <cell r="T1178">
            <v>70</v>
          </cell>
          <cell r="U1178">
            <v>371560</v>
          </cell>
          <cell r="X1178">
            <v>70</v>
          </cell>
          <cell r="Y1178">
            <v>371560</v>
          </cell>
          <cell r="AB1178">
            <v>70</v>
          </cell>
          <cell r="AF1178">
            <v>70</v>
          </cell>
          <cell r="AJ1178">
            <v>70</v>
          </cell>
          <cell r="AN1178">
            <v>70</v>
          </cell>
          <cell r="AV1178">
            <v>0</v>
          </cell>
          <cell r="AW1178">
            <v>0</v>
          </cell>
          <cell r="AX1178">
            <v>70</v>
          </cell>
          <cell r="AZ1178">
            <v>70</v>
          </cell>
          <cell r="BA1178">
            <v>371560</v>
          </cell>
          <cell r="BD1178">
            <v>70</v>
          </cell>
          <cell r="BH1178">
            <v>70</v>
          </cell>
          <cell r="BL1178">
            <v>70</v>
          </cell>
          <cell r="BP1178">
            <v>70</v>
          </cell>
        </row>
        <row r="1179">
          <cell r="A1179" t="str">
            <v>02.04.06</v>
          </cell>
          <cell r="B1179" t="str">
            <v>01.04.06</v>
          </cell>
          <cell r="C1179" t="str">
            <v>Suministro e Instalacion angulo y acero inoxidable para juntas</v>
          </cell>
          <cell r="D1179" t="str">
            <v>ML</v>
          </cell>
          <cell r="F1179">
            <v>80673</v>
          </cell>
          <cell r="G1179">
            <v>0</v>
          </cell>
          <cell r="O1179">
            <v>0</v>
          </cell>
          <cell r="P1179">
            <v>0</v>
          </cell>
          <cell r="Q1179">
            <v>0</v>
          </cell>
          <cell r="S1179">
            <v>0</v>
          </cell>
          <cell r="T1179">
            <v>0</v>
          </cell>
          <cell r="U1179">
            <v>0</v>
          </cell>
          <cell r="X1179">
            <v>0</v>
          </cell>
          <cell r="Y1179">
            <v>0</v>
          </cell>
          <cell r="AB1179">
            <v>0</v>
          </cell>
          <cell r="AD1179">
            <v>17.600000000000001</v>
          </cell>
          <cell r="AF1179">
            <v>17.600000000000001</v>
          </cell>
          <cell r="AJ1179">
            <v>17.600000000000001</v>
          </cell>
          <cell r="AN1179">
            <v>17.600000000000001</v>
          </cell>
          <cell r="AV1179">
            <v>0</v>
          </cell>
          <cell r="AW1179">
            <v>0</v>
          </cell>
          <cell r="AZ1179">
            <v>0</v>
          </cell>
          <cell r="BA1179">
            <v>0</v>
          </cell>
          <cell r="BC1179">
            <v>0</v>
          </cell>
          <cell r="BD1179">
            <v>0</v>
          </cell>
          <cell r="BE1179">
            <v>0</v>
          </cell>
          <cell r="BF1179">
            <v>17.600000000000001</v>
          </cell>
          <cell r="BH1179">
            <v>17.600000000000001</v>
          </cell>
          <cell r="BL1179">
            <v>17.600000000000001</v>
          </cell>
          <cell r="BP1179">
            <v>17.600000000000001</v>
          </cell>
        </row>
        <row r="1180">
          <cell r="A1180" t="str">
            <v>02.04.07</v>
          </cell>
          <cell r="B1180" t="str">
            <v>01.04.07</v>
          </cell>
          <cell r="C1180" t="str">
            <v>Alfajias</v>
          </cell>
          <cell r="D1180" t="str">
            <v>ML</v>
          </cell>
          <cell r="F1180">
            <v>43238</v>
          </cell>
          <cell r="Z1180">
            <v>80</v>
          </cell>
          <cell r="AB1180">
            <v>80</v>
          </cell>
          <cell r="AF1180">
            <v>80</v>
          </cell>
          <cell r="AJ1180">
            <v>80</v>
          </cell>
          <cell r="AN1180">
            <v>80</v>
          </cell>
          <cell r="BB1180">
            <v>80</v>
          </cell>
          <cell r="BD1180">
            <v>80</v>
          </cell>
          <cell r="BH1180">
            <v>80</v>
          </cell>
          <cell r="BL1180">
            <v>80</v>
          </cell>
          <cell r="BP1180">
            <v>80</v>
          </cell>
        </row>
        <row r="1181">
          <cell r="A1181" t="str">
            <v>02.04.08</v>
          </cell>
          <cell r="B1181" t="str">
            <v>01.04.08</v>
          </cell>
          <cell r="C1181" t="str">
            <v>Dintel en lamina de yeso</v>
          </cell>
          <cell r="D1181" t="str">
            <v>ML</v>
          </cell>
          <cell r="F1181">
            <v>95163</v>
          </cell>
          <cell r="AD1181">
            <v>10.31</v>
          </cell>
          <cell r="AF1181">
            <v>10.31</v>
          </cell>
          <cell r="AJ1181">
            <v>10.31</v>
          </cell>
          <cell r="AN1181">
            <v>10.31</v>
          </cell>
          <cell r="BF1181">
            <v>10.31</v>
          </cell>
          <cell r="BH1181">
            <v>10.31</v>
          </cell>
          <cell r="BL1181">
            <v>10.31</v>
          </cell>
          <cell r="BP1181">
            <v>10.31</v>
          </cell>
        </row>
        <row r="1182">
          <cell r="C1182" t="str">
            <v>01.04</v>
          </cell>
          <cell r="G1182">
            <v>0</v>
          </cell>
          <cell r="O1182">
            <v>0</v>
          </cell>
          <cell r="P1182">
            <v>0</v>
          </cell>
          <cell r="Q1182">
            <v>0</v>
          </cell>
          <cell r="S1182">
            <v>0</v>
          </cell>
          <cell r="T1182">
            <v>0</v>
          </cell>
          <cell r="U1182">
            <v>0</v>
          </cell>
          <cell r="X1182">
            <v>0</v>
          </cell>
          <cell r="Y1182">
            <v>0</v>
          </cell>
          <cell r="AB1182">
            <v>0</v>
          </cell>
          <cell r="AF1182">
            <v>0</v>
          </cell>
          <cell r="AJ1182">
            <v>0</v>
          </cell>
          <cell r="AN1182">
            <v>0</v>
          </cell>
          <cell r="AV1182">
            <v>0</v>
          </cell>
          <cell r="AW1182">
            <v>0</v>
          </cell>
          <cell r="AZ1182">
            <v>0</v>
          </cell>
          <cell r="BA1182">
            <v>0</v>
          </cell>
          <cell r="BD1182">
            <v>0</v>
          </cell>
          <cell r="BH1182">
            <v>0</v>
          </cell>
          <cell r="BL1182">
            <v>0</v>
          </cell>
          <cell r="BP1182">
            <v>0</v>
          </cell>
        </row>
        <row r="1183">
          <cell r="G1183">
            <v>0</v>
          </cell>
          <cell r="O1183">
            <v>0</v>
          </cell>
          <cell r="P1183">
            <v>0</v>
          </cell>
          <cell r="Q1183">
            <v>0</v>
          </cell>
          <cell r="S1183">
            <v>0</v>
          </cell>
          <cell r="T1183">
            <v>0</v>
          </cell>
          <cell r="U1183">
            <v>0</v>
          </cell>
          <cell r="X1183">
            <v>0</v>
          </cell>
          <cell r="Y1183">
            <v>0</v>
          </cell>
          <cell r="AB1183">
            <v>0</v>
          </cell>
          <cell r="AF1183">
            <v>0</v>
          </cell>
          <cell r="AJ1183">
            <v>0</v>
          </cell>
          <cell r="AN1183">
            <v>0</v>
          </cell>
          <cell r="AV1183">
            <v>0</v>
          </cell>
          <cell r="AW1183">
            <v>0</v>
          </cell>
          <cell r="AZ1183">
            <v>0</v>
          </cell>
          <cell r="BA1183">
            <v>0</v>
          </cell>
          <cell r="BD1183">
            <v>0</v>
          </cell>
          <cell r="BH1183">
            <v>0</v>
          </cell>
          <cell r="BL1183">
            <v>0</v>
          </cell>
          <cell r="BP1183">
            <v>0</v>
          </cell>
        </row>
        <row r="1184">
          <cell r="A1184" t="str">
            <v>02.05</v>
          </cell>
          <cell r="B1184" t="str">
            <v>01.05</v>
          </cell>
          <cell r="C1184" t="str">
            <v>PAÑETES</v>
          </cell>
          <cell r="D1184" t="str">
            <v/>
          </cell>
          <cell r="G1184">
            <v>0</v>
          </cell>
          <cell r="K1184">
            <v>0</v>
          </cell>
          <cell r="M1184">
            <v>0</v>
          </cell>
          <cell r="O1184">
            <v>0</v>
          </cell>
          <cell r="P1184">
            <v>0</v>
          </cell>
          <cell r="Q1184">
            <v>0</v>
          </cell>
          <cell r="S1184">
            <v>0</v>
          </cell>
          <cell r="T1184">
            <v>0</v>
          </cell>
          <cell r="U1184">
            <v>0</v>
          </cell>
          <cell r="V1184">
            <v>0</v>
          </cell>
          <cell r="W1184">
            <v>0</v>
          </cell>
          <cell r="X1184">
            <v>0</v>
          </cell>
          <cell r="Y1184">
            <v>0</v>
          </cell>
          <cell r="Z1184">
            <v>0</v>
          </cell>
          <cell r="AA1184">
            <v>-460279388.22000003</v>
          </cell>
          <cell r="AB1184">
            <v>0</v>
          </cell>
          <cell r="AC1184">
            <v>0</v>
          </cell>
          <cell r="AE1184">
            <v>-903740168.29999995</v>
          </cell>
          <cell r="AF1184">
            <v>0</v>
          </cell>
          <cell r="AG1184">
            <v>0</v>
          </cell>
          <cell r="AI1184">
            <v>126929989.78</v>
          </cell>
          <cell r="AJ1184">
            <v>0</v>
          </cell>
          <cell r="AK1184">
            <v>0</v>
          </cell>
          <cell r="AM1184">
            <v>-110495518.3</v>
          </cell>
          <cell r="AN1184">
            <v>0</v>
          </cell>
          <cell r="AO1184">
            <v>0</v>
          </cell>
          <cell r="AS1184">
            <v>0</v>
          </cell>
          <cell r="AU1184">
            <v>0</v>
          </cell>
          <cell r="AV1184">
            <v>0</v>
          </cell>
          <cell r="AW1184">
            <v>0</v>
          </cell>
          <cell r="AY1184">
            <v>0</v>
          </cell>
          <cell r="AZ1184">
            <v>0</v>
          </cell>
          <cell r="BA1184">
            <v>0</v>
          </cell>
          <cell r="BC1184">
            <v>58425656</v>
          </cell>
          <cell r="BD1184">
            <v>0</v>
          </cell>
          <cell r="BE1184">
            <v>145701297</v>
          </cell>
          <cell r="BG1184">
            <v>981087989.92120004</v>
          </cell>
          <cell r="BH1184">
            <v>0</v>
          </cell>
          <cell r="BI1184">
            <v>24444547251.323101</v>
          </cell>
          <cell r="BK1184">
            <v>452737780</v>
          </cell>
          <cell r="BL1184">
            <v>0</v>
          </cell>
          <cell r="BM1184">
            <v>25239483637.323101</v>
          </cell>
          <cell r="BO1184">
            <v>85466166</v>
          </cell>
          <cell r="BP1184">
            <v>0</v>
          </cell>
          <cell r="BQ1184">
            <v>25817182951.599998</v>
          </cell>
        </row>
        <row r="1185">
          <cell r="A1185" t="str">
            <v>02.05.03</v>
          </cell>
          <cell r="B1185" t="str">
            <v>01.05.03</v>
          </cell>
          <cell r="C1185" t="str">
            <v>Pañete impermeabilizados sobre vigacanal en mortero 1:4</v>
          </cell>
          <cell r="D1185" t="str">
            <v>M2</v>
          </cell>
          <cell r="F1185">
            <v>19371</v>
          </cell>
          <cell r="G1185">
            <v>0</v>
          </cell>
          <cell r="K1185">
            <v>0</v>
          </cell>
          <cell r="M1185">
            <v>0</v>
          </cell>
          <cell r="N1185">
            <v>153.74</v>
          </cell>
          <cell r="O1185">
            <v>2978097.54</v>
          </cell>
          <cell r="P1185">
            <v>153.74</v>
          </cell>
          <cell r="Q1185">
            <v>2978097.54</v>
          </cell>
          <cell r="R1185">
            <v>-11.909999999999997</v>
          </cell>
          <cell r="S1185">
            <v>-230708.61</v>
          </cell>
          <cell r="T1185">
            <v>141.83000000000001</v>
          </cell>
          <cell r="U1185">
            <v>2747388.93</v>
          </cell>
          <cell r="V1185">
            <v>0</v>
          </cell>
          <cell r="W1185">
            <v>0</v>
          </cell>
          <cell r="X1185">
            <v>141.83000000000001</v>
          </cell>
          <cell r="Y1185">
            <v>2747388.93</v>
          </cell>
          <cell r="Z1185">
            <v>0</v>
          </cell>
          <cell r="AA1185">
            <v>0</v>
          </cell>
          <cell r="AB1185">
            <v>141.83000000000001</v>
          </cell>
          <cell r="AC1185">
            <v>2747388.93</v>
          </cell>
          <cell r="AD1185">
            <v>0</v>
          </cell>
          <cell r="AE1185">
            <v>0</v>
          </cell>
          <cell r="AF1185">
            <v>141.83000000000001</v>
          </cell>
          <cell r="AG1185">
            <v>2747388.93</v>
          </cell>
          <cell r="AI1185">
            <v>0</v>
          </cell>
          <cell r="AJ1185">
            <v>141.83000000000001</v>
          </cell>
          <cell r="AK1185">
            <v>2747388.93</v>
          </cell>
          <cell r="AM1185">
            <v>0</v>
          </cell>
          <cell r="AN1185">
            <v>141.83000000000001</v>
          </cell>
          <cell r="AO1185">
            <v>2747388.93</v>
          </cell>
          <cell r="AS1185">
            <v>0</v>
          </cell>
          <cell r="AT1185">
            <v>141.83000000000001</v>
          </cell>
          <cell r="AU1185">
            <v>2747389</v>
          </cell>
          <cell r="AV1185">
            <v>141.83000000000001</v>
          </cell>
          <cell r="AW1185">
            <v>2747389</v>
          </cell>
          <cell r="AY1185">
            <v>0</v>
          </cell>
          <cell r="AZ1185">
            <v>141.83000000000001</v>
          </cell>
          <cell r="BA1185">
            <v>2747389</v>
          </cell>
          <cell r="BC1185">
            <v>0</v>
          </cell>
          <cell r="BD1185">
            <v>141.83000000000001</v>
          </cell>
          <cell r="BE1185">
            <v>-1689.1952999999996</v>
          </cell>
          <cell r="BG1185">
            <v>0</v>
          </cell>
          <cell r="BH1185">
            <v>141.83000000000001</v>
          </cell>
          <cell r="BI1185">
            <v>-1689.1952999999996</v>
          </cell>
          <cell r="BK1185">
            <v>0</v>
          </cell>
          <cell r="BL1185">
            <v>141.83000000000001</v>
          </cell>
          <cell r="BM1185">
            <v>-1689.1952999999996</v>
          </cell>
          <cell r="BO1185">
            <v>0</v>
          </cell>
          <cell r="BP1185">
            <v>141.83000000000001</v>
          </cell>
          <cell r="BQ1185">
            <v>0</v>
          </cell>
        </row>
        <row r="1186">
          <cell r="C1186" t="str">
            <v>01.06</v>
          </cell>
          <cell r="X1186">
            <v>0</v>
          </cell>
          <cell r="Y1186">
            <v>0</v>
          </cell>
          <cell r="AB1186">
            <v>0</v>
          </cell>
          <cell r="AF1186">
            <v>0</v>
          </cell>
          <cell r="AJ1186">
            <v>0</v>
          </cell>
          <cell r="AN1186">
            <v>0</v>
          </cell>
          <cell r="AV1186">
            <v>0</v>
          </cell>
          <cell r="AW1186">
            <v>0</v>
          </cell>
          <cell r="AZ1186">
            <v>0</v>
          </cell>
          <cell r="BA1186">
            <v>0</v>
          </cell>
          <cell r="BD1186">
            <v>0</v>
          </cell>
          <cell r="BH1186">
            <v>0</v>
          </cell>
          <cell r="BL1186">
            <v>0</v>
          </cell>
          <cell r="BP1186">
            <v>0</v>
          </cell>
        </row>
        <row r="1187">
          <cell r="X1187">
            <v>0</v>
          </cell>
          <cell r="Y1187">
            <v>0</v>
          </cell>
          <cell r="AB1187">
            <v>0</v>
          </cell>
          <cell r="AF1187">
            <v>0</v>
          </cell>
          <cell r="AJ1187">
            <v>0</v>
          </cell>
          <cell r="AN1187">
            <v>0</v>
          </cell>
          <cell r="AV1187">
            <v>0</v>
          </cell>
          <cell r="AW1187">
            <v>0</v>
          </cell>
          <cell r="AZ1187">
            <v>0</v>
          </cell>
          <cell r="BA1187">
            <v>0</v>
          </cell>
          <cell r="BD1187">
            <v>0</v>
          </cell>
          <cell r="BH1187">
            <v>0</v>
          </cell>
          <cell r="BL1187">
            <v>0</v>
          </cell>
          <cell r="BP1187">
            <v>0</v>
          </cell>
        </row>
        <row r="1188">
          <cell r="A1188" t="str">
            <v>02.06</v>
          </cell>
          <cell r="B1188" t="str">
            <v>01.06</v>
          </cell>
          <cell r="C1188" t="str">
            <v>ESTRUCTURA</v>
          </cell>
          <cell r="D1188" t="str">
            <v/>
          </cell>
          <cell r="G1188">
            <v>0</v>
          </cell>
          <cell r="K1188">
            <v>0</v>
          </cell>
          <cell r="M1188">
            <v>0</v>
          </cell>
          <cell r="O1188">
            <v>0</v>
          </cell>
          <cell r="P1188">
            <v>0</v>
          </cell>
          <cell r="Q1188">
            <v>0</v>
          </cell>
          <cell r="S1188">
            <v>0</v>
          </cell>
          <cell r="T1188">
            <v>0</v>
          </cell>
          <cell r="U1188">
            <v>0</v>
          </cell>
          <cell r="V1188">
            <v>0</v>
          </cell>
          <cell r="W1188">
            <v>0</v>
          </cell>
          <cell r="X1188">
            <v>0</v>
          </cell>
          <cell r="Y1188">
            <v>0</v>
          </cell>
          <cell r="Z1188">
            <v>0</v>
          </cell>
          <cell r="AA1188">
            <v>-460279388.22000003</v>
          </cell>
          <cell r="AB1188">
            <v>0</v>
          </cell>
          <cell r="AC1188">
            <v>0</v>
          </cell>
          <cell r="AD1188">
            <v>0</v>
          </cell>
          <cell r="AE1188">
            <v>-903740168.29999995</v>
          </cell>
          <cell r="AF1188">
            <v>0</v>
          </cell>
          <cell r="AG1188">
            <v>0</v>
          </cell>
          <cell r="AI1188">
            <v>126929989.78</v>
          </cell>
          <cell r="AJ1188">
            <v>0</v>
          </cell>
          <cell r="AK1188">
            <v>0</v>
          </cell>
          <cell r="AM1188">
            <v>-110495518.3</v>
          </cell>
          <cell r="AN1188">
            <v>0</v>
          </cell>
          <cell r="AO1188">
            <v>0</v>
          </cell>
          <cell r="AS1188">
            <v>0</v>
          </cell>
          <cell r="AU1188">
            <v>0</v>
          </cell>
          <cell r="AV1188">
            <v>0</v>
          </cell>
          <cell r="AW1188">
            <v>0</v>
          </cell>
          <cell r="AY1188">
            <v>0</v>
          </cell>
          <cell r="AZ1188">
            <v>0</v>
          </cell>
          <cell r="BA1188">
            <v>0</v>
          </cell>
          <cell r="BC1188">
            <v>58425656</v>
          </cell>
          <cell r="BD1188">
            <v>0</v>
          </cell>
          <cell r="BE1188">
            <v>140141436</v>
          </cell>
          <cell r="BG1188">
            <v>981087989.92120004</v>
          </cell>
          <cell r="BH1188">
            <v>0</v>
          </cell>
          <cell r="BI1188">
            <v>24444468851.323101</v>
          </cell>
          <cell r="BK1188">
            <v>452737780</v>
          </cell>
          <cell r="BL1188">
            <v>0</v>
          </cell>
          <cell r="BM1188">
            <v>25239405237.323101</v>
          </cell>
          <cell r="BO1188">
            <v>85466166</v>
          </cell>
          <cell r="BP1188">
            <v>0</v>
          </cell>
          <cell r="BQ1188">
            <v>25817182951.599998</v>
          </cell>
        </row>
        <row r="1189">
          <cell r="A1189" t="str">
            <v>02.06.08</v>
          </cell>
          <cell r="B1189" t="str">
            <v>01.06.07</v>
          </cell>
          <cell r="C1189" t="str">
            <v>Viguetas en concreto de 3.000 psi</v>
          </cell>
          <cell r="D1189" t="str">
            <v>M3</v>
          </cell>
          <cell r="F1189">
            <v>1102406</v>
          </cell>
          <cell r="G1189">
            <v>0</v>
          </cell>
          <cell r="K1189">
            <v>0</v>
          </cell>
          <cell r="M1189">
            <v>0</v>
          </cell>
          <cell r="N1189">
            <v>2.17</v>
          </cell>
          <cell r="O1189">
            <v>2392221.02</v>
          </cell>
          <cell r="P1189">
            <v>2.17</v>
          </cell>
          <cell r="Q1189">
            <v>2392221.02</v>
          </cell>
          <cell r="S1189">
            <v>0</v>
          </cell>
          <cell r="T1189">
            <v>2.17</v>
          </cell>
          <cell r="U1189">
            <v>2392221.02</v>
          </cell>
          <cell r="V1189">
            <v>0</v>
          </cell>
          <cell r="W1189">
            <v>0</v>
          </cell>
          <cell r="X1189">
            <v>2.17</v>
          </cell>
          <cell r="Y1189">
            <v>2392221.02</v>
          </cell>
          <cell r="Z1189">
            <v>0</v>
          </cell>
          <cell r="AA1189">
            <v>0</v>
          </cell>
          <cell r="AB1189">
            <v>2.17</v>
          </cell>
          <cell r="AC1189">
            <v>2392221.02</v>
          </cell>
          <cell r="AD1189">
            <v>0</v>
          </cell>
          <cell r="AE1189">
            <v>0</v>
          </cell>
          <cell r="AF1189">
            <v>2.17</v>
          </cell>
          <cell r="AG1189">
            <v>2392221.02</v>
          </cell>
          <cell r="AI1189">
            <v>0</v>
          </cell>
          <cell r="AJ1189">
            <v>2.17</v>
          </cell>
          <cell r="AK1189">
            <v>2392221.02</v>
          </cell>
          <cell r="AM1189">
            <v>0</v>
          </cell>
          <cell r="AN1189">
            <v>2.17</v>
          </cell>
          <cell r="AO1189">
            <v>2392221.02</v>
          </cell>
          <cell r="AS1189">
            <v>0</v>
          </cell>
          <cell r="AT1189">
            <v>2.17</v>
          </cell>
          <cell r="AU1189">
            <v>2392221</v>
          </cell>
          <cell r="AV1189">
            <v>2.17</v>
          </cell>
          <cell r="AW1189">
            <v>2392221</v>
          </cell>
          <cell r="AY1189">
            <v>0</v>
          </cell>
          <cell r="AZ1189">
            <v>2.17</v>
          </cell>
          <cell r="BA1189">
            <v>2392221</v>
          </cell>
          <cell r="BC1189">
            <v>0</v>
          </cell>
          <cell r="BD1189">
            <v>2.17</v>
          </cell>
          <cell r="BE1189">
            <v>0</v>
          </cell>
          <cell r="BG1189">
            <v>0</v>
          </cell>
          <cell r="BH1189">
            <v>2.17</v>
          </cell>
          <cell r="BI1189">
            <v>0</v>
          </cell>
          <cell r="BK1189">
            <v>0</v>
          </cell>
          <cell r="BL1189">
            <v>2.17</v>
          </cell>
          <cell r="BM1189">
            <v>0</v>
          </cell>
          <cell r="BO1189">
            <v>0</v>
          </cell>
          <cell r="BP1189">
            <v>2.17</v>
          </cell>
          <cell r="BQ1189">
            <v>0</v>
          </cell>
        </row>
        <row r="1190">
          <cell r="A1190" t="str">
            <v>02.06.09</v>
          </cell>
          <cell r="B1190" t="str">
            <v>01.06.08</v>
          </cell>
          <cell r="C1190" t="str">
            <v>Anclajes de 3/8" incluye perforacion limpieza y epoxico</v>
          </cell>
          <cell r="D1190" t="str">
            <v>M3</v>
          </cell>
          <cell r="F1190">
            <v>11313</v>
          </cell>
          <cell r="G1190">
            <v>0</v>
          </cell>
          <cell r="K1190">
            <v>0</v>
          </cell>
          <cell r="M1190">
            <v>0</v>
          </cell>
          <cell r="O1190">
            <v>0</v>
          </cell>
          <cell r="P1190">
            <v>0</v>
          </cell>
          <cell r="Q1190">
            <v>0</v>
          </cell>
          <cell r="R1190">
            <v>288</v>
          </cell>
          <cell r="S1190">
            <v>3258144</v>
          </cell>
          <cell r="T1190">
            <v>288</v>
          </cell>
          <cell r="U1190">
            <v>3258144</v>
          </cell>
          <cell r="V1190">
            <v>0</v>
          </cell>
          <cell r="W1190">
            <v>0</v>
          </cell>
          <cell r="X1190">
            <v>288</v>
          </cell>
          <cell r="Y1190">
            <v>3258144</v>
          </cell>
          <cell r="Z1190">
            <v>0</v>
          </cell>
          <cell r="AA1190">
            <v>0</v>
          </cell>
          <cell r="AB1190">
            <v>288</v>
          </cell>
          <cell r="AC1190">
            <v>3258144</v>
          </cell>
          <cell r="AD1190">
            <v>0</v>
          </cell>
          <cell r="AE1190">
            <v>0</v>
          </cell>
          <cell r="AF1190">
            <v>288</v>
          </cell>
          <cell r="AG1190">
            <v>3258144</v>
          </cell>
          <cell r="AI1190">
            <v>0</v>
          </cell>
          <cell r="AJ1190">
            <v>288</v>
          </cell>
          <cell r="AK1190">
            <v>3258144</v>
          </cell>
          <cell r="AM1190">
            <v>0</v>
          </cell>
          <cell r="AN1190">
            <v>288</v>
          </cell>
          <cell r="AO1190">
            <v>3258144</v>
          </cell>
          <cell r="AS1190">
            <v>0</v>
          </cell>
          <cell r="AU1190">
            <v>0</v>
          </cell>
          <cell r="AV1190">
            <v>0</v>
          </cell>
          <cell r="AW1190">
            <v>0</v>
          </cell>
          <cell r="AX1190">
            <v>288</v>
          </cell>
          <cell r="AZ1190">
            <v>288</v>
          </cell>
          <cell r="BA1190">
            <v>3258144</v>
          </cell>
          <cell r="BC1190">
            <v>0</v>
          </cell>
          <cell r="BD1190">
            <v>288</v>
          </cell>
          <cell r="BE1190">
            <v>82944</v>
          </cell>
          <cell r="BG1190">
            <v>0</v>
          </cell>
          <cell r="BH1190">
            <v>288</v>
          </cell>
          <cell r="BI1190">
            <v>82944</v>
          </cell>
          <cell r="BK1190">
            <v>0</v>
          </cell>
          <cell r="BL1190">
            <v>288</v>
          </cell>
          <cell r="BM1190">
            <v>82944</v>
          </cell>
          <cell r="BO1190">
            <v>0</v>
          </cell>
          <cell r="BP1190">
            <v>288</v>
          </cell>
          <cell r="BQ1190">
            <v>0</v>
          </cell>
        </row>
        <row r="1191">
          <cell r="C1191" t="str">
            <v>01.06</v>
          </cell>
          <cell r="X1191">
            <v>0</v>
          </cell>
          <cell r="Y1191">
            <v>0</v>
          </cell>
          <cell r="AB1191">
            <v>0</v>
          </cell>
          <cell r="AF1191">
            <v>0</v>
          </cell>
          <cell r="AJ1191">
            <v>0</v>
          </cell>
          <cell r="AN1191">
            <v>0</v>
          </cell>
          <cell r="AV1191">
            <v>0</v>
          </cell>
          <cell r="AW1191">
            <v>0</v>
          </cell>
          <cell r="AZ1191">
            <v>0</v>
          </cell>
          <cell r="BA1191">
            <v>0</v>
          </cell>
          <cell r="BD1191">
            <v>0</v>
          </cell>
          <cell r="BH1191">
            <v>0</v>
          </cell>
          <cell r="BL1191">
            <v>0</v>
          </cell>
          <cell r="BP1191">
            <v>0</v>
          </cell>
        </row>
        <row r="1192">
          <cell r="X1192">
            <v>0</v>
          </cell>
          <cell r="Y1192">
            <v>0</v>
          </cell>
          <cell r="AB1192">
            <v>0</v>
          </cell>
          <cell r="AF1192">
            <v>0</v>
          </cell>
          <cell r="AJ1192">
            <v>0</v>
          </cell>
          <cell r="AN1192">
            <v>0</v>
          </cell>
          <cell r="AV1192">
            <v>0</v>
          </cell>
          <cell r="AW1192">
            <v>0</v>
          </cell>
          <cell r="AZ1192">
            <v>0</v>
          </cell>
          <cell r="BA1192">
            <v>0</v>
          </cell>
          <cell r="BD1192">
            <v>0</v>
          </cell>
          <cell r="BH1192">
            <v>0</v>
          </cell>
          <cell r="BL1192">
            <v>0</v>
          </cell>
          <cell r="BP1192">
            <v>0</v>
          </cell>
        </row>
        <row r="1193">
          <cell r="A1193" t="str">
            <v>02.07</v>
          </cell>
          <cell r="B1193" t="str">
            <v xml:space="preserve">01.07        </v>
          </cell>
          <cell r="C1193" t="str">
            <v>CUBIERTA</v>
          </cell>
          <cell r="D1193" t="str">
            <v/>
          </cell>
          <cell r="G1193">
            <v>0</v>
          </cell>
          <cell r="O1193">
            <v>0</v>
          </cell>
          <cell r="P1193">
            <v>0</v>
          </cell>
          <cell r="Q1193">
            <v>0</v>
          </cell>
          <cell r="S1193">
            <v>0</v>
          </cell>
          <cell r="T1193">
            <v>0</v>
          </cell>
          <cell r="U1193">
            <v>0</v>
          </cell>
          <cell r="X1193">
            <v>0</v>
          </cell>
          <cell r="Y1193">
            <v>0</v>
          </cell>
          <cell r="AB1193">
            <v>0</v>
          </cell>
          <cell r="AF1193">
            <v>0</v>
          </cell>
          <cell r="AJ1193">
            <v>0</v>
          </cell>
          <cell r="AN1193">
            <v>0</v>
          </cell>
          <cell r="AZ1193">
            <v>0</v>
          </cell>
          <cell r="BA1193">
            <v>0</v>
          </cell>
          <cell r="BD1193">
            <v>0</v>
          </cell>
          <cell r="BH1193">
            <v>0</v>
          </cell>
          <cell r="BL1193">
            <v>0</v>
          </cell>
          <cell r="BP1193">
            <v>0</v>
          </cell>
        </row>
        <row r="1194">
          <cell r="A1194" t="str">
            <v>02.07.05</v>
          </cell>
          <cell r="B1194" t="str">
            <v>01.07.05</v>
          </cell>
          <cell r="C1194" t="str">
            <v>CABALLETE PARA TEJA TERMO ACÚSTICA TRAPEZOIDAL</v>
          </cell>
          <cell r="D1194" t="str">
            <v>ML</v>
          </cell>
          <cell r="F1194">
            <v>42045</v>
          </cell>
          <cell r="G1194">
            <v>0</v>
          </cell>
          <cell r="N1194">
            <v>52.63</v>
          </cell>
          <cell r="O1194">
            <v>2212828.35</v>
          </cell>
          <cell r="P1194">
            <v>52.63</v>
          </cell>
          <cell r="Q1194">
            <v>2212828.35</v>
          </cell>
          <cell r="S1194">
            <v>0</v>
          </cell>
          <cell r="T1194">
            <v>52.63</v>
          </cell>
          <cell r="U1194">
            <v>2212828.35</v>
          </cell>
          <cell r="X1194">
            <v>52.63</v>
          </cell>
          <cell r="Y1194">
            <v>2212828.35</v>
          </cell>
          <cell r="AB1194">
            <v>52.63</v>
          </cell>
          <cell r="AD1194">
            <v>-0.63</v>
          </cell>
          <cell r="AF1194">
            <v>52</v>
          </cell>
          <cell r="AJ1194">
            <v>52</v>
          </cell>
          <cell r="AN1194">
            <v>52</v>
          </cell>
          <cell r="AX1194">
            <v>52</v>
          </cell>
          <cell r="AZ1194">
            <v>52</v>
          </cell>
          <cell r="BA1194">
            <v>2186340</v>
          </cell>
          <cell r="BD1194">
            <v>52</v>
          </cell>
          <cell r="BH1194">
            <v>52</v>
          </cell>
          <cell r="BL1194">
            <v>52</v>
          </cell>
          <cell r="BP1194">
            <v>52</v>
          </cell>
        </row>
        <row r="1195">
          <cell r="A1195" t="str">
            <v>02.07.06</v>
          </cell>
          <cell r="B1195" t="str">
            <v>01.07.06</v>
          </cell>
          <cell r="C1195" t="str">
            <v>Impermeabilizacion de Viga canal "Manto con Foil de aluminio E=3mm"</v>
          </cell>
          <cell r="D1195" t="str">
            <v>m2</v>
          </cell>
          <cell r="F1195">
            <v>36304</v>
          </cell>
          <cell r="N1195">
            <v>153.74</v>
          </cell>
          <cell r="O1195">
            <v>5581376.96</v>
          </cell>
          <cell r="P1195">
            <v>153.74</v>
          </cell>
          <cell r="Q1195">
            <v>5581376.96</v>
          </cell>
          <cell r="R1195">
            <v>-27.77000000000001</v>
          </cell>
          <cell r="S1195">
            <v>-1008162.08</v>
          </cell>
          <cell r="T1195">
            <v>125.97</v>
          </cell>
          <cell r="U1195">
            <v>4573214.88</v>
          </cell>
          <cell r="X1195">
            <v>125.97</v>
          </cell>
          <cell r="Y1195">
            <v>4573214.88</v>
          </cell>
          <cell r="AB1195">
            <v>125.97</v>
          </cell>
          <cell r="AF1195">
            <v>125.97</v>
          </cell>
          <cell r="AJ1195">
            <v>125.97</v>
          </cell>
          <cell r="AN1195">
            <v>125.97</v>
          </cell>
          <cell r="AT1195">
            <v>125.97</v>
          </cell>
          <cell r="AU1195">
            <v>4573215</v>
          </cell>
          <cell r="AV1195">
            <v>125.97</v>
          </cell>
          <cell r="AW1195">
            <v>4573215</v>
          </cell>
          <cell r="AZ1195">
            <v>125.97</v>
          </cell>
          <cell r="BA1195">
            <v>4573215</v>
          </cell>
          <cell r="BD1195">
            <v>125.97</v>
          </cell>
          <cell r="BH1195">
            <v>125.97</v>
          </cell>
          <cell r="BL1195">
            <v>125.97</v>
          </cell>
          <cell r="BP1195">
            <v>125.97</v>
          </cell>
        </row>
        <row r="1196">
          <cell r="A1196" t="str">
            <v>02.07.07</v>
          </cell>
          <cell r="B1196" t="str">
            <v>01.07.07</v>
          </cell>
          <cell r="C1196" t="str">
            <v>Viga cinta 0.12x0.22 en concreto de 3000 psi</v>
          </cell>
          <cell r="D1196" t="str">
            <v>m2</v>
          </cell>
          <cell r="F1196">
            <v>43238</v>
          </cell>
          <cell r="N1196">
            <v>63.01</v>
          </cell>
          <cell r="O1196">
            <v>2724426.38</v>
          </cell>
          <cell r="P1196">
            <v>63.01</v>
          </cell>
          <cell r="Q1196">
            <v>2724426.38</v>
          </cell>
          <cell r="R1196">
            <v>-2.5499999999999972</v>
          </cell>
          <cell r="S1196">
            <v>-110256.9</v>
          </cell>
          <cell r="T1196">
            <v>60.46</v>
          </cell>
          <cell r="U1196">
            <v>2614169.48</v>
          </cell>
          <cell r="X1196">
            <v>60.46</v>
          </cell>
          <cell r="Y1196">
            <v>2614169.48</v>
          </cell>
          <cell r="AB1196">
            <v>60.46</v>
          </cell>
          <cell r="AF1196">
            <v>60.46</v>
          </cell>
          <cell r="AJ1196">
            <v>60.46</v>
          </cell>
          <cell r="AN1196">
            <v>60.46</v>
          </cell>
          <cell r="AT1196">
            <v>60.46</v>
          </cell>
          <cell r="AU1196">
            <v>2614169</v>
          </cell>
          <cell r="AV1196">
            <v>60.46</v>
          </cell>
          <cell r="AW1196">
            <v>2614169</v>
          </cell>
          <cell r="AZ1196">
            <v>60.46</v>
          </cell>
          <cell r="BA1196">
            <v>2614169</v>
          </cell>
          <cell r="BD1196">
            <v>60.46</v>
          </cell>
          <cell r="BH1196">
            <v>60.46</v>
          </cell>
          <cell r="BL1196">
            <v>60.46</v>
          </cell>
          <cell r="BP1196">
            <v>60.46</v>
          </cell>
        </row>
        <row r="1197">
          <cell r="C1197" t="str">
            <v>01.07</v>
          </cell>
          <cell r="G1197">
            <v>0</v>
          </cell>
          <cell r="O1197">
            <v>0</v>
          </cell>
          <cell r="P1197">
            <v>0</v>
          </cell>
          <cell r="Q1197">
            <v>0</v>
          </cell>
          <cell r="S1197">
            <v>0</v>
          </cell>
          <cell r="T1197">
            <v>0</v>
          </cell>
          <cell r="U1197">
            <v>0</v>
          </cell>
          <cell r="X1197">
            <v>0</v>
          </cell>
          <cell r="Y1197">
            <v>0</v>
          </cell>
          <cell r="AB1197">
            <v>0</v>
          </cell>
          <cell r="AF1197">
            <v>0</v>
          </cell>
          <cell r="AJ1197">
            <v>0</v>
          </cell>
          <cell r="AN1197">
            <v>0</v>
          </cell>
          <cell r="AZ1197">
            <v>0</v>
          </cell>
          <cell r="BA1197">
            <v>0</v>
          </cell>
          <cell r="BD1197">
            <v>0</v>
          </cell>
          <cell r="BH1197">
            <v>0</v>
          </cell>
          <cell r="BL1197">
            <v>0</v>
          </cell>
          <cell r="BP1197">
            <v>0</v>
          </cell>
        </row>
        <row r="1198">
          <cell r="G1198">
            <v>0</v>
          </cell>
          <cell r="O1198">
            <v>0</v>
          </cell>
          <cell r="P1198">
            <v>0</v>
          </cell>
          <cell r="Q1198">
            <v>0</v>
          </cell>
          <cell r="S1198">
            <v>0</v>
          </cell>
          <cell r="T1198">
            <v>0</v>
          </cell>
          <cell r="U1198">
            <v>0</v>
          </cell>
          <cell r="X1198">
            <v>0</v>
          </cell>
          <cell r="Y1198">
            <v>0</v>
          </cell>
          <cell r="AB1198">
            <v>0</v>
          </cell>
          <cell r="AF1198">
            <v>0</v>
          </cell>
          <cell r="AJ1198">
            <v>0</v>
          </cell>
          <cell r="AN1198">
            <v>0</v>
          </cell>
          <cell r="AZ1198">
            <v>0</v>
          </cell>
          <cell r="BA1198">
            <v>0</v>
          </cell>
          <cell r="BD1198">
            <v>0</v>
          </cell>
          <cell r="BH1198">
            <v>0</v>
          </cell>
          <cell r="BL1198">
            <v>0</v>
          </cell>
          <cell r="BP1198">
            <v>0</v>
          </cell>
        </row>
        <row r="1199">
          <cell r="A1199" t="str">
            <v>02.08</v>
          </cell>
          <cell r="B1199" t="str">
            <v>01.08</v>
          </cell>
          <cell r="C1199" t="str">
            <v>CIELO RASO</v>
          </cell>
          <cell r="D1199" t="str">
            <v/>
          </cell>
          <cell r="G1199">
            <v>0</v>
          </cell>
          <cell r="O1199">
            <v>0</v>
          </cell>
          <cell r="P1199">
            <v>0</v>
          </cell>
          <cell r="Q1199">
            <v>0</v>
          </cell>
          <cell r="S1199">
            <v>0</v>
          </cell>
          <cell r="T1199">
            <v>0</v>
          </cell>
          <cell r="U1199">
            <v>0</v>
          </cell>
          <cell r="X1199">
            <v>0</v>
          </cell>
          <cell r="Y1199">
            <v>0</v>
          </cell>
          <cell r="AB1199">
            <v>0</v>
          </cell>
          <cell r="AF1199">
            <v>0</v>
          </cell>
          <cell r="AJ1199">
            <v>0</v>
          </cell>
          <cell r="AN1199">
            <v>0</v>
          </cell>
          <cell r="AZ1199">
            <v>0</v>
          </cell>
          <cell r="BA1199">
            <v>0</v>
          </cell>
          <cell r="BD1199">
            <v>0</v>
          </cell>
          <cell r="BH1199">
            <v>0</v>
          </cell>
          <cell r="BL1199">
            <v>0</v>
          </cell>
          <cell r="BP1199">
            <v>0</v>
          </cell>
        </row>
        <row r="1200">
          <cell r="A1200" t="str">
            <v>02.08.02</v>
          </cell>
          <cell r="B1200" t="str">
            <v>01.08.02</v>
          </cell>
          <cell r="C1200" t="str">
            <v>Tapa en superboard 6mm, incluye estructura cal 26</v>
          </cell>
          <cell r="D1200" t="str">
            <v>ml</v>
          </cell>
          <cell r="F1200">
            <v>20771</v>
          </cell>
          <cell r="G1200">
            <v>0</v>
          </cell>
          <cell r="N1200">
            <v>149.5</v>
          </cell>
          <cell r="O1200">
            <v>3105264.5</v>
          </cell>
          <cell r="P1200">
            <v>149.5</v>
          </cell>
          <cell r="Q1200">
            <v>3105264.5</v>
          </cell>
          <cell r="R1200">
            <v>-38.340000000000003</v>
          </cell>
          <cell r="S1200">
            <v>-796360.14</v>
          </cell>
          <cell r="T1200">
            <v>111.16</v>
          </cell>
          <cell r="U1200">
            <v>2308904.36</v>
          </cell>
          <cell r="X1200">
            <v>111.16</v>
          </cell>
          <cell r="Y1200">
            <v>2308904.36</v>
          </cell>
          <cell r="Z1200">
            <v>42.140000000000015</v>
          </cell>
          <cell r="AB1200">
            <v>153.30000000000001</v>
          </cell>
          <cell r="AD1200">
            <v>33.31</v>
          </cell>
          <cell r="AF1200">
            <v>186.61</v>
          </cell>
          <cell r="AJ1200">
            <v>186.61</v>
          </cell>
          <cell r="AN1200">
            <v>186.61</v>
          </cell>
          <cell r="AZ1200">
            <v>0</v>
          </cell>
          <cell r="BA1200">
            <v>0</v>
          </cell>
          <cell r="BB1200">
            <v>153.30000000000001</v>
          </cell>
          <cell r="BD1200">
            <v>153.30000000000001</v>
          </cell>
          <cell r="BF1200">
            <v>33.31</v>
          </cell>
          <cell r="BH1200">
            <v>186.61</v>
          </cell>
          <cell r="BL1200">
            <v>186.61</v>
          </cell>
          <cell r="BP1200">
            <v>186.61</v>
          </cell>
        </row>
        <row r="1201">
          <cell r="C1201" t="str">
            <v>01.08</v>
          </cell>
          <cell r="G1201">
            <v>0</v>
          </cell>
          <cell r="O1201">
            <v>0</v>
          </cell>
          <cell r="P1201">
            <v>0</v>
          </cell>
          <cell r="Q1201">
            <v>0</v>
          </cell>
          <cell r="S1201">
            <v>0</v>
          </cell>
          <cell r="T1201">
            <v>0</v>
          </cell>
          <cell r="U1201">
            <v>0</v>
          </cell>
          <cell r="X1201">
            <v>0</v>
          </cell>
          <cell r="Y1201">
            <v>0</v>
          </cell>
          <cell r="AB1201">
            <v>0</v>
          </cell>
          <cell r="AF1201">
            <v>0</v>
          </cell>
          <cell r="AJ1201">
            <v>0</v>
          </cell>
          <cell r="AN1201">
            <v>0</v>
          </cell>
          <cell r="AZ1201">
            <v>0</v>
          </cell>
          <cell r="BA1201">
            <v>0</v>
          </cell>
          <cell r="BD1201">
            <v>0</v>
          </cell>
          <cell r="BH1201">
            <v>0</v>
          </cell>
          <cell r="BL1201">
            <v>0</v>
          </cell>
          <cell r="BP1201">
            <v>0</v>
          </cell>
        </row>
        <row r="1202">
          <cell r="G1202">
            <v>0</v>
          </cell>
          <cell r="O1202">
            <v>0</v>
          </cell>
          <cell r="P1202">
            <v>0</v>
          </cell>
          <cell r="Q1202">
            <v>0</v>
          </cell>
          <cell r="S1202">
            <v>0</v>
          </cell>
          <cell r="T1202">
            <v>0</v>
          </cell>
          <cell r="U1202">
            <v>0</v>
          </cell>
          <cell r="X1202">
            <v>0</v>
          </cell>
          <cell r="Y1202">
            <v>0</v>
          </cell>
          <cell r="AB1202">
            <v>0</v>
          </cell>
          <cell r="AF1202">
            <v>0</v>
          </cell>
          <cell r="AJ1202">
            <v>0</v>
          </cell>
          <cell r="AN1202">
            <v>0</v>
          </cell>
          <cell r="AZ1202">
            <v>0</v>
          </cell>
          <cell r="BA1202">
            <v>0</v>
          </cell>
          <cell r="BD1202">
            <v>0</v>
          </cell>
          <cell r="BH1202">
            <v>0</v>
          </cell>
          <cell r="BL1202">
            <v>0</v>
          </cell>
          <cell r="BP1202">
            <v>0</v>
          </cell>
        </row>
        <row r="1203">
          <cell r="A1203" t="str">
            <v>02.09</v>
          </cell>
          <cell r="B1203" t="str">
            <v xml:space="preserve">01.09        </v>
          </cell>
          <cell r="C1203" t="str">
            <v>PISOS</v>
          </cell>
          <cell r="D1203" t="str">
            <v/>
          </cell>
          <cell r="G1203">
            <v>0</v>
          </cell>
          <cell r="K1203">
            <v>0</v>
          </cell>
          <cell r="M1203">
            <v>0</v>
          </cell>
          <cell r="O1203">
            <v>0</v>
          </cell>
          <cell r="P1203">
            <v>0</v>
          </cell>
          <cell r="Q1203">
            <v>0</v>
          </cell>
          <cell r="S1203">
            <v>0</v>
          </cell>
          <cell r="T1203">
            <v>0</v>
          </cell>
          <cell r="U1203">
            <v>0</v>
          </cell>
          <cell r="W1203">
            <v>0</v>
          </cell>
          <cell r="X1203">
            <v>0</v>
          </cell>
          <cell r="Y1203">
            <v>0</v>
          </cell>
          <cell r="AB1203">
            <v>0</v>
          </cell>
          <cell r="AC1203">
            <v>0</v>
          </cell>
          <cell r="AF1203">
            <v>0</v>
          </cell>
          <cell r="AG1203">
            <v>0</v>
          </cell>
          <cell r="AJ1203">
            <v>0</v>
          </cell>
          <cell r="AK1203">
            <v>0</v>
          </cell>
          <cell r="AN1203">
            <v>0</v>
          </cell>
          <cell r="AO1203">
            <v>0</v>
          </cell>
          <cell r="AS1203">
            <v>0</v>
          </cell>
          <cell r="AU1203">
            <v>0</v>
          </cell>
          <cell r="AV1203">
            <v>0</v>
          </cell>
          <cell r="AW1203">
            <v>0</v>
          </cell>
          <cell r="AZ1203">
            <v>0</v>
          </cell>
          <cell r="BA1203">
            <v>0</v>
          </cell>
          <cell r="BD1203">
            <v>0</v>
          </cell>
          <cell r="BH1203">
            <v>0</v>
          </cell>
          <cell r="BL1203">
            <v>0</v>
          </cell>
          <cell r="BP1203">
            <v>0</v>
          </cell>
        </row>
        <row r="1204">
          <cell r="A1204" t="str">
            <v>02.09.08</v>
          </cell>
          <cell r="B1204" t="str">
            <v>01.09.08</v>
          </cell>
          <cell r="C1204" t="str">
            <v>Acabado para poyo en granito pulido</v>
          </cell>
          <cell r="D1204" t="str">
            <v>M2</v>
          </cell>
          <cell r="F1204">
            <v>109718</v>
          </cell>
          <cell r="G1204">
            <v>0</v>
          </cell>
          <cell r="K1204">
            <v>0</v>
          </cell>
          <cell r="L1204">
            <v>0</v>
          </cell>
          <cell r="M1204">
            <v>0</v>
          </cell>
          <cell r="N1204">
            <v>64.959999999999994</v>
          </cell>
          <cell r="O1204">
            <v>7127281.2800000003</v>
          </cell>
          <cell r="P1204">
            <v>64.959999999999994</v>
          </cell>
          <cell r="Q1204">
            <v>7127281.2800000003</v>
          </cell>
          <cell r="R1204">
            <v>9.7200000000000131</v>
          </cell>
          <cell r="S1204">
            <v>1066458.96</v>
          </cell>
          <cell r="T1204">
            <v>74.680000000000007</v>
          </cell>
          <cell r="U1204">
            <v>8193740.2400000002</v>
          </cell>
          <cell r="W1204">
            <v>0</v>
          </cell>
          <cell r="X1204">
            <v>74.680000000000007</v>
          </cell>
          <cell r="Y1204">
            <v>8193740.2400000002</v>
          </cell>
          <cell r="Z1204">
            <v>8.5799999999999983</v>
          </cell>
          <cell r="AB1204">
            <v>83.26</v>
          </cell>
          <cell r="AC1204">
            <v>9135120.6799999997</v>
          </cell>
          <cell r="AF1204">
            <v>83.26</v>
          </cell>
          <cell r="AG1204">
            <v>9135120.6799999997</v>
          </cell>
          <cell r="AJ1204">
            <v>83.26</v>
          </cell>
          <cell r="AK1204">
            <v>9135120.6799999997</v>
          </cell>
          <cell r="AN1204">
            <v>83.26</v>
          </cell>
          <cell r="AO1204">
            <v>9135120.6799999997</v>
          </cell>
          <cell r="AS1204">
            <v>0</v>
          </cell>
          <cell r="AU1204">
            <v>0</v>
          </cell>
          <cell r="AV1204">
            <v>0</v>
          </cell>
          <cell r="AW1204">
            <v>0</v>
          </cell>
          <cell r="AX1204">
            <v>65</v>
          </cell>
          <cell r="AZ1204">
            <v>65</v>
          </cell>
          <cell r="BA1204">
            <v>7131670</v>
          </cell>
          <cell r="BB1204">
            <v>18.260000000000005</v>
          </cell>
          <cell r="BD1204">
            <v>83.26</v>
          </cell>
          <cell r="BH1204">
            <v>83.26</v>
          </cell>
          <cell r="BL1204">
            <v>83.26</v>
          </cell>
          <cell r="BP1204">
            <v>83.26</v>
          </cell>
        </row>
        <row r="1205">
          <cell r="X1205">
            <v>0</v>
          </cell>
          <cell r="Y1205">
            <v>0</v>
          </cell>
          <cell r="AB1205">
            <v>0</v>
          </cell>
          <cell r="AF1205">
            <v>0</v>
          </cell>
          <cell r="AJ1205">
            <v>0</v>
          </cell>
          <cell r="AN1205">
            <v>0</v>
          </cell>
          <cell r="AZ1205">
            <v>0</v>
          </cell>
          <cell r="BA1205">
            <v>0</v>
          </cell>
          <cell r="BD1205">
            <v>0</v>
          </cell>
          <cell r="BH1205">
            <v>0</v>
          </cell>
          <cell r="BL1205">
            <v>0</v>
          </cell>
          <cell r="BP1205">
            <v>0</v>
          </cell>
        </row>
        <row r="1206">
          <cell r="A1206" t="str">
            <v>02.11</v>
          </cell>
          <cell r="B1206" t="str">
            <v xml:space="preserve">01.11        </v>
          </cell>
          <cell r="C1206" t="str">
            <v>INSTALACIONES ELECTRICAS</v>
          </cell>
          <cell r="D1206" t="str">
            <v/>
          </cell>
          <cell r="G1206">
            <v>0</v>
          </cell>
          <cell r="O1206">
            <v>0</v>
          </cell>
          <cell r="P1206">
            <v>0</v>
          </cell>
          <cell r="Q1206">
            <v>0</v>
          </cell>
          <cell r="S1206">
            <v>0</v>
          </cell>
          <cell r="T1206">
            <v>0</v>
          </cell>
          <cell r="U1206">
            <v>0</v>
          </cell>
          <cell r="X1206">
            <v>0</v>
          </cell>
          <cell r="Y1206">
            <v>0</v>
          </cell>
          <cell r="AB1206">
            <v>0</v>
          </cell>
          <cell r="AF1206">
            <v>0</v>
          </cell>
          <cell r="AJ1206">
            <v>0</v>
          </cell>
          <cell r="AN1206">
            <v>0</v>
          </cell>
          <cell r="AZ1206">
            <v>0</v>
          </cell>
          <cell r="BA1206">
            <v>0</v>
          </cell>
          <cell r="BD1206">
            <v>0</v>
          </cell>
          <cell r="BH1206">
            <v>0</v>
          </cell>
          <cell r="BL1206">
            <v>0</v>
          </cell>
          <cell r="BP1206">
            <v>0</v>
          </cell>
        </row>
        <row r="1207">
          <cell r="A1207" t="str">
            <v>02.11.09</v>
          </cell>
          <cell r="B1207" t="str">
            <v>01.11.09</v>
          </cell>
          <cell r="C1207" t="str">
            <v>Acometida con 3#4 + 1#4 + 1#6 + 1Ø2"</v>
          </cell>
          <cell r="D1207" t="str">
            <v>Ml</v>
          </cell>
          <cell r="F1207">
            <v>102645</v>
          </cell>
          <cell r="G1207">
            <v>0</v>
          </cell>
          <cell r="N1207">
            <v>50</v>
          </cell>
          <cell r="O1207">
            <v>5132250</v>
          </cell>
          <cell r="P1207">
            <v>50</v>
          </cell>
          <cell r="Q1207">
            <v>5132250</v>
          </cell>
          <cell r="S1207">
            <v>0</v>
          </cell>
          <cell r="T1207">
            <v>50</v>
          </cell>
          <cell r="U1207">
            <v>5132250</v>
          </cell>
          <cell r="X1207">
            <v>50</v>
          </cell>
          <cell r="Y1207">
            <v>5132250</v>
          </cell>
          <cell r="Z1207">
            <v>5.6</v>
          </cell>
          <cell r="AB1207">
            <v>55.6</v>
          </cell>
          <cell r="AF1207">
            <v>55.6</v>
          </cell>
          <cell r="AJ1207">
            <v>55.6</v>
          </cell>
          <cell r="AN1207">
            <v>55.6</v>
          </cell>
          <cell r="AZ1207">
            <v>0</v>
          </cell>
          <cell r="BA1207">
            <v>0</v>
          </cell>
          <cell r="BB1207">
            <v>55.6</v>
          </cell>
          <cell r="BD1207">
            <v>55.6</v>
          </cell>
          <cell r="BH1207">
            <v>55.6</v>
          </cell>
          <cell r="BL1207">
            <v>55.6</v>
          </cell>
          <cell r="BP1207">
            <v>55.6</v>
          </cell>
        </row>
        <row r="1208">
          <cell r="A1208" t="str">
            <v>02.11.10</v>
          </cell>
          <cell r="B1208" t="str">
            <v>01.11.10</v>
          </cell>
          <cell r="C1208" t="str">
            <v>Acometida 3#2 + 1#2 + 1#4 + Ø2"</v>
          </cell>
          <cell r="D1208" t="str">
            <v>Ml</v>
          </cell>
          <cell r="F1208">
            <v>128740</v>
          </cell>
          <cell r="G1208">
            <v>0</v>
          </cell>
          <cell r="N1208">
            <v>26</v>
          </cell>
          <cell r="O1208">
            <v>3347240</v>
          </cell>
          <cell r="P1208">
            <v>26</v>
          </cell>
          <cell r="Q1208">
            <v>3347240</v>
          </cell>
          <cell r="S1208">
            <v>0</v>
          </cell>
          <cell r="T1208">
            <v>26</v>
          </cell>
          <cell r="U1208">
            <v>3347240</v>
          </cell>
          <cell r="X1208">
            <v>26</v>
          </cell>
          <cell r="Y1208">
            <v>3347240</v>
          </cell>
          <cell r="AB1208">
            <v>26</v>
          </cell>
          <cell r="AF1208">
            <v>26</v>
          </cell>
          <cell r="AJ1208">
            <v>26</v>
          </cell>
          <cell r="AN1208">
            <v>26</v>
          </cell>
          <cell r="AZ1208">
            <v>0</v>
          </cell>
          <cell r="BA1208">
            <v>0</v>
          </cell>
          <cell r="BD1208">
            <v>0</v>
          </cell>
          <cell r="BF1208">
            <v>26</v>
          </cell>
          <cell r="BH1208">
            <v>26</v>
          </cell>
          <cell r="BL1208">
            <v>26</v>
          </cell>
          <cell r="BP1208">
            <v>26</v>
          </cell>
        </row>
        <row r="1209">
          <cell r="A1209" t="str">
            <v>02.11.11</v>
          </cell>
          <cell r="B1209" t="str">
            <v>01.11.11</v>
          </cell>
          <cell r="C1209" t="str">
            <v>Salida de Voz y Datos</v>
          </cell>
          <cell r="D1209" t="str">
            <v>Un</v>
          </cell>
          <cell r="F1209">
            <v>120000</v>
          </cell>
          <cell r="G1209">
            <v>0</v>
          </cell>
          <cell r="O1209">
            <v>0</v>
          </cell>
          <cell r="P1209">
            <v>0</v>
          </cell>
          <cell r="Q1209">
            <v>0</v>
          </cell>
          <cell r="S1209">
            <v>0</v>
          </cell>
          <cell r="T1209">
            <v>0</v>
          </cell>
          <cell r="U1209">
            <v>0</v>
          </cell>
          <cell r="V1209">
            <v>15</v>
          </cell>
          <cell r="X1209">
            <v>15</v>
          </cell>
          <cell r="Y1209">
            <v>1800000</v>
          </cell>
          <cell r="AB1209">
            <v>15</v>
          </cell>
          <cell r="AF1209">
            <v>15</v>
          </cell>
          <cell r="AJ1209">
            <v>15</v>
          </cell>
          <cell r="AN1209">
            <v>15</v>
          </cell>
          <cell r="AZ1209">
            <v>0</v>
          </cell>
          <cell r="BA1209">
            <v>0</v>
          </cell>
          <cell r="BD1209">
            <v>0</v>
          </cell>
          <cell r="BH1209">
            <v>0</v>
          </cell>
          <cell r="BL1209">
            <v>0</v>
          </cell>
          <cell r="BP1209">
            <v>0</v>
          </cell>
        </row>
        <row r="1210">
          <cell r="A1210" t="str">
            <v>02.11.12</v>
          </cell>
          <cell r="B1210" t="str">
            <v>01.11.12</v>
          </cell>
          <cell r="C1210" t="str">
            <v>Salida de Datos</v>
          </cell>
          <cell r="D1210" t="str">
            <v>Un</v>
          </cell>
          <cell r="G1210">
            <v>0</v>
          </cell>
          <cell r="O1210">
            <v>0</v>
          </cell>
          <cell r="P1210">
            <v>0</v>
          </cell>
          <cell r="Q1210">
            <v>0</v>
          </cell>
          <cell r="S1210">
            <v>0</v>
          </cell>
          <cell r="T1210">
            <v>0</v>
          </cell>
          <cell r="U1210">
            <v>0</v>
          </cell>
          <cell r="X1210">
            <v>0</v>
          </cell>
          <cell r="Y1210">
            <v>0</v>
          </cell>
          <cell r="AB1210">
            <v>0</v>
          </cell>
          <cell r="AF1210">
            <v>0</v>
          </cell>
          <cell r="AJ1210">
            <v>0</v>
          </cell>
          <cell r="AN1210">
            <v>0</v>
          </cell>
          <cell r="AZ1210">
            <v>0</v>
          </cell>
          <cell r="BA1210">
            <v>0</v>
          </cell>
          <cell r="BD1210">
            <v>0</v>
          </cell>
          <cell r="BH1210">
            <v>0</v>
          </cell>
          <cell r="BL1210">
            <v>0</v>
          </cell>
          <cell r="BP1210">
            <v>0</v>
          </cell>
        </row>
        <row r="1211">
          <cell r="A1211" t="str">
            <v>02.11.13</v>
          </cell>
          <cell r="B1211" t="str">
            <v>01.11.13</v>
          </cell>
          <cell r="C1211" t="str">
            <v>Salida lampara 4 x 17</v>
          </cell>
          <cell r="D1211" t="str">
            <v>Un</v>
          </cell>
          <cell r="F1211">
            <v>223369</v>
          </cell>
          <cell r="G1211">
            <v>0</v>
          </cell>
          <cell r="N1211">
            <v>80</v>
          </cell>
          <cell r="O1211">
            <v>17869520</v>
          </cell>
          <cell r="P1211">
            <v>80</v>
          </cell>
          <cell r="Q1211">
            <v>17869520</v>
          </cell>
          <cell r="S1211">
            <v>0</v>
          </cell>
          <cell r="T1211">
            <v>80</v>
          </cell>
          <cell r="U1211">
            <v>17869520</v>
          </cell>
          <cell r="X1211">
            <v>80</v>
          </cell>
          <cell r="Y1211">
            <v>17869520</v>
          </cell>
          <cell r="Z1211">
            <v>12</v>
          </cell>
          <cell r="AB1211">
            <v>92</v>
          </cell>
          <cell r="AD1211">
            <v>-2</v>
          </cell>
          <cell r="AF1211">
            <v>90</v>
          </cell>
          <cell r="AJ1211">
            <v>90</v>
          </cell>
          <cell r="AN1211">
            <v>90</v>
          </cell>
          <cell r="AT1211">
            <v>52</v>
          </cell>
          <cell r="AU1211">
            <v>11615188</v>
          </cell>
          <cell r="AV1211">
            <v>52</v>
          </cell>
          <cell r="AW1211">
            <v>11615188</v>
          </cell>
          <cell r="AZ1211">
            <v>52</v>
          </cell>
          <cell r="BA1211">
            <v>11615188</v>
          </cell>
          <cell r="BB1211">
            <v>40</v>
          </cell>
          <cell r="BD1211">
            <v>92</v>
          </cell>
          <cell r="BF1211">
            <v>-2</v>
          </cell>
          <cell r="BH1211">
            <v>90</v>
          </cell>
          <cell r="BL1211">
            <v>90</v>
          </cell>
          <cell r="BP1211">
            <v>90</v>
          </cell>
        </row>
        <row r="1212">
          <cell r="A1212" t="str">
            <v>02.11.14</v>
          </cell>
          <cell r="B1212" t="str">
            <v>01.11.14</v>
          </cell>
          <cell r="C1212" t="str">
            <v>Tablero de 18 circuitos con espacio para totalizador con caja, incluye barraje, totalizador, breaker y marcacion de circuitos</v>
          </cell>
          <cell r="D1212" t="str">
            <v>Un</v>
          </cell>
          <cell r="F1212">
            <v>1076934</v>
          </cell>
          <cell r="N1212">
            <v>3</v>
          </cell>
          <cell r="O1212">
            <v>3230802</v>
          </cell>
          <cell r="P1212">
            <v>3</v>
          </cell>
          <cell r="Q1212">
            <v>3230802</v>
          </cell>
          <cell r="S1212">
            <v>0</v>
          </cell>
          <cell r="T1212">
            <v>3</v>
          </cell>
          <cell r="U1212">
            <v>3230802</v>
          </cell>
          <cell r="X1212">
            <v>3</v>
          </cell>
          <cell r="Y1212">
            <v>3230802</v>
          </cell>
          <cell r="AB1212">
            <v>3</v>
          </cell>
          <cell r="AF1212">
            <v>3</v>
          </cell>
          <cell r="AJ1212">
            <v>3</v>
          </cell>
          <cell r="AN1212">
            <v>3</v>
          </cell>
          <cell r="AX1212">
            <v>3</v>
          </cell>
          <cell r="AZ1212">
            <v>3</v>
          </cell>
          <cell r="BA1212">
            <v>3230802</v>
          </cell>
          <cell r="BD1212">
            <v>3</v>
          </cell>
          <cell r="BH1212">
            <v>3</v>
          </cell>
          <cell r="BL1212">
            <v>3</v>
          </cell>
          <cell r="BP1212">
            <v>3</v>
          </cell>
        </row>
        <row r="1213">
          <cell r="A1213" t="str">
            <v>02.11.15</v>
          </cell>
          <cell r="B1213" t="str">
            <v>01.11.15</v>
          </cell>
          <cell r="C1213" t="str">
            <v>Tablero de 12 circuitos con espacio para totalizador con caja, incluye barraje, totalizador, breaker y marcacion de circuitos</v>
          </cell>
          <cell r="D1213" t="str">
            <v>Un</v>
          </cell>
          <cell r="F1213">
            <v>879174</v>
          </cell>
          <cell r="N1213">
            <v>3</v>
          </cell>
          <cell r="O1213">
            <v>2637522</v>
          </cell>
          <cell r="P1213">
            <v>3</v>
          </cell>
          <cell r="Q1213">
            <v>2637522</v>
          </cell>
          <cell r="T1213">
            <v>3</v>
          </cell>
          <cell r="U1213">
            <v>2637522</v>
          </cell>
          <cell r="X1213">
            <v>3</v>
          </cell>
          <cell r="Y1213">
            <v>2637522</v>
          </cell>
          <cell r="AB1213">
            <v>3</v>
          </cell>
          <cell r="AF1213">
            <v>3</v>
          </cell>
          <cell r="AJ1213">
            <v>3</v>
          </cell>
          <cell r="AN1213">
            <v>3</v>
          </cell>
          <cell r="AX1213">
            <v>3</v>
          </cell>
          <cell r="AZ1213">
            <v>3</v>
          </cell>
          <cell r="BA1213">
            <v>2637522</v>
          </cell>
          <cell r="BD1213">
            <v>3</v>
          </cell>
          <cell r="BH1213">
            <v>3</v>
          </cell>
          <cell r="BL1213">
            <v>3</v>
          </cell>
          <cell r="BP1213">
            <v>3</v>
          </cell>
        </row>
        <row r="1214">
          <cell r="A1214" t="str">
            <v>02.11.16</v>
          </cell>
          <cell r="B1214" t="str">
            <v>01.11.16</v>
          </cell>
          <cell r="C1214" t="str">
            <v>Tomas reguladas</v>
          </cell>
          <cell r="D1214" t="str">
            <v>Un</v>
          </cell>
          <cell r="F1214">
            <v>86810</v>
          </cell>
          <cell r="V1214">
            <v>30</v>
          </cell>
          <cell r="X1214">
            <v>30</v>
          </cell>
          <cell r="AB1214">
            <v>30</v>
          </cell>
          <cell r="AF1214">
            <v>30</v>
          </cell>
          <cell r="AH1214">
            <v>30</v>
          </cell>
          <cell r="AJ1214">
            <v>60</v>
          </cell>
          <cell r="AN1214">
            <v>60</v>
          </cell>
          <cell r="BD1214">
            <v>0</v>
          </cell>
          <cell r="BH1214">
            <v>0</v>
          </cell>
          <cell r="BJ1214">
            <v>60</v>
          </cell>
          <cell r="BL1214">
            <v>60</v>
          </cell>
          <cell r="BP1214">
            <v>60</v>
          </cell>
        </row>
        <row r="1215">
          <cell r="C1215" t="str">
            <v>01.11</v>
          </cell>
          <cell r="G1215">
            <v>0</v>
          </cell>
          <cell r="O1215">
            <v>0</v>
          </cell>
          <cell r="P1215">
            <v>0</v>
          </cell>
          <cell r="Q1215">
            <v>0</v>
          </cell>
          <cell r="S1215">
            <v>0</v>
          </cell>
          <cell r="T1215">
            <v>0</v>
          </cell>
          <cell r="U1215">
            <v>0</v>
          </cell>
          <cell r="X1215">
            <v>0</v>
          </cell>
          <cell r="AF1215">
            <v>0</v>
          </cell>
          <cell r="AJ1215">
            <v>0</v>
          </cell>
          <cell r="AN1215">
            <v>0</v>
          </cell>
          <cell r="AZ1215">
            <v>0</v>
          </cell>
          <cell r="BA1215">
            <v>0</v>
          </cell>
          <cell r="BD1215">
            <v>0</v>
          </cell>
          <cell r="BH1215">
            <v>0</v>
          </cell>
          <cell r="BL1215">
            <v>0</v>
          </cell>
          <cell r="BP1215">
            <v>0</v>
          </cell>
        </row>
        <row r="1216">
          <cell r="X1216">
            <v>0</v>
          </cell>
          <cell r="Y1216">
            <v>0</v>
          </cell>
          <cell r="AF1216">
            <v>0</v>
          </cell>
          <cell r="AJ1216">
            <v>0</v>
          </cell>
          <cell r="AN1216">
            <v>0</v>
          </cell>
          <cell r="AZ1216">
            <v>0</v>
          </cell>
          <cell r="BA1216">
            <v>0</v>
          </cell>
          <cell r="BD1216">
            <v>0</v>
          </cell>
          <cell r="BH1216">
            <v>0</v>
          </cell>
          <cell r="BL1216">
            <v>0</v>
          </cell>
          <cell r="BP1216">
            <v>0</v>
          </cell>
        </row>
        <row r="1217">
          <cell r="A1217" t="str">
            <v>02.15</v>
          </cell>
          <cell r="B1217" t="str">
            <v xml:space="preserve">01.15        </v>
          </cell>
          <cell r="C1217" t="str">
            <v>VIDRIOS</v>
          </cell>
          <cell r="D1217" t="str">
            <v/>
          </cell>
          <cell r="E1217">
            <v>1</v>
          </cell>
          <cell r="G1217">
            <v>0</v>
          </cell>
          <cell r="K1217">
            <v>0</v>
          </cell>
          <cell r="M1217">
            <v>0</v>
          </cell>
          <cell r="O1217">
            <v>0</v>
          </cell>
          <cell r="P1217">
            <v>0</v>
          </cell>
          <cell r="Q1217">
            <v>0</v>
          </cell>
          <cell r="S1217">
            <v>0</v>
          </cell>
          <cell r="T1217">
            <v>0</v>
          </cell>
          <cell r="U1217">
            <v>0</v>
          </cell>
          <cell r="W1217">
            <v>0</v>
          </cell>
          <cell r="X1217">
            <v>0</v>
          </cell>
          <cell r="Y1217">
            <v>0</v>
          </cell>
          <cell r="AB1217">
            <v>0</v>
          </cell>
          <cell r="AC1217">
            <v>0</v>
          </cell>
          <cell r="AF1217">
            <v>0</v>
          </cell>
          <cell r="AG1217">
            <v>0</v>
          </cell>
          <cell r="AJ1217">
            <v>0</v>
          </cell>
          <cell r="AK1217">
            <v>0</v>
          </cell>
          <cell r="AN1217">
            <v>0</v>
          </cell>
          <cell r="AO1217">
            <v>0</v>
          </cell>
          <cell r="AS1217">
            <v>0</v>
          </cell>
          <cell r="AU1217">
            <v>0</v>
          </cell>
          <cell r="AV1217">
            <v>0</v>
          </cell>
          <cell r="AW1217">
            <v>0</v>
          </cell>
          <cell r="AZ1217">
            <v>0</v>
          </cell>
          <cell r="BA1217">
            <v>0</v>
          </cell>
          <cell r="BC1217">
            <v>0</v>
          </cell>
          <cell r="BD1217">
            <v>0</v>
          </cell>
          <cell r="BE1217">
            <v>0</v>
          </cell>
          <cell r="BH1217">
            <v>0</v>
          </cell>
          <cell r="BL1217">
            <v>0</v>
          </cell>
          <cell r="BP1217">
            <v>0</v>
          </cell>
        </row>
        <row r="1218">
          <cell r="A1218" t="str">
            <v>02.15.02</v>
          </cell>
          <cell r="B1218" t="str">
            <v>01.15.02</v>
          </cell>
          <cell r="C1218" t="str">
            <v>SUMINISTRO E INSTALACION DE VIDRIO 4MM</v>
          </cell>
          <cell r="D1218" t="str">
            <v>M2</v>
          </cell>
          <cell r="F1218">
            <v>51086</v>
          </cell>
          <cell r="AD1218">
            <v>111.5</v>
          </cell>
          <cell r="AF1218">
            <v>111.5</v>
          </cell>
          <cell r="AJ1218">
            <v>111.5</v>
          </cell>
          <cell r="AN1218">
            <v>111.5</v>
          </cell>
          <cell r="BF1218">
            <v>111.5</v>
          </cell>
          <cell r="BH1218">
            <v>111.5</v>
          </cell>
          <cell r="BL1218">
            <v>111.5</v>
          </cell>
          <cell r="BP1218">
            <v>111.5</v>
          </cell>
        </row>
        <row r="1219">
          <cell r="AF1219">
            <v>0</v>
          </cell>
          <cell r="AJ1219">
            <v>0</v>
          </cell>
          <cell r="AN1219">
            <v>0</v>
          </cell>
          <cell r="BL1219">
            <v>0</v>
          </cell>
          <cell r="BP1219">
            <v>0</v>
          </cell>
        </row>
        <row r="1220">
          <cell r="A1220" t="str">
            <v>02.16</v>
          </cell>
          <cell r="B1220" t="str">
            <v xml:space="preserve">01.16        </v>
          </cell>
          <cell r="C1220" t="str">
            <v>PINTURAS</v>
          </cell>
          <cell r="D1220" t="str">
            <v/>
          </cell>
          <cell r="G1220">
            <v>0</v>
          </cell>
          <cell r="K1220">
            <v>0</v>
          </cell>
          <cell r="M1220">
            <v>0</v>
          </cell>
          <cell r="O1220">
            <v>0</v>
          </cell>
          <cell r="P1220">
            <v>0</v>
          </cell>
          <cell r="Q1220">
            <v>0</v>
          </cell>
          <cell r="S1220">
            <v>0</v>
          </cell>
          <cell r="T1220">
            <v>0</v>
          </cell>
          <cell r="U1220">
            <v>0</v>
          </cell>
          <cell r="W1220">
            <v>0</v>
          </cell>
          <cell r="X1220">
            <v>0</v>
          </cell>
          <cell r="Y1220">
            <v>0</v>
          </cell>
          <cell r="AB1220">
            <v>0</v>
          </cell>
          <cell r="AC1220">
            <v>0</v>
          </cell>
          <cell r="AF1220">
            <v>0</v>
          </cell>
          <cell r="AG1220">
            <v>0</v>
          </cell>
          <cell r="AJ1220">
            <v>0</v>
          </cell>
          <cell r="AK1220">
            <v>0</v>
          </cell>
          <cell r="AN1220">
            <v>0</v>
          </cell>
          <cell r="AO1220">
            <v>0</v>
          </cell>
          <cell r="AS1220">
            <v>0</v>
          </cell>
          <cell r="AU1220">
            <v>0</v>
          </cell>
          <cell r="AV1220">
            <v>0</v>
          </cell>
          <cell r="AW1220">
            <v>0</v>
          </cell>
          <cell r="AZ1220">
            <v>0</v>
          </cell>
          <cell r="BA1220">
            <v>0</v>
          </cell>
          <cell r="BD1220">
            <v>0</v>
          </cell>
          <cell r="BH1220">
            <v>0</v>
          </cell>
          <cell r="BL1220">
            <v>0</v>
          </cell>
          <cell r="BP1220">
            <v>0</v>
          </cell>
        </row>
        <row r="1221">
          <cell r="A1221" t="str">
            <v>02.16.06</v>
          </cell>
          <cell r="B1221" t="str">
            <v>01.16.06</v>
          </cell>
          <cell r="C1221" t="str">
            <v>Graniplast sobre fachadas</v>
          </cell>
          <cell r="D1221" t="str">
            <v>M2</v>
          </cell>
          <cell r="F1221">
            <v>16017</v>
          </cell>
          <cell r="G1221">
            <v>0</v>
          </cell>
          <cell r="O1221">
            <v>0</v>
          </cell>
          <cell r="P1221">
            <v>0</v>
          </cell>
          <cell r="Q1221">
            <v>0</v>
          </cell>
          <cell r="R1221">
            <v>44.8</v>
          </cell>
          <cell r="S1221">
            <v>717561.6</v>
          </cell>
          <cell r="T1221">
            <v>44.8</v>
          </cell>
          <cell r="U1221">
            <v>717561.6</v>
          </cell>
          <cell r="X1221">
            <v>44.8</v>
          </cell>
          <cell r="Y1221">
            <v>717561.6</v>
          </cell>
          <cell r="Z1221">
            <v>505.65000000000003</v>
          </cell>
          <cell r="AB1221">
            <v>550.45000000000005</v>
          </cell>
          <cell r="AD1221">
            <v>15.67999999999995</v>
          </cell>
          <cell r="AF1221">
            <v>566.13</v>
          </cell>
          <cell r="AJ1221">
            <v>566.13</v>
          </cell>
          <cell r="AN1221">
            <v>566.13</v>
          </cell>
          <cell r="AV1221">
            <v>0</v>
          </cell>
          <cell r="AW1221">
            <v>0</v>
          </cell>
          <cell r="AZ1221">
            <v>0</v>
          </cell>
          <cell r="BA1221">
            <v>0</v>
          </cell>
          <cell r="BD1221">
            <v>0</v>
          </cell>
          <cell r="BF1221">
            <v>566.13</v>
          </cell>
          <cell r="BH1221">
            <v>566.13</v>
          </cell>
          <cell r="BL1221">
            <v>566.13</v>
          </cell>
          <cell r="BP1221">
            <v>566.13</v>
          </cell>
        </row>
        <row r="1222">
          <cell r="A1222" t="str">
            <v>02.16.07</v>
          </cell>
          <cell r="B1222" t="str">
            <v>01.16.07</v>
          </cell>
          <cell r="C1222" t="str">
            <v>Suministro en instalacion de estuco y vinilo</v>
          </cell>
          <cell r="D1222" t="str">
            <v>M2</v>
          </cell>
          <cell r="F1222">
            <v>13000</v>
          </cell>
          <cell r="Z1222">
            <v>810.02</v>
          </cell>
          <cell r="AB1222">
            <v>810.02</v>
          </cell>
          <cell r="AF1222">
            <v>810.02</v>
          </cell>
          <cell r="AJ1222">
            <v>810.02</v>
          </cell>
          <cell r="AL1222">
            <v>-200</v>
          </cell>
          <cell r="AN1222">
            <v>610.02</v>
          </cell>
          <cell r="BB1222">
            <v>350</v>
          </cell>
          <cell r="BC1222">
            <v>4550000</v>
          </cell>
          <cell r="BD1222">
            <v>350</v>
          </cell>
          <cell r="BE1222">
            <v>4550000</v>
          </cell>
          <cell r="BF1222">
            <v>300</v>
          </cell>
          <cell r="BH1222">
            <v>650</v>
          </cell>
          <cell r="BL1222">
            <v>650</v>
          </cell>
          <cell r="BP1222">
            <v>650</v>
          </cell>
        </row>
        <row r="1223">
          <cell r="C1223" t="str">
            <v>01.11</v>
          </cell>
          <cell r="G1223">
            <v>0</v>
          </cell>
          <cell r="O1223">
            <v>0</v>
          </cell>
          <cell r="P1223">
            <v>0</v>
          </cell>
          <cell r="Q1223">
            <v>0</v>
          </cell>
          <cell r="S1223">
            <v>0</v>
          </cell>
          <cell r="T1223">
            <v>0</v>
          </cell>
          <cell r="U1223">
            <v>0</v>
          </cell>
          <cell r="AF1223">
            <v>0</v>
          </cell>
          <cell r="AJ1223">
            <v>0</v>
          </cell>
          <cell r="AN1223">
            <v>0</v>
          </cell>
          <cell r="AV1223">
            <v>0</v>
          </cell>
          <cell r="AW1223">
            <v>0</v>
          </cell>
          <cell r="AZ1223">
            <v>0</v>
          </cell>
          <cell r="BA1223">
            <v>0</v>
          </cell>
          <cell r="BH1223">
            <v>0</v>
          </cell>
          <cell r="BL1223">
            <v>0</v>
          </cell>
          <cell r="BP1223">
            <v>0</v>
          </cell>
        </row>
        <row r="1224">
          <cell r="AF1224">
            <v>0</v>
          </cell>
          <cell r="AJ1224">
            <v>0</v>
          </cell>
          <cell r="AN1224">
            <v>0</v>
          </cell>
          <cell r="BH1224">
            <v>0</v>
          </cell>
          <cell r="BL1224">
            <v>0</v>
          </cell>
          <cell r="BP1224">
            <v>0</v>
          </cell>
        </row>
        <row r="1225">
          <cell r="A1225" t="str">
            <v>02.18</v>
          </cell>
          <cell r="B1225" t="str">
            <v>02.18</v>
          </cell>
          <cell r="C1225" t="str">
            <v>BATERIAS SANITARIAS</v>
          </cell>
          <cell r="D1225" t="str">
            <v/>
          </cell>
          <cell r="G1225">
            <v>0</v>
          </cell>
          <cell r="K1225">
            <v>0</v>
          </cell>
          <cell r="M1225">
            <v>0</v>
          </cell>
          <cell r="O1225">
            <v>0</v>
          </cell>
          <cell r="P1225">
            <v>0</v>
          </cell>
          <cell r="Q1225">
            <v>0</v>
          </cell>
          <cell r="S1225">
            <v>0</v>
          </cell>
          <cell r="T1225">
            <v>0</v>
          </cell>
          <cell r="U1225">
            <v>0</v>
          </cell>
          <cell r="W1225">
            <v>0</v>
          </cell>
          <cell r="X1225">
            <v>0</v>
          </cell>
          <cell r="Y1225">
            <v>0</v>
          </cell>
          <cell r="AB1225">
            <v>0</v>
          </cell>
          <cell r="AC1225">
            <v>0</v>
          </cell>
          <cell r="AF1225">
            <v>0</v>
          </cell>
          <cell r="AG1225">
            <v>0</v>
          </cell>
          <cell r="AJ1225">
            <v>0</v>
          </cell>
          <cell r="AK1225">
            <v>0</v>
          </cell>
          <cell r="AN1225">
            <v>0</v>
          </cell>
          <cell r="AO1225">
            <v>0</v>
          </cell>
          <cell r="AS1225">
            <v>0</v>
          </cell>
          <cell r="AU1225">
            <v>0</v>
          </cell>
          <cell r="AV1225">
            <v>0</v>
          </cell>
          <cell r="AW1225">
            <v>0</v>
          </cell>
          <cell r="AZ1225">
            <v>0</v>
          </cell>
          <cell r="BA1225">
            <v>0</v>
          </cell>
          <cell r="BD1225">
            <v>0</v>
          </cell>
          <cell r="BH1225">
            <v>0</v>
          </cell>
          <cell r="BL1225">
            <v>0</v>
          </cell>
          <cell r="BP1225">
            <v>0</v>
          </cell>
        </row>
        <row r="1226">
          <cell r="A1226" t="str">
            <v>02.18.01</v>
          </cell>
          <cell r="B1226" t="str">
            <v>02.18.01</v>
          </cell>
          <cell r="C1226" t="str">
            <v>Sanitarios especiales</v>
          </cell>
          <cell r="D1226" t="str">
            <v>Un</v>
          </cell>
          <cell r="F1226">
            <v>727383</v>
          </cell>
          <cell r="G1226">
            <v>0</v>
          </cell>
          <cell r="K1226">
            <v>0</v>
          </cell>
          <cell r="L1226">
            <v>0</v>
          </cell>
          <cell r="M1226">
            <v>0</v>
          </cell>
          <cell r="O1226">
            <v>0</v>
          </cell>
          <cell r="P1226">
            <v>0</v>
          </cell>
          <cell r="Q1226">
            <v>0</v>
          </cell>
          <cell r="S1226">
            <v>0</v>
          </cell>
          <cell r="T1226">
            <v>0</v>
          </cell>
          <cell r="U1226">
            <v>0</v>
          </cell>
          <cell r="W1226">
            <v>0</v>
          </cell>
          <cell r="X1226">
            <v>0</v>
          </cell>
          <cell r="Y1226">
            <v>0</v>
          </cell>
          <cell r="Z1226">
            <v>7</v>
          </cell>
          <cell r="AB1226">
            <v>7</v>
          </cell>
          <cell r="AC1226">
            <v>5091681</v>
          </cell>
          <cell r="AF1226">
            <v>7</v>
          </cell>
          <cell r="AG1226">
            <v>5091681</v>
          </cell>
          <cell r="AJ1226">
            <v>7</v>
          </cell>
          <cell r="AK1226">
            <v>5091681</v>
          </cell>
          <cell r="AN1226">
            <v>7</v>
          </cell>
          <cell r="AO1226">
            <v>5091681</v>
          </cell>
          <cell r="AS1226">
            <v>0</v>
          </cell>
          <cell r="AU1226">
            <v>0</v>
          </cell>
          <cell r="AV1226">
            <v>0</v>
          </cell>
          <cell r="AW1226">
            <v>0</v>
          </cell>
          <cell r="AZ1226">
            <v>0</v>
          </cell>
          <cell r="BA1226">
            <v>0</v>
          </cell>
          <cell r="BD1226">
            <v>0</v>
          </cell>
          <cell r="BH1226">
            <v>0</v>
          </cell>
          <cell r="BJ1226">
            <v>7</v>
          </cell>
          <cell r="BL1226">
            <v>7</v>
          </cell>
          <cell r="BP1226">
            <v>7</v>
          </cell>
        </row>
        <row r="1227">
          <cell r="A1227" t="str">
            <v>02.18.02</v>
          </cell>
          <cell r="B1227" t="str">
            <v>02.18.02</v>
          </cell>
          <cell r="C1227" t="str">
            <v>Lavamanos</v>
          </cell>
          <cell r="D1227" t="str">
            <v>Un</v>
          </cell>
          <cell r="F1227">
            <v>130735</v>
          </cell>
          <cell r="G1227">
            <v>0</v>
          </cell>
          <cell r="K1227">
            <v>0</v>
          </cell>
          <cell r="L1227">
            <v>0</v>
          </cell>
          <cell r="M1227">
            <v>0</v>
          </cell>
          <cell r="O1227">
            <v>0</v>
          </cell>
          <cell r="P1227">
            <v>0</v>
          </cell>
          <cell r="Q1227">
            <v>0</v>
          </cell>
          <cell r="S1227">
            <v>0</v>
          </cell>
          <cell r="T1227">
            <v>0</v>
          </cell>
          <cell r="U1227">
            <v>0</v>
          </cell>
          <cell r="W1227">
            <v>0</v>
          </cell>
          <cell r="X1227">
            <v>0</v>
          </cell>
          <cell r="Y1227">
            <v>0</v>
          </cell>
          <cell r="Z1227">
            <v>10</v>
          </cell>
          <cell r="AB1227">
            <v>10</v>
          </cell>
          <cell r="AC1227">
            <v>1307350</v>
          </cell>
          <cell r="AF1227">
            <v>10</v>
          </cell>
          <cell r="AG1227">
            <v>1307350</v>
          </cell>
          <cell r="AJ1227">
            <v>10</v>
          </cell>
          <cell r="AK1227">
            <v>1307350</v>
          </cell>
          <cell r="AN1227">
            <v>10</v>
          </cell>
          <cell r="AO1227">
            <v>1307350</v>
          </cell>
          <cell r="AS1227">
            <v>0</v>
          </cell>
          <cell r="AU1227">
            <v>0</v>
          </cell>
          <cell r="AV1227">
            <v>0</v>
          </cell>
          <cell r="AW1227">
            <v>0</v>
          </cell>
          <cell r="AZ1227">
            <v>0</v>
          </cell>
          <cell r="BA1227">
            <v>0</v>
          </cell>
          <cell r="BD1227">
            <v>0</v>
          </cell>
          <cell r="BH1227">
            <v>0</v>
          </cell>
          <cell r="BJ1227">
            <v>10</v>
          </cell>
          <cell r="BL1227">
            <v>10</v>
          </cell>
          <cell r="BP1227">
            <v>10</v>
          </cell>
        </row>
        <row r="1228">
          <cell r="A1228" t="str">
            <v>02.18.03</v>
          </cell>
          <cell r="B1228" t="str">
            <v>02.18.03</v>
          </cell>
          <cell r="C1228" t="str">
            <v>Cerraduras de baño</v>
          </cell>
          <cell r="D1228" t="str">
            <v>Un</v>
          </cell>
          <cell r="F1228">
            <v>36539</v>
          </cell>
          <cell r="G1228">
            <v>0</v>
          </cell>
          <cell r="K1228">
            <v>0</v>
          </cell>
          <cell r="L1228">
            <v>0</v>
          </cell>
          <cell r="M1228">
            <v>0</v>
          </cell>
          <cell r="O1228">
            <v>0</v>
          </cell>
          <cell r="P1228">
            <v>0</v>
          </cell>
          <cell r="Q1228">
            <v>0</v>
          </cell>
          <cell r="S1228">
            <v>0</v>
          </cell>
          <cell r="T1228">
            <v>0</v>
          </cell>
          <cell r="U1228">
            <v>0</v>
          </cell>
          <cell r="W1228">
            <v>0</v>
          </cell>
          <cell r="X1228">
            <v>0</v>
          </cell>
          <cell r="Y1228">
            <v>0</v>
          </cell>
          <cell r="Z1228">
            <v>7</v>
          </cell>
          <cell r="AB1228">
            <v>7</v>
          </cell>
          <cell r="AC1228">
            <v>255773</v>
          </cell>
          <cell r="AF1228">
            <v>7</v>
          </cell>
          <cell r="AG1228">
            <v>255773</v>
          </cell>
          <cell r="AJ1228">
            <v>7</v>
          </cell>
          <cell r="AK1228">
            <v>255773</v>
          </cell>
          <cell r="AN1228">
            <v>7</v>
          </cell>
          <cell r="AO1228">
            <v>255773</v>
          </cell>
          <cell r="AS1228">
            <v>0</v>
          </cell>
          <cell r="AU1228">
            <v>0</v>
          </cell>
          <cell r="AV1228">
            <v>0</v>
          </cell>
          <cell r="AW1228">
            <v>0</v>
          </cell>
          <cell r="AZ1228">
            <v>0</v>
          </cell>
          <cell r="BA1228">
            <v>0</v>
          </cell>
          <cell r="BD1228">
            <v>0</v>
          </cell>
          <cell r="BH1228">
            <v>0</v>
          </cell>
          <cell r="BL1228">
            <v>0</v>
          </cell>
          <cell r="BP1228">
            <v>0</v>
          </cell>
        </row>
        <row r="1229">
          <cell r="A1229" t="str">
            <v>02.18.04</v>
          </cell>
          <cell r="B1229" t="str">
            <v>02.18.04</v>
          </cell>
          <cell r="C1229" t="str">
            <v>Espejos</v>
          </cell>
          <cell r="D1229" t="str">
            <v>M2</v>
          </cell>
          <cell r="F1229">
            <v>51773</v>
          </cell>
          <cell r="G1229">
            <v>0</v>
          </cell>
          <cell r="K1229">
            <v>0</v>
          </cell>
          <cell r="L1229">
            <v>0</v>
          </cell>
          <cell r="M1229">
            <v>0</v>
          </cell>
          <cell r="O1229">
            <v>0</v>
          </cell>
          <cell r="P1229">
            <v>0</v>
          </cell>
          <cell r="Q1229">
            <v>0</v>
          </cell>
          <cell r="S1229">
            <v>0</v>
          </cell>
          <cell r="T1229">
            <v>0</v>
          </cell>
          <cell r="U1229">
            <v>0</v>
          </cell>
          <cell r="W1229">
            <v>0</v>
          </cell>
          <cell r="X1229">
            <v>0</v>
          </cell>
          <cell r="Y1229">
            <v>0</v>
          </cell>
          <cell r="Z1229">
            <v>10</v>
          </cell>
          <cell r="AB1229">
            <v>10</v>
          </cell>
          <cell r="AC1229">
            <v>517730</v>
          </cell>
          <cell r="AF1229">
            <v>10</v>
          </cell>
          <cell r="AG1229">
            <v>517730</v>
          </cell>
          <cell r="AJ1229">
            <v>10</v>
          </cell>
          <cell r="AK1229">
            <v>517730</v>
          </cell>
          <cell r="AN1229">
            <v>10</v>
          </cell>
          <cell r="AO1229">
            <v>517730</v>
          </cell>
          <cell r="AS1229">
            <v>0</v>
          </cell>
          <cell r="AU1229">
            <v>0</v>
          </cell>
          <cell r="AV1229">
            <v>0</v>
          </cell>
          <cell r="AW1229">
            <v>0</v>
          </cell>
          <cell r="AZ1229">
            <v>0</v>
          </cell>
          <cell r="BA1229">
            <v>0</v>
          </cell>
          <cell r="BD1229">
            <v>0</v>
          </cell>
          <cell r="BH1229">
            <v>0</v>
          </cell>
          <cell r="BL1229">
            <v>0</v>
          </cell>
          <cell r="BP1229">
            <v>0</v>
          </cell>
        </row>
        <row r="1230">
          <cell r="A1230" t="str">
            <v>02.18.05</v>
          </cell>
          <cell r="B1230" t="str">
            <v>02.18.05</v>
          </cell>
          <cell r="C1230" t="str">
            <v>Enchape en porcelana</v>
          </cell>
          <cell r="D1230" t="str">
            <v>M2</v>
          </cell>
          <cell r="F1230">
            <v>36321</v>
          </cell>
          <cell r="G1230">
            <v>0</v>
          </cell>
          <cell r="K1230">
            <v>0</v>
          </cell>
          <cell r="L1230">
            <v>0</v>
          </cell>
          <cell r="M1230">
            <v>0</v>
          </cell>
          <cell r="O1230">
            <v>0</v>
          </cell>
          <cell r="P1230">
            <v>0</v>
          </cell>
          <cell r="Q1230">
            <v>0</v>
          </cell>
          <cell r="S1230">
            <v>0</v>
          </cell>
          <cell r="T1230">
            <v>0</v>
          </cell>
          <cell r="U1230">
            <v>0</v>
          </cell>
          <cell r="W1230">
            <v>0</v>
          </cell>
          <cell r="X1230">
            <v>0</v>
          </cell>
          <cell r="Y1230">
            <v>0</v>
          </cell>
          <cell r="Z1230">
            <v>120</v>
          </cell>
          <cell r="AB1230">
            <v>120</v>
          </cell>
          <cell r="AC1230">
            <v>4358520</v>
          </cell>
          <cell r="AD1230">
            <v>6</v>
          </cell>
          <cell r="AF1230">
            <v>126</v>
          </cell>
          <cell r="AG1230">
            <v>4576446</v>
          </cell>
          <cell r="AH1230">
            <v>-6.230000000000004</v>
          </cell>
          <cell r="AJ1230">
            <v>119.77</v>
          </cell>
          <cell r="AK1230">
            <v>4350166.17</v>
          </cell>
          <cell r="AN1230">
            <v>119.77</v>
          </cell>
          <cell r="AO1230">
            <v>4350166.17</v>
          </cell>
          <cell r="AS1230">
            <v>0</v>
          </cell>
          <cell r="AU1230">
            <v>0</v>
          </cell>
          <cell r="AV1230">
            <v>0</v>
          </cell>
          <cell r="AW1230">
            <v>0</v>
          </cell>
          <cell r="AZ1230">
            <v>0</v>
          </cell>
          <cell r="BA1230">
            <v>0</v>
          </cell>
          <cell r="BD1230">
            <v>0</v>
          </cell>
          <cell r="BH1230">
            <v>0</v>
          </cell>
          <cell r="BJ1230">
            <v>119.77</v>
          </cell>
          <cell r="BL1230">
            <v>119.77</v>
          </cell>
          <cell r="BP1230">
            <v>119.77</v>
          </cell>
        </row>
        <row r="1231">
          <cell r="A1231" t="str">
            <v>02.18.06</v>
          </cell>
          <cell r="B1231" t="str">
            <v>02.18.06</v>
          </cell>
          <cell r="C1231" t="str">
            <v>Incrustaciones de porcelana</v>
          </cell>
          <cell r="D1231" t="str">
            <v>Jgo</v>
          </cell>
          <cell r="F1231">
            <v>51299</v>
          </cell>
          <cell r="G1231">
            <v>0</v>
          </cell>
          <cell r="K1231">
            <v>0</v>
          </cell>
          <cell r="L1231">
            <v>0</v>
          </cell>
          <cell r="M1231">
            <v>0</v>
          </cell>
          <cell r="O1231">
            <v>0</v>
          </cell>
          <cell r="P1231">
            <v>0</v>
          </cell>
          <cell r="Q1231">
            <v>0</v>
          </cell>
          <cell r="S1231">
            <v>0</v>
          </cell>
          <cell r="T1231">
            <v>0</v>
          </cell>
          <cell r="U1231">
            <v>0</v>
          </cell>
          <cell r="W1231">
            <v>0</v>
          </cell>
          <cell r="X1231">
            <v>0</v>
          </cell>
          <cell r="Y1231">
            <v>0</v>
          </cell>
          <cell r="Z1231">
            <v>7</v>
          </cell>
          <cell r="AB1231">
            <v>7</v>
          </cell>
          <cell r="AC1231">
            <v>359093</v>
          </cell>
          <cell r="AF1231">
            <v>7</v>
          </cell>
          <cell r="AG1231">
            <v>359093</v>
          </cell>
          <cell r="AJ1231">
            <v>7</v>
          </cell>
          <cell r="AK1231">
            <v>359093</v>
          </cell>
          <cell r="AN1231">
            <v>7</v>
          </cell>
          <cell r="AO1231">
            <v>359093</v>
          </cell>
          <cell r="AS1231">
            <v>0</v>
          </cell>
          <cell r="AU1231">
            <v>0</v>
          </cell>
          <cell r="AV1231">
            <v>0</v>
          </cell>
          <cell r="AW1231">
            <v>0</v>
          </cell>
          <cell r="AZ1231">
            <v>0</v>
          </cell>
          <cell r="BA1231">
            <v>0</v>
          </cell>
          <cell r="BD1231">
            <v>0</v>
          </cell>
          <cell r="BH1231">
            <v>0</v>
          </cell>
          <cell r="BL1231">
            <v>0</v>
          </cell>
          <cell r="BP1231">
            <v>0</v>
          </cell>
        </row>
        <row r="1232">
          <cell r="A1232" t="str">
            <v>02.18.07</v>
          </cell>
          <cell r="B1232" t="str">
            <v>02.18.07</v>
          </cell>
          <cell r="C1232" t="str">
            <v>MURO EN SUPERBOARD 8MM INCLUYE ESTRUCTURA CAL. 26</v>
          </cell>
          <cell r="D1232" t="str">
            <v>M2</v>
          </cell>
          <cell r="F1232">
            <v>55922</v>
          </cell>
          <cell r="G1232">
            <v>0</v>
          </cell>
          <cell r="K1232">
            <v>0</v>
          </cell>
          <cell r="L1232">
            <v>0</v>
          </cell>
          <cell r="M1232">
            <v>0</v>
          </cell>
          <cell r="O1232">
            <v>0</v>
          </cell>
          <cell r="P1232">
            <v>0</v>
          </cell>
          <cell r="Q1232">
            <v>0</v>
          </cell>
          <cell r="S1232">
            <v>0</v>
          </cell>
          <cell r="T1232">
            <v>0</v>
          </cell>
          <cell r="U1232">
            <v>0</v>
          </cell>
          <cell r="W1232">
            <v>0</v>
          </cell>
          <cell r="X1232">
            <v>0</v>
          </cell>
          <cell r="Y1232">
            <v>0</v>
          </cell>
          <cell r="Z1232">
            <v>200</v>
          </cell>
          <cell r="AB1232">
            <v>200</v>
          </cell>
          <cell r="AC1232">
            <v>11184400</v>
          </cell>
          <cell r="AD1232">
            <v>-85</v>
          </cell>
          <cell r="AF1232">
            <v>115</v>
          </cell>
          <cell r="AG1232">
            <v>6431030</v>
          </cell>
          <cell r="AH1232">
            <v>-6.4200000000000017</v>
          </cell>
          <cell r="AJ1232">
            <v>108.58</v>
          </cell>
          <cell r="AK1232">
            <v>6072010.7599999998</v>
          </cell>
          <cell r="AN1232">
            <v>108.58</v>
          </cell>
          <cell r="AO1232">
            <v>6072010.7599999998</v>
          </cell>
          <cell r="AS1232">
            <v>0</v>
          </cell>
          <cell r="AU1232">
            <v>0</v>
          </cell>
          <cell r="AV1232">
            <v>0</v>
          </cell>
          <cell r="AW1232">
            <v>0</v>
          </cell>
          <cell r="AZ1232">
            <v>0</v>
          </cell>
          <cell r="BA1232">
            <v>0</v>
          </cell>
          <cell r="BD1232">
            <v>0</v>
          </cell>
          <cell r="BF1232">
            <v>99.89</v>
          </cell>
          <cell r="BH1232">
            <v>99.89</v>
          </cell>
          <cell r="BJ1232">
            <v>8.6899999999999977</v>
          </cell>
          <cell r="BL1232">
            <v>108.58</v>
          </cell>
          <cell r="BP1232">
            <v>108.58</v>
          </cell>
        </row>
        <row r="1233">
          <cell r="A1233" t="str">
            <v>02.18.08</v>
          </cell>
          <cell r="B1233" t="str">
            <v>02.18.08</v>
          </cell>
          <cell r="C1233" t="str">
            <v>Meson en concreto y granito pulido</v>
          </cell>
          <cell r="D1233" t="str">
            <v>ML</v>
          </cell>
          <cell r="F1233">
            <v>188338</v>
          </cell>
          <cell r="G1233">
            <v>0</v>
          </cell>
          <cell r="K1233">
            <v>0</v>
          </cell>
          <cell r="L1233">
            <v>0</v>
          </cell>
          <cell r="M1233">
            <v>0</v>
          </cell>
          <cell r="O1233">
            <v>0</v>
          </cell>
          <cell r="P1233">
            <v>0</v>
          </cell>
          <cell r="Q1233">
            <v>0</v>
          </cell>
          <cell r="S1233">
            <v>0</v>
          </cell>
          <cell r="T1233">
            <v>0</v>
          </cell>
          <cell r="U1233">
            <v>0</v>
          </cell>
          <cell r="W1233">
            <v>0</v>
          </cell>
          <cell r="X1233">
            <v>0</v>
          </cell>
          <cell r="Y1233">
            <v>0</v>
          </cell>
          <cell r="Z1233">
            <v>10</v>
          </cell>
          <cell r="AB1233">
            <v>10</v>
          </cell>
          <cell r="AC1233">
            <v>1883380</v>
          </cell>
          <cell r="AD1233">
            <v>0.2</v>
          </cell>
          <cell r="AF1233">
            <v>10.199999999999999</v>
          </cell>
          <cell r="AG1233">
            <v>1921047.6</v>
          </cell>
          <cell r="AH1233">
            <v>-0.16000000000000014</v>
          </cell>
          <cell r="AJ1233">
            <v>10.039999999999999</v>
          </cell>
          <cell r="AK1233">
            <v>1890913.52</v>
          </cell>
          <cell r="AN1233">
            <v>10.039999999999999</v>
          </cell>
          <cell r="AO1233">
            <v>1890913.52</v>
          </cell>
          <cell r="AS1233">
            <v>0</v>
          </cell>
          <cell r="AU1233">
            <v>0</v>
          </cell>
          <cell r="AV1233">
            <v>0</v>
          </cell>
          <cell r="AW1233">
            <v>0</v>
          </cell>
          <cell r="AZ1233">
            <v>0</v>
          </cell>
          <cell r="BA1233">
            <v>0</v>
          </cell>
          <cell r="BD1233">
            <v>0</v>
          </cell>
          <cell r="BH1233">
            <v>0</v>
          </cell>
          <cell r="BJ1233">
            <v>10.039999999999999</v>
          </cell>
          <cell r="BL1233">
            <v>10.039999999999999</v>
          </cell>
          <cell r="BP1233">
            <v>10.039999999999999</v>
          </cell>
        </row>
        <row r="1234">
          <cell r="A1234" t="str">
            <v>02.18.09</v>
          </cell>
          <cell r="B1234" t="str">
            <v>02.18.09</v>
          </cell>
          <cell r="C1234" t="str">
            <v>Cajas de inspeccion de 40*40</v>
          </cell>
          <cell r="D1234" t="str">
            <v>Un</v>
          </cell>
          <cell r="F1234">
            <v>125470</v>
          </cell>
          <cell r="Z1234">
            <v>2</v>
          </cell>
          <cell r="AB1234">
            <v>2</v>
          </cell>
          <cell r="AC1234">
            <v>250940</v>
          </cell>
          <cell r="AF1234">
            <v>2</v>
          </cell>
          <cell r="AG1234">
            <v>250940</v>
          </cell>
          <cell r="AJ1234">
            <v>2</v>
          </cell>
          <cell r="AK1234">
            <v>250940</v>
          </cell>
          <cell r="AN1234">
            <v>2</v>
          </cell>
          <cell r="AO1234">
            <v>250940</v>
          </cell>
          <cell r="BF1234">
            <v>2</v>
          </cell>
          <cell r="BH1234">
            <v>2</v>
          </cell>
          <cell r="BL1234">
            <v>2</v>
          </cell>
          <cell r="BP1234">
            <v>2</v>
          </cell>
        </row>
        <row r="1235">
          <cell r="A1235" t="str">
            <v>02.18.10</v>
          </cell>
          <cell r="B1235" t="str">
            <v>02.18.10</v>
          </cell>
          <cell r="C1235" t="str">
            <v>Cajas de inspeccion de 60*60</v>
          </cell>
          <cell r="D1235" t="str">
            <v>Un</v>
          </cell>
          <cell r="F1235">
            <v>215447</v>
          </cell>
          <cell r="Z1235">
            <v>2</v>
          </cell>
          <cell r="AB1235">
            <v>2</v>
          </cell>
          <cell r="AC1235">
            <v>430894</v>
          </cell>
          <cell r="AF1235">
            <v>2</v>
          </cell>
          <cell r="AG1235">
            <v>430894</v>
          </cell>
          <cell r="AJ1235">
            <v>2</v>
          </cell>
          <cell r="AK1235">
            <v>430894</v>
          </cell>
          <cell r="AN1235">
            <v>2</v>
          </cell>
          <cell r="AO1235">
            <v>430894</v>
          </cell>
          <cell r="BF1235">
            <v>2</v>
          </cell>
          <cell r="BH1235">
            <v>2</v>
          </cell>
          <cell r="BL1235">
            <v>2</v>
          </cell>
          <cell r="BP1235">
            <v>2</v>
          </cell>
        </row>
        <row r="1236">
          <cell r="A1236" t="str">
            <v>02.18.11</v>
          </cell>
          <cell r="B1236" t="str">
            <v>02.18.11</v>
          </cell>
          <cell r="C1236" t="str">
            <v>Tuberia PVC S de 4"</v>
          </cell>
          <cell r="D1236" t="str">
            <v>Ml</v>
          </cell>
          <cell r="F1236">
            <v>28036</v>
          </cell>
          <cell r="Z1236">
            <v>18.880000000000003</v>
          </cell>
          <cell r="AB1236">
            <v>18.880000000000003</v>
          </cell>
          <cell r="AC1236">
            <v>529319.68000000005</v>
          </cell>
          <cell r="AD1236">
            <v>7.4499999999999993</v>
          </cell>
          <cell r="AF1236">
            <v>26.330000000000002</v>
          </cell>
          <cell r="AG1236">
            <v>738187.88</v>
          </cell>
          <cell r="AJ1236">
            <v>26.330000000000002</v>
          </cell>
          <cell r="AK1236">
            <v>738187.88</v>
          </cell>
          <cell r="AN1236">
            <v>26.330000000000002</v>
          </cell>
          <cell r="AO1236">
            <v>738187.88</v>
          </cell>
          <cell r="BF1236">
            <v>26.33</v>
          </cell>
          <cell r="BH1236">
            <v>26.33</v>
          </cell>
          <cell r="BL1236">
            <v>26.33</v>
          </cell>
          <cell r="BP1236">
            <v>26.33</v>
          </cell>
        </row>
        <row r="1237">
          <cell r="A1237" t="str">
            <v>02.18.12</v>
          </cell>
          <cell r="B1237" t="str">
            <v>02.18.12</v>
          </cell>
          <cell r="C1237" t="str">
            <v>Tuberia PVC S de 2"</v>
          </cell>
          <cell r="D1237" t="str">
            <v>Ml</v>
          </cell>
          <cell r="F1237">
            <v>18612</v>
          </cell>
          <cell r="Z1237">
            <v>22.279999999999998</v>
          </cell>
          <cell r="AB1237">
            <v>22.279999999999998</v>
          </cell>
          <cell r="AC1237">
            <v>414675.36</v>
          </cell>
          <cell r="AD1237">
            <v>-0.73000000000000043</v>
          </cell>
          <cell r="AF1237">
            <v>21.549999999999997</v>
          </cell>
          <cell r="AG1237">
            <v>401088.6</v>
          </cell>
          <cell r="AJ1237">
            <v>21.549999999999997</v>
          </cell>
          <cell r="AK1237">
            <v>401088.6</v>
          </cell>
          <cell r="AN1237">
            <v>21.549999999999997</v>
          </cell>
          <cell r="AO1237">
            <v>401088.6</v>
          </cell>
          <cell r="BF1237">
            <v>21.55</v>
          </cell>
          <cell r="BH1237">
            <v>21.55</v>
          </cell>
          <cell r="BL1237">
            <v>21.55</v>
          </cell>
          <cell r="BP1237">
            <v>21.55</v>
          </cell>
        </row>
        <row r="1238">
          <cell r="A1238" t="str">
            <v>02.18.13</v>
          </cell>
          <cell r="B1238" t="str">
            <v>02.18.13</v>
          </cell>
          <cell r="C1238" t="str">
            <v>Puntos sanitarios</v>
          </cell>
          <cell r="D1238" t="str">
            <v>Un</v>
          </cell>
          <cell r="F1238">
            <v>63238</v>
          </cell>
          <cell r="Z1238">
            <v>24</v>
          </cell>
          <cell r="AB1238">
            <v>24</v>
          </cell>
          <cell r="AC1238">
            <v>1517712</v>
          </cell>
          <cell r="AF1238">
            <v>24</v>
          </cell>
          <cell r="AG1238">
            <v>1517712</v>
          </cell>
          <cell r="AJ1238">
            <v>24</v>
          </cell>
          <cell r="AK1238">
            <v>1517712</v>
          </cell>
          <cell r="AN1238">
            <v>24</v>
          </cell>
          <cell r="AO1238">
            <v>1517712</v>
          </cell>
          <cell r="BF1238">
            <v>19</v>
          </cell>
          <cell r="BH1238">
            <v>19</v>
          </cell>
          <cell r="BL1238">
            <v>19</v>
          </cell>
          <cell r="BP1238">
            <v>19</v>
          </cell>
        </row>
        <row r="1239">
          <cell r="A1239" t="str">
            <v>02.18.14</v>
          </cell>
          <cell r="B1239" t="str">
            <v>02.18.14</v>
          </cell>
          <cell r="C1239" t="str">
            <v>Tuberia PVC P de 1 1/2"</v>
          </cell>
          <cell r="D1239" t="str">
            <v>Ml</v>
          </cell>
          <cell r="F1239">
            <v>18501</v>
          </cell>
          <cell r="Z1239">
            <v>5.14</v>
          </cell>
          <cell r="AB1239">
            <v>5.14</v>
          </cell>
          <cell r="AC1239">
            <v>95095.14</v>
          </cell>
          <cell r="AF1239">
            <v>5.14</v>
          </cell>
          <cell r="AG1239">
            <v>95095.14</v>
          </cell>
          <cell r="AJ1239">
            <v>5.14</v>
          </cell>
          <cell r="AK1239">
            <v>95095.14</v>
          </cell>
          <cell r="AN1239">
            <v>5.14</v>
          </cell>
          <cell r="AO1239">
            <v>95095.14</v>
          </cell>
          <cell r="BH1239">
            <v>0</v>
          </cell>
          <cell r="BL1239">
            <v>0</v>
          </cell>
          <cell r="BP1239">
            <v>0</v>
          </cell>
        </row>
        <row r="1240">
          <cell r="A1240" t="str">
            <v>02.18.15</v>
          </cell>
          <cell r="B1240" t="str">
            <v>02.18.15</v>
          </cell>
          <cell r="C1240" t="str">
            <v>Tuberia PVC P de 1"</v>
          </cell>
          <cell r="D1240" t="str">
            <v>Ml</v>
          </cell>
          <cell r="F1240">
            <v>11685</v>
          </cell>
          <cell r="Z1240">
            <v>12.690000000000001</v>
          </cell>
          <cell r="AB1240">
            <v>12.690000000000001</v>
          </cell>
          <cell r="AC1240">
            <v>148282.65</v>
          </cell>
          <cell r="AD1240">
            <v>17.579999999999998</v>
          </cell>
          <cell r="AF1240">
            <v>30.27</v>
          </cell>
          <cell r="AG1240">
            <v>353704.95</v>
          </cell>
          <cell r="AJ1240">
            <v>30.27</v>
          </cell>
          <cell r="AK1240">
            <v>353704.95</v>
          </cell>
          <cell r="AN1240">
            <v>30.27</v>
          </cell>
          <cell r="AO1240">
            <v>353704.95</v>
          </cell>
          <cell r="BF1240">
            <v>30.27</v>
          </cell>
          <cell r="BH1240">
            <v>30.27</v>
          </cell>
          <cell r="BL1240">
            <v>30.27</v>
          </cell>
          <cell r="BP1240">
            <v>30.27</v>
          </cell>
        </row>
        <row r="1241">
          <cell r="A1241" t="str">
            <v>02.18.16</v>
          </cell>
          <cell r="B1241" t="str">
            <v>02.18.16</v>
          </cell>
          <cell r="C1241" t="str">
            <v>Puntos de agua fria</v>
          </cell>
          <cell r="D1241" t="str">
            <v>Un</v>
          </cell>
          <cell r="F1241">
            <v>40615</v>
          </cell>
          <cell r="Z1241">
            <v>20</v>
          </cell>
          <cell r="AB1241">
            <v>20</v>
          </cell>
          <cell r="AC1241">
            <v>812300</v>
          </cell>
          <cell r="AF1241">
            <v>20</v>
          </cell>
          <cell r="AG1241">
            <v>812300</v>
          </cell>
          <cell r="AJ1241">
            <v>20</v>
          </cell>
          <cell r="AK1241">
            <v>812300</v>
          </cell>
          <cell r="AN1241">
            <v>20</v>
          </cell>
          <cell r="AO1241">
            <v>812300</v>
          </cell>
          <cell r="BF1241">
            <v>19</v>
          </cell>
          <cell r="BH1241">
            <v>19</v>
          </cell>
          <cell r="BL1241">
            <v>19</v>
          </cell>
          <cell r="BP1241">
            <v>19</v>
          </cell>
        </row>
        <row r="1242">
          <cell r="A1242" t="str">
            <v>02.18.17</v>
          </cell>
          <cell r="B1242" t="str">
            <v>02.18.17</v>
          </cell>
          <cell r="C1242" t="str">
            <v>Llaves terminales</v>
          </cell>
          <cell r="D1242" t="str">
            <v>Un</v>
          </cell>
          <cell r="F1242">
            <v>14537</v>
          </cell>
          <cell r="Z1242">
            <v>1</v>
          </cell>
          <cell r="AB1242">
            <v>1</v>
          </cell>
          <cell r="AC1242">
            <v>14537</v>
          </cell>
          <cell r="AD1242">
            <v>2</v>
          </cell>
          <cell r="AF1242">
            <v>3</v>
          </cell>
          <cell r="AG1242">
            <v>43611</v>
          </cell>
          <cell r="AJ1242">
            <v>3</v>
          </cell>
          <cell r="AK1242">
            <v>43611</v>
          </cell>
          <cell r="AN1242">
            <v>3</v>
          </cell>
          <cell r="AO1242">
            <v>43611</v>
          </cell>
          <cell r="BH1242">
            <v>0</v>
          </cell>
          <cell r="BL1242">
            <v>0</v>
          </cell>
          <cell r="BP1242">
            <v>0</v>
          </cell>
        </row>
        <row r="1243">
          <cell r="A1243" t="str">
            <v>02.18.18</v>
          </cell>
          <cell r="B1243" t="str">
            <v>02.18.18</v>
          </cell>
          <cell r="C1243" t="str">
            <v>Cajas de inspeccion de 80*80</v>
          </cell>
          <cell r="D1243" t="str">
            <v>Un</v>
          </cell>
          <cell r="F1243">
            <v>288570</v>
          </cell>
          <cell r="G1243">
            <v>0</v>
          </cell>
          <cell r="AB1243">
            <v>0</v>
          </cell>
          <cell r="AC1243">
            <v>0</v>
          </cell>
          <cell r="AD1243">
            <v>1</v>
          </cell>
          <cell r="AF1243">
            <v>1</v>
          </cell>
          <cell r="AG1243">
            <v>288570</v>
          </cell>
          <cell r="AJ1243">
            <v>1</v>
          </cell>
          <cell r="AK1243">
            <v>288570</v>
          </cell>
          <cell r="AN1243">
            <v>1</v>
          </cell>
          <cell r="AO1243">
            <v>288570</v>
          </cell>
          <cell r="BF1243">
            <v>1</v>
          </cell>
          <cell r="BH1243">
            <v>1</v>
          </cell>
          <cell r="BL1243">
            <v>1</v>
          </cell>
          <cell r="BP1243">
            <v>1</v>
          </cell>
        </row>
        <row r="1244">
          <cell r="AB1244">
            <v>0</v>
          </cell>
          <cell r="AC1244">
            <v>0</v>
          </cell>
          <cell r="AF1244">
            <v>0</v>
          </cell>
          <cell r="AG1244">
            <v>0</v>
          </cell>
          <cell r="AJ1244">
            <v>0</v>
          </cell>
          <cell r="AK1244">
            <v>0</v>
          </cell>
          <cell r="AN1244">
            <v>0</v>
          </cell>
          <cell r="AO1244">
            <v>0</v>
          </cell>
          <cell r="BH1244">
            <v>0</v>
          </cell>
          <cell r="BL1244">
            <v>0</v>
          </cell>
          <cell r="BP1244">
            <v>0</v>
          </cell>
        </row>
        <row r="1245">
          <cell r="AB1245">
            <v>0</v>
          </cell>
          <cell r="AC1245">
            <v>0</v>
          </cell>
          <cell r="AF1245">
            <v>0</v>
          </cell>
          <cell r="AG1245">
            <v>0</v>
          </cell>
          <cell r="AJ1245">
            <v>0</v>
          </cell>
          <cell r="AK1245">
            <v>0</v>
          </cell>
          <cell r="AN1245">
            <v>0</v>
          </cell>
          <cell r="AO1245">
            <v>0</v>
          </cell>
          <cell r="BH1245">
            <v>0</v>
          </cell>
          <cell r="BL1245">
            <v>0</v>
          </cell>
          <cell r="BP1245">
            <v>0</v>
          </cell>
        </row>
        <row r="1246">
          <cell r="AB1246">
            <v>0</v>
          </cell>
          <cell r="AC1246">
            <v>0</v>
          </cell>
          <cell r="AF1246">
            <v>0</v>
          </cell>
          <cell r="AG1246">
            <v>0</v>
          </cell>
          <cell r="AJ1246">
            <v>0</v>
          </cell>
          <cell r="AK1246">
            <v>0</v>
          </cell>
          <cell r="AN1246">
            <v>0</v>
          </cell>
          <cell r="AO1246">
            <v>0</v>
          </cell>
          <cell r="BH1246">
            <v>0</v>
          </cell>
          <cell r="BL1246">
            <v>0</v>
          </cell>
          <cell r="BP1246">
            <v>0</v>
          </cell>
        </row>
        <row r="1247">
          <cell r="C1247" t="str">
            <v>06.10</v>
          </cell>
          <cell r="G1247">
            <v>0</v>
          </cell>
          <cell r="K1247">
            <v>0</v>
          </cell>
          <cell r="M1247">
            <v>0</v>
          </cell>
          <cell r="O1247">
            <v>0</v>
          </cell>
          <cell r="P1247">
            <v>0</v>
          </cell>
          <cell r="Q1247">
            <v>0</v>
          </cell>
          <cell r="S1247">
            <v>0</v>
          </cell>
          <cell r="T1247">
            <v>0</v>
          </cell>
          <cell r="U1247">
            <v>0</v>
          </cell>
          <cell r="W1247">
            <v>0</v>
          </cell>
          <cell r="X1247">
            <v>0</v>
          </cell>
          <cell r="Y1247">
            <v>0</v>
          </cell>
          <cell r="AB1247">
            <v>0</v>
          </cell>
          <cell r="AC1247">
            <v>4717613</v>
          </cell>
          <cell r="AF1247">
            <v>0</v>
          </cell>
          <cell r="AG1247">
            <v>4935539</v>
          </cell>
          <cell r="AJ1247">
            <v>0</v>
          </cell>
          <cell r="AK1247">
            <v>4709259.17</v>
          </cell>
          <cell r="AN1247">
            <v>0</v>
          </cell>
          <cell r="AO1247">
            <v>4709259.17</v>
          </cell>
          <cell r="AS1247">
            <v>0</v>
          </cell>
          <cell r="AU1247">
            <v>0</v>
          </cell>
          <cell r="AV1247">
            <v>0</v>
          </cell>
          <cell r="AW1247">
            <v>0</v>
          </cell>
          <cell r="AZ1247">
            <v>0</v>
          </cell>
          <cell r="BA1247">
            <v>0</v>
          </cell>
          <cell r="BD1247">
            <v>0</v>
          </cell>
        </row>
        <row r="1248">
          <cell r="C1248" t="str">
            <v>VALOR PARCIAL</v>
          </cell>
          <cell r="G1248">
            <v>0</v>
          </cell>
          <cell r="K1248">
            <v>0</v>
          </cell>
          <cell r="M1248">
            <v>0</v>
          </cell>
          <cell r="O1248">
            <v>58710390.030000001</v>
          </cell>
          <cell r="Q1248">
            <v>58710390.030000001</v>
          </cell>
          <cell r="S1248">
            <v>2896676.83</v>
          </cell>
          <cell r="U1248">
            <v>61607066.859999999</v>
          </cell>
          <cell r="W1248">
            <v>0</v>
          </cell>
          <cell r="Y1248">
            <v>63407066.859999999</v>
          </cell>
          <cell r="AA1248">
            <v>-460279388.22000003</v>
          </cell>
          <cell r="AC1248">
            <v>8766437.3149999995</v>
          </cell>
          <cell r="AE1248">
            <v>-903740168.29999995</v>
          </cell>
          <cell r="AG1248">
            <v>8766437.3149999995</v>
          </cell>
          <cell r="AI1248">
            <v>126929989.78</v>
          </cell>
          <cell r="AK1248">
            <v>8766437.3149999995</v>
          </cell>
          <cell r="AM1248">
            <v>-110495518.3</v>
          </cell>
          <cell r="AO1248">
            <v>8766437.3149999995</v>
          </cell>
          <cell r="AR1248">
            <v>0</v>
          </cell>
          <cell r="AS1248">
            <v>0</v>
          </cell>
          <cell r="AT1248">
            <v>0</v>
          </cell>
          <cell r="AU1248">
            <v>23942182</v>
          </cell>
          <cell r="AV1248">
            <v>0</v>
          </cell>
          <cell r="AW1248">
            <v>23942182</v>
          </cell>
          <cell r="AX1248">
            <v>0</v>
          </cell>
          <cell r="AY1248">
            <v>0</v>
          </cell>
          <cell r="AZ1248">
            <v>0</v>
          </cell>
          <cell r="BA1248">
            <v>42758220</v>
          </cell>
          <cell r="BB1248">
            <v>0</v>
          </cell>
          <cell r="BC1248">
            <v>60700656</v>
          </cell>
          <cell r="BD1248">
            <v>0</v>
          </cell>
          <cell r="BE1248">
            <v>145236993.90235001</v>
          </cell>
          <cell r="BF1248">
            <v>0</v>
          </cell>
          <cell r="BG1248">
            <v>981087989.92120004</v>
          </cell>
          <cell r="BH1248">
            <v>0</v>
          </cell>
          <cell r="BI1248">
            <v>24444548678.725449</v>
          </cell>
          <cell r="BJ1248">
            <v>0</v>
          </cell>
          <cell r="BK1248">
            <v>452737780</v>
          </cell>
          <cell r="BL1248">
            <v>0</v>
          </cell>
          <cell r="BM1248">
            <v>25239485064.725449</v>
          </cell>
          <cell r="BN1248">
            <v>0</v>
          </cell>
          <cell r="BO1248">
            <v>85466166</v>
          </cell>
          <cell r="BP1248">
            <v>0</v>
          </cell>
          <cell r="BQ1248">
            <v>25817182951.599998</v>
          </cell>
        </row>
        <row r="1249">
          <cell r="C1249" t="str">
            <v>A.I.U.</v>
          </cell>
          <cell r="E1249">
            <v>0.32</v>
          </cell>
          <cell r="G1249">
            <v>0</v>
          </cell>
          <cell r="J1249">
            <v>0.32</v>
          </cell>
          <cell r="K1249">
            <v>0</v>
          </cell>
          <cell r="L1249">
            <v>0.32</v>
          </cell>
          <cell r="M1249">
            <v>0</v>
          </cell>
          <cell r="N1249">
            <v>0.32</v>
          </cell>
          <cell r="O1249">
            <v>18787325</v>
          </cell>
          <cell r="P1249">
            <v>0.32</v>
          </cell>
          <cell r="Q1249">
            <v>18787325</v>
          </cell>
          <cell r="R1249">
            <v>0.32</v>
          </cell>
          <cell r="S1249">
            <v>926937</v>
          </cell>
          <cell r="T1249">
            <v>0.32</v>
          </cell>
          <cell r="U1249">
            <v>19714261</v>
          </cell>
          <cell r="V1249">
            <v>0.32</v>
          </cell>
          <cell r="W1249">
            <v>0</v>
          </cell>
          <cell r="X1249">
            <v>0.32</v>
          </cell>
          <cell r="Y1249">
            <v>20290261</v>
          </cell>
          <cell r="Z1249">
            <v>0.32</v>
          </cell>
          <cell r="AA1249">
            <v>-147289404</v>
          </cell>
          <cell r="AB1249">
            <v>0.32</v>
          </cell>
          <cell r="AC1249">
            <v>2805260</v>
          </cell>
          <cell r="AD1249">
            <v>0.32</v>
          </cell>
          <cell r="AE1249">
            <v>-289196854</v>
          </cell>
          <cell r="AF1249">
            <v>0.32</v>
          </cell>
          <cell r="AG1249">
            <v>2805260</v>
          </cell>
          <cell r="AH1249">
            <v>0.32</v>
          </cell>
          <cell r="AI1249">
            <v>40617597</v>
          </cell>
          <cell r="AJ1249">
            <v>0.32</v>
          </cell>
          <cell r="AK1249">
            <v>2805260</v>
          </cell>
          <cell r="AL1249">
            <v>0.32</v>
          </cell>
          <cell r="AM1249">
            <v>-35358566</v>
          </cell>
          <cell r="AN1249">
            <v>0.32</v>
          </cell>
          <cell r="AO1249">
            <v>2805260</v>
          </cell>
          <cell r="AR1249">
            <v>0.32</v>
          </cell>
          <cell r="AS1249">
            <v>0</v>
          </cell>
          <cell r="AT1249">
            <v>0.32</v>
          </cell>
          <cell r="AU1249">
            <v>7661498</v>
          </cell>
          <cell r="AV1249">
            <v>0.32</v>
          </cell>
          <cell r="AW1249">
            <v>7661498</v>
          </cell>
          <cell r="AX1249">
            <v>0.32</v>
          </cell>
          <cell r="AY1249">
            <v>0</v>
          </cell>
          <cell r="AZ1249">
            <v>0.32</v>
          </cell>
          <cell r="BA1249">
            <v>13682630</v>
          </cell>
          <cell r="BB1249">
            <v>0.32</v>
          </cell>
          <cell r="BC1249">
            <v>19424210</v>
          </cell>
          <cell r="BD1249">
            <v>0.32</v>
          </cell>
          <cell r="BE1249">
            <v>46475838</v>
          </cell>
          <cell r="BF1249">
            <v>0.32</v>
          </cell>
          <cell r="BG1249">
            <v>313948157</v>
          </cell>
          <cell r="BH1249">
            <v>0.32</v>
          </cell>
          <cell r="BI1249">
            <v>7822255577</v>
          </cell>
          <cell r="BJ1249">
            <v>0.32</v>
          </cell>
          <cell r="BK1249">
            <v>144876090</v>
          </cell>
          <cell r="BL1249">
            <v>0.32</v>
          </cell>
          <cell r="BM1249">
            <v>8076635221</v>
          </cell>
          <cell r="BN1249">
            <v>0.32</v>
          </cell>
          <cell r="BO1249">
            <v>27349173</v>
          </cell>
          <cell r="BP1249">
            <v>0.32</v>
          </cell>
          <cell r="BQ1249">
            <v>8261498545</v>
          </cell>
        </row>
        <row r="1250">
          <cell r="C1250" t="str">
            <v>VALOR TOTAL</v>
          </cell>
          <cell r="G1250">
            <v>0</v>
          </cell>
          <cell r="K1250">
            <v>0</v>
          </cell>
          <cell r="M1250">
            <v>0</v>
          </cell>
          <cell r="O1250">
            <v>77497715.030000001</v>
          </cell>
          <cell r="Q1250">
            <v>77497715.030000001</v>
          </cell>
          <cell r="S1250">
            <v>3823613.83</v>
          </cell>
          <cell r="U1250">
            <v>81321327.859999999</v>
          </cell>
          <cell r="W1250">
            <v>0</v>
          </cell>
          <cell r="Y1250">
            <v>83697327.859999999</v>
          </cell>
          <cell r="AA1250">
            <v>-607568792.22000003</v>
          </cell>
          <cell r="AC1250">
            <v>11571697.314999999</v>
          </cell>
          <cell r="AE1250">
            <v>-1192937022.3</v>
          </cell>
          <cell r="AG1250">
            <v>11571697.314999999</v>
          </cell>
          <cell r="AI1250">
            <v>167547586.78</v>
          </cell>
          <cell r="AK1250">
            <v>11571697.314999999</v>
          </cell>
          <cell r="AM1250">
            <v>-145854084.30000001</v>
          </cell>
          <cell r="AO1250">
            <v>11571697.314999999</v>
          </cell>
          <cell r="AR1250">
            <v>0</v>
          </cell>
          <cell r="AS1250">
            <v>0</v>
          </cell>
          <cell r="AT1250">
            <v>0</v>
          </cell>
          <cell r="AU1250">
            <v>31603680</v>
          </cell>
          <cell r="AV1250">
            <v>0</v>
          </cell>
          <cell r="AW1250">
            <v>31603680</v>
          </cell>
          <cell r="AX1250">
            <v>0</v>
          </cell>
          <cell r="AY1250">
            <v>0</v>
          </cell>
          <cell r="AZ1250">
            <v>0</v>
          </cell>
          <cell r="BA1250">
            <v>56440850</v>
          </cell>
          <cell r="BB1250">
            <v>0</v>
          </cell>
          <cell r="BC1250">
            <v>80124866</v>
          </cell>
          <cell r="BD1250">
            <v>0</v>
          </cell>
          <cell r="BE1250">
            <v>191712831.90235001</v>
          </cell>
          <cell r="BF1250">
            <v>0</v>
          </cell>
          <cell r="BG1250">
            <v>1295036146.9212</v>
          </cell>
          <cell r="BH1250">
            <v>0</v>
          </cell>
          <cell r="BI1250">
            <v>32266804255.725449</v>
          </cell>
          <cell r="BJ1250">
            <v>0</v>
          </cell>
          <cell r="BK1250">
            <v>597613870</v>
          </cell>
          <cell r="BL1250">
            <v>0</v>
          </cell>
          <cell r="BM1250">
            <v>33316120285.725449</v>
          </cell>
          <cell r="BN1250">
            <v>0</v>
          </cell>
          <cell r="BO1250">
            <v>112815339</v>
          </cell>
          <cell r="BP1250">
            <v>0</v>
          </cell>
          <cell r="BQ1250">
            <v>34078681496.599998</v>
          </cell>
        </row>
        <row r="1252">
          <cell r="B1252" t="str">
            <v>03</v>
          </cell>
          <cell r="C1252" t="str">
            <v>BLOQUE AULAS 3</v>
          </cell>
          <cell r="D1252" t="str">
            <v/>
          </cell>
          <cell r="E1252">
            <v>1</v>
          </cell>
        </row>
        <row r="1253">
          <cell r="B1253" t="str">
            <v>Item</v>
          </cell>
          <cell r="C1253" t="str">
            <v>Descripcion</v>
          </cell>
          <cell r="D1253" t="str">
            <v>Und</v>
          </cell>
          <cell r="E1253" t="str">
            <v>Cant</v>
          </cell>
          <cell r="F1253" t="str">
            <v xml:space="preserve">Vr Unitario </v>
          </cell>
          <cell r="G1253" t="str">
            <v>Vr Total</v>
          </cell>
          <cell r="H1253" t="str">
            <v>*</v>
          </cell>
          <cell r="I1253" t="str">
            <v>M&amp;M</v>
          </cell>
          <cell r="J1253" t="str">
            <v>Cant</v>
          </cell>
          <cell r="K1253" t="str">
            <v>Vr Total</v>
          </cell>
          <cell r="L1253" t="str">
            <v>Cant</v>
          </cell>
          <cell r="M1253" t="str">
            <v>Vr Total</v>
          </cell>
          <cell r="N1253" t="str">
            <v>Cant</v>
          </cell>
          <cell r="O1253" t="str">
            <v>Vr Total</v>
          </cell>
          <cell r="P1253" t="str">
            <v>Cant</v>
          </cell>
          <cell r="Q1253" t="str">
            <v>Vr Total</v>
          </cell>
          <cell r="R1253" t="str">
            <v>Cant</v>
          </cell>
          <cell r="S1253" t="str">
            <v>Vr Total</v>
          </cell>
          <cell r="T1253" t="str">
            <v>Cant</v>
          </cell>
          <cell r="U1253" t="str">
            <v>Vr Total</v>
          </cell>
          <cell r="V1253" t="str">
            <v>Cant</v>
          </cell>
          <cell r="W1253" t="str">
            <v>Vr Total</v>
          </cell>
          <cell r="X1253" t="str">
            <v>Cant</v>
          </cell>
          <cell r="Y1253" t="str">
            <v>Vr Total</v>
          </cell>
          <cell r="Z1253" t="str">
            <v>Cant</v>
          </cell>
          <cell r="AA1253" t="str">
            <v>Vr Total</v>
          </cell>
          <cell r="AB1253" t="str">
            <v>Cant</v>
          </cell>
          <cell r="AC1253" t="str">
            <v>Vr Total</v>
          </cell>
          <cell r="AD1253" t="str">
            <v>Cant</v>
          </cell>
          <cell r="AE1253" t="str">
            <v>Vr Total</v>
          </cell>
          <cell r="AF1253" t="str">
            <v>Cant</v>
          </cell>
          <cell r="AG1253" t="str">
            <v>Vr Total</v>
          </cell>
          <cell r="AH1253" t="str">
            <v>Cant</v>
          </cell>
          <cell r="AI1253" t="str">
            <v>Vr Total</v>
          </cell>
          <cell r="AJ1253" t="str">
            <v>Cant</v>
          </cell>
          <cell r="AK1253" t="str">
            <v>Vr Total</v>
          </cell>
          <cell r="AL1253" t="str">
            <v>Cant</v>
          </cell>
          <cell r="AM1253" t="str">
            <v>Vr Total</v>
          </cell>
          <cell r="AN1253" t="str">
            <v>Cant</v>
          </cell>
          <cell r="AO1253" t="str">
            <v>Vr Total</v>
          </cell>
          <cell r="AR1253" t="str">
            <v>Cant</v>
          </cell>
          <cell r="AS1253" t="str">
            <v>Vr Total</v>
          </cell>
          <cell r="AT1253" t="str">
            <v>Cant</v>
          </cell>
          <cell r="AU1253" t="str">
            <v>Vr Total</v>
          </cell>
          <cell r="AV1253" t="str">
            <v>Cant</v>
          </cell>
          <cell r="AW1253" t="str">
            <v>Vr Total</v>
          </cell>
          <cell r="AX1253" t="str">
            <v>Cant</v>
          </cell>
          <cell r="AY1253" t="str">
            <v>Vr Total</v>
          </cell>
          <cell r="AZ1253" t="str">
            <v>Cant</v>
          </cell>
          <cell r="BA1253" t="str">
            <v>Vr Total</v>
          </cell>
          <cell r="BB1253" t="str">
            <v>Cant</v>
          </cell>
          <cell r="BC1253" t="str">
            <v>Vr Total</v>
          </cell>
          <cell r="BD1253" t="str">
            <v>Cant</v>
          </cell>
          <cell r="BE1253" t="str">
            <v>Vr Total</v>
          </cell>
          <cell r="BF1253" t="str">
            <v>Cant</v>
          </cell>
          <cell r="BG1253" t="str">
            <v>Vr Total</v>
          </cell>
          <cell r="BH1253" t="str">
            <v>Cant</v>
          </cell>
          <cell r="BI1253" t="str">
            <v>Vr Total</v>
          </cell>
          <cell r="BJ1253" t="str">
            <v>Cant</v>
          </cell>
          <cell r="BK1253" t="str">
            <v>Vr Total</v>
          </cell>
          <cell r="BL1253" t="str">
            <v>Cant</v>
          </cell>
          <cell r="BM1253" t="str">
            <v>Vr Total</v>
          </cell>
          <cell r="BN1253" t="str">
            <v>Cant</v>
          </cell>
          <cell r="BO1253" t="str">
            <v>Vr Total</v>
          </cell>
          <cell r="BP1253" t="str">
            <v>Cant</v>
          </cell>
          <cell r="BQ1253" t="str">
            <v>Vr Total</v>
          </cell>
        </row>
        <row r="1254">
          <cell r="A1254" t="str">
            <v>03.04</v>
          </cell>
          <cell r="B1254" t="str">
            <v xml:space="preserve">01.04        </v>
          </cell>
          <cell r="C1254" t="str">
            <v>MAMPOSTERIA</v>
          </cell>
          <cell r="D1254" t="str">
            <v/>
          </cell>
          <cell r="G1254">
            <v>0</v>
          </cell>
          <cell r="O1254">
            <v>0</v>
          </cell>
          <cell r="P1254">
            <v>0</v>
          </cell>
          <cell r="Q1254">
            <v>0</v>
          </cell>
          <cell r="S1254">
            <v>0</v>
          </cell>
          <cell r="T1254">
            <v>0</v>
          </cell>
          <cell r="U1254">
            <v>0</v>
          </cell>
        </row>
        <row r="1255">
          <cell r="A1255" t="str">
            <v>03.04.05</v>
          </cell>
          <cell r="B1255" t="str">
            <v>01.04.05</v>
          </cell>
          <cell r="C1255" t="str">
            <v>Grouting para dovelas</v>
          </cell>
          <cell r="D1255" t="str">
            <v>ML</v>
          </cell>
          <cell r="F1255">
            <v>5308</v>
          </cell>
          <cell r="G1255">
            <v>0</v>
          </cell>
          <cell r="N1255">
            <v>70</v>
          </cell>
          <cell r="O1255">
            <v>371560</v>
          </cell>
          <cell r="P1255">
            <v>70</v>
          </cell>
          <cell r="Q1255">
            <v>371560</v>
          </cell>
          <cell r="S1255">
            <v>0</v>
          </cell>
          <cell r="T1255">
            <v>70</v>
          </cell>
          <cell r="U1255">
            <v>371560</v>
          </cell>
          <cell r="X1255">
            <v>70</v>
          </cell>
          <cell r="Y1255">
            <v>371560</v>
          </cell>
          <cell r="AB1255">
            <v>70</v>
          </cell>
          <cell r="AF1255">
            <v>70</v>
          </cell>
          <cell r="AJ1255">
            <v>70</v>
          </cell>
          <cell r="AN1255">
            <v>70</v>
          </cell>
          <cell r="AV1255">
            <v>0</v>
          </cell>
          <cell r="AW1255">
            <v>0</v>
          </cell>
          <cell r="AX1255">
            <v>70</v>
          </cell>
          <cell r="AZ1255">
            <v>70</v>
          </cell>
          <cell r="BA1255">
            <v>371560</v>
          </cell>
          <cell r="BD1255">
            <v>70</v>
          </cell>
          <cell r="BE1255">
            <v>371560</v>
          </cell>
          <cell r="BH1255">
            <v>70</v>
          </cell>
          <cell r="BL1255">
            <v>70</v>
          </cell>
          <cell r="BP1255">
            <v>70</v>
          </cell>
        </row>
        <row r="1256">
          <cell r="A1256" t="str">
            <v>03.04.06</v>
          </cell>
          <cell r="B1256" t="str">
            <v>01.04.06</v>
          </cell>
          <cell r="C1256" t="str">
            <v>Suministro e Instalacion angulo y acero inoxidable para juntas</v>
          </cell>
          <cell r="D1256" t="str">
            <v>ML</v>
          </cell>
          <cell r="F1256">
            <v>80673</v>
          </cell>
          <cell r="G1256">
            <v>0</v>
          </cell>
          <cell r="O1256">
            <v>0</v>
          </cell>
          <cell r="P1256">
            <v>0</v>
          </cell>
          <cell r="Q1256">
            <v>0</v>
          </cell>
          <cell r="S1256">
            <v>0</v>
          </cell>
          <cell r="T1256">
            <v>0</v>
          </cell>
          <cell r="U1256">
            <v>0</v>
          </cell>
          <cell r="X1256">
            <v>0</v>
          </cell>
          <cell r="Y1256">
            <v>0</v>
          </cell>
          <cell r="AB1256">
            <v>0</v>
          </cell>
          <cell r="AD1256">
            <v>17.600000000000001</v>
          </cell>
          <cell r="AF1256">
            <v>17.600000000000001</v>
          </cell>
          <cell r="AJ1256">
            <v>17.600000000000001</v>
          </cell>
          <cell r="AN1256">
            <v>17.600000000000001</v>
          </cell>
          <cell r="AV1256">
            <v>0</v>
          </cell>
          <cell r="AW1256">
            <v>0</v>
          </cell>
          <cell r="AZ1256">
            <v>0</v>
          </cell>
          <cell r="BA1256">
            <v>0</v>
          </cell>
          <cell r="BC1256">
            <v>0</v>
          </cell>
          <cell r="BD1256">
            <v>0</v>
          </cell>
          <cell r="BE1256">
            <v>0</v>
          </cell>
          <cell r="BF1256">
            <v>17.600000000000001</v>
          </cell>
          <cell r="BH1256">
            <v>17.600000000000001</v>
          </cell>
          <cell r="BL1256">
            <v>17.600000000000001</v>
          </cell>
          <cell r="BP1256">
            <v>17.600000000000001</v>
          </cell>
        </row>
        <row r="1257">
          <cell r="A1257" t="str">
            <v>03.04.07</v>
          </cell>
          <cell r="B1257" t="str">
            <v>01.04.07</v>
          </cell>
          <cell r="C1257" t="str">
            <v>Alfajias</v>
          </cell>
          <cell r="D1257" t="str">
            <v>ML</v>
          </cell>
          <cell r="F1257">
            <v>43238</v>
          </cell>
          <cell r="Z1257">
            <v>80</v>
          </cell>
          <cell r="AB1257">
            <v>80</v>
          </cell>
          <cell r="AF1257">
            <v>80</v>
          </cell>
          <cell r="AJ1257">
            <v>80</v>
          </cell>
          <cell r="AN1257">
            <v>80</v>
          </cell>
          <cell r="BB1257">
            <v>80</v>
          </cell>
          <cell r="BD1257">
            <v>80</v>
          </cell>
          <cell r="BE1257">
            <v>3459040</v>
          </cell>
          <cell r="BH1257">
            <v>80</v>
          </cell>
          <cell r="BL1257">
            <v>80</v>
          </cell>
          <cell r="BP1257">
            <v>80</v>
          </cell>
        </row>
        <row r="1258">
          <cell r="A1258" t="str">
            <v>03.04.08</v>
          </cell>
          <cell r="B1258" t="str">
            <v>01.04.08</v>
          </cell>
          <cell r="C1258" t="str">
            <v>Dintel en lamina de yeso</v>
          </cell>
          <cell r="D1258" t="str">
            <v>ML</v>
          </cell>
          <cell r="F1258">
            <v>95163</v>
          </cell>
          <cell r="AD1258">
            <v>10.5</v>
          </cell>
          <cell r="AF1258">
            <v>10.5</v>
          </cell>
          <cell r="AJ1258">
            <v>10.5</v>
          </cell>
          <cell r="AN1258">
            <v>10.5</v>
          </cell>
          <cell r="BF1258">
            <v>10.5</v>
          </cell>
          <cell r="BH1258">
            <v>10.5</v>
          </cell>
          <cell r="BL1258">
            <v>10.5</v>
          </cell>
          <cell r="BP1258">
            <v>10.5</v>
          </cell>
        </row>
        <row r="1259">
          <cell r="C1259" t="str">
            <v>01.04</v>
          </cell>
          <cell r="G1259">
            <v>0</v>
          </cell>
          <cell r="O1259">
            <v>0</v>
          </cell>
          <cell r="P1259">
            <v>0</v>
          </cell>
          <cell r="Q1259">
            <v>0</v>
          </cell>
          <cell r="S1259">
            <v>0</v>
          </cell>
          <cell r="T1259">
            <v>0</v>
          </cell>
          <cell r="U1259">
            <v>0</v>
          </cell>
          <cell r="X1259">
            <v>0</v>
          </cell>
          <cell r="Y1259">
            <v>0</v>
          </cell>
          <cell r="AB1259">
            <v>0</v>
          </cell>
          <cell r="AF1259">
            <v>0</v>
          </cell>
          <cell r="AJ1259">
            <v>0</v>
          </cell>
          <cell r="AN1259">
            <v>0</v>
          </cell>
          <cell r="AV1259">
            <v>0</v>
          </cell>
          <cell r="AW1259">
            <v>0</v>
          </cell>
          <cell r="AZ1259">
            <v>0</v>
          </cell>
          <cell r="BA1259">
            <v>0</v>
          </cell>
          <cell r="BD1259">
            <v>0</v>
          </cell>
          <cell r="BE1259">
            <v>0</v>
          </cell>
          <cell r="BH1259">
            <v>0</v>
          </cell>
          <cell r="BL1259">
            <v>0</v>
          </cell>
          <cell r="BP1259">
            <v>0</v>
          </cell>
        </row>
        <row r="1260">
          <cell r="G1260">
            <v>0</v>
          </cell>
          <cell r="O1260">
            <v>0</v>
          </cell>
          <cell r="P1260">
            <v>0</v>
          </cell>
          <cell r="Q1260">
            <v>0</v>
          </cell>
          <cell r="S1260">
            <v>0</v>
          </cell>
          <cell r="T1260">
            <v>0</v>
          </cell>
          <cell r="U1260">
            <v>0</v>
          </cell>
          <cell r="X1260">
            <v>0</v>
          </cell>
          <cell r="Y1260">
            <v>0</v>
          </cell>
          <cell r="AB1260">
            <v>0</v>
          </cell>
          <cell r="AF1260">
            <v>0</v>
          </cell>
          <cell r="AJ1260">
            <v>0</v>
          </cell>
          <cell r="AN1260">
            <v>0</v>
          </cell>
          <cell r="AV1260">
            <v>0</v>
          </cell>
          <cell r="AW1260">
            <v>0</v>
          </cell>
          <cell r="AZ1260">
            <v>0</v>
          </cell>
          <cell r="BA1260">
            <v>0</v>
          </cell>
          <cell r="BD1260">
            <v>0</v>
          </cell>
          <cell r="BE1260">
            <v>0</v>
          </cell>
          <cell r="BH1260">
            <v>0</v>
          </cell>
          <cell r="BL1260">
            <v>0</v>
          </cell>
          <cell r="BP1260">
            <v>0</v>
          </cell>
        </row>
        <row r="1261">
          <cell r="A1261" t="str">
            <v>03.05</v>
          </cell>
          <cell r="B1261" t="str">
            <v>01.05</v>
          </cell>
          <cell r="C1261" t="str">
            <v>PAÑETES</v>
          </cell>
          <cell r="D1261" t="str">
            <v/>
          </cell>
          <cell r="G1261">
            <v>0</v>
          </cell>
          <cell r="K1261">
            <v>0</v>
          </cell>
          <cell r="M1261">
            <v>0</v>
          </cell>
          <cell r="O1261">
            <v>0</v>
          </cell>
          <cell r="P1261">
            <v>0</v>
          </cell>
          <cell r="Q1261">
            <v>0</v>
          </cell>
          <cell r="S1261">
            <v>0</v>
          </cell>
          <cell r="T1261">
            <v>0</v>
          </cell>
          <cell r="U1261">
            <v>0</v>
          </cell>
          <cell r="V1261">
            <v>0</v>
          </cell>
          <cell r="W1261">
            <v>0</v>
          </cell>
          <cell r="X1261">
            <v>0</v>
          </cell>
          <cell r="Y1261">
            <v>0</v>
          </cell>
          <cell r="Z1261">
            <v>0</v>
          </cell>
          <cell r="AA1261">
            <v>-1215137584.4400001</v>
          </cell>
          <cell r="AB1261">
            <v>0</v>
          </cell>
          <cell r="AC1261">
            <v>0</v>
          </cell>
          <cell r="AE1261">
            <v>-2385874044.5999999</v>
          </cell>
          <cell r="AF1261">
            <v>0</v>
          </cell>
          <cell r="AG1261">
            <v>0</v>
          </cell>
          <cell r="AI1261">
            <v>335095173.56</v>
          </cell>
          <cell r="AJ1261">
            <v>0</v>
          </cell>
          <cell r="AK1261">
            <v>0</v>
          </cell>
          <cell r="AM1261">
            <v>-291708168.60000002</v>
          </cell>
          <cell r="AN1261">
            <v>0</v>
          </cell>
          <cell r="AO1261">
            <v>0</v>
          </cell>
          <cell r="AS1261">
            <v>0</v>
          </cell>
          <cell r="AU1261">
            <v>0</v>
          </cell>
          <cell r="AV1261">
            <v>0</v>
          </cell>
          <cell r="AW1261">
            <v>0</v>
          </cell>
          <cell r="AZ1261">
            <v>0</v>
          </cell>
          <cell r="BA1261">
            <v>0</v>
          </cell>
          <cell r="BC1261">
            <v>164799732</v>
          </cell>
          <cell r="BD1261">
            <v>0</v>
          </cell>
          <cell r="BE1261">
            <v>0</v>
          </cell>
          <cell r="BG1261">
            <v>2590072293.8424001</v>
          </cell>
          <cell r="BH1261">
            <v>0</v>
          </cell>
          <cell r="BI1261">
            <v>64533608511.450897</v>
          </cell>
          <cell r="BK1261">
            <v>1195227740</v>
          </cell>
          <cell r="BL1261">
            <v>0</v>
          </cell>
          <cell r="BM1261">
            <v>66632240571.450897</v>
          </cell>
          <cell r="BO1261">
            <v>225630678</v>
          </cell>
          <cell r="BP1261">
            <v>0</v>
          </cell>
          <cell r="BQ1261">
            <v>68157362993.199997</v>
          </cell>
        </row>
        <row r="1262">
          <cell r="A1262" t="str">
            <v>03.05.03</v>
          </cell>
          <cell r="B1262" t="str">
            <v>01.05.03</v>
          </cell>
          <cell r="C1262" t="str">
            <v>Pañete impermeabilizados sobre vigacanal en mortero 1:4</v>
          </cell>
          <cell r="D1262" t="str">
            <v>M2</v>
          </cell>
          <cell r="F1262">
            <v>19371</v>
          </cell>
          <cell r="G1262">
            <v>0</v>
          </cell>
          <cell r="K1262">
            <v>0</v>
          </cell>
          <cell r="M1262">
            <v>0</v>
          </cell>
          <cell r="N1262">
            <v>153.74</v>
          </cell>
          <cell r="O1262">
            <v>2978097.54</v>
          </cell>
          <cell r="P1262">
            <v>153.74</v>
          </cell>
          <cell r="Q1262">
            <v>2978097.54</v>
          </cell>
          <cell r="R1262">
            <v>-11.909999999999997</v>
          </cell>
          <cell r="S1262">
            <v>-230708.61</v>
          </cell>
          <cell r="T1262">
            <v>141.83000000000001</v>
          </cell>
          <cell r="U1262">
            <v>2747388.93</v>
          </cell>
          <cell r="V1262">
            <v>0</v>
          </cell>
          <cell r="W1262">
            <v>0</v>
          </cell>
          <cell r="X1262">
            <v>141.83000000000001</v>
          </cell>
          <cell r="Y1262">
            <v>2747388.93</v>
          </cell>
          <cell r="Z1262">
            <v>0</v>
          </cell>
          <cell r="AA1262">
            <v>0</v>
          </cell>
          <cell r="AB1262">
            <v>141.83000000000001</v>
          </cell>
          <cell r="AC1262">
            <v>2747388.93</v>
          </cell>
          <cell r="AE1262">
            <v>0</v>
          </cell>
          <cell r="AF1262">
            <v>141.83000000000001</v>
          </cell>
          <cell r="AG1262">
            <v>2747388.93</v>
          </cell>
          <cell r="AI1262">
            <v>0</v>
          </cell>
          <cell r="AJ1262">
            <v>141.83000000000001</v>
          </cell>
          <cell r="AK1262">
            <v>2747388.93</v>
          </cell>
          <cell r="AM1262">
            <v>0</v>
          </cell>
          <cell r="AN1262">
            <v>141.83000000000001</v>
          </cell>
          <cell r="AO1262">
            <v>2747388.93</v>
          </cell>
          <cell r="AS1262">
            <v>0</v>
          </cell>
          <cell r="AT1262">
            <v>141.83000000000001</v>
          </cell>
          <cell r="AU1262">
            <v>2747389</v>
          </cell>
          <cell r="AV1262">
            <v>141.83000000000001</v>
          </cell>
          <cell r="AW1262">
            <v>2747389</v>
          </cell>
          <cell r="AY1262">
            <v>0</v>
          </cell>
          <cell r="AZ1262">
            <v>141.83000000000001</v>
          </cell>
          <cell r="BA1262">
            <v>2747389</v>
          </cell>
          <cell r="BC1262">
            <v>0</v>
          </cell>
          <cell r="BD1262">
            <v>141.83000000000001</v>
          </cell>
          <cell r="BE1262">
            <v>2747389</v>
          </cell>
          <cell r="BG1262">
            <v>0</v>
          </cell>
          <cell r="BH1262">
            <v>141.83000000000001</v>
          </cell>
          <cell r="BI1262">
            <v>-1689.1952999999996</v>
          </cell>
          <cell r="BK1262">
            <v>0</v>
          </cell>
          <cell r="BL1262">
            <v>141.83000000000001</v>
          </cell>
          <cell r="BM1262">
            <v>-1689.1952999999996</v>
          </cell>
          <cell r="BO1262">
            <v>0</v>
          </cell>
          <cell r="BP1262">
            <v>141.83000000000001</v>
          </cell>
          <cell r="BQ1262">
            <v>0</v>
          </cell>
        </row>
        <row r="1263">
          <cell r="C1263" t="str">
            <v>01.06</v>
          </cell>
          <cell r="X1263">
            <v>0</v>
          </cell>
          <cell r="Y1263">
            <v>0</v>
          </cell>
          <cell r="AB1263">
            <v>0</v>
          </cell>
          <cell r="AF1263">
            <v>0</v>
          </cell>
          <cell r="AJ1263">
            <v>0</v>
          </cell>
          <cell r="AN1263">
            <v>0</v>
          </cell>
          <cell r="AV1263">
            <v>0</v>
          </cell>
          <cell r="AW1263">
            <v>0</v>
          </cell>
          <cell r="AZ1263">
            <v>0</v>
          </cell>
          <cell r="BA1263">
            <v>0</v>
          </cell>
          <cell r="BD1263">
            <v>0</v>
          </cell>
          <cell r="BE1263">
            <v>0</v>
          </cell>
          <cell r="BH1263">
            <v>0</v>
          </cell>
          <cell r="BL1263">
            <v>0</v>
          </cell>
          <cell r="BP1263">
            <v>0</v>
          </cell>
        </row>
        <row r="1264">
          <cell r="X1264">
            <v>0</v>
          </cell>
          <cell r="Y1264">
            <v>0</v>
          </cell>
          <cell r="AB1264">
            <v>0</v>
          </cell>
          <cell r="AF1264">
            <v>0</v>
          </cell>
          <cell r="AJ1264">
            <v>0</v>
          </cell>
          <cell r="AN1264">
            <v>0</v>
          </cell>
          <cell r="AV1264">
            <v>0</v>
          </cell>
          <cell r="AW1264">
            <v>0</v>
          </cell>
          <cell r="AZ1264">
            <v>0</v>
          </cell>
          <cell r="BA1264">
            <v>0</v>
          </cell>
          <cell r="BD1264">
            <v>0</v>
          </cell>
          <cell r="BE1264">
            <v>0</v>
          </cell>
          <cell r="BH1264">
            <v>0</v>
          </cell>
          <cell r="BL1264">
            <v>0</v>
          </cell>
          <cell r="BP1264">
            <v>0</v>
          </cell>
        </row>
        <row r="1265">
          <cell r="A1265" t="str">
            <v>03.06</v>
          </cell>
          <cell r="B1265" t="str">
            <v>01.06</v>
          </cell>
          <cell r="C1265" t="str">
            <v>ESTRUCTURA</v>
          </cell>
          <cell r="D1265" t="str">
            <v/>
          </cell>
          <cell r="G1265">
            <v>0</v>
          </cell>
          <cell r="K1265">
            <v>0</v>
          </cell>
          <cell r="M1265">
            <v>0</v>
          </cell>
          <cell r="O1265">
            <v>0</v>
          </cell>
          <cell r="P1265">
            <v>0</v>
          </cell>
          <cell r="Q1265">
            <v>0</v>
          </cell>
          <cell r="S1265">
            <v>0</v>
          </cell>
          <cell r="T1265">
            <v>0</v>
          </cell>
          <cell r="U1265">
            <v>0</v>
          </cell>
          <cell r="V1265">
            <v>0</v>
          </cell>
          <cell r="W1265">
            <v>0</v>
          </cell>
          <cell r="X1265">
            <v>0</v>
          </cell>
          <cell r="Y1265">
            <v>0</v>
          </cell>
          <cell r="Z1265">
            <v>0</v>
          </cell>
          <cell r="AA1265">
            <v>-1215137584.4400001</v>
          </cell>
          <cell r="AB1265">
            <v>0</v>
          </cell>
          <cell r="AC1265">
            <v>0</v>
          </cell>
          <cell r="AE1265">
            <v>-2385874044.5999999</v>
          </cell>
          <cell r="AF1265">
            <v>0</v>
          </cell>
          <cell r="AG1265">
            <v>0</v>
          </cell>
          <cell r="AI1265">
            <v>335095173.56</v>
          </cell>
          <cell r="AJ1265">
            <v>0</v>
          </cell>
          <cell r="AK1265">
            <v>0</v>
          </cell>
          <cell r="AM1265">
            <v>-291708168.60000002</v>
          </cell>
          <cell r="AN1265">
            <v>0</v>
          </cell>
          <cell r="AO1265">
            <v>0</v>
          </cell>
          <cell r="AS1265">
            <v>0</v>
          </cell>
          <cell r="AU1265">
            <v>0</v>
          </cell>
          <cell r="AV1265">
            <v>0</v>
          </cell>
          <cell r="AW1265">
            <v>0</v>
          </cell>
          <cell r="AZ1265">
            <v>0</v>
          </cell>
          <cell r="BA1265">
            <v>0</v>
          </cell>
          <cell r="BC1265">
            <v>164799732</v>
          </cell>
          <cell r="BD1265">
            <v>0</v>
          </cell>
          <cell r="BE1265">
            <v>0</v>
          </cell>
          <cell r="BG1265">
            <v>2590072293.8424001</v>
          </cell>
          <cell r="BH1265">
            <v>0</v>
          </cell>
          <cell r="BI1265">
            <v>64533608511.450897</v>
          </cell>
          <cell r="BK1265">
            <v>1195227740</v>
          </cell>
          <cell r="BL1265">
            <v>0</v>
          </cell>
          <cell r="BM1265">
            <v>66632240571.450897</v>
          </cell>
          <cell r="BO1265">
            <v>225630678</v>
          </cell>
          <cell r="BP1265">
            <v>0</v>
          </cell>
          <cell r="BQ1265">
            <v>68157362993.199997</v>
          </cell>
        </row>
        <row r="1266">
          <cell r="A1266" t="str">
            <v>03.06.08</v>
          </cell>
          <cell r="B1266" t="str">
            <v>01.06.07</v>
          </cell>
          <cell r="C1266" t="str">
            <v>Viguetas en concreto de 3.000 psi</v>
          </cell>
          <cell r="D1266" t="str">
            <v>M3</v>
          </cell>
          <cell r="F1266">
            <v>1102406</v>
          </cell>
          <cell r="G1266">
            <v>0</v>
          </cell>
          <cell r="K1266">
            <v>0</v>
          </cell>
          <cell r="M1266">
            <v>0</v>
          </cell>
          <cell r="N1266">
            <v>2.17</v>
          </cell>
          <cell r="O1266">
            <v>2392221.02</v>
          </cell>
          <cell r="P1266">
            <v>2.17</v>
          </cell>
          <cell r="Q1266">
            <v>2392221.02</v>
          </cell>
          <cell r="S1266">
            <v>0</v>
          </cell>
          <cell r="T1266">
            <v>2.17</v>
          </cell>
          <cell r="U1266">
            <v>2392221.02</v>
          </cell>
          <cell r="V1266">
            <v>0</v>
          </cell>
          <cell r="W1266">
            <v>0</v>
          </cell>
          <cell r="X1266">
            <v>2.17</v>
          </cell>
          <cell r="Y1266">
            <v>2392221.02</v>
          </cell>
          <cell r="Z1266">
            <v>0</v>
          </cell>
          <cell r="AA1266">
            <v>0</v>
          </cell>
          <cell r="AB1266">
            <v>2.17</v>
          </cell>
          <cell r="AC1266">
            <v>2392221.02</v>
          </cell>
          <cell r="AE1266">
            <v>0</v>
          </cell>
          <cell r="AF1266">
            <v>2.17</v>
          </cell>
          <cell r="AG1266">
            <v>2392221.02</v>
          </cell>
          <cell r="AI1266">
            <v>0</v>
          </cell>
          <cell r="AJ1266">
            <v>2.17</v>
          </cell>
          <cell r="AK1266">
            <v>2392221.02</v>
          </cell>
          <cell r="AM1266">
            <v>0</v>
          </cell>
          <cell r="AN1266">
            <v>2.17</v>
          </cell>
          <cell r="AO1266">
            <v>2392221.02</v>
          </cell>
          <cell r="AS1266">
            <v>0</v>
          </cell>
          <cell r="AT1266">
            <v>2.17</v>
          </cell>
          <cell r="AU1266">
            <v>2392221</v>
          </cell>
          <cell r="AV1266">
            <v>2.17</v>
          </cell>
          <cell r="AW1266">
            <v>2392221</v>
          </cell>
          <cell r="AY1266">
            <v>0</v>
          </cell>
          <cell r="AZ1266">
            <v>2.17</v>
          </cell>
          <cell r="BA1266">
            <v>2392221</v>
          </cell>
          <cell r="BC1266">
            <v>0</v>
          </cell>
          <cell r="BD1266">
            <v>2.17</v>
          </cell>
          <cell r="BE1266">
            <v>2392221</v>
          </cell>
          <cell r="BG1266">
            <v>0</v>
          </cell>
          <cell r="BH1266">
            <v>2.17</v>
          </cell>
          <cell r="BI1266">
            <v>0</v>
          </cell>
          <cell r="BK1266">
            <v>0</v>
          </cell>
          <cell r="BL1266">
            <v>2.17</v>
          </cell>
          <cell r="BM1266">
            <v>0</v>
          </cell>
          <cell r="BO1266">
            <v>0</v>
          </cell>
          <cell r="BP1266">
            <v>2.17</v>
          </cell>
          <cell r="BQ1266">
            <v>0</v>
          </cell>
        </row>
        <row r="1267">
          <cell r="A1267" t="str">
            <v>03.06.09</v>
          </cell>
          <cell r="B1267" t="str">
            <v>01.06.08</v>
          </cell>
          <cell r="C1267" t="str">
            <v>Anclajes de 3/8" incluye perforacion limpieza y epoxico</v>
          </cell>
          <cell r="D1267" t="str">
            <v>M3</v>
          </cell>
          <cell r="F1267">
            <v>11313</v>
          </cell>
          <cell r="G1267">
            <v>0</v>
          </cell>
          <cell r="K1267">
            <v>0</v>
          </cell>
          <cell r="M1267">
            <v>0</v>
          </cell>
          <cell r="O1267">
            <v>0</v>
          </cell>
          <cell r="P1267">
            <v>0</v>
          </cell>
          <cell r="Q1267">
            <v>0</v>
          </cell>
          <cell r="R1267">
            <v>288</v>
          </cell>
          <cell r="S1267">
            <v>3258144</v>
          </cell>
          <cell r="T1267">
            <v>288</v>
          </cell>
          <cell r="U1267">
            <v>3258144</v>
          </cell>
          <cell r="V1267">
            <v>0</v>
          </cell>
          <cell r="W1267">
            <v>0</v>
          </cell>
          <cell r="X1267">
            <v>288</v>
          </cell>
          <cell r="Y1267">
            <v>3258144</v>
          </cell>
          <cell r="Z1267">
            <v>0</v>
          </cell>
          <cell r="AA1267">
            <v>0</v>
          </cell>
          <cell r="AB1267">
            <v>288</v>
          </cell>
          <cell r="AC1267">
            <v>3258144</v>
          </cell>
          <cell r="AE1267">
            <v>0</v>
          </cell>
          <cell r="AF1267">
            <v>288</v>
          </cell>
          <cell r="AG1267">
            <v>3258144</v>
          </cell>
          <cell r="AI1267">
            <v>0</v>
          </cell>
          <cell r="AJ1267">
            <v>288</v>
          </cell>
          <cell r="AK1267">
            <v>3258144</v>
          </cell>
          <cell r="AM1267">
            <v>0</v>
          </cell>
          <cell r="AN1267">
            <v>288</v>
          </cell>
          <cell r="AO1267">
            <v>3258144</v>
          </cell>
          <cell r="AS1267">
            <v>0</v>
          </cell>
          <cell r="AU1267">
            <v>0</v>
          </cell>
          <cell r="AV1267">
            <v>0</v>
          </cell>
          <cell r="AW1267">
            <v>0</v>
          </cell>
          <cell r="AX1267">
            <v>288</v>
          </cell>
          <cell r="AZ1267">
            <v>288</v>
          </cell>
          <cell r="BA1267">
            <v>3258144</v>
          </cell>
          <cell r="BC1267">
            <v>0</v>
          </cell>
          <cell r="BD1267">
            <v>288</v>
          </cell>
          <cell r="BE1267">
            <v>3258144</v>
          </cell>
          <cell r="BG1267">
            <v>0</v>
          </cell>
          <cell r="BH1267">
            <v>288</v>
          </cell>
          <cell r="BI1267">
            <v>82944</v>
          </cell>
          <cell r="BK1267">
            <v>0</v>
          </cell>
          <cell r="BL1267">
            <v>288</v>
          </cell>
          <cell r="BM1267">
            <v>82944</v>
          </cell>
          <cell r="BO1267">
            <v>0</v>
          </cell>
          <cell r="BP1267">
            <v>288</v>
          </cell>
          <cell r="BQ1267">
            <v>0</v>
          </cell>
        </row>
        <row r="1268">
          <cell r="C1268" t="str">
            <v>01.06</v>
          </cell>
          <cell r="X1268">
            <v>0</v>
          </cell>
          <cell r="Y1268">
            <v>0</v>
          </cell>
          <cell r="AB1268">
            <v>0</v>
          </cell>
          <cell r="AF1268">
            <v>0</v>
          </cell>
          <cell r="AJ1268">
            <v>0</v>
          </cell>
          <cell r="AN1268">
            <v>0</v>
          </cell>
          <cell r="AV1268">
            <v>0</v>
          </cell>
          <cell r="AW1268">
            <v>0</v>
          </cell>
          <cell r="AZ1268">
            <v>0</v>
          </cell>
          <cell r="BA1268">
            <v>0</v>
          </cell>
          <cell r="BD1268">
            <v>0</v>
          </cell>
          <cell r="BE1268">
            <v>0</v>
          </cell>
          <cell r="BH1268">
            <v>0</v>
          </cell>
          <cell r="BL1268">
            <v>0</v>
          </cell>
          <cell r="BP1268">
            <v>0</v>
          </cell>
        </row>
        <row r="1269">
          <cell r="X1269">
            <v>0</v>
          </cell>
          <cell r="Y1269">
            <v>0</v>
          </cell>
          <cell r="AB1269">
            <v>0</v>
          </cell>
          <cell r="AF1269">
            <v>0</v>
          </cell>
          <cell r="AJ1269">
            <v>0</v>
          </cell>
          <cell r="AN1269">
            <v>0</v>
          </cell>
          <cell r="AV1269">
            <v>0</v>
          </cell>
          <cell r="AW1269">
            <v>0</v>
          </cell>
          <cell r="AZ1269">
            <v>0</v>
          </cell>
          <cell r="BA1269">
            <v>0</v>
          </cell>
          <cell r="BD1269">
            <v>0</v>
          </cell>
          <cell r="BE1269">
            <v>0</v>
          </cell>
          <cell r="BH1269">
            <v>0</v>
          </cell>
          <cell r="BL1269">
            <v>0</v>
          </cell>
          <cell r="BP1269">
            <v>0</v>
          </cell>
        </row>
        <row r="1270">
          <cell r="A1270" t="str">
            <v>03.07</v>
          </cell>
          <cell r="B1270" t="str">
            <v xml:space="preserve">01.07        </v>
          </cell>
          <cell r="C1270" t="str">
            <v>CUBIERTA</v>
          </cell>
          <cell r="D1270" t="str">
            <v/>
          </cell>
          <cell r="G1270">
            <v>0</v>
          </cell>
          <cell r="O1270">
            <v>0</v>
          </cell>
          <cell r="P1270">
            <v>0</v>
          </cell>
          <cell r="Q1270">
            <v>0</v>
          </cell>
          <cell r="S1270">
            <v>0</v>
          </cell>
          <cell r="T1270">
            <v>0</v>
          </cell>
          <cell r="U1270">
            <v>0</v>
          </cell>
          <cell r="X1270">
            <v>0</v>
          </cell>
          <cell r="Y1270">
            <v>0</v>
          </cell>
          <cell r="AB1270">
            <v>0</v>
          </cell>
          <cell r="AF1270">
            <v>0</v>
          </cell>
          <cell r="AJ1270">
            <v>0</v>
          </cell>
          <cell r="AN1270">
            <v>0</v>
          </cell>
          <cell r="AZ1270">
            <v>0</v>
          </cell>
          <cell r="BA1270">
            <v>0</v>
          </cell>
          <cell r="BD1270">
            <v>0</v>
          </cell>
          <cell r="BE1270">
            <v>0</v>
          </cell>
          <cell r="BH1270">
            <v>0</v>
          </cell>
          <cell r="BL1270">
            <v>0</v>
          </cell>
          <cell r="BP1270">
            <v>0</v>
          </cell>
        </row>
        <row r="1271">
          <cell r="A1271" t="str">
            <v>03.07.05</v>
          </cell>
          <cell r="B1271" t="str">
            <v>01.07.05</v>
          </cell>
          <cell r="C1271" t="str">
            <v>CABALLETE PARA TEJA TERMO ACÚSTICA TRAPEZOIDAL</v>
          </cell>
          <cell r="D1271" t="str">
            <v>ML</v>
          </cell>
          <cell r="F1271">
            <v>42045</v>
          </cell>
          <cell r="G1271">
            <v>0</v>
          </cell>
          <cell r="N1271">
            <v>52.63</v>
          </cell>
          <cell r="O1271">
            <v>2212828.35</v>
          </cell>
          <cell r="P1271">
            <v>52.63</v>
          </cell>
          <cell r="Q1271">
            <v>2212828.35</v>
          </cell>
          <cell r="S1271">
            <v>0</v>
          </cell>
          <cell r="T1271">
            <v>52.63</v>
          </cell>
          <cell r="U1271">
            <v>2212828.35</v>
          </cell>
          <cell r="X1271">
            <v>52.63</v>
          </cell>
          <cell r="Y1271">
            <v>2212828.35</v>
          </cell>
          <cell r="AB1271">
            <v>52.63</v>
          </cell>
          <cell r="AD1271">
            <v>-0.63</v>
          </cell>
          <cell r="AF1271">
            <v>52</v>
          </cell>
          <cell r="AJ1271">
            <v>52</v>
          </cell>
          <cell r="AN1271">
            <v>52</v>
          </cell>
          <cell r="AX1271">
            <v>52</v>
          </cell>
          <cell r="AZ1271">
            <v>52</v>
          </cell>
          <cell r="BA1271">
            <v>2186340</v>
          </cell>
          <cell r="BD1271">
            <v>52</v>
          </cell>
          <cell r="BE1271">
            <v>2186340</v>
          </cell>
          <cell r="BH1271">
            <v>52</v>
          </cell>
          <cell r="BL1271">
            <v>52</v>
          </cell>
          <cell r="BP1271">
            <v>52</v>
          </cell>
        </row>
        <row r="1272">
          <cell r="A1272" t="str">
            <v>03.07.06</v>
          </cell>
          <cell r="B1272" t="str">
            <v>01.07.06</v>
          </cell>
          <cell r="C1272" t="str">
            <v>Impermeabilizacion de Viga canal "Manto con Foil de aluminio E=3mm"</v>
          </cell>
          <cell r="D1272" t="str">
            <v>m2</v>
          </cell>
          <cell r="F1272">
            <v>36304</v>
          </cell>
          <cell r="N1272">
            <v>153.74</v>
          </cell>
          <cell r="O1272">
            <v>5581376.96</v>
          </cell>
          <cell r="P1272">
            <v>153.74</v>
          </cell>
          <cell r="Q1272">
            <v>5581376.96</v>
          </cell>
          <cell r="R1272">
            <v>-27.77000000000001</v>
          </cell>
          <cell r="S1272">
            <v>-1008162.08</v>
          </cell>
          <cell r="T1272">
            <v>125.97</v>
          </cell>
          <cell r="U1272">
            <v>4573214.88</v>
          </cell>
          <cell r="X1272">
            <v>125.97</v>
          </cell>
          <cell r="Y1272">
            <v>4573214.88</v>
          </cell>
          <cell r="AB1272">
            <v>125.97</v>
          </cell>
          <cell r="AF1272">
            <v>125.97</v>
          </cell>
          <cell r="AJ1272">
            <v>125.97</v>
          </cell>
          <cell r="AN1272">
            <v>125.97</v>
          </cell>
          <cell r="AT1272">
            <v>125.97</v>
          </cell>
          <cell r="AU1272">
            <v>4573215</v>
          </cell>
          <cell r="AV1272">
            <v>125.97</v>
          </cell>
          <cell r="AW1272">
            <v>4573215</v>
          </cell>
          <cell r="AZ1272">
            <v>125.97</v>
          </cell>
          <cell r="BA1272">
            <v>4573215</v>
          </cell>
          <cell r="BD1272">
            <v>125.97</v>
          </cell>
          <cell r="BE1272">
            <v>4573215</v>
          </cell>
          <cell r="BH1272">
            <v>125.97</v>
          </cell>
          <cell r="BL1272">
            <v>125.97</v>
          </cell>
          <cell r="BP1272">
            <v>125.97</v>
          </cell>
        </row>
        <row r="1273">
          <cell r="A1273" t="str">
            <v>03.07.07</v>
          </cell>
          <cell r="B1273" t="str">
            <v>01.07.07</v>
          </cell>
          <cell r="C1273" t="str">
            <v>Viga cinta 0.12x0.22 en concreto de 3000 psi</v>
          </cell>
          <cell r="D1273" t="str">
            <v>m2</v>
          </cell>
          <cell r="F1273">
            <v>43238</v>
          </cell>
          <cell r="N1273">
            <v>63.01</v>
          </cell>
          <cell r="O1273">
            <v>2724426.38</v>
          </cell>
          <cell r="P1273">
            <v>63.01</v>
          </cell>
          <cell r="Q1273">
            <v>2724426.38</v>
          </cell>
          <cell r="R1273">
            <v>-2.5499999999999972</v>
          </cell>
          <cell r="S1273">
            <v>-110256.9</v>
          </cell>
          <cell r="T1273">
            <v>60.46</v>
          </cell>
          <cell r="U1273">
            <v>2614169.48</v>
          </cell>
          <cell r="X1273">
            <v>60.46</v>
          </cell>
          <cell r="Y1273">
            <v>2614169.48</v>
          </cell>
          <cell r="AB1273">
            <v>60.46</v>
          </cell>
          <cell r="AF1273">
            <v>60.46</v>
          </cell>
          <cell r="AJ1273">
            <v>60.46</v>
          </cell>
          <cell r="AN1273">
            <v>60.46</v>
          </cell>
          <cell r="AT1273">
            <v>60.46</v>
          </cell>
          <cell r="AU1273">
            <v>2614169</v>
          </cell>
          <cell r="AV1273">
            <v>60.46</v>
          </cell>
          <cell r="AW1273">
            <v>2614169</v>
          </cell>
          <cell r="AZ1273">
            <v>60.46</v>
          </cell>
          <cell r="BA1273">
            <v>2614169</v>
          </cell>
          <cell r="BD1273">
            <v>60.46</v>
          </cell>
          <cell r="BE1273">
            <v>2614169</v>
          </cell>
          <cell r="BH1273">
            <v>60.46</v>
          </cell>
          <cell r="BL1273">
            <v>60.46</v>
          </cell>
          <cell r="BP1273">
            <v>60.46</v>
          </cell>
        </row>
        <row r="1274">
          <cell r="C1274" t="str">
            <v>01.07</v>
          </cell>
          <cell r="G1274">
            <v>0</v>
          </cell>
          <cell r="O1274">
            <v>0</v>
          </cell>
          <cell r="P1274">
            <v>0</v>
          </cell>
          <cell r="Q1274">
            <v>0</v>
          </cell>
          <cell r="S1274">
            <v>0</v>
          </cell>
          <cell r="T1274">
            <v>0</v>
          </cell>
          <cell r="U1274">
            <v>0</v>
          </cell>
          <cell r="X1274">
            <v>0</v>
          </cell>
          <cell r="Y1274">
            <v>0</v>
          </cell>
          <cell r="AB1274">
            <v>0</v>
          </cell>
          <cell r="AF1274">
            <v>0</v>
          </cell>
          <cell r="AJ1274">
            <v>0</v>
          </cell>
          <cell r="AN1274">
            <v>0</v>
          </cell>
          <cell r="AZ1274">
            <v>0</v>
          </cell>
          <cell r="BA1274">
            <v>0</v>
          </cell>
          <cell r="BD1274">
            <v>0</v>
          </cell>
          <cell r="BE1274">
            <v>0</v>
          </cell>
          <cell r="BH1274">
            <v>0</v>
          </cell>
          <cell r="BL1274">
            <v>0</v>
          </cell>
          <cell r="BP1274">
            <v>0</v>
          </cell>
        </row>
        <row r="1275">
          <cell r="G1275">
            <v>0</v>
          </cell>
          <cell r="O1275">
            <v>0</v>
          </cell>
          <cell r="P1275">
            <v>0</v>
          </cell>
          <cell r="Q1275">
            <v>0</v>
          </cell>
          <cell r="S1275">
            <v>0</v>
          </cell>
          <cell r="T1275">
            <v>0</v>
          </cell>
          <cell r="U1275">
            <v>0</v>
          </cell>
          <cell r="X1275">
            <v>0</v>
          </cell>
          <cell r="Y1275">
            <v>0</v>
          </cell>
          <cell r="AB1275">
            <v>0</v>
          </cell>
          <cell r="AF1275">
            <v>0</v>
          </cell>
          <cell r="AJ1275">
            <v>0</v>
          </cell>
          <cell r="AN1275">
            <v>0</v>
          </cell>
          <cell r="AZ1275">
            <v>0</v>
          </cell>
          <cell r="BA1275">
            <v>0</v>
          </cell>
          <cell r="BD1275">
            <v>0</v>
          </cell>
          <cell r="BE1275">
            <v>0</v>
          </cell>
          <cell r="BH1275">
            <v>0</v>
          </cell>
          <cell r="BL1275">
            <v>0</v>
          </cell>
          <cell r="BP1275">
            <v>0</v>
          </cell>
        </row>
        <row r="1276">
          <cell r="A1276" t="str">
            <v>03.08</v>
          </cell>
          <cell r="B1276" t="str">
            <v>01.08</v>
          </cell>
          <cell r="C1276" t="str">
            <v>CIELO RASO</v>
          </cell>
          <cell r="D1276" t="str">
            <v/>
          </cell>
          <cell r="G1276">
            <v>0</v>
          </cell>
          <cell r="O1276">
            <v>0</v>
          </cell>
          <cell r="P1276">
            <v>0</v>
          </cell>
          <cell r="Q1276">
            <v>0</v>
          </cell>
          <cell r="S1276">
            <v>0</v>
          </cell>
          <cell r="T1276">
            <v>0</v>
          </cell>
          <cell r="U1276">
            <v>0</v>
          </cell>
          <cell r="X1276">
            <v>0</v>
          </cell>
          <cell r="Y1276">
            <v>0</v>
          </cell>
          <cell r="AB1276">
            <v>0</v>
          </cell>
          <cell r="AF1276">
            <v>0</v>
          </cell>
          <cell r="AJ1276">
            <v>0</v>
          </cell>
          <cell r="AN1276">
            <v>0</v>
          </cell>
          <cell r="AZ1276">
            <v>0</v>
          </cell>
          <cell r="BA1276">
            <v>0</v>
          </cell>
          <cell r="BD1276">
            <v>0</v>
          </cell>
          <cell r="BE1276">
            <v>0</v>
          </cell>
          <cell r="BH1276">
            <v>0</v>
          </cell>
          <cell r="BL1276">
            <v>0</v>
          </cell>
          <cell r="BP1276">
            <v>0</v>
          </cell>
        </row>
        <row r="1277">
          <cell r="A1277" t="str">
            <v>03.08.02</v>
          </cell>
          <cell r="B1277" t="str">
            <v>01.08.02</v>
          </cell>
          <cell r="C1277" t="str">
            <v>Tapa en superboard 6mm, incluye estructura cal 26</v>
          </cell>
          <cell r="D1277" t="str">
            <v>ml</v>
          </cell>
          <cell r="F1277">
            <v>20771</v>
          </cell>
          <cell r="G1277">
            <v>0</v>
          </cell>
          <cell r="N1277">
            <v>149.5</v>
          </cell>
          <cell r="O1277">
            <v>3105264.5</v>
          </cell>
          <cell r="P1277">
            <v>149.5</v>
          </cell>
          <cell r="Q1277">
            <v>3105264.5</v>
          </cell>
          <cell r="R1277">
            <v>-38.340000000000003</v>
          </cell>
          <cell r="S1277">
            <v>-796360.14</v>
          </cell>
          <cell r="T1277">
            <v>111.16</v>
          </cell>
          <cell r="U1277">
            <v>2308904.36</v>
          </cell>
          <cell r="X1277">
            <v>111.16</v>
          </cell>
          <cell r="Y1277">
            <v>2308904.36</v>
          </cell>
          <cell r="Z1277">
            <v>41.210000000000008</v>
          </cell>
          <cell r="AB1277">
            <v>152.37</v>
          </cell>
          <cell r="AD1277">
            <v>34.240000000000009</v>
          </cell>
          <cell r="AF1277">
            <v>186.61</v>
          </cell>
          <cell r="AJ1277">
            <v>186.61</v>
          </cell>
          <cell r="AN1277">
            <v>186.61</v>
          </cell>
          <cell r="AZ1277">
            <v>0</v>
          </cell>
          <cell r="BA1277">
            <v>0</v>
          </cell>
          <cell r="BB1277">
            <v>152.37</v>
          </cell>
          <cell r="BD1277">
            <v>152.37</v>
          </cell>
          <cell r="BE1277">
            <v>3164877</v>
          </cell>
          <cell r="BF1277">
            <v>34.240000000000009</v>
          </cell>
          <cell r="BH1277">
            <v>186.61</v>
          </cell>
          <cell r="BL1277">
            <v>186.61</v>
          </cell>
          <cell r="BP1277">
            <v>186.61</v>
          </cell>
        </row>
        <row r="1278">
          <cell r="C1278" t="str">
            <v>01.08</v>
          </cell>
          <cell r="G1278">
            <v>0</v>
          </cell>
          <cell r="O1278">
            <v>0</v>
          </cell>
          <cell r="P1278">
            <v>0</v>
          </cell>
          <cell r="Q1278">
            <v>0</v>
          </cell>
          <cell r="S1278">
            <v>0</v>
          </cell>
          <cell r="T1278">
            <v>0</v>
          </cell>
          <cell r="U1278">
            <v>0</v>
          </cell>
          <cell r="X1278">
            <v>0</v>
          </cell>
          <cell r="Y1278">
            <v>0</v>
          </cell>
          <cell r="AB1278">
            <v>0</v>
          </cell>
          <cell r="AF1278">
            <v>0</v>
          </cell>
          <cell r="AJ1278">
            <v>0</v>
          </cell>
          <cell r="AN1278">
            <v>0</v>
          </cell>
          <cell r="AZ1278">
            <v>0</v>
          </cell>
          <cell r="BA1278">
            <v>0</v>
          </cell>
          <cell r="BD1278">
            <v>0</v>
          </cell>
          <cell r="BE1278">
            <v>0</v>
          </cell>
          <cell r="BH1278">
            <v>0</v>
          </cell>
          <cell r="BL1278">
            <v>0</v>
          </cell>
          <cell r="BP1278">
            <v>0</v>
          </cell>
        </row>
        <row r="1279">
          <cell r="G1279">
            <v>0</v>
          </cell>
          <cell r="O1279">
            <v>0</v>
          </cell>
          <cell r="P1279">
            <v>0</v>
          </cell>
          <cell r="Q1279">
            <v>0</v>
          </cell>
          <cell r="S1279">
            <v>0</v>
          </cell>
          <cell r="T1279">
            <v>0</v>
          </cell>
          <cell r="U1279">
            <v>0</v>
          </cell>
          <cell r="X1279">
            <v>0</v>
          </cell>
          <cell r="Y1279">
            <v>0</v>
          </cell>
          <cell r="AB1279">
            <v>0</v>
          </cell>
          <cell r="AF1279">
            <v>0</v>
          </cell>
          <cell r="AJ1279">
            <v>0</v>
          </cell>
          <cell r="AN1279">
            <v>0</v>
          </cell>
          <cell r="AZ1279">
            <v>0</v>
          </cell>
          <cell r="BA1279">
            <v>0</v>
          </cell>
          <cell r="BD1279">
            <v>0</v>
          </cell>
          <cell r="BE1279">
            <v>0</v>
          </cell>
          <cell r="BH1279">
            <v>0</v>
          </cell>
          <cell r="BL1279">
            <v>0</v>
          </cell>
          <cell r="BP1279">
            <v>0</v>
          </cell>
        </row>
        <row r="1280">
          <cell r="A1280" t="str">
            <v>03.09</v>
          </cell>
          <cell r="B1280" t="str">
            <v xml:space="preserve">01.09        </v>
          </cell>
          <cell r="C1280" t="str">
            <v>PISOS</v>
          </cell>
          <cell r="D1280" t="str">
            <v/>
          </cell>
          <cell r="G1280">
            <v>0</v>
          </cell>
          <cell r="K1280">
            <v>0</v>
          </cell>
          <cell r="M1280">
            <v>0</v>
          </cell>
          <cell r="O1280">
            <v>0</v>
          </cell>
          <cell r="P1280">
            <v>0</v>
          </cell>
          <cell r="Q1280">
            <v>0</v>
          </cell>
          <cell r="S1280">
            <v>0</v>
          </cell>
          <cell r="T1280">
            <v>0</v>
          </cell>
          <cell r="U1280">
            <v>0</v>
          </cell>
          <cell r="W1280">
            <v>0</v>
          </cell>
          <cell r="X1280">
            <v>0</v>
          </cell>
          <cell r="Y1280">
            <v>0</v>
          </cell>
          <cell r="AB1280">
            <v>0</v>
          </cell>
          <cell r="AC1280">
            <v>0</v>
          </cell>
          <cell r="AF1280">
            <v>0</v>
          </cell>
          <cell r="AG1280">
            <v>0</v>
          </cell>
          <cell r="AJ1280">
            <v>0</v>
          </cell>
          <cell r="AK1280">
            <v>0</v>
          </cell>
          <cell r="AN1280">
            <v>0</v>
          </cell>
          <cell r="AO1280">
            <v>0</v>
          </cell>
          <cell r="AS1280">
            <v>0</v>
          </cell>
          <cell r="AU1280">
            <v>0</v>
          </cell>
          <cell r="AV1280">
            <v>0</v>
          </cell>
          <cell r="AW1280">
            <v>0</v>
          </cell>
          <cell r="AZ1280">
            <v>0</v>
          </cell>
          <cell r="BA1280">
            <v>0</v>
          </cell>
          <cell r="BD1280">
            <v>0</v>
          </cell>
          <cell r="BE1280">
            <v>0</v>
          </cell>
          <cell r="BH1280">
            <v>0</v>
          </cell>
          <cell r="BL1280">
            <v>0</v>
          </cell>
          <cell r="BP1280">
            <v>0</v>
          </cell>
        </row>
        <row r="1281">
          <cell r="A1281" t="str">
            <v>03.09.08</v>
          </cell>
          <cell r="B1281" t="str">
            <v>01.09.08</v>
          </cell>
          <cell r="C1281" t="str">
            <v>Acabado para poyo en granito pulido</v>
          </cell>
          <cell r="D1281" t="str">
            <v>M2</v>
          </cell>
          <cell r="F1281">
            <v>109718</v>
          </cell>
          <cell r="G1281">
            <v>0</v>
          </cell>
          <cell r="K1281">
            <v>0</v>
          </cell>
          <cell r="L1281">
            <v>0</v>
          </cell>
          <cell r="M1281">
            <v>0</v>
          </cell>
          <cell r="N1281">
            <v>64.959999999999994</v>
          </cell>
          <cell r="O1281">
            <v>7127281.2800000003</v>
          </cell>
          <cell r="P1281">
            <v>64.959999999999994</v>
          </cell>
          <cell r="Q1281">
            <v>7127281.2800000003</v>
          </cell>
          <cell r="R1281">
            <v>9.7200000000000131</v>
          </cell>
          <cell r="S1281">
            <v>1066458.96</v>
          </cell>
          <cell r="T1281">
            <v>74.680000000000007</v>
          </cell>
          <cell r="U1281">
            <v>8193740.2400000002</v>
          </cell>
          <cell r="W1281">
            <v>0</v>
          </cell>
          <cell r="X1281">
            <v>74.680000000000007</v>
          </cell>
          <cell r="Y1281">
            <v>8193740.2400000002</v>
          </cell>
          <cell r="Z1281">
            <v>4.0799999999999983</v>
          </cell>
          <cell r="AB1281">
            <v>78.760000000000005</v>
          </cell>
          <cell r="AC1281">
            <v>8641389.6799999997</v>
          </cell>
          <cell r="AD1281">
            <v>3.6999999999999886</v>
          </cell>
          <cell r="AF1281">
            <v>82.46</v>
          </cell>
          <cell r="AG1281">
            <v>9047346.2799999993</v>
          </cell>
          <cell r="AJ1281">
            <v>82.46</v>
          </cell>
          <cell r="AK1281">
            <v>9047346.2799999993</v>
          </cell>
          <cell r="AN1281">
            <v>82.46</v>
          </cell>
          <cell r="AO1281">
            <v>9047346.2799999993</v>
          </cell>
          <cell r="AS1281">
            <v>0</v>
          </cell>
          <cell r="AU1281">
            <v>0</v>
          </cell>
          <cell r="AV1281">
            <v>0</v>
          </cell>
          <cell r="AW1281">
            <v>0</v>
          </cell>
          <cell r="AX1281">
            <v>65</v>
          </cell>
          <cell r="AZ1281">
            <v>65</v>
          </cell>
          <cell r="BA1281">
            <v>7131670</v>
          </cell>
          <cell r="BD1281">
            <v>65</v>
          </cell>
          <cell r="BE1281">
            <v>7131670</v>
          </cell>
          <cell r="BF1281">
            <v>17.459999999999994</v>
          </cell>
          <cell r="BH1281">
            <v>82.46</v>
          </cell>
          <cell r="BL1281">
            <v>82.46</v>
          </cell>
          <cell r="BP1281">
            <v>82.46</v>
          </cell>
        </row>
        <row r="1282">
          <cell r="X1282">
            <v>0</v>
          </cell>
          <cell r="Y1282">
            <v>0</v>
          </cell>
          <cell r="AB1282">
            <v>0</v>
          </cell>
          <cell r="AF1282">
            <v>0</v>
          </cell>
          <cell r="AJ1282">
            <v>0</v>
          </cell>
          <cell r="AN1282">
            <v>0</v>
          </cell>
          <cell r="AZ1282">
            <v>0</v>
          </cell>
          <cell r="BA1282">
            <v>0</v>
          </cell>
          <cell r="BD1282">
            <v>0</v>
          </cell>
          <cell r="BE1282">
            <v>0</v>
          </cell>
          <cell r="BH1282">
            <v>0</v>
          </cell>
          <cell r="BL1282">
            <v>0</v>
          </cell>
          <cell r="BP1282">
            <v>0</v>
          </cell>
        </row>
        <row r="1283">
          <cell r="A1283" t="str">
            <v>03.11</v>
          </cell>
          <cell r="B1283" t="str">
            <v xml:space="preserve">01.11        </v>
          </cell>
          <cell r="C1283" t="str">
            <v>INSTALACIONES ELECTRICAS</v>
          </cell>
          <cell r="D1283" t="str">
            <v/>
          </cell>
          <cell r="G1283">
            <v>0</v>
          </cell>
          <cell r="O1283">
            <v>0</v>
          </cell>
          <cell r="P1283">
            <v>0</v>
          </cell>
          <cell r="Q1283">
            <v>0</v>
          </cell>
          <cell r="S1283">
            <v>0</v>
          </cell>
          <cell r="T1283">
            <v>0</v>
          </cell>
          <cell r="U1283">
            <v>0</v>
          </cell>
          <cell r="X1283">
            <v>0</v>
          </cell>
          <cell r="Y1283">
            <v>0</v>
          </cell>
          <cell r="AB1283">
            <v>0</v>
          </cell>
          <cell r="AF1283">
            <v>0</v>
          </cell>
          <cell r="AJ1283">
            <v>0</v>
          </cell>
          <cell r="AN1283">
            <v>0</v>
          </cell>
          <cell r="AZ1283">
            <v>0</v>
          </cell>
          <cell r="BA1283">
            <v>0</v>
          </cell>
          <cell r="BD1283">
            <v>0</v>
          </cell>
          <cell r="BE1283">
            <v>0</v>
          </cell>
          <cell r="BH1283">
            <v>0</v>
          </cell>
          <cell r="BL1283">
            <v>0</v>
          </cell>
          <cell r="BP1283">
            <v>0</v>
          </cell>
        </row>
        <row r="1284">
          <cell r="A1284" t="str">
            <v>03.11.09</v>
          </cell>
          <cell r="B1284" t="str">
            <v>01.11.09</v>
          </cell>
          <cell r="C1284" t="str">
            <v>Acometida 3#2 + 1#2 + 1#4 + Ø2"</v>
          </cell>
          <cell r="D1284" t="str">
            <v>Ml</v>
          </cell>
          <cell r="F1284">
            <v>128740</v>
          </cell>
          <cell r="G1284">
            <v>0</v>
          </cell>
          <cell r="N1284">
            <v>27</v>
          </cell>
          <cell r="O1284">
            <v>3475980</v>
          </cell>
          <cell r="P1284">
            <v>27</v>
          </cell>
          <cell r="Q1284">
            <v>3475980</v>
          </cell>
          <cell r="S1284">
            <v>0</v>
          </cell>
          <cell r="T1284">
            <v>27</v>
          </cell>
          <cell r="U1284">
            <v>3475980</v>
          </cell>
          <cell r="X1284">
            <v>27</v>
          </cell>
          <cell r="Y1284">
            <v>3475980</v>
          </cell>
          <cell r="AB1284">
            <v>27</v>
          </cell>
          <cell r="AD1284">
            <v>-0.4</v>
          </cell>
          <cell r="AF1284">
            <v>26.6</v>
          </cell>
          <cell r="AJ1284">
            <v>26.6</v>
          </cell>
          <cell r="AN1284">
            <v>26.6</v>
          </cell>
          <cell r="AZ1284">
            <v>0</v>
          </cell>
          <cell r="BA1284">
            <v>0</v>
          </cell>
          <cell r="BD1284">
            <v>0</v>
          </cell>
          <cell r="BE1284">
            <v>0</v>
          </cell>
          <cell r="BF1284">
            <v>26.6</v>
          </cell>
          <cell r="BH1284">
            <v>26.6</v>
          </cell>
          <cell r="BL1284">
            <v>26.6</v>
          </cell>
          <cell r="BP1284">
            <v>26.6</v>
          </cell>
        </row>
        <row r="1285">
          <cell r="A1285" t="str">
            <v>03.11.10</v>
          </cell>
          <cell r="B1285" t="str">
            <v>01.11.10</v>
          </cell>
          <cell r="C1285" t="str">
            <v>Salida de Voz y datos</v>
          </cell>
          <cell r="D1285" t="str">
            <v>Un</v>
          </cell>
          <cell r="F1285">
            <v>120000</v>
          </cell>
          <cell r="G1285">
            <v>0</v>
          </cell>
          <cell r="O1285">
            <v>0</v>
          </cell>
          <cell r="P1285">
            <v>0</v>
          </cell>
          <cell r="Q1285">
            <v>0</v>
          </cell>
          <cell r="S1285">
            <v>0</v>
          </cell>
          <cell r="T1285">
            <v>0</v>
          </cell>
          <cell r="U1285">
            <v>0</v>
          </cell>
          <cell r="V1285">
            <v>15</v>
          </cell>
          <cell r="X1285">
            <v>15</v>
          </cell>
          <cell r="Y1285">
            <v>1800000</v>
          </cell>
          <cell r="AB1285">
            <v>15</v>
          </cell>
          <cell r="AF1285">
            <v>15</v>
          </cell>
          <cell r="AJ1285">
            <v>15</v>
          </cell>
          <cell r="AN1285">
            <v>15</v>
          </cell>
          <cell r="AZ1285">
            <v>0</v>
          </cell>
          <cell r="BA1285">
            <v>0</v>
          </cell>
          <cell r="BD1285">
            <v>0</v>
          </cell>
          <cell r="BE1285">
            <v>0</v>
          </cell>
          <cell r="BH1285">
            <v>0</v>
          </cell>
          <cell r="BL1285">
            <v>0</v>
          </cell>
          <cell r="BP1285">
            <v>0</v>
          </cell>
        </row>
        <row r="1286">
          <cell r="A1286" t="str">
            <v>03.11.11</v>
          </cell>
          <cell r="B1286" t="str">
            <v>01.11.11</v>
          </cell>
          <cell r="C1286" t="str">
            <v>Salida de Datos</v>
          </cell>
          <cell r="D1286" t="str">
            <v>Un</v>
          </cell>
          <cell r="G1286">
            <v>0</v>
          </cell>
          <cell r="O1286">
            <v>0</v>
          </cell>
          <cell r="P1286">
            <v>0</v>
          </cell>
          <cell r="Q1286">
            <v>0</v>
          </cell>
          <cell r="S1286">
            <v>0</v>
          </cell>
          <cell r="T1286">
            <v>0</v>
          </cell>
          <cell r="U1286">
            <v>0</v>
          </cell>
          <cell r="X1286">
            <v>0</v>
          </cell>
          <cell r="Y1286">
            <v>0</v>
          </cell>
          <cell r="AB1286">
            <v>0</v>
          </cell>
          <cell r="AF1286">
            <v>0</v>
          </cell>
          <cell r="AJ1286">
            <v>0</v>
          </cell>
          <cell r="AN1286">
            <v>0</v>
          </cell>
          <cell r="AZ1286">
            <v>0</v>
          </cell>
          <cell r="BA1286">
            <v>0</v>
          </cell>
          <cell r="BD1286">
            <v>0</v>
          </cell>
          <cell r="BE1286">
            <v>0</v>
          </cell>
          <cell r="BH1286">
            <v>0</v>
          </cell>
          <cell r="BL1286">
            <v>0</v>
          </cell>
          <cell r="BP1286">
            <v>0</v>
          </cell>
        </row>
        <row r="1287">
          <cell r="A1287" t="str">
            <v>03.11.12</v>
          </cell>
          <cell r="B1287" t="str">
            <v>01.11.12</v>
          </cell>
          <cell r="C1287" t="str">
            <v>Salida lampara 4 x 17</v>
          </cell>
          <cell r="D1287" t="str">
            <v>Un</v>
          </cell>
          <cell r="F1287">
            <v>223369</v>
          </cell>
          <cell r="G1287">
            <v>0</v>
          </cell>
          <cell r="N1287">
            <v>80</v>
          </cell>
          <cell r="O1287">
            <v>17869520</v>
          </cell>
          <cell r="P1287">
            <v>80</v>
          </cell>
          <cell r="Q1287">
            <v>17869520</v>
          </cell>
          <cell r="S1287">
            <v>0</v>
          </cell>
          <cell r="T1287">
            <v>80</v>
          </cell>
          <cell r="U1287">
            <v>17869520</v>
          </cell>
          <cell r="X1287">
            <v>80</v>
          </cell>
          <cell r="Y1287">
            <v>17869520</v>
          </cell>
          <cell r="Z1287">
            <v>12</v>
          </cell>
          <cell r="AB1287">
            <v>92</v>
          </cell>
          <cell r="AD1287">
            <v>-2</v>
          </cell>
          <cell r="AF1287">
            <v>90</v>
          </cell>
          <cell r="AJ1287">
            <v>90</v>
          </cell>
          <cell r="AN1287">
            <v>90</v>
          </cell>
          <cell r="AT1287">
            <v>52</v>
          </cell>
          <cell r="AU1287">
            <v>11615188</v>
          </cell>
          <cell r="AV1287">
            <v>52</v>
          </cell>
          <cell r="AW1287">
            <v>11615188</v>
          </cell>
          <cell r="AZ1287">
            <v>52</v>
          </cell>
          <cell r="BA1287">
            <v>11615188</v>
          </cell>
          <cell r="BB1287">
            <v>40</v>
          </cell>
          <cell r="BD1287">
            <v>92</v>
          </cell>
          <cell r="BE1287">
            <v>20549948</v>
          </cell>
          <cell r="BF1287">
            <v>-2</v>
          </cell>
          <cell r="BH1287">
            <v>90</v>
          </cell>
          <cell r="BL1287">
            <v>90</v>
          </cell>
          <cell r="BP1287">
            <v>90</v>
          </cell>
        </row>
        <row r="1288">
          <cell r="A1288" t="str">
            <v>03.11.13</v>
          </cell>
          <cell r="B1288" t="str">
            <v>01.11.13</v>
          </cell>
          <cell r="C1288" t="str">
            <v>Tablero de 18 circuitos con espacio para totalizador con caja, incluye barraje, totalizador, breaker y marcacion de circuitos</v>
          </cell>
          <cell r="D1288" t="str">
            <v>Un</v>
          </cell>
          <cell r="F1288">
            <v>1076934</v>
          </cell>
          <cell r="N1288">
            <v>4</v>
          </cell>
          <cell r="O1288">
            <v>4307736</v>
          </cell>
          <cell r="P1288">
            <v>4</v>
          </cell>
          <cell r="Q1288">
            <v>4307736</v>
          </cell>
          <cell r="S1288">
            <v>0</v>
          </cell>
          <cell r="T1288">
            <v>4</v>
          </cell>
          <cell r="U1288">
            <v>4307736</v>
          </cell>
          <cell r="X1288">
            <v>4</v>
          </cell>
          <cell r="Y1288">
            <v>4307736</v>
          </cell>
          <cell r="AB1288">
            <v>4</v>
          </cell>
          <cell r="AF1288">
            <v>4</v>
          </cell>
          <cell r="AJ1288">
            <v>4</v>
          </cell>
          <cell r="AN1288">
            <v>4</v>
          </cell>
          <cell r="AX1288">
            <v>4</v>
          </cell>
          <cell r="AZ1288">
            <v>4</v>
          </cell>
          <cell r="BA1288">
            <v>4307736</v>
          </cell>
          <cell r="BD1288">
            <v>4</v>
          </cell>
          <cell r="BE1288">
            <v>4307736</v>
          </cell>
          <cell r="BH1288">
            <v>4</v>
          </cell>
          <cell r="BL1288">
            <v>4</v>
          </cell>
          <cell r="BP1288">
            <v>4</v>
          </cell>
        </row>
        <row r="1289">
          <cell r="A1289" t="str">
            <v>03.11.14</v>
          </cell>
          <cell r="B1289" t="str">
            <v>01.11.14</v>
          </cell>
          <cell r="C1289" t="str">
            <v>Tablero de 12 circuitos con espacio para totalizador con caja, incluye barraje, totalizador, breaker y marcacion de circuitos</v>
          </cell>
          <cell r="D1289" t="str">
            <v>Un</v>
          </cell>
          <cell r="F1289">
            <v>879174</v>
          </cell>
          <cell r="N1289">
            <v>3</v>
          </cell>
          <cell r="O1289">
            <v>2637522</v>
          </cell>
          <cell r="P1289">
            <v>3</v>
          </cell>
          <cell r="Q1289">
            <v>2637522</v>
          </cell>
          <cell r="T1289">
            <v>3</v>
          </cell>
          <cell r="U1289">
            <v>2637522</v>
          </cell>
          <cell r="X1289">
            <v>3</v>
          </cell>
          <cell r="Y1289">
            <v>2637522</v>
          </cell>
          <cell r="AB1289">
            <v>3</v>
          </cell>
          <cell r="AF1289">
            <v>3</v>
          </cell>
          <cell r="AJ1289">
            <v>3</v>
          </cell>
          <cell r="AN1289">
            <v>3</v>
          </cell>
          <cell r="AX1289">
            <v>3</v>
          </cell>
          <cell r="AZ1289">
            <v>3</v>
          </cell>
          <cell r="BA1289">
            <v>2637522</v>
          </cell>
          <cell r="BD1289">
            <v>3</v>
          </cell>
          <cell r="BE1289">
            <v>2637522</v>
          </cell>
          <cell r="BH1289">
            <v>3</v>
          </cell>
          <cell r="BL1289">
            <v>3</v>
          </cell>
          <cell r="BP1289">
            <v>3</v>
          </cell>
        </row>
        <row r="1290">
          <cell r="A1290" t="str">
            <v>03.11.15</v>
          </cell>
          <cell r="B1290" t="str">
            <v>01.11.15</v>
          </cell>
          <cell r="C1290" t="str">
            <v>Tomas reguladas</v>
          </cell>
          <cell r="D1290" t="str">
            <v>Un</v>
          </cell>
          <cell r="F1290">
            <v>86810</v>
          </cell>
          <cell r="V1290">
            <v>30</v>
          </cell>
          <cell r="X1290">
            <v>30</v>
          </cell>
          <cell r="AB1290">
            <v>30</v>
          </cell>
          <cell r="AF1290">
            <v>30</v>
          </cell>
          <cell r="AH1290">
            <v>-30</v>
          </cell>
          <cell r="AJ1290">
            <v>0</v>
          </cell>
          <cell r="AN1290">
            <v>0</v>
          </cell>
          <cell r="BD1290">
            <v>0</v>
          </cell>
          <cell r="BE1290">
            <v>0</v>
          </cell>
          <cell r="BH1290">
            <v>0</v>
          </cell>
          <cell r="BL1290">
            <v>0</v>
          </cell>
          <cell r="BP1290">
            <v>0</v>
          </cell>
        </row>
        <row r="1291">
          <cell r="C1291" t="str">
            <v>01.11</v>
          </cell>
          <cell r="G1291">
            <v>0</v>
          </cell>
          <cell r="O1291">
            <v>0</v>
          </cell>
          <cell r="P1291">
            <v>0</v>
          </cell>
          <cell r="Q1291">
            <v>0</v>
          </cell>
          <cell r="S1291">
            <v>0</v>
          </cell>
          <cell r="T1291">
            <v>0</v>
          </cell>
          <cell r="U1291">
            <v>0</v>
          </cell>
          <cell r="X1291">
            <v>0</v>
          </cell>
          <cell r="AB1291">
            <v>0</v>
          </cell>
          <cell r="AF1291">
            <v>0</v>
          </cell>
          <cell r="AJ1291">
            <v>0</v>
          </cell>
          <cell r="AN1291">
            <v>0</v>
          </cell>
          <cell r="BD1291">
            <v>0</v>
          </cell>
          <cell r="BE1291">
            <v>0</v>
          </cell>
          <cell r="BH1291">
            <v>0</v>
          </cell>
          <cell r="BL1291">
            <v>0</v>
          </cell>
          <cell r="BP1291">
            <v>0</v>
          </cell>
        </row>
        <row r="1292">
          <cell r="X1292">
            <v>0</v>
          </cell>
          <cell r="Y1292">
            <v>0</v>
          </cell>
          <cell r="AB1292">
            <v>0</v>
          </cell>
          <cell r="AF1292">
            <v>0</v>
          </cell>
          <cell r="AJ1292">
            <v>0</v>
          </cell>
          <cell r="AN1292">
            <v>0</v>
          </cell>
          <cell r="AZ1292">
            <v>0</v>
          </cell>
          <cell r="BA1292">
            <v>0</v>
          </cell>
          <cell r="BD1292">
            <v>0</v>
          </cell>
          <cell r="BE1292">
            <v>0</v>
          </cell>
          <cell r="BH1292">
            <v>0</v>
          </cell>
          <cell r="BL1292">
            <v>0</v>
          </cell>
          <cell r="BP1292">
            <v>0</v>
          </cell>
        </row>
        <row r="1293">
          <cell r="A1293" t="str">
            <v>03.15</v>
          </cell>
          <cell r="B1293" t="str">
            <v xml:space="preserve">01.15        </v>
          </cell>
          <cell r="C1293" t="str">
            <v>VIDRIOS</v>
          </cell>
          <cell r="D1293" t="str">
            <v/>
          </cell>
          <cell r="E1293">
            <v>1</v>
          </cell>
          <cell r="G1293">
            <v>0</v>
          </cell>
          <cell r="K1293">
            <v>0</v>
          </cell>
          <cell r="M1293">
            <v>0</v>
          </cell>
          <cell r="O1293">
            <v>0</v>
          </cell>
          <cell r="P1293">
            <v>0</v>
          </cell>
          <cell r="Q1293">
            <v>0</v>
          </cell>
          <cell r="S1293">
            <v>0</v>
          </cell>
          <cell r="T1293">
            <v>0</v>
          </cell>
          <cell r="U1293">
            <v>0</v>
          </cell>
          <cell r="W1293">
            <v>0</v>
          </cell>
          <cell r="X1293">
            <v>0</v>
          </cell>
          <cell r="Y1293">
            <v>0</v>
          </cell>
          <cell r="AB1293">
            <v>0</v>
          </cell>
          <cell r="AC1293">
            <v>0</v>
          </cell>
          <cell r="AF1293">
            <v>0</v>
          </cell>
          <cell r="AG1293">
            <v>0</v>
          </cell>
          <cell r="AJ1293">
            <v>0</v>
          </cell>
          <cell r="AK1293">
            <v>0</v>
          </cell>
          <cell r="AN1293">
            <v>0</v>
          </cell>
          <cell r="AO1293">
            <v>0</v>
          </cell>
          <cell r="AS1293">
            <v>0</v>
          </cell>
          <cell r="AU1293">
            <v>0</v>
          </cell>
          <cell r="AV1293">
            <v>0</v>
          </cell>
          <cell r="AW1293">
            <v>0</v>
          </cell>
          <cell r="AZ1293">
            <v>0</v>
          </cell>
          <cell r="BA1293">
            <v>0</v>
          </cell>
          <cell r="BC1293">
            <v>0</v>
          </cell>
          <cell r="BD1293">
            <v>0</v>
          </cell>
          <cell r="BE1293">
            <v>0</v>
          </cell>
          <cell r="BH1293">
            <v>0</v>
          </cell>
          <cell r="BL1293">
            <v>0</v>
          </cell>
          <cell r="BP1293">
            <v>0</v>
          </cell>
        </row>
        <row r="1294">
          <cell r="A1294" t="str">
            <v>03.15.02</v>
          </cell>
          <cell r="B1294" t="str">
            <v>01.15.02</v>
          </cell>
          <cell r="C1294" t="str">
            <v>SUMINISTRO E INSTALACION DE VIDRIO 4MM</v>
          </cell>
          <cell r="D1294" t="str">
            <v>M2</v>
          </cell>
          <cell r="F1294">
            <v>51086</v>
          </cell>
          <cell r="AD1294">
            <v>109.82</v>
          </cell>
          <cell r="AF1294">
            <v>109.82</v>
          </cell>
          <cell r="AJ1294">
            <v>109.82</v>
          </cell>
          <cell r="AN1294">
            <v>109.82</v>
          </cell>
          <cell r="BF1294">
            <v>109.82</v>
          </cell>
          <cell r="BH1294">
            <v>109.82</v>
          </cell>
          <cell r="BL1294">
            <v>109.82</v>
          </cell>
          <cell r="BP1294">
            <v>109.82</v>
          </cell>
        </row>
        <row r="1295">
          <cell r="AJ1295">
            <v>0</v>
          </cell>
          <cell r="AN1295">
            <v>0</v>
          </cell>
          <cell r="BL1295">
            <v>0</v>
          </cell>
          <cell r="BP1295">
            <v>0</v>
          </cell>
        </row>
        <row r="1296">
          <cell r="A1296" t="str">
            <v>03.16</v>
          </cell>
          <cell r="B1296" t="str">
            <v xml:space="preserve">01.16        </v>
          </cell>
          <cell r="C1296" t="str">
            <v>PINTURAS</v>
          </cell>
          <cell r="D1296" t="str">
            <v/>
          </cell>
          <cell r="E1296">
            <v>1</v>
          </cell>
          <cell r="G1296">
            <v>0</v>
          </cell>
          <cell r="K1296">
            <v>0</v>
          </cell>
          <cell r="M1296">
            <v>0</v>
          </cell>
          <cell r="O1296">
            <v>0</v>
          </cell>
          <cell r="P1296">
            <v>0</v>
          </cell>
          <cell r="Q1296">
            <v>0</v>
          </cell>
          <cell r="S1296">
            <v>0</v>
          </cell>
          <cell r="T1296">
            <v>0</v>
          </cell>
          <cell r="U1296">
            <v>0</v>
          </cell>
          <cell r="W1296">
            <v>0</v>
          </cell>
          <cell r="X1296">
            <v>0</v>
          </cell>
          <cell r="Y1296">
            <v>0</v>
          </cell>
          <cell r="AB1296">
            <v>0</v>
          </cell>
          <cell r="AC1296">
            <v>0</v>
          </cell>
          <cell r="AF1296">
            <v>0</v>
          </cell>
          <cell r="AG1296">
            <v>0</v>
          </cell>
          <cell r="AJ1296">
            <v>0</v>
          </cell>
          <cell r="AK1296">
            <v>0</v>
          </cell>
          <cell r="AN1296">
            <v>0</v>
          </cell>
          <cell r="AO1296">
            <v>0</v>
          </cell>
          <cell r="AS1296">
            <v>0</v>
          </cell>
          <cell r="AU1296">
            <v>0</v>
          </cell>
          <cell r="AV1296">
            <v>0</v>
          </cell>
          <cell r="AW1296">
            <v>0</v>
          </cell>
          <cell r="AZ1296">
            <v>0</v>
          </cell>
          <cell r="BA1296">
            <v>0</v>
          </cell>
          <cell r="BD1296">
            <v>0</v>
          </cell>
          <cell r="BE1296">
            <v>0</v>
          </cell>
          <cell r="BH1296">
            <v>0</v>
          </cell>
          <cell r="BL1296">
            <v>0</v>
          </cell>
          <cell r="BP1296">
            <v>0</v>
          </cell>
        </row>
        <row r="1297">
          <cell r="A1297" t="str">
            <v>03.16.06</v>
          </cell>
          <cell r="B1297" t="str">
            <v>01.16.06</v>
          </cell>
          <cell r="C1297" t="str">
            <v>Graniplast sobre fachadas</v>
          </cell>
          <cell r="D1297" t="str">
            <v>M2</v>
          </cell>
          <cell r="F1297">
            <v>16017</v>
          </cell>
          <cell r="G1297">
            <v>0</v>
          </cell>
          <cell r="O1297">
            <v>0</v>
          </cell>
          <cell r="P1297">
            <v>0</v>
          </cell>
          <cell r="Q1297">
            <v>0</v>
          </cell>
          <cell r="R1297">
            <v>44.8</v>
          </cell>
          <cell r="S1297">
            <v>717561.6</v>
          </cell>
          <cell r="T1297">
            <v>44.8</v>
          </cell>
          <cell r="U1297">
            <v>717561.6</v>
          </cell>
          <cell r="X1297">
            <v>44.8</v>
          </cell>
          <cell r="Y1297">
            <v>717561.6</v>
          </cell>
          <cell r="Z1297">
            <v>505.65000000000003</v>
          </cell>
          <cell r="AB1297">
            <v>550.45000000000005</v>
          </cell>
          <cell r="AD1297">
            <v>29.459999999999923</v>
          </cell>
          <cell r="AF1297">
            <v>579.91</v>
          </cell>
          <cell r="AJ1297">
            <v>579.91</v>
          </cell>
          <cell r="AN1297">
            <v>579.91</v>
          </cell>
          <cell r="AV1297">
            <v>0</v>
          </cell>
          <cell r="AW1297">
            <v>0</v>
          </cell>
          <cell r="AZ1297">
            <v>0</v>
          </cell>
          <cell r="BA1297">
            <v>0</v>
          </cell>
          <cell r="BD1297">
            <v>0</v>
          </cell>
          <cell r="BE1297">
            <v>0</v>
          </cell>
          <cell r="BF1297">
            <v>579.91</v>
          </cell>
          <cell r="BH1297">
            <v>579.91</v>
          </cell>
          <cell r="BL1297">
            <v>579.91</v>
          </cell>
          <cell r="BP1297">
            <v>579.91</v>
          </cell>
        </row>
        <row r="1298">
          <cell r="A1298" t="str">
            <v>03.16.07</v>
          </cell>
          <cell r="B1298" t="str">
            <v>01.16.07</v>
          </cell>
          <cell r="C1298" t="str">
            <v>Suministro en instalacion de estuco y vinilo</v>
          </cell>
          <cell r="D1298" t="str">
            <v>M2</v>
          </cell>
          <cell r="F1298">
            <v>13000</v>
          </cell>
          <cell r="Z1298">
            <v>810.02</v>
          </cell>
          <cell r="AB1298">
            <v>810.02</v>
          </cell>
          <cell r="AF1298">
            <v>810.02</v>
          </cell>
          <cell r="AJ1298">
            <v>810.02</v>
          </cell>
          <cell r="AL1298">
            <v>-180</v>
          </cell>
          <cell r="AN1298">
            <v>630.02</v>
          </cell>
          <cell r="BB1298">
            <v>350</v>
          </cell>
          <cell r="BC1298">
            <v>4550000</v>
          </cell>
          <cell r="BD1298">
            <v>350</v>
          </cell>
          <cell r="BE1298">
            <v>4550000</v>
          </cell>
          <cell r="BF1298">
            <v>300</v>
          </cell>
          <cell r="BH1298">
            <v>650</v>
          </cell>
          <cell r="BL1298">
            <v>650</v>
          </cell>
          <cell r="BP1298">
            <v>650</v>
          </cell>
        </row>
        <row r="1299">
          <cell r="C1299" t="str">
            <v>01.11</v>
          </cell>
          <cell r="G1299">
            <v>0</v>
          </cell>
          <cell r="O1299">
            <v>0</v>
          </cell>
          <cell r="P1299">
            <v>0</v>
          </cell>
          <cell r="Q1299">
            <v>0</v>
          </cell>
          <cell r="S1299">
            <v>0</v>
          </cell>
          <cell r="T1299">
            <v>0</v>
          </cell>
          <cell r="U1299">
            <v>0</v>
          </cell>
          <cell r="AF1299">
            <v>0</v>
          </cell>
          <cell r="AJ1299">
            <v>0</v>
          </cell>
          <cell r="AN1299">
            <v>0</v>
          </cell>
          <cell r="AV1299">
            <v>0</v>
          </cell>
          <cell r="AW1299">
            <v>0</v>
          </cell>
          <cell r="AZ1299">
            <v>0</v>
          </cell>
          <cell r="BA1299">
            <v>0</v>
          </cell>
          <cell r="BH1299">
            <v>0</v>
          </cell>
          <cell r="BL1299">
            <v>0</v>
          </cell>
          <cell r="BP1299">
            <v>0</v>
          </cell>
        </row>
        <row r="1300">
          <cell r="AF1300">
            <v>0</v>
          </cell>
          <cell r="AJ1300">
            <v>0</v>
          </cell>
          <cell r="AN1300">
            <v>0</v>
          </cell>
          <cell r="BH1300">
            <v>0</v>
          </cell>
          <cell r="BL1300">
            <v>0</v>
          </cell>
          <cell r="BP1300">
            <v>0</v>
          </cell>
        </row>
        <row r="1301">
          <cell r="A1301" t="str">
            <v>03.18</v>
          </cell>
          <cell r="B1301" t="str">
            <v>03.18</v>
          </cell>
          <cell r="C1301" t="str">
            <v>BATERIAS SANITARIAS</v>
          </cell>
          <cell r="D1301" t="str">
            <v/>
          </cell>
          <cell r="G1301">
            <v>0</v>
          </cell>
          <cell r="K1301">
            <v>0</v>
          </cell>
          <cell r="M1301">
            <v>0</v>
          </cell>
          <cell r="O1301">
            <v>0</v>
          </cell>
          <cell r="P1301">
            <v>0</v>
          </cell>
          <cell r="Q1301">
            <v>0</v>
          </cell>
          <cell r="S1301">
            <v>0</v>
          </cell>
          <cell r="T1301">
            <v>0</v>
          </cell>
          <cell r="U1301">
            <v>0</v>
          </cell>
          <cell r="W1301">
            <v>0</v>
          </cell>
          <cell r="X1301">
            <v>0</v>
          </cell>
          <cell r="Y1301">
            <v>0</v>
          </cell>
          <cell r="AB1301">
            <v>0</v>
          </cell>
          <cell r="AC1301">
            <v>0</v>
          </cell>
          <cell r="AF1301">
            <v>0</v>
          </cell>
          <cell r="AG1301">
            <v>0</v>
          </cell>
          <cell r="AJ1301">
            <v>0</v>
          </cell>
          <cell r="AK1301">
            <v>0</v>
          </cell>
          <cell r="AN1301">
            <v>0</v>
          </cell>
          <cell r="AO1301">
            <v>0</v>
          </cell>
          <cell r="AS1301">
            <v>0</v>
          </cell>
          <cell r="AU1301">
            <v>0</v>
          </cell>
          <cell r="AV1301">
            <v>0</v>
          </cell>
          <cell r="AW1301">
            <v>0</v>
          </cell>
          <cell r="AZ1301">
            <v>0</v>
          </cell>
          <cell r="BA1301">
            <v>0</v>
          </cell>
          <cell r="BD1301">
            <v>0</v>
          </cell>
          <cell r="BH1301">
            <v>0</v>
          </cell>
          <cell r="BL1301">
            <v>0</v>
          </cell>
          <cell r="BP1301">
            <v>0</v>
          </cell>
        </row>
        <row r="1302">
          <cell r="A1302" t="str">
            <v>03.18.01</v>
          </cell>
          <cell r="B1302" t="str">
            <v>03.18.01</v>
          </cell>
          <cell r="C1302" t="str">
            <v>Sanitarios especiales</v>
          </cell>
          <cell r="D1302" t="str">
            <v>Un</v>
          </cell>
          <cell r="F1302">
            <v>727383</v>
          </cell>
          <cell r="G1302">
            <v>0</v>
          </cell>
          <cell r="K1302">
            <v>0</v>
          </cell>
          <cell r="L1302">
            <v>0</v>
          </cell>
          <cell r="M1302">
            <v>0</v>
          </cell>
          <cell r="O1302">
            <v>0</v>
          </cell>
          <cell r="P1302">
            <v>0</v>
          </cell>
          <cell r="Q1302">
            <v>0</v>
          </cell>
          <cell r="S1302">
            <v>0</v>
          </cell>
          <cell r="T1302">
            <v>0</v>
          </cell>
          <cell r="U1302">
            <v>0</v>
          </cell>
          <cell r="W1302">
            <v>0</v>
          </cell>
          <cell r="X1302">
            <v>0</v>
          </cell>
          <cell r="Y1302">
            <v>0</v>
          </cell>
          <cell r="Z1302">
            <v>7</v>
          </cell>
          <cell r="AB1302">
            <v>7</v>
          </cell>
          <cell r="AC1302">
            <v>5091681</v>
          </cell>
          <cell r="AF1302">
            <v>7</v>
          </cell>
          <cell r="AG1302">
            <v>5091681</v>
          </cell>
          <cell r="AJ1302">
            <v>7</v>
          </cell>
          <cell r="AK1302">
            <v>5091681</v>
          </cell>
          <cell r="AN1302">
            <v>7</v>
          </cell>
          <cell r="AO1302">
            <v>5091681</v>
          </cell>
          <cell r="AS1302">
            <v>0</v>
          </cell>
          <cell r="AU1302">
            <v>0</v>
          </cell>
          <cell r="AV1302">
            <v>0</v>
          </cell>
          <cell r="AW1302">
            <v>0</v>
          </cell>
          <cell r="AZ1302">
            <v>0</v>
          </cell>
          <cell r="BA1302">
            <v>0</v>
          </cell>
          <cell r="BD1302">
            <v>0</v>
          </cell>
          <cell r="BH1302">
            <v>0</v>
          </cell>
          <cell r="BJ1302">
            <v>7</v>
          </cell>
          <cell r="BL1302">
            <v>7</v>
          </cell>
          <cell r="BP1302">
            <v>7</v>
          </cell>
        </row>
        <row r="1303">
          <cell r="A1303" t="str">
            <v>03.18.02</v>
          </cell>
          <cell r="B1303" t="str">
            <v>03.18.02</v>
          </cell>
          <cell r="C1303" t="str">
            <v>Lavamanos</v>
          </cell>
          <cell r="D1303" t="str">
            <v>Un</v>
          </cell>
          <cell r="F1303">
            <v>130735</v>
          </cell>
          <cell r="G1303">
            <v>0</v>
          </cell>
          <cell r="K1303">
            <v>0</v>
          </cell>
          <cell r="L1303">
            <v>0</v>
          </cell>
          <cell r="M1303">
            <v>0</v>
          </cell>
          <cell r="O1303">
            <v>0</v>
          </cell>
          <cell r="P1303">
            <v>0</v>
          </cell>
          <cell r="Q1303">
            <v>0</v>
          </cell>
          <cell r="S1303">
            <v>0</v>
          </cell>
          <cell r="T1303">
            <v>0</v>
          </cell>
          <cell r="U1303">
            <v>0</v>
          </cell>
          <cell r="W1303">
            <v>0</v>
          </cell>
          <cell r="X1303">
            <v>0</v>
          </cell>
          <cell r="Y1303">
            <v>0</v>
          </cell>
          <cell r="Z1303">
            <v>10</v>
          </cell>
          <cell r="AB1303">
            <v>10</v>
          </cell>
          <cell r="AC1303">
            <v>1307350</v>
          </cell>
          <cell r="AF1303">
            <v>10</v>
          </cell>
          <cell r="AG1303">
            <v>1307350</v>
          </cell>
          <cell r="AJ1303">
            <v>10</v>
          </cell>
          <cell r="AK1303">
            <v>1307350</v>
          </cell>
          <cell r="AN1303">
            <v>10</v>
          </cell>
          <cell r="AO1303">
            <v>1307350</v>
          </cell>
          <cell r="AS1303">
            <v>0</v>
          </cell>
          <cell r="AU1303">
            <v>0</v>
          </cell>
          <cell r="AV1303">
            <v>0</v>
          </cell>
          <cell r="AW1303">
            <v>0</v>
          </cell>
          <cell r="AZ1303">
            <v>0</v>
          </cell>
          <cell r="BA1303">
            <v>0</v>
          </cell>
          <cell r="BD1303">
            <v>0</v>
          </cell>
          <cell r="BH1303">
            <v>0</v>
          </cell>
          <cell r="BJ1303">
            <v>10</v>
          </cell>
          <cell r="BL1303">
            <v>10</v>
          </cell>
          <cell r="BP1303">
            <v>10</v>
          </cell>
        </row>
        <row r="1304">
          <cell r="A1304" t="str">
            <v>03.18.03</v>
          </cell>
          <cell r="B1304" t="str">
            <v>03.18.03</v>
          </cell>
          <cell r="C1304" t="str">
            <v>Cerraduras de baño</v>
          </cell>
          <cell r="D1304" t="str">
            <v>Un</v>
          </cell>
          <cell r="F1304">
            <v>36539</v>
          </cell>
          <cell r="G1304">
            <v>0</v>
          </cell>
          <cell r="K1304">
            <v>0</v>
          </cell>
          <cell r="L1304">
            <v>0</v>
          </cell>
          <cell r="M1304">
            <v>0</v>
          </cell>
          <cell r="O1304">
            <v>0</v>
          </cell>
          <cell r="P1304">
            <v>0</v>
          </cell>
          <cell r="Q1304">
            <v>0</v>
          </cell>
          <cell r="S1304">
            <v>0</v>
          </cell>
          <cell r="T1304">
            <v>0</v>
          </cell>
          <cell r="U1304">
            <v>0</v>
          </cell>
          <cell r="W1304">
            <v>0</v>
          </cell>
          <cell r="X1304">
            <v>0</v>
          </cell>
          <cell r="Y1304">
            <v>0</v>
          </cell>
          <cell r="Z1304">
            <v>7</v>
          </cell>
          <cell r="AB1304">
            <v>7</v>
          </cell>
          <cell r="AC1304">
            <v>255773</v>
          </cell>
          <cell r="AF1304">
            <v>7</v>
          </cell>
          <cell r="AG1304">
            <v>255773</v>
          </cell>
          <cell r="AJ1304">
            <v>7</v>
          </cell>
          <cell r="AK1304">
            <v>255773</v>
          </cell>
          <cell r="AN1304">
            <v>7</v>
          </cell>
          <cell r="AO1304">
            <v>255773</v>
          </cell>
          <cell r="AS1304">
            <v>0</v>
          </cell>
          <cell r="AU1304">
            <v>0</v>
          </cell>
          <cell r="AV1304">
            <v>0</v>
          </cell>
          <cell r="AW1304">
            <v>0</v>
          </cell>
          <cell r="AZ1304">
            <v>0</v>
          </cell>
          <cell r="BA1304">
            <v>0</v>
          </cell>
          <cell r="BD1304">
            <v>0</v>
          </cell>
          <cell r="BH1304">
            <v>0</v>
          </cell>
          <cell r="BL1304">
            <v>0</v>
          </cell>
          <cell r="BP1304">
            <v>0</v>
          </cell>
        </row>
        <row r="1305">
          <cell r="A1305" t="str">
            <v>03.18.04</v>
          </cell>
          <cell r="B1305" t="str">
            <v>03.18.04</v>
          </cell>
          <cell r="C1305" t="str">
            <v>Espejos</v>
          </cell>
          <cell r="D1305" t="str">
            <v>M2</v>
          </cell>
          <cell r="F1305">
            <v>51773</v>
          </cell>
          <cell r="G1305">
            <v>0</v>
          </cell>
          <cell r="K1305">
            <v>0</v>
          </cell>
          <cell r="L1305">
            <v>0</v>
          </cell>
          <cell r="M1305">
            <v>0</v>
          </cell>
          <cell r="O1305">
            <v>0</v>
          </cell>
          <cell r="P1305">
            <v>0</v>
          </cell>
          <cell r="Q1305">
            <v>0</v>
          </cell>
          <cell r="S1305">
            <v>0</v>
          </cell>
          <cell r="T1305">
            <v>0</v>
          </cell>
          <cell r="U1305">
            <v>0</v>
          </cell>
          <cell r="W1305">
            <v>0</v>
          </cell>
          <cell r="X1305">
            <v>0</v>
          </cell>
          <cell r="Y1305">
            <v>0</v>
          </cell>
          <cell r="Z1305">
            <v>10</v>
          </cell>
          <cell r="AB1305">
            <v>10</v>
          </cell>
          <cell r="AC1305">
            <v>517730</v>
          </cell>
          <cell r="AF1305">
            <v>10</v>
          </cell>
          <cell r="AG1305">
            <v>517730</v>
          </cell>
          <cell r="AJ1305">
            <v>10</v>
          </cell>
          <cell r="AK1305">
            <v>517730</v>
          </cell>
          <cell r="AN1305">
            <v>10</v>
          </cell>
          <cell r="AO1305">
            <v>517730</v>
          </cell>
          <cell r="AS1305">
            <v>0</v>
          </cell>
          <cell r="AU1305">
            <v>0</v>
          </cell>
          <cell r="AV1305">
            <v>0</v>
          </cell>
          <cell r="AW1305">
            <v>0</v>
          </cell>
          <cell r="AZ1305">
            <v>0</v>
          </cell>
          <cell r="BA1305">
            <v>0</v>
          </cell>
          <cell r="BD1305">
            <v>0</v>
          </cell>
          <cell r="BH1305">
            <v>0</v>
          </cell>
          <cell r="BL1305">
            <v>0</v>
          </cell>
          <cell r="BP1305">
            <v>0</v>
          </cell>
        </row>
        <row r="1306">
          <cell r="A1306" t="str">
            <v>03.18.05</v>
          </cell>
          <cell r="B1306" t="str">
            <v>03.18.05</v>
          </cell>
          <cell r="C1306" t="str">
            <v>Enchape en porcelana</v>
          </cell>
          <cell r="D1306" t="str">
            <v>M2</v>
          </cell>
          <cell r="F1306">
            <v>36321</v>
          </cell>
          <cell r="G1306">
            <v>0</v>
          </cell>
          <cell r="K1306">
            <v>0</v>
          </cell>
          <cell r="L1306">
            <v>0</v>
          </cell>
          <cell r="M1306">
            <v>0</v>
          </cell>
          <cell r="O1306">
            <v>0</v>
          </cell>
          <cell r="P1306">
            <v>0</v>
          </cell>
          <cell r="Q1306">
            <v>0</v>
          </cell>
          <cell r="S1306">
            <v>0</v>
          </cell>
          <cell r="T1306">
            <v>0</v>
          </cell>
          <cell r="U1306">
            <v>0</v>
          </cell>
          <cell r="W1306">
            <v>0</v>
          </cell>
          <cell r="X1306">
            <v>0</v>
          </cell>
          <cell r="Y1306">
            <v>0</v>
          </cell>
          <cell r="Z1306">
            <v>120</v>
          </cell>
          <cell r="AB1306">
            <v>120</v>
          </cell>
          <cell r="AC1306">
            <v>4358520</v>
          </cell>
          <cell r="AD1306">
            <v>6</v>
          </cell>
          <cell r="AF1306">
            <v>126</v>
          </cell>
          <cell r="AG1306">
            <v>4576446</v>
          </cell>
          <cell r="AH1306">
            <v>-3.0799999999999983</v>
          </cell>
          <cell r="AJ1306">
            <v>122.92</v>
          </cell>
          <cell r="AK1306">
            <v>4464577.32</v>
          </cell>
          <cell r="AN1306">
            <v>122.92</v>
          </cell>
          <cell r="AO1306">
            <v>4464577.32</v>
          </cell>
          <cell r="AS1306">
            <v>0</v>
          </cell>
          <cell r="AU1306">
            <v>0</v>
          </cell>
          <cell r="AV1306">
            <v>0</v>
          </cell>
          <cell r="AW1306">
            <v>0</v>
          </cell>
          <cell r="AZ1306">
            <v>0</v>
          </cell>
          <cell r="BA1306">
            <v>0</v>
          </cell>
          <cell r="BD1306">
            <v>0</v>
          </cell>
          <cell r="BH1306">
            <v>0</v>
          </cell>
          <cell r="BJ1306">
            <v>122.92</v>
          </cell>
          <cell r="BL1306">
            <v>122.92</v>
          </cell>
          <cell r="BP1306">
            <v>122.92</v>
          </cell>
        </row>
        <row r="1307">
          <cell r="A1307" t="str">
            <v>03.18.06</v>
          </cell>
          <cell r="B1307" t="str">
            <v>03.18.06</v>
          </cell>
          <cell r="C1307" t="str">
            <v>Incrustaciones de porcelana</v>
          </cell>
          <cell r="D1307" t="str">
            <v>Jgo</v>
          </cell>
          <cell r="F1307">
            <v>51299</v>
          </cell>
          <cell r="G1307">
            <v>0</v>
          </cell>
          <cell r="K1307">
            <v>0</v>
          </cell>
          <cell r="L1307">
            <v>0</v>
          </cell>
          <cell r="M1307">
            <v>0</v>
          </cell>
          <cell r="O1307">
            <v>0</v>
          </cell>
          <cell r="P1307">
            <v>0</v>
          </cell>
          <cell r="Q1307">
            <v>0</v>
          </cell>
          <cell r="S1307">
            <v>0</v>
          </cell>
          <cell r="T1307">
            <v>0</v>
          </cell>
          <cell r="U1307">
            <v>0</v>
          </cell>
          <cell r="W1307">
            <v>0</v>
          </cell>
          <cell r="X1307">
            <v>0</v>
          </cell>
          <cell r="Y1307">
            <v>0</v>
          </cell>
          <cell r="Z1307">
            <v>7</v>
          </cell>
          <cell r="AB1307">
            <v>7</v>
          </cell>
          <cell r="AC1307">
            <v>359093</v>
          </cell>
          <cell r="AF1307">
            <v>7</v>
          </cell>
          <cell r="AG1307">
            <v>359093</v>
          </cell>
          <cell r="AJ1307">
            <v>7</v>
          </cell>
          <cell r="AK1307">
            <v>359093</v>
          </cell>
          <cell r="AN1307">
            <v>7</v>
          </cell>
          <cell r="AO1307">
            <v>359093</v>
          </cell>
          <cell r="AS1307">
            <v>0</v>
          </cell>
          <cell r="AU1307">
            <v>0</v>
          </cell>
          <cell r="AV1307">
            <v>0</v>
          </cell>
          <cell r="AW1307">
            <v>0</v>
          </cell>
          <cell r="AZ1307">
            <v>0</v>
          </cell>
          <cell r="BA1307">
            <v>0</v>
          </cell>
          <cell r="BD1307">
            <v>0</v>
          </cell>
          <cell r="BH1307">
            <v>0</v>
          </cell>
          <cell r="BL1307">
            <v>0</v>
          </cell>
          <cell r="BP1307">
            <v>0</v>
          </cell>
        </row>
        <row r="1308">
          <cell r="A1308" t="str">
            <v>03.18.07</v>
          </cell>
          <cell r="B1308" t="str">
            <v>03.18.07</v>
          </cell>
          <cell r="C1308" t="str">
            <v>MURO EN SUPERBOARD 8MM INCLUYE ESTRUCTURA CAL. 26</v>
          </cell>
          <cell r="D1308" t="str">
            <v>M2</v>
          </cell>
          <cell r="F1308">
            <v>55922</v>
          </cell>
          <cell r="G1308">
            <v>0</v>
          </cell>
          <cell r="K1308">
            <v>0</v>
          </cell>
          <cell r="L1308">
            <v>0</v>
          </cell>
          <cell r="M1308">
            <v>0</v>
          </cell>
          <cell r="O1308">
            <v>0</v>
          </cell>
          <cell r="P1308">
            <v>0</v>
          </cell>
          <cell r="Q1308">
            <v>0</v>
          </cell>
          <cell r="S1308">
            <v>0</v>
          </cell>
          <cell r="T1308">
            <v>0</v>
          </cell>
          <cell r="U1308">
            <v>0</v>
          </cell>
          <cell r="W1308">
            <v>0</v>
          </cell>
          <cell r="X1308">
            <v>0</v>
          </cell>
          <cell r="Y1308">
            <v>0</v>
          </cell>
          <cell r="Z1308">
            <v>200</v>
          </cell>
          <cell r="AB1308">
            <v>200</v>
          </cell>
          <cell r="AC1308">
            <v>11184400</v>
          </cell>
          <cell r="AD1308">
            <v>-85</v>
          </cell>
          <cell r="AF1308">
            <v>115</v>
          </cell>
          <cell r="AG1308">
            <v>6431030</v>
          </cell>
          <cell r="AH1308">
            <v>-6.4200000000000017</v>
          </cell>
          <cell r="AJ1308">
            <v>108.58</v>
          </cell>
          <cell r="AK1308">
            <v>6072010.7599999998</v>
          </cell>
          <cell r="AN1308">
            <v>108.58</v>
          </cell>
          <cell r="AO1308">
            <v>6072010.7599999998</v>
          </cell>
          <cell r="AS1308">
            <v>0</v>
          </cell>
          <cell r="AU1308">
            <v>0</v>
          </cell>
          <cell r="AV1308">
            <v>0</v>
          </cell>
          <cell r="AW1308">
            <v>0</v>
          </cell>
          <cell r="AZ1308">
            <v>0</v>
          </cell>
          <cell r="BA1308">
            <v>0</v>
          </cell>
          <cell r="BD1308">
            <v>0</v>
          </cell>
          <cell r="BF1308">
            <v>99.89</v>
          </cell>
          <cell r="BH1308">
            <v>99.89</v>
          </cell>
          <cell r="BJ1308">
            <v>8.6899999999999977</v>
          </cell>
          <cell r="BL1308">
            <v>108.58</v>
          </cell>
          <cell r="BP1308">
            <v>108.58</v>
          </cell>
        </row>
        <row r="1309">
          <cell r="A1309" t="str">
            <v>03.18.08</v>
          </cell>
          <cell r="B1309" t="str">
            <v>03.18.08</v>
          </cell>
          <cell r="C1309" t="str">
            <v>Meson en concreto y granito pulido</v>
          </cell>
          <cell r="D1309" t="str">
            <v>ML</v>
          </cell>
          <cell r="F1309">
            <v>188338</v>
          </cell>
          <cell r="G1309">
            <v>0</v>
          </cell>
          <cell r="K1309">
            <v>0</v>
          </cell>
          <cell r="L1309">
            <v>0</v>
          </cell>
          <cell r="M1309">
            <v>0</v>
          </cell>
          <cell r="O1309">
            <v>0</v>
          </cell>
          <cell r="P1309">
            <v>0</v>
          </cell>
          <cell r="Q1309">
            <v>0</v>
          </cell>
          <cell r="S1309">
            <v>0</v>
          </cell>
          <cell r="T1309">
            <v>0</v>
          </cell>
          <cell r="U1309">
            <v>0</v>
          </cell>
          <cell r="W1309">
            <v>0</v>
          </cell>
          <cell r="X1309">
            <v>0</v>
          </cell>
          <cell r="Y1309">
            <v>0</v>
          </cell>
          <cell r="Z1309">
            <v>10</v>
          </cell>
          <cell r="AB1309">
            <v>10</v>
          </cell>
          <cell r="AC1309">
            <v>1883380</v>
          </cell>
          <cell r="AD1309">
            <v>0.2</v>
          </cell>
          <cell r="AF1309">
            <v>10.199999999999999</v>
          </cell>
          <cell r="AG1309">
            <v>1921047.6</v>
          </cell>
          <cell r="AJ1309">
            <v>10.199999999999999</v>
          </cell>
          <cell r="AK1309">
            <v>1921047.6</v>
          </cell>
          <cell r="AN1309">
            <v>10.199999999999999</v>
          </cell>
          <cell r="AO1309">
            <v>1921047.6</v>
          </cell>
          <cell r="AS1309">
            <v>0</v>
          </cell>
          <cell r="AU1309">
            <v>0</v>
          </cell>
          <cell r="AV1309">
            <v>0</v>
          </cell>
          <cell r="AW1309">
            <v>0</v>
          </cell>
          <cell r="AZ1309">
            <v>0</v>
          </cell>
          <cell r="BA1309">
            <v>0</v>
          </cell>
          <cell r="BD1309">
            <v>0</v>
          </cell>
          <cell r="BH1309">
            <v>0</v>
          </cell>
          <cell r="BJ1309">
            <v>9</v>
          </cell>
          <cell r="BL1309">
            <v>9</v>
          </cell>
          <cell r="BP1309">
            <v>9</v>
          </cell>
        </row>
        <row r="1310">
          <cell r="A1310" t="str">
            <v>03.18.09</v>
          </cell>
          <cell r="B1310" t="str">
            <v>03.18.09</v>
          </cell>
          <cell r="C1310" t="str">
            <v>Cajas de inspeccion de 40*40</v>
          </cell>
          <cell r="D1310" t="str">
            <v>Un</v>
          </cell>
          <cell r="F1310">
            <v>125470</v>
          </cell>
          <cell r="Z1310">
            <v>2</v>
          </cell>
          <cell r="AB1310">
            <v>2</v>
          </cell>
          <cell r="AC1310">
            <v>250940</v>
          </cell>
          <cell r="AF1310">
            <v>2</v>
          </cell>
          <cell r="AG1310">
            <v>250940</v>
          </cell>
          <cell r="AJ1310">
            <v>2</v>
          </cell>
          <cell r="AK1310">
            <v>250940</v>
          </cell>
          <cell r="AN1310">
            <v>2</v>
          </cell>
          <cell r="AO1310">
            <v>250940</v>
          </cell>
          <cell r="BF1310">
            <v>2</v>
          </cell>
          <cell r="BH1310">
            <v>2</v>
          </cell>
          <cell r="BL1310">
            <v>2</v>
          </cell>
          <cell r="BP1310">
            <v>2</v>
          </cell>
        </row>
        <row r="1311">
          <cell r="A1311" t="str">
            <v>03.18.10</v>
          </cell>
          <cell r="B1311" t="str">
            <v>03.18.10</v>
          </cell>
          <cell r="C1311" t="str">
            <v>Cajas de inspeccion de 60*60</v>
          </cell>
          <cell r="D1311" t="str">
            <v>Un</v>
          </cell>
          <cell r="F1311">
            <v>215447</v>
          </cell>
          <cell r="Z1311">
            <v>2</v>
          </cell>
          <cell r="AB1311">
            <v>2</v>
          </cell>
          <cell r="AC1311">
            <v>430894</v>
          </cell>
          <cell r="AF1311">
            <v>2</v>
          </cell>
          <cell r="AG1311">
            <v>430894</v>
          </cell>
          <cell r="AJ1311">
            <v>2</v>
          </cell>
          <cell r="AK1311">
            <v>430894</v>
          </cell>
          <cell r="AN1311">
            <v>2</v>
          </cell>
          <cell r="AO1311">
            <v>430894</v>
          </cell>
          <cell r="BF1311">
            <v>2</v>
          </cell>
          <cell r="BH1311">
            <v>2</v>
          </cell>
          <cell r="BL1311">
            <v>2</v>
          </cell>
          <cell r="BP1311">
            <v>2</v>
          </cell>
        </row>
        <row r="1312">
          <cell r="A1312" t="str">
            <v>03.18.11</v>
          </cell>
          <cell r="B1312" t="str">
            <v>03.18.11</v>
          </cell>
          <cell r="C1312" t="str">
            <v>Tuberia PVC S de 4"</v>
          </cell>
          <cell r="D1312" t="str">
            <v>Ml</v>
          </cell>
          <cell r="F1312">
            <v>28036</v>
          </cell>
          <cell r="Z1312">
            <v>18.880000000000003</v>
          </cell>
          <cell r="AB1312">
            <v>18.880000000000003</v>
          </cell>
          <cell r="AC1312">
            <v>529319.68000000005</v>
          </cell>
          <cell r="AD1312">
            <v>6.4499999999999993</v>
          </cell>
          <cell r="AF1312">
            <v>25.330000000000002</v>
          </cell>
          <cell r="AG1312">
            <v>710151.88</v>
          </cell>
          <cell r="AJ1312">
            <v>25.330000000000002</v>
          </cell>
          <cell r="AK1312">
            <v>710151.88</v>
          </cell>
          <cell r="AN1312">
            <v>25.330000000000002</v>
          </cell>
          <cell r="AO1312">
            <v>710151.88</v>
          </cell>
          <cell r="BF1312">
            <v>26.33</v>
          </cell>
          <cell r="BH1312">
            <v>26.33</v>
          </cell>
          <cell r="BL1312">
            <v>26.33</v>
          </cell>
          <cell r="BP1312">
            <v>26.33</v>
          </cell>
        </row>
        <row r="1313">
          <cell r="A1313" t="str">
            <v>03.18.12</v>
          </cell>
          <cell r="B1313" t="str">
            <v>03.18.12</v>
          </cell>
          <cell r="C1313" t="str">
            <v>Tuberia PVC S de 2"</v>
          </cell>
          <cell r="D1313" t="str">
            <v>Ml</v>
          </cell>
          <cell r="F1313">
            <v>18612</v>
          </cell>
          <cell r="Z1313">
            <v>22.279999999999998</v>
          </cell>
          <cell r="AB1313">
            <v>22.279999999999998</v>
          </cell>
          <cell r="AC1313">
            <v>414675.36</v>
          </cell>
          <cell r="AD1313">
            <v>-0.73000000000000043</v>
          </cell>
          <cell r="AF1313">
            <v>21.549999999999997</v>
          </cell>
          <cell r="AG1313">
            <v>401088.6</v>
          </cell>
          <cell r="AJ1313">
            <v>21.549999999999997</v>
          </cell>
          <cell r="AK1313">
            <v>401088.6</v>
          </cell>
          <cell r="AN1313">
            <v>21.549999999999997</v>
          </cell>
          <cell r="AO1313">
            <v>401088.6</v>
          </cell>
          <cell r="BF1313">
            <v>21.55</v>
          </cell>
          <cell r="BH1313">
            <v>21.55</v>
          </cell>
          <cell r="BL1313">
            <v>21.55</v>
          </cell>
          <cell r="BP1313">
            <v>21.55</v>
          </cell>
        </row>
        <row r="1314">
          <cell r="A1314" t="str">
            <v>03.18.13</v>
          </cell>
          <cell r="B1314" t="str">
            <v>03.18.13</v>
          </cell>
          <cell r="C1314" t="str">
            <v>Puntos sanitarios</v>
          </cell>
          <cell r="D1314" t="str">
            <v>Un</v>
          </cell>
          <cell r="F1314">
            <v>63238</v>
          </cell>
          <cell r="Z1314">
            <v>24</v>
          </cell>
          <cell r="AB1314">
            <v>24</v>
          </cell>
          <cell r="AC1314">
            <v>1517712</v>
          </cell>
          <cell r="AF1314">
            <v>24</v>
          </cell>
          <cell r="AG1314">
            <v>1517712</v>
          </cell>
          <cell r="AJ1314">
            <v>24</v>
          </cell>
          <cell r="AK1314">
            <v>1517712</v>
          </cell>
          <cell r="AN1314">
            <v>24</v>
          </cell>
          <cell r="AO1314">
            <v>1517712</v>
          </cell>
          <cell r="BF1314">
            <v>19</v>
          </cell>
          <cell r="BH1314">
            <v>19</v>
          </cell>
          <cell r="BL1314">
            <v>19</v>
          </cell>
          <cell r="BP1314">
            <v>19</v>
          </cell>
        </row>
        <row r="1315">
          <cell r="A1315" t="str">
            <v>03.18.14</v>
          </cell>
          <cell r="B1315" t="str">
            <v>03.18.14</v>
          </cell>
          <cell r="C1315" t="str">
            <v>Tuberia PVC P de 1 1/2"</v>
          </cell>
          <cell r="D1315" t="str">
            <v>Ml</v>
          </cell>
          <cell r="F1315">
            <v>18501</v>
          </cell>
          <cell r="Z1315">
            <v>5.14</v>
          </cell>
          <cell r="AB1315">
            <v>5.14</v>
          </cell>
          <cell r="AC1315">
            <v>95095.14</v>
          </cell>
          <cell r="AF1315">
            <v>5.14</v>
          </cell>
          <cell r="AG1315">
            <v>95095.14</v>
          </cell>
          <cell r="AJ1315">
            <v>5.14</v>
          </cell>
          <cell r="AK1315">
            <v>95095.14</v>
          </cell>
          <cell r="AN1315">
            <v>5.14</v>
          </cell>
          <cell r="AO1315">
            <v>95095.14</v>
          </cell>
          <cell r="BH1315">
            <v>0</v>
          </cell>
          <cell r="BL1315">
            <v>0</v>
          </cell>
          <cell r="BP1315">
            <v>0</v>
          </cell>
        </row>
        <row r="1316">
          <cell r="A1316" t="str">
            <v>03.18.15</v>
          </cell>
          <cell r="B1316" t="str">
            <v>03.18.15</v>
          </cell>
          <cell r="C1316" t="str">
            <v>Tuberia PVC P de 1"</v>
          </cell>
          <cell r="D1316" t="str">
            <v>Ml</v>
          </cell>
          <cell r="F1316">
            <v>11685</v>
          </cell>
          <cell r="Z1316">
            <v>12.690000000000001</v>
          </cell>
          <cell r="AB1316">
            <v>12.690000000000001</v>
          </cell>
          <cell r="AC1316">
            <v>148282.65</v>
          </cell>
          <cell r="AD1316">
            <v>34.68</v>
          </cell>
          <cell r="AF1316">
            <v>47.370000000000005</v>
          </cell>
          <cell r="AG1316">
            <v>553518.44999999995</v>
          </cell>
          <cell r="AJ1316">
            <v>47.370000000000005</v>
          </cell>
          <cell r="AK1316">
            <v>553518.44999999995</v>
          </cell>
          <cell r="AN1316">
            <v>47.370000000000005</v>
          </cell>
          <cell r="AO1316">
            <v>553518.44999999995</v>
          </cell>
          <cell r="BF1316">
            <v>30.27</v>
          </cell>
          <cell r="BH1316">
            <v>30.27</v>
          </cell>
          <cell r="BL1316">
            <v>30.27</v>
          </cell>
          <cell r="BP1316">
            <v>30.27</v>
          </cell>
        </row>
        <row r="1317">
          <cell r="A1317" t="str">
            <v>03.18.16</v>
          </cell>
          <cell r="B1317" t="str">
            <v>03.18.16</v>
          </cell>
          <cell r="C1317" t="str">
            <v>Puntos de agua fria</v>
          </cell>
          <cell r="D1317" t="str">
            <v>Un</v>
          </cell>
          <cell r="F1317">
            <v>40615</v>
          </cell>
          <cell r="Z1317">
            <v>20</v>
          </cell>
          <cell r="AB1317">
            <v>20</v>
          </cell>
          <cell r="AC1317">
            <v>812300</v>
          </cell>
          <cell r="AF1317">
            <v>20</v>
          </cell>
          <cell r="AG1317">
            <v>812300</v>
          </cell>
          <cell r="AJ1317">
            <v>20</v>
          </cell>
          <cell r="AK1317">
            <v>812300</v>
          </cell>
          <cell r="AN1317">
            <v>20</v>
          </cell>
          <cell r="AO1317">
            <v>812300</v>
          </cell>
          <cell r="BF1317">
            <v>19</v>
          </cell>
          <cell r="BH1317">
            <v>19</v>
          </cell>
          <cell r="BL1317">
            <v>19</v>
          </cell>
          <cell r="BP1317">
            <v>19</v>
          </cell>
        </row>
        <row r="1318">
          <cell r="A1318" t="str">
            <v>03.18.17</v>
          </cell>
          <cell r="B1318" t="str">
            <v>03.18.17</v>
          </cell>
          <cell r="C1318" t="str">
            <v>Llaves terminales</v>
          </cell>
          <cell r="D1318" t="str">
            <v>Un</v>
          </cell>
          <cell r="F1318">
            <v>14537</v>
          </cell>
          <cell r="Z1318">
            <v>1</v>
          </cell>
          <cell r="AB1318">
            <v>1</v>
          </cell>
          <cell r="AC1318">
            <v>14537</v>
          </cell>
          <cell r="AD1318">
            <v>2</v>
          </cell>
          <cell r="AF1318">
            <v>3</v>
          </cell>
          <cell r="AG1318">
            <v>43611</v>
          </cell>
          <cell r="AJ1318">
            <v>3</v>
          </cell>
          <cell r="AK1318">
            <v>43611</v>
          </cell>
          <cell r="AN1318">
            <v>3</v>
          </cell>
          <cell r="AO1318">
            <v>43611</v>
          </cell>
          <cell r="BH1318">
            <v>0</v>
          </cell>
          <cell r="BL1318">
            <v>0</v>
          </cell>
          <cell r="BP1318">
            <v>0</v>
          </cell>
        </row>
        <row r="1319">
          <cell r="A1319" t="str">
            <v>03.18.18</v>
          </cell>
          <cell r="B1319" t="str">
            <v>03.18.18</v>
          </cell>
          <cell r="C1319" t="str">
            <v>Cajas de inspeccion de 80*80</v>
          </cell>
          <cell r="D1319" t="str">
            <v>Un</v>
          </cell>
          <cell r="F1319">
            <v>288570</v>
          </cell>
          <cell r="AB1319">
            <v>0</v>
          </cell>
          <cell r="AC1319">
            <v>0</v>
          </cell>
          <cell r="AD1319">
            <v>1</v>
          </cell>
          <cell r="AF1319">
            <v>1</v>
          </cell>
          <cell r="AG1319">
            <v>288570</v>
          </cell>
          <cell r="AJ1319">
            <v>1</v>
          </cell>
          <cell r="AK1319">
            <v>288570</v>
          </cell>
          <cell r="AN1319">
            <v>1</v>
          </cell>
          <cell r="AO1319">
            <v>288570</v>
          </cell>
          <cell r="BF1319">
            <v>1</v>
          </cell>
          <cell r="BH1319">
            <v>1</v>
          </cell>
          <cell r="BL1319">
            <v>1</v>
          </cell>
          <cell r="BP1319">
            <v>1</v>
          </cell>
        </row>
        <row r="1320">
          <cell r="AB1320">
            <v>0</v>
          </cell>
          <cell r="AC1320">
            <v>0</v>
          </cell>
          <cell r="AF1320">
            <v>0</v>
          </cell>
          <cell r="AG1320">
            <v>0</v>
          </cell>
          <cell r="AJ1320">
            <v>0</v>
          </cell>
          <cell r="AK1320">
            <v>0</v>
          </cell>
          <cell r="AN1320">
            <v>0</v>
          </cell>
          <cell r="AO1320">
            <v>0</v>
          </cell>
          <cell r="BH1320">
            <v>0</v>
          </cell>
          <cell r="BL1320">
            <v>0</v>
          </cell>
          <cell r="BP1320">
            <v>0</v>
          </cell>
        </row>
        <row r="1321">
          <cell r="AB1321">
            <v>0</v>
          </cell>
          <cell r="AC1321">
            <v>0</v>
          </cell>
          <cell r="AF1321">
            <v>0</v>
          </cell>
          <cell r="AG1321">
            <v>0</v>
          </cell>
          <cell r="AJ1321">
            <v>0</v>
          </cell>
          <cell r="AK1321">
            <v>0</v>
          </cell>
          <cell r="AN1321">
            <v>0</v>
          </cell>
          <cell r="AO1321">
            <v>0</v>
          </cell>
          <cell r="BH1321">
            <v>0</v>
          </cell>
          <cell r="BL1321">
            <v>0</v>
          </cell>
          <cell r="BP1321">
            <v>0</v>
          </cell>
        </row>
        <row r="1322">
          <cell r="AB1322">
            <v>0</v>
          </cell>
          <cell r="AC1322">
            <v>0</v>
          </cell>
          <cell r="AF1322">
            <v>0</v>
          </cell>
          <cell r="AG1322">
            <v>0</v>
          </cell>
          <cell r="AJ1322">
            <v>0</v>
          </cell>
          <cell r="AK1322">
            <v>0</v>
          </cell>
          <cell r="AN1322">
            <v>0</v>
          </cell>
          <cell r="AO1322">
            <v>0</v>
          </cell>
        </row>
        <row r="1323">
          <cell r="C1323" t="str">
            <v>VALOR PARCIAL</v>
          </cell>
          <cell r="G1323">
            <v>0</v>
          </cell>
          <cell r="K1323">
            <v>0</v>
          </cell>
          <cell r="M1323">
            <v>0</v>
          </cell>
          <cell r="O1323">
            <v>54783814.030000001</v>
          </cell>
          <cell r="Q1323">
            <v>54783814.030000001</v>
          </cell>
          <cell r="S1323" t="e">
            <v>#REF!</v>
          </cell>
          <cell r="U1323" t="e">
            <v>#REF!</v>
          </cell>
          <cell r="W1323" t="e">
            <v>#REF!</v>
          </cell>
          <cell r="Y1323">
            <v>59480490.859999999</v>
          </cell>
          <cell r="AA1323" t="e">
            <v>#REF!</v>
          </cell>
          <cell r="AC1323" t="e">
            <v>#REF!</v>
          </cell>
          <cell r="AE1323" t="e">
            <v>#REF!</v>
          </cell>
          <cell r="AG1323" t="e">
            <v>#REF!</v>
          </cell>
          <cell r="AI1323" t="e">
            <v>#REF!</v>
          </cell>
          <cell r="AK1323" t="e">
            <v>#REF!</v>
          </cell>
          <cell r="AM1323" t="e">
            <v>#REF!</v>
          </cell>
          <cell r="AO1323" t="e">
            <v>#REF!</v>
          </cell>
          <cell r="AR1323">
            <v>0</v>
          </cell>
          <cell r="AS1323">
            <v>0</v>
          </cell>
          <cell r="AT1323">
            <v>0</v>
          </cell>
          <cell r="AU1323">
            <v>23942182</v>
          </cell>
          <cell r="AV1323">
            <v>0</v>
          </cell>
          <cell r="AW1323">
            <v>23942182</v>
          </cell>
          <cell r="AX1323">
            <v>0</v>
          </cell>
          <cell r="AY1323">
            <v>0</v>
          </cell>
          <cell r="AZ1323">
            <v>0</v>
          </cell>
          <cell r="BA1323">
            <v>43835154</v>
          </cell>
          <cell r="BB1323">
            <v>0</v>
          </cell>
          <cell r="BC1323" t="e">
            <v>#REF!</v>
          </cell>
          <cell r="BD1323">
            <v>0</v>
          </cell>
          <cell r="BE1323" t="e">
            <v>#REF!</v>
          </cell>
          <cell r="BF1323">
            <v>0</v>
          </cell>
          <cell r="BG1323" t="e">
            <v>#REF!</v>
          </cell>
          <cell r="BH1323">
            <v>0</v>
          </cell>
          <cell r="BI1323" t="e">
            <v>#REF!</v>
          </cell>
          <cell r="BJ1323">
            <v>0</v>
          </cell>
          <cell r="BK1323" t="e">
            <v>#REF!</v>
          </cell>
          <cell r="BL1323">
            <v>0</v>
          </cell>
          <cell r="BM1323" t="e">
            <v>#REF!</v>
          </cell>
          <cell r="BN1323">
            <v>0</v>
          </cell>
          <cell r="BO1323" t="e">
            <v>#REF!</v>
          </cell>
          <cell r="BP1323">
            <v>0</v>
          </cell>
          <cell r="BQ1323" t="e">
            <v>#REF!</v>
          </cell>
        </row>
        <row r="1324">
          <cell r="C1324" t="str">
            <v>A.I.U.</v>
          </cell>
          <cell r="E1324">
            <v>0.32</v>
          </cell>
          <cell r="G1324">
            <v>0</v>
          </cell>
          <cell r="J1324">
            <v>0.32</v>
          </cell>
          <cell r="K1324">
            <v>0</v>
          </cell>
          <cell r="L1324">
            <v>0.32</v>
          </cell>
          <cell r="M1324">
            <v>0</v>
          </cell>
          <cell r="N1324">
            <v>0.32</v>
          </cell>
          <cell r="O1324">
            <v>17530820</v>
          </cell>
          <cell r="P1324">
            <v>0.32</v>
          </cell>
          <cell r="Q1324">
            <v>17530820</v>
          </cell>
          <cell r="R1324">
            <v>0.32</v>
          </cell>
          <cell r="S1324" t="e">
            <v>#REF!</v>
          </cell>
          <cell r="T1324">
            <v>0.32</v>
          </cell>
          <cell r="U1324" t="e">
            <v>#REF!</v>
          </cell>
          <cell r="V1324">
            <v>0.32</v>
          </cell>
          <cell r="W1324" t="e">
            <v>#REF!</v>
          </cell>
          <cell r="X1324">
            <v>0.32</v>
          </cell>
          <cell r="Y1324">
            <v>19033757</v>
          </cell>
          <cell r="Z1324">
            <v>0.32</v>
          </cell>
          <cell r="AA1324" t="e">
            <v>#REF!</v>
          </cell>
          <cell r="AB1324">
            <v>0.32</v>
          </cell>
          <cell r="AC1324" t="e">
            <v>#REF!</v>
          </cell>
          <cell r="AD1324">
            <v>0.32</v>
          </cell>
          <cell r="AE1324" t="e">
            <v>#REF!</v>
          </cell>
          <cell r="AF1324">
            <v>0.32</v>
          </cell>
          <cell r="AG1324" t="e">
            <v>#REF!</v>
          </cell>
          <cell r="AH1324">
            <v>0.32</v>
          </cell>
          <cell r="AI1324" t="e">
            <v>#REF!</v>
          </cell>
          <cell r="AJ1324">
            <v>0.32</v>
          </cell>
          <cell r="AK1324" t="e">
            <v>#REF!</v>
          </cell>
          <cell r="AL1324">
            <v>0.32</v>
          </cell>
          <cell r="AM1324" t="e">
            <v>#REF!</v>
          </cell>
          <cell r="AN1324">
            <v>0.32</v>
          </cell>
          <cell r="AO1324" t="e">
            <v>#REF!</v>
          </cell>
          <cell r="AR1324">
            <v>0.32</v>
          </cell>
          <cell r="AS1324">
            <v>0</v>
          </cell>
          <cell r="AT1324">
            <v>0.32</v>
          </cell>
          <cell r="AU1324">
            <v>7661498</v>
          </cell>
          <cell r="AV1324">
            <v>0.32</v>
          </cell>
          <cell r="AW1324">
            <v>7661498</v>
          </cell>
          <cell r="AX1324">
            <v>0.32</v>
          </cell>
          <cell r="AY1324">
            <v>0</v>
          </cell>
          <cell r="AZ1324">
            <v>0.32</v>
          </cell>
          <cell r="BA1324">
            <v>14027249</v>
          </cell>
          <cell r="BB1324">
            <v>0.32</v>
          </cell>
          <cell r="BC1324" t="e">
            <v>#REF!</v>
          </cell>
          <cell r="BD1324">
            <v>0.32</v>
          </cell>
          <cell r="BE1324" t="e">
            <v>#REF!</v>
          </cell>
          <cell r="BF1324">
            <v>0.32</v>
          </cell>
          <cell r="BG1324" t="e">
            <v>#REF!</v>
          </cell>
          <cell r="BH1324">
            <v>0.32</v>
          </cell>
          <cell r="BI1324" t="e">
            <v>#REF!</v>
          </cell>
          <cell r="BJ1324">
            <v>0.32</v>
          </cell>
          <cell r="BK1324" t="e">
            <v>#REF!</v>
          </cell>
          <cell r="BL1324">
            <v>0.32</v>
          </cell>
          <cell r="BM1324" t="e">
            <v>#REF!</v>
          </cell>
          <cell r="BN1324">
            <v>0.32</v>
          </cell>
          <cell r="BO1324" t="e">
            <v>#REF!</v>
          </cell>
          <cell r="BP1324">
            <v>0.32</v>
          </cell>
          <cell r="BQ1324" t="e">
            <v>#REF!</v>
          </cell>
        </row>
        <row r="1325">
          <cell r="C1325" t="str">
            <v>VALOR TOTAL</v>
          </cell>
          <cell r="G1325">
            <v>0</v>
          </cell>
          <cell r="K1325">
            <v>0</v>
          </cell>
          <cell r="M1325">
            <v>0</v>
          </cell>
          <cell r="O1325">
            <v>72314634.030000001</v>
          </cell>
          <cell r="Q1325">
            <v>72314634.030000001</v>
          </cell>
          <cell r="S1325" t="e">
            <v>#REF!</v>
          </cell>
          <cell r="U1325" t="e">
            <v>#REF!</v>
          </cell>
          <cell r="W1325" t="e">
            <v>#REF!</v>
          </cell>
          <cell r="Y1325">
            <v>78514247.859999999</v>
          </cell>
          <cell r="AA1325" t="e">
            <v>#REF!</v>
          </cell>
          <cell r="AC1325" t="e">
            <v>#REF!</v>
          </cell>
          <cell r="AE1325" t="e">
            <v>#REF!</v>
          </cell>
          <cell r="AG1325" t="e">
            <v>#REF!</v>
          </cell>
          <cell r="AI1325" t="e">
            <v>#REF!</v>
          </cell>
          <cell r="AK1325" t="e">
            <v>#REF!</v>
          </cell>
          <cell r="AM1325" t="e">
            <v>#REF!</v>
          </cell>
          <cell r="AO1325" t="e">
            <v>#REF!</v>
          </cell>
          <cell r="AR1325">
            <v>0</v>
          </cell>
          <cell r="AS1325">
            <v>0</v>
          </cell>
          <cell r="AT1325">
            <v>0</v>
          </cell>
          <cell r="AU1325">
            <v>31603680</v>
          </cell>
          <cell r="AV1325">
            <v>0</v>
          </cell>
          <cell r="AW1325">
            <v>31603680</v>
          </cell>
          <cell r="AX1325">
            <v>0</v>
          </cell>
          <cell r="AY1325">
            <v>0</v>
          </cell>
          <cell r="AZ1325">
            <v>0</v>
          </cell>
          <cell r="BA1325">
            <v>57862403</v>
          </cell>
          <cell r="BB1325">
            <v>0</v>
          </cell>
          <cell r="BC1325" t="e">
            <v>#REF!</v>
          </cell>
          <cell r="BD1325">
            <v>0</v>
          </cell>
          <cell r="BE1325" t="e">
            <v>#REF!</v>
          </cell>
          <cell r="BF1325">
            <v>0</v>
          </cell>
          <cell r="BG1325" t="e">
            <v>#REF!</v>
          </cell>
          <cell r="BH1325">
            <v>0</v>
          </cell>
          <cell r="BI1325" t="e">
            <v>#REF!</v>
          </cell>
          <cell r="BJ1325">
            <v>0</v>
          </cell>
          <cell r="BK1325" t="e">
            <v>#REF!</v>
          </cell>
          <cell r="BL1325">
            <v>0</v>
          </cell>
          <cell r="BM1325" t="e">
            <v>#REF!</v>
          </cell>
          <cell r="BN1325">
            <v>0</v>
          </cell>
          <cell r="BO1325" t="e">
            <v>#REF!</v>
          </cell>
          <cell r="BP1325">
            <v>0</v>
          </cell>
          <cell r="BQ1325" t="e">
            <v>#REF!</v>
          </cell>
        </row>
        <row r="1326">
          <cell r="AR1326">
            <v>0</v>
          </cell>
          <cell r="AS1326">
            <v>0</v>
          </cell>
          <cell r="AT1326">
            <v>0</v>
          </cell>
          <cell r="AU1326">
            <v>0</v>
          </cell>
          <cell r="AV1326">
            <v>0</v>
          </cell>
          <cell r="AW1326">
            <v>0</v>
          </cell>
          <cell r="AX1326">
            <v>0</v>
          </cell>
          <cell r="AY1326">
            <v>0</v>
          </cell>
          <cell r="AZ1326">
            <v>0</v>
          </cell>
          <cell r="BA1326">
            <v>0</v>
          </cell>
          <cell r="BB1326">
            <v>0</v>
          </cell>
          <cell r="BC1326">
            <v>0</v>
          </cell>
          <cell r="BD1326">
            <v>0</v>
          </cell>
          <cell r="BE1326">
            <v>0</v>
          </cell>
          <cell r="BF1326">
            <v>0</v>
          </cell>
          <cell r="BG1326">
            <v>0</v>
          </cell>
          <cell r="BH1326">
            <v>0</v>
          </cell>
          <cell r="BI1326">
            <v>0</v>
          </cell>
          <cell r="BJ1326">
            <v>0</v>
          </cell>
          <cell r="BK1326">
            <v>0</v>
          </cell>
          <cell r="BL1326">
            <v>0</v>
          </cell>
          <cell r="BM1326">
            <v>0</v>
          </cell>
          <cell r="BN1326">
            <v>0</v>
          </cell>
          <cell r="BO1326">
            <v>0</v>
          </cell>
          <cell r="BP1326">
            <v>0</v>
          </cell>
          <cell r="BQ1326">
            <v>0</v>
          </cell>
        </row>
        <row r="1327">
          <cell r="B1327" t="str">
            <v>Item</v>
          </cell>
          <cell r="C1327" t="str">
            <v>Descripcion</v>
          </cell>
          <cell r="D1327" t="str">
            <v>Und</v>
          </cell>
          <cell r="E1327" t="str">
            <v>Cant</v>
          </cell>
          <cell r="F1327" t="str">
            <v xml:space="preserve">Vr Unitario </v>
          </cell>
          <cell r="G1327" t="str">
            <v>Vr Total</v>
          </cell>
          <cell r="H1327" t="str">
            <v>*</v>
          </cell>
          <cell r="I1327" t="str">
            <v>M&amp;M</v>
          </cell>
          <cell r="J1327" t="str">
            <v>Cant</v>
          </cell>
          <cell r="K1327" t="str">
            <v>Vr Total</v>
          </cell>
          <cell r="L1327" t="str">
            <v>Cant</v>
          </cell>
          <cell r="M1327" t="str">
            <v>Vr Total</v>
          </cell>
          <cell r="N1327" t="str">
            <v>Cant</v>
          </cell>
          <cell r="O1327" t="str">
            <v>Vr Total</v>
          </cell>
          <cell r="P1327" t="str">
            <v>Cant</v>
          </cell>
          <cell r="Q1327" t="str">
            <v>Vr Total</v>
          </cell>
          <cell r="R1327" t="str">
            <v>Cant</v>
          </cell>
          <cell r="S1327" t="str">
            <v>Vr Total</v>
          </cell>
          <cell r="T1327" t="str">
            <v>Cant</v>
          </cell>
          <cell r="U1327" t="str">
            <v>Vr Total</v>
          </cell>
          <cell r="V1327" t="str">
            <v>Cant</v>
          </cell>
          <cell r="W1327" t="str">
            <v>Vr Total</v>
          </cell>
          <cell r="X1327" t="str">
            <v>Cant</v>
          </cell>
          <cell r="Y1327" t="str">
            <v>Vr Total</v>
          </cell>
          <cell r="Z1327" t="str">
            <v>Cant</v>
          </cell>
          <cell r="AA1327" t="str">
            <v>Vr Total</v>
          </cell>
          <cell r="AB1327" t="str">
            <v>Cant</v>
          </cell>
          <cell r="AC1327" t="str">
            <v>Vr Total</v>
          </cell>
          <cell r="AD1327" t="str">
            <v>Cant</v>
          </cell>
          <cell r="AE1327" t="str">
            <v>Vr Total</v>
          </cell>
          <cell r="AF1327" t="str">
            <v>Cant</v>
          </cell>
          <cell r="AG1327" t="str">
            <v>Vr Total</v>
          </cell>
          <cell r="AH1327" t="str">
            <v>Cant</v>
          </cell>
          <cell r="AI1327" t="str">
            <v>Vr Total</v>
          </cell>
          <cell r="AJ1327" t="str">
            <v>Cant</v>
          </cell>
          <cell r="AK1327" t="str">
            <v>Vr Total</v>
          </cell>
          <cell r="AL1327" t="str">
            <v>Cant</v>
          </cell>
          <cell r="AM1327" t="str">
            <v>Vr Total</v>
          </cell>
          <cell r="AN1327" t="str">
            <v>Cant</v>
          </cell>
          <cell r="AO1327" t="str">
            <v>Vr Total</v>
          </cell>
          <cell r="AR1327" t="str">
            <v>Cant</v>
          </cell>
          <cell r="AS1327" t="str">
            <v>Vr Total</v>
          </cell>
          <cell r="AT1327" t="str">
            <v>Cant</v>
          </cell>
          <cell r="AU1327" t="str">
            <v>Vr Total</v>
          </cell>
          <cell r="AV1327" t="str">
            <v>Cant</v>
          </cell>
          <cell r="AW1327" t="str">
            <v>Vr Total</v>
          </cell>
          <cell r="AX1327" t="str">
            <v>Cant</v>
          </cell>
          <cell r="AY1327" t="str">
            <v>Vr Total</v>
          </cell>
          <cell r="AZ1327" t="str">
            <v>Cant</v>
          </cell>
          <cell r="BA1327" t="str">
            <v>Vr Total</v>
          </cell>
          <cell r="BB1327" t="str">
            <v>Cant</v>
          </cell>
          <cell r="BC1327" t="str">
            <v>Vr Total</v>
          </cell>
          <cell r="BD1327" t="str">
            <v>Cant</v>
          </cell>
          <cell r="BE1327" t="str">
            <v>Vr Total</v>
          </cell>
          <cell r="BF1327" t="str">
            <v>Cant</v>
          </cell>
          <cell r="BG1327" t="str">
            <v>Vr Total</v>
          </cell>
          <cell r="BH1327" t="str">
            <v>Cant</v>
          </cell>
          <cell r="BI1327" t="str">
            <v>Vr Total</v>
          </cell>
          <cell r="BJ1327" t="str">
            <v>Cant</v>
          </cell>
          <cell r="BK1327" t="str">
            <v>Vr Total</v>
          </cell>
          <cell r="BL1327" t="str">
            <v>Cant</v>
          </cell>
          <cell r="BM1327" t="str">
            <v>Vr Total</v>
          </cell>
          <cell r="BN1327" t="str">
            <v>Cant</v>
          </cell>
          <cell r="BO1327" t="str">
            <v>Vr Total</v>
          </cell>
          <cell r="BP1327" t="str">
            <v>Cant</v>
          </cell>
          <cell r="BQ1327" t="str">
            <v>Vr Total</v>
          </cell>
        </row>
        <row r="1328">
          <cell r="B1328" t="str">
            <v>04</v>
          </cell>
          <cell r="C1328" t="str">
            <v>BLOQUE AULAS 4</v>
          </cell>
          <cell r="D1328" t="str">
            <v/>
          </cell>
          <cell r="AR1328">
            <v>0</v>
          </cell>
          <cell r="AS1328">
            <v>0</v>
          </cell>
          <cell r="AT1328">
            <v>0</v>
          </cell>
          <cell r="AU1328">
            <v>0</v>
          </cell>
          <cell r="AV1328">
            <v>0</v>
          </cell>
          <cell r="AW1328">
            <v>0</v>
          </cell>
          <cell r="AX1328">
            <v>0</v>
          </cell>
          <cell r="AY1328">
            <v>0</v>
          </cell>
          <cell r="AZ1328">
            <v>0</v>
          </cell>
          <cell r="BA1328">
            <v>0</v>
          </cell>
          <cell r="BB1328">
            <v>0</v>
          </cell>
          <cell r="BC1328">
            <v>0</v>
          </cell>
          <cell r="BD1328">
            <v>0</v>
          </cell>
          <cell r="BE1328">
            <v>0</v>
          </cell>
          <cell r="BF1328">
            <v>0</v>
          </cell>
          <cell r="BG1328">
            <v>0</v>
          </cell>
          <cell r="BH1328">
            <v>0</v>
          </cell>
          <cell r="BI1328">
            <v>0</v>
          </cell>
          <cell r="BJ1328">
            <v>0</v>
          </cell>
          <cell r="BK1328">
            <v>0</v>
          </cell>
          <cell r="BL1328">
            <v>0</v>
          </cell>
          <cell r="BM1328">
            <v>0</v>
          </cell>
          <cell r="BN1328">
            <v>0</v>
          </cell>
          <cell r="BO1328">
            <v>0</v>
          </cell>
          <cell r="BP1328">
            <v>0</v>
          </cell>
          <cell r="BQ1328">
            <v>0</v>
          </cell>
        </row>
        <row r="1329">
          <cell r="A1329" t="str">
            <v>04.03</v>
          </cell>
          <cell r="B1329" t="str">
            <v xml:space="preserve">01.03        </v>
          </cell>
          <cell r="C1329" t="str">
            <v>DESAGUES</v>
          </cell>
          <cell r="D1329" t="str">
            <v/>
          </cell>
          <cell r="E1329">
            <v>1</v>
          </cell>
          <cell r="G1329">
            <v>0</v>
          </cell>
          <cell r="K1329">
            <v>0</v>
          </cell>
          <cell r="M1329">
            <v>0</v>
          </cell>
          <cell r="O1329">
            <v>0</v>
          </cell>
          <cell r="P1329">
            <v>0</v>
          </cell>
          <cell r="Q1329">
            <v>0</v>
          </cell>
          <cell r="S1329">
            <v>0</v>
          </cell>
          <cell r="T1329">
            <v>0</v>
          </cell>
          <cell r="U1329">
            <v>0</v>
          </cell>
          <cell r="W1329">
            <v>0</v>
          </cell>
          <cell r="X1329">
            <v>0</v>
          </cell>
          <cell r="Y1329">
            <v>0</v>
          </cell>
          <cell r="AB1329">
            <v>0</v>
          </cell>
          <cell r="AC1329">
            <v>0</v>
          </cell>
          <cell r="AF1329">
            <v>0</v>
          </cell>
          <cell r="AG1329">
            <v>0</v>
          </cell>
          <cell r="AJ1329">
            <v>0</v>
          </cell>
          <cell r="AK1329">
            <v>0</v>
          </cell>
          <cell r="AN1329">
            <v>0</v>
          </cell>
          <cell r="AO1329">
            <v>0</v>
          </cell>
          <cell r="AS1329">
            <v>0</v>
          </cell>
          <cell r="AU1329">
            <v>0</v>
          </cell>
          <cell r="AV1329">
            <v>0</v>
          </cell>
          <cell r="AW1329">
            <v>0</v>
          </cell>
          <cell r="AZ1329">
            <v>0</v>
          </cell>
          <cell r="BA1329">
            <v>0</v>
          </cell>
          <cell r="BC1329">
            <v>0</v>
          </cell>
          <cell r="BD1329">
            <v>0</v>
          </cell>
          <cell r="BE1329">
            <v>0</v>
          </cell>
          <cell r="BH1329">
            <v>0</v>
          </cell>
          <cell r="BL1329">
            <v>0</v>
          </cell>
          <cell r="BP1329">
            <v>0</v>
          </cell>
        </row>
        <row r="1330">
          <cell r="A1330" t="str">
            <v>04.03.04</v>
          </cell>
          <cell r="B1330" t="str">
            <v>01.03.04</v>
          </cell>
          <cell r="C1330" t="str">
            <v>Filtro seccion 0,4x0,4 incluye, tuberia pvc s, geotextil gravilla</v>
          </cell>
          <cell r="D1330" t="str">
            <v>M3</v>
          </cell>
          <cell r="F1330">
            <v>69245</v>
          </cell>
          <cell r="G1330">
            <v>0</v>
          </cell>
          <cell r="K1330">
            <v>0</v>
          </cell>
          <cell r="L1330">
            <v>0</v>
          </cell>
          <cell r="M1330">
            <v>0</v>
          </cell>
          <cell r="O1330">
            <v>0</v>
          </cell>
          <cell r="P1330">
            <v>0</v>
          </cell>
          <cell r="Q1330">
            <v>0</v>
          </cell>
          <cell r="S1330">
            <v>0</v>
          </cell>
          <cell r="T1330">
            <v>0</v>
          </cell>
          <cell r="U1330">
            <v>0</v>
          </cell>
          <cell r="W1330">
            <v>0</v>
          </cell>
          <cell r="X1330">
            <v>0</v>
          </cell>
          <cell r="Y1330">
            <v>0</v>
          </cell>
          <cell r="AB1330">
            <v>0</v>
          </cell>
          <cell r="AC1330">
            <v>0</v>
          </cell>
          <cell r="AD1330">
            <v>102.6</v>
          </cell>
          <cell r="AF1330">
            <v>102.6</v>
          </cell>
          <cell r="AG1330">
            <v>7104537</v>
          </cell>
          <cell r="AJ1330">
            <v>102.6</v>
          </cell>
          <cell r="AK1330">
            <v>7104537</v>
          </cell>
          <cell r="AN1330">
            <v>102.6</v>
          </cell>
          <cell r="AO1330">
            <v>7104537</v>
          </cell>
          <cell r="AS1330">
            <v>0</v>
          </cell>
          <cell r="AU1330">
            <v>0</v>
          </cell>
          <cell r="AV1330">
            <v>0</v>
          </cell>
          <cell r="AW1330">
            <v>0</v>
          </cell>
          <cell r="AZ1330">
            <v>0</v>
          </cell>
          <cell r="BA1330">
            <v>0</v>
          </cell>
          <cell r="BC1330">
            <v>0</v>
          </cell>
          <cell r="BD1330">
            <v>0</v>
          </cell>
          <cell r="BE1330">
            <v>0</v>
          </cell>
          <cell r="BF1330">
            <v>102.6</v>
          </cell>
          <cell r="BH1330">
            <v>102.6</v>
          </cell>
          <cell r="BL1330">
            <v>102.6</v>
          </cell>
          <cell r="BP1330">
            <v>102.6</v>
          </cell>
        </row>
        <row r="1331">
          <cell r="AF1331">
            <v>0</v>
          </cell>
          <cell r="AJ1331">
            <v>0</v>
          </cell>
          <cell r="AN1331">
            <v>0</v>
          </cell>
          <cell r="BL1331">
            <v>0</v>
          </cell>
          <cell r="BP1331">
            <v>0</v>
          </cell>
        </row>
        <row r="1332">
          <cell r="A1332" t="str">
            <v>04.04</v>
          </cell>
          <cell r="B1332" t="str">
            <v xml:space="preserve">01.04        </v>
          </cell>
          <cell r="C1332" t="str">
            <v>MAMPOSTERIA</v>
          </cell>
          <cell r="D1332" t="str">
            <v/>
          </cell>
          <cell r="G1332">
            <v>0</v>
          </cell>
          <cell r="O1332">
            <v>0</v>
          </cell>
          <cell r="P1332">
            <v>0</v>
          </cell>
          <cell r="Q1332">
            <v>0</v>
          </cell>
          <cell r="S1332">
            <v>0</v>
          </cell>
          <cell r="T1332">
            <v>0</v>
          </cell>
          <cell r="U1332">
            <v>0</v>
          </cell>
          <cell r="AF1332">
            <v>0</v>
          </cell>
          <cell r="AJ1332">
            <v>0</v>
          </cell>
          <cell r="AN1332">
            <v>0</v>
          </cell>
          <cell r="BL1332">
            <v>0</v>
          </cell>
          <cell r="BP1332">
            <v>0</v>
          </cell>
        </row>
        <row r="1333">
          <cell r="A1333" t="str">
            <v>04.04.05</v>
          </cell>
          <cell r="B1333" t="str">
            <v>01.04.05</v>
          </cell>
          <cell r="C1333" t="str">
            <v>Grouting para dovelas</v>
          </cell>
          <cell r="D1333" t="str">
            <v>ML</v>
          </cell>
          <cell r="F1333">
            <v>5308</v>
          </cell>
          <cell r="G1333">
            <v>0</v>
          </cell>
          <cell r="N1333">
            <v>91</v>
          </cell>
          <cell r="O1333">
            <v>483028</v>
          </cell>
          <cell r="P1333">
            <v>91</v>
          </cell>
          <cell r="Q1333">
            <v>483028</v>
          </cell>
          <cell r="S1333">
            <v>0</v>
          </cell>
          <cell r="T1333">
            <v>91</v>
          </cell>
          <cell r="U1333">
            <v>483028</v>
          </cell>
          <cell r="X1333">
            <v>91</v>
          </cell>
          <cell r="Y1333">
            <v>483028</v>
          </cell>
          <cell r="AB1333">
            <v>91</v>
          </cell>
          <cell r="AF1333">
            <v>91</v>
          </cell>
          <cell r="AJ1333">
            <v>91</v>
          </cell>
          <cell r="AN1333">
            <v>91</v>
          </cell>
          <cell r="AV1333">
            <v>0</v>
          </cell>
          <cell r="AW1333">
            <v>0</v>
          </cell>
          <cell r="AX1333">
            <v>91</v>
          </cell>
          <cell r="AZ1333">
            <v>91</v>
          </cell>
          <cell r="BA1333">
            <v>483028</v>
          </cell>
          <cell r="BD1333">
            <v>91</v>
          </cell>
          <cell r="BH1333">
            <v>91</v>
          </cell>
          <cell r="BL1333">
            <v>91</v>
          </cell>
          <cell r="BP1333">
            <v>91</v>
          </cell>
        </row>
        <row r="1334">
          <cell r="A1334" t="str">
            <v>04.04.06</v>
          </cell>
          <cell r="B1334" t="str">
            <v>01.04.06</v>
          </cell>
          <cell r="C1334" t="str">
            <v>Suministro e Instalacion angulo y acero inoxidable para juntas</v>
          </cell>
          <cell r="D1334" t="str">
            <v>ML</v>
          </cell>
          <cell r="F1334">
            <v>80673</v>
          </cell>
          <cell r="G1334">
            <v>0</v>
          </cell>
          <cell r="O1334">
            <v>0</v>
          </cell>
          <cell r="P1334">
            <v>0</v>
          </cell>
          <cell r="Q1334">
            <v>0</v>
          </cell>
          <cell r="S1334">
            <v>0</v>
          </cell>
          <cell r="T1334">
            <v>0</v>
          </cell>
          <cell r="U1334">
            <v>0</v>
          </cell>
          <cell r="X1334">
            <v>0</v>
          </cell>
          <cell r="Y1334">
            <v>0</v>
          </cell>
          <cell r="AB1334">
            <v>0</v>
          </cell>
          <cell r="AD1334">
            <v>7.6</v>
          </cell>
          <cell r="AF1334">
            <v>7.6</v>
          </cell>
          <cell r="AJ1334">
            <v>7.6</v>
          </cell>
          <cell r="AN1334">
            <v>7.6</v>
          </cell>
          <cell r="AV1334">
            <v>0</v>
          </cell>
          <cell r="AW1334">
            <v>0</v>
          </cell>
          <cell r="AZ1334">
            <v>0</v>
          </cell>
          <cell r="BA1334">
            <v>0</v>
          </cell>
          <cell r="BC1334">
            <v>0</v>
          </cell>
          <cell r="BD1334">
            <v>0</v>
          </cell>
          <cell r="BE1334">
            <v>0</v>
          </cell>
          <cell r="BF1334">
            <v>7.6</v>
          </cell>
          <cell r="BH1334">
            <v>7.6</v>
          </cell>
          <cell r="BL1334">
            <v>7.6</v>
          </cell>
          <cell r="BP1334">
            <v>7.6</v>
          </cell>
        </row>
        <row r="1335">
          <cell r="A1335" t="str">
            <v>04.04.07</v>
          </cell>
          <cell r="B1335" t="str">
            <v>01.04.07</v>
          </cell>
          <cell r="C1335" t="str">
            <v>Alfajias</v>
          </cell>
          <cell r="D1335" t="str">
            <v>ML</v>
          </cell>
          <cell r="F1335">
            <v>43238</v>
          </cell>
          <cell r="Z1335">
            <v>90</v>
          </cell>
          <cell r="AB1335">
            <v>90</v>
          </cell>
          <cell r="AF1335">
            <v>90</v>
          </cell>
          <cell r="AJ1335">
            <v>90</v>
          </cell>
          <cell r="AN1335">
            <v>90</v>
          </cell>
          <cell r="BB1335">
            <v>80</v>
          </cell>
          <cell r="BD1335">
            <v>80</v>
          </cell>
          <cell r="BF1335">
            <v>10</v>
          </cell>
          <cell r="BH1335">
            <v>90</v>
          </cell>
          <cell r="BL1335">
            <v>90</v>
          </cell>
          <cell r="BP1335">
            <v>90</v>
          </cell>
        </row>
        <row r="1336">
          <cell r="A1336" t="str">
            <v>04.04.08</v>
          </cell>
          <cell r="B1336" t="str">
            <v>01.04.08</v>
          </cell>
          <cell r="C1336" t="str">
            <v>Dintel en lamina de yeso</v>
          </cell>
          <cell r="D1336" t="str">
            <v>ML</v>
          </cell>
          <cell r="F1336">
            <v>95163</v>
          </cell>
          <cell r="AD1336">
            <v>12</v>
          </cell>
          <cell r="AF1336">
            <v>12</v>
          </cell>
          <cell r="AJ1336">
            <v>12</v>
          </cell>
          <cell r="AN1336">
            <v>12</v>
          </cell>
          <cell r="BF1336">
            <v>12</v>
          </cell>
          <cell r="BH1336">
            <v>12</v>
          </cell>
          <cell r="BL1336">
            <v>12</v>
          </cell>
          <cell r="BP1336">
            <v>12</v>
          </cell>
        </row>
        <row r="1337">
          <cell r="C1337" t="str">
            <v>01.04</v>
          </cell>
          <cell r="G1337">
            <v>0</v>
          </cell>
          <cell r="O1337">
            <v>0</v>
          </cell>
          <cell r="P1337">
            <v>0</v>
          </cell>
          <cell r="Q1337">
            <v>0</v>
          </cell>
          <cell r="S1337">
            <v>0</v>
          </cell>
          <cell r="T1337">
            <v>0</v>
          </cell>
          <cell r="U1337">
            <v>0</v>
          </cell>
          <cell r="X1337">
            <v>0</v>
          </cell>
          <cell r="Y1337">
            <v>0</v>
          </cell>
          <cell r="AB1337">
            <v>0</v>
          </cell>
          <cell r="AF1337">
            <v>0</v>
          </cell>
          <cell r="AJ1337">
            <v>0</v>
          </cell>
          <cell r="AN1337">
            <v>0</v>
          </cell>
          <cell r="AV1337">
            <v>0</v>
          </cell>
          <cell r="AW1337">
            <v>0</v>
          </cell>
          <cell r="AZ1337">
            <v>0</v>
          </cell>
          <cell r="BA1337">
            <v>0</v>
          </cell>
          <cell r="BD1337">
            <v>0</v>
          </cell>
          <cell r="BH1337">
            <v>0</v>
          </cell>
          <cell r="BL1337">
            <v>0</v>
          </cell>
          <cell r="BP1337">
            <v>0</v>
          </cell>
        </row>
        <row r="1338">
          <cell r="G1338">
            <v>0</v>
          </cell>
          <cell r="O1338">
            <v>0</v>
          </cell>
          <cell r="P1338">
            <v>0</v>
          </cell>
          <cell r="Q1338">
            <v>0</v>
          </cell>
          <cell r="S1338">
            <v>0</v>
          </cell>
          <cell r="T1338">
            <v>0</v>
          </cell>
          <cell r="U1338">
            <v>0</v>
          </cell>
          <cell r="X1338">
            <v>0</v>
          </cell>
          <cell r="Y1338">
            <v>0</v>
          </cell>
          <cell r="AB1338">
            <v>0</v>
          </cell>
          <cell r="AF1338">
            <v>0</v>
          </cell>
          <cell r="AJ1338">
            <v>0</v>
          </cell>
          <cell r="AN1338">
            <v>0</v>
          </cell>
          <cell r="AV1338">
            <v>0</v>
          </cell>
          <cell r="AW1338">
            <v>0</v>
          </cell>
          <cell r="AZ1338">
            <v>0</v>
          </cell>
          <cell r="BA1338">
            <v>0</v>
          </cell>
          <cell r="BD1338">
            <v>0</v>
          </cell>
          <cell r="BH1338">
            <v>0</v>
          </cell>
          <cell r="BL1338">
            <v>0</v>
          </cell>
          <cell r="BP1338">
            <v>0</v>
          </cell>
        </row>
        <row r="1339">
          <cell r="A1339" t="str">
            <v>04.05</v>
          </cell>
          <cell r="B1339" t="str">
            <v>01.05</v>
          </cell>
          <cell r="C1339" t="str">
            <v>PAÑETES</v>
          </cell>
          <cell r="D1339" t="str">
            <v/>
          </cell>
          <cell r="G1339">
            <v>0</v>
          </cell>
          <cell r="K1339">
            <v>0</v>
          </cell>
          <cell r="M1339">
            <v>0</v>
          </cell>
          <cell r="O1339">
            <v>0</v>
          </cell>
          <cell r="P1339">
            <v>0</v>
          </cell>
          <cell r="Q1339">
            <v>0</v>
          </cell>
          <cell r="S1339">
            <v>0</v>
          </cell>
          <cell r="T1339">
            <v>0</v>
          </cell>
          <cell r="U1339">
            <v>0</v>
          </cell>
          <cell r="V1339">
            <v>0</v>
          </cell>
          <cell r="W1339">
            <v>0</v>
          </cell>
          <cell r="X1339">
            <v>0</v>
          </cell>
          <cell r="Y1339">
            <v>0</v>
          </cell>
          <cell r="Z1339">
            <v>0</v>
          </cell>
          <cell r="AB1339">
            <v>0</v>
          </cell>
          <cell r="AC1339">
            <v>0</v>
          </cell>
          <cell r="AF1339">
            <v>0</v>
          </cell>
          <cell r="AG1339">
            <v>0</v>
          </cell>
          <cell r="AJ1339">
            <v>0</v>
          </cell>
          <cell r="AK1339">
            <v>0</v>
          </cell>
          <cell r="AN1339">
            <v>0</v>
          </cell>
          <cell r="AO1339">
            <v>0</v>
          </cell>
          <cell r="AS1339">
            <v>0</v>
          </cell>
          <cell r="AU1339">
            <v>0</v>
          </cell>
          <cell r="AV1339">
            <v>0</v>
          </cell>
          <cell r="AW1339">
            <v>0</v>
          </cell>
          <cell r="AY1339">
            <v>0</v>
          </cell>
          <cell r="AZ1339">
            <v>0</v>
          </cell>
          <cell r="BA1339">
            <v>0</v>
          </cell>
          <cell r="BD1339">
            <v>0</v>
          </cell>
          <cell r="BE1339" t="e">
            <v>#REF!</v>
          </cell>
          <cell r="BG1339" t="e">
            <v>#REF!</v>
          </cell>
          <cell r="BH1339">
            <v>0</v>
          </cell>
          <cell r="BI1339" t="e">
            <v>#REF!</v>
          </cell>
          <cell r="BK1339" t="e">
            <v>#REF!</v>
          </cell>
          <cell r="BL1339">
            <v>0</v>
          </cell>
          <cell r="BM1339" t="e">
            <v>#REF!</v>
          </cell>
          <cell r="BO1339" t="e">
            <v>#REF!</v>
          </cell>
          <cell r="BP1339">
            <v>0</v>
          </cell>
          <cell r="BQ1339" t="e">
            <v>#REF!</v>
          </cell>
        </row>
        <row r="1340">
          <cell r="A1340" t="str">
            <v>04.05.03</v>
          </cell>
          <cell r="B1340" t="str">
            <v>01.05.03</v>
          </cell>
          <cell r="C1340" t="str">
            <v>Pañete impermeabilizados sobre vigacanal en mortero 1:4</v>
          </cell>
          <cell r="D1340" t="str">
            <v>M2</v>
          </cell>
          <cell r="F1340">
            <v>19371</v>
          </cell>
          <cell r="G1340">
            <v>0</v>
          </cell>
          <cell r="K1340">
            <v>0</v>
          </cell>
          <cell r="M1340">
            <v>0</v>
          </cell>
          <cell r="N1340">
            <v>154.32</v>
          </cell>
          <cell r="O1340">
            <v>2989332.72</v>
          </cell>
          <cell r="P1340">
            <v>154.32</v>
          </cell>
          <cell r="Q1340">
            <v>2989332.72</v>
          </cell>
          <cell r="S1340">
            <v>0</v>
          </cell>
          <cell r="T1340">
            <v>154.32</v>
          </cell>
          <cell r="U1340">
            <v>2989332.72</v>
          </cell>
          <cell r="V1340">
            <v>0</v>
          </cell>
          <cell r="W1340">
            <v>0</v>
          </cell>
          <cell r="X1340">
            <v>154.32</v>
          </cell>
          <cell r="Y1340">
            <v>2989332.72</v>
          </cell>
          <cell r="Z1340">
            <v>0</v>
          </cell>
          <cell r="AB1340">
            <v>154.32</v>
          </cell>
          <cell r="AC1340">
            <v>2989332.72</v>
          </cell>
          <cell r="AD1340">
            <v>-10.069999999999993</v>
          </cell>
          <cell r="AF1340">
            <v>144.25</v>
          </cell>
          <cell r="AG1340">
            <v>2794266.75</v>
          </cell>
          <cell r="AJ1340">
            <v>144.25</v>
          </cell>
          <cell r="AK1340">
            <v>2794266.75</v>
          </cell>
          <cell r="AN1340">
            <v>144.25</v>
          </cell>
          <cell r="AO1340">
            <v>2794266.75</v>
          </cell>
          <cell r="AS1340">
            <v>0</v>
          </cell>
          <cell r="AT1340">
            <v>144.25</v>
          </cell>
          <cell r="AU1340">
            <v>2794267</v>
          </cell>
          <cell r="AV1340">
            <v>144.25</v>
          </cell>
          <cell r="AW1340">
            <v>2794267</v>
          </cell>
          <cell r="AY1340">
            <v>0</v>
          </cell>
          <cell r="AZ1340">
            <v>144.25</v>
          </cell>
          <cell r="BA1340">
            <v>2794267</v>
          </cell>
          <cell r="BD1340">
            <v>144.25</v>
          </cell>
          <cell r="BE1340">
            <v>0</v>
          </cell>
          <cell r="BG1340">
            <v>0</v>
          </cell>
          <cell r="BH1340">
            <v>144.25</v>
          </cell>
          <cell r="BI1340">
            <v>0</v>
          </cell>
          <cell r="BK1340">
            <v>0</v>
          </cell>
          <cell r="BL1340">
            <v>144.25</v>
          </cell>
          <cell r="BM1340">
            <v>0</v>
          </cell>
          <cell r="BO1340">
            <v>0</v>
          </cell>
          <cell r="BP1340">
            <v>144.25</v>
          </cell>
          <cell r="BQ1340">
            <v>0</v>
          </cell>
        </row>
        <row r="1341">
          <cell r="C1341" t="str">
            <v>01.06</v>
          </cell>
          <cell r="X1341">
            <v>0</v>
          </cell>
          <cell r="Y1341">
            <v>0</v>
          </cell>
          <cell r="AB1341">
            <v>0</v>
          </cell>
          <cell r="AF1341">
            <v>0</v>
          </cell>
          <cell r="AJ1341">
            <v>0</v>
          </cell>
          <cell r="AN1341">
            <v>0</v>
          </cell>
          <cell r="AV1341">
            <v>0</v>
          </cell>
          <cell r="AW1341">
            <v>0</v>
          </cell>
          <cell r="AZ1341">
            <v>0</v>
          </cell>
          <cell r="BA1341">
            <v>0</v>
          </cell>
          <cell r="BD1341">
            <v>0</v>
          </cell>
          <cell r="BH1341">
            <v>0</v>
          </cell>
          <cell r="BL1341">
            <v>0</v>
          </cell>
          <cell r="BP1341">
            <v>0</v>
          </cell>
        </row>
        <row r="1342">
          <cell r="X1342">
            <v>0</v>
          </cell>
          <cell r="Y1342">
            <v>0</v>
          </cell>
          <cell r="AB1342">
            <v>0</v>
          </cell>
          <cell r="AF1342">
            <v>0</v>
          </cell>
          <cell r="AJ1342">
            <v>0</v>
          </cell>
          <cell r="AN1342">
            <v>0</v>
          </cell>
          <cell r="AV1342">
            <v>0</v>
          </cell>
          <cell r="AW1342">
            <v>0</v>
          </cell>
          <cell r="AZ1342">
            <v>0</v>
          </cell>
          <cell r="BA1342">
            <v>0</v>
          </cell>
          <cell r="BD1342">
            <v>0</v>
          </cell>
          <cell r="BH1342">
            <v>0</v>
          </cell>
          <cell r="BL1342">
            <v>0</v>
          </cell>
          <cell r="BP1342">
            <v>0</v>
          </cell>
        </row>
        <row r="1343">
          <cell r="A1343" t="str">
            <v>04.06</v>
          </cell>
          <cell r="B1343" t="str">
            <v>01.06</v>
          </cell>
          <cell r="C1343" t="str">
            <v>ESTRUCTURA</v>
          </cell>
          <cell r="D1343" t="str">
            <v/>
          </cell>
          <cell r="G1343">
            <v>0</v>
          </cell>
          <cell r="K1343">
            <v>0</v>
          </cell>
          <cell r="M1343">
            <v>0</v>
          </cell>
          <cell r="O1343">
            <v>0</v>
          </cell>
          <cell r="P1343">
            <v>0</v>
          </cell>
          <cell r="Q1343">
            <v>0</v>
          </cell>
          <cell r="S1343">
            <v>0</v>
          </cell>
          <cell r="T1343">
            <v>0</v>
          </cell>
          <cell r="U1343">
            <v>0</v>
          </cell>
          <cell r="V1343">
            <v>0</v>
          </cell>
          <cell r="W1343">
            <v>0</v>
          </cell>
          <cell r="X1343">
            <v>0</v>
          </cell>
          <cell r="Y1343">
            <v>0</v>
          </cell>
          <cell r="Z1343">
            <v>0</v>
          </cell>
          <cell r="AB1343">
            <v>0</v>
          </cell>
          <cell r="AC1343">
            <v>0</v>
          </cell>
          <cell r="AF1343">
            <v>0</v>
          </cell>
          <cell r="AG1343">
            <v>0</v>
          </cell>
          <cell r="AJ1343">
            <v>0</v>
          </cell>
          <cell r="AK1343">
            <v>0</v>
          </cell>
          <cell r="AN1343">
            <v>0</v>
          </cell>
          <cell r="AO1343">
            <v>0</v>
          </cell>
          <cell r="AS1343">
            <v>0</v>
          </cell>
          <cell r="AU1343">
            <v>0</v>
          </cell>
          <cell r="AV1343">
            <v>0</v>
          </cell>
          <cell r="AW1343">
            <v>0</v>
          </cell>
          <cell r="AY1343">
            <v>0</v>
          </cell>
          <cell r="AZ1343">
            <v>0</v>
          </cell>
          <cell r="BA1343">
            <v>0</v>
          </cell>
          <cell r="BD1343">
            <v>0</v>
          </cell>
          <cell r="BE1343" t="e">
            <v>#REF!</v>
          </cell>
          <cell r="BG1343" t="e">
            <v>#REF!</v>
          </cell>
          <cell r="BH1343">
            <v>0</v>
          </cell>
          <cell r="BI1343" t="e">
            <v>#REF!</v>
          </cell>
          <cell r="BK1343" t="e">
            <v>#REF!</v>
          </cell>
          <cell r="BL1343">
            <v>0</v>
          </cell>
          <cell r="BM1343" t="e">
            <v>#REF!</v>
          </cell>
          <cell r="BO1343" t="e">
            <v>#REF!</v>
          </cell>
          <cell r="BP1343">
            <v>0</v>
          </cell>
          <cell r="BQ1343" t="e">
            <v>#REF!</v>
          </cell>
        </row>
        <row r="1344">
          <cell r="A1344" t="str">
            <v>04.06.08</v>
          </cell>
          <cell r="B1344" t="str">
            <v>01.06.07</v>
          </cell>
          <cell r="C1344" t="str">
            <v>Viguetas en concreto de 3.000 psi</v>
          </cell>
          <cell r="D1344" t="str">
            <v>M3</v>
          </cell>
          <cell r="F1344">
            <v>1102406</v>
          </cell>
          <cell r="G1344">
            <v>0</v>
          </cell>
          <cell r="K1344">
            <v>0</v>
          </cell>
          <cell r="M1344">
            <v>0</v>
          </cell>
          <cell r="N1344">
            <v>2.17</v>
          </cell>
          <cell r="O1344">
            <v>2392221.02</v>
          </cell>
          <cell r="P1344">
            <v>2.17</v>
          </cell>
          <cell r="Q1344">
            <v>2392221.02</v>
          </cell>
          <cell r="S1344">
            <v>0</v>
          </cell>
          <cell r="T1344">
            <v>2.17</v>
          </cell>
          <cell r="U1344">
            <v>2392221.02</v>
          </cell>
          <cell r="V1344">
            <v>0</v>
          </cell>
          <cell r="W1344">
            <v>0</v>
          </cell>
          <cell r="X1344">
            <v>2.17</v>
          </cell>
          <cell r="Y1344">
            <v>2392221.02</v>
          </cell>
          <cell r="Z1344">
            <v>0</v>
          </cell>
          <cell r="AB1344">
            <v>2.17</v>
          </cell>
          <cell r="AC1344">
            <v>2392221.02</v>
          </cell>
          <cell r="AF1344">
            <v>2.17</v>
          </cell>
          <cell r="AG1344">
            <v>2392221.02</v>
          </cell>
          <cell r="AJ1344">
            <v>2.17</v>
          </cell>
          <cell r="AK1344">
            <v>2392221.02</v>
          </cell>
          <cell r="AN1344">
            <v>2.17</v>
          </cell>
          <cell r="AO1344">
            <v>2392221.02</v>
          </cell>
          <cell r="AS1344">
            <v>0</v>
          </cell>
          <cell r="AT1344">
            <v>2.17</v>
          </cell>
          <cell r="AU1344">
            <v>2392221</v>
          </cell>
          <cell r="AV1344">
            <v>2.17</v>
          </cell>
          <cell r="AW1344">
            <v>2392221</v>
          </cell>
          <cell r="AY1344">
            <v>0</v>
          </cell>
          <cell r="AZ1344">
            <v>2.17</v>
          </cell>
          <cell r="BA1344">
            <v>2392221</v>
          </cell>
          <cell r="BD1344">
            <v>2.17</v>
          </cell>
          <cell r="BE1344">
            <v>0</v>
          </cell>
          <cell r="BG1344">
            <v>0</v>
          </cell>
          <cell r="BH1344">
            <v>2.17</v>
          </cell>
          <cell r="BI1344">
            <v>0</v>
          </cell>
          <cell r="BK1344">
            <v>0</v>
          </cell>
          <cell r="BL1344">
            <v>2.17</v>
          </cell>
          <cell r="BM1344">
            <v>0</v>
          </cell>
          <cell r="BO1344">
            <v>0</v>
          </cell>
          <cell r="BP1344">
            <v>2.17</v>
          </cell>
          <cell r="BQ1344">
            <v>0</v>
          </cell>
        </row>
        <row r="1345">
          <cell r="A1345" t="str">
            <v>04.06.09</v>
          </cell>
          <cell r="B1345" t="str">
            <v>01.06.08</v>
          </cell>
          <cell r="C1345" t="str">
            <v>Anclajes de 3/8" incluye perforacion limpieza y epoxico</v>
          </cell>
          <cell r="D1345" t="str">
            <v>M3</v>
          </cell>
          <cell r="F1345">
            <v>11313</v>
          </cell>
          <cell r="G1345">
            <v>0</v>
          </cell>
          <cell r="K1345">
            <v>0</v>
          </cell>
          <cell r="M1345">
            <v>0</v>
          </cell>
          <cell r="O1345">
            <v>0</v>
          </cell>
          <cell r="P1345">
            <v>0</v>
          </cell>
          <cell r="Q1345">
            <v>0</v>
          </cell>
          <cell r="R1345">
            <v>280</v>
          </cell>
          <cell r="S1345">
            <v>3167640</v>
          </cell>
          <cell r="T1345">
            <v>280</v>
          </cell>
          <cell r="U1345">
            <v>3167640</v>
          </cell>
          <cell r="V1345">
            <v>0</v>
          </cell>
          <cell r="W1345">
            <v>0</v>
          </cell>
          <cell r="X1345">
            <v>280</v>
          </cell>
          <cell r="Y1345">
            <v>3167640</v>
          </cell>
          <cell r="Z1345">
            <v>0</v>
          </cell>
          <cell r="AB1345">
            <v>280</v>
          </cell>
          <cell r="AC1345">
            <v>3167640</v>
          </cell>
          <cell r="AF1345">
            <v>280</v>
          </cell>
          <cell r="AG1345">
            <v>3167640</v>
          </cell>
          <cell r="AJ1345">
            <v>280</v>
          </cell>
          <cell r="AK1345">
            <v>3167640</v>
          </cell>
          <cell r="AN1345">
            <v>280</v>
          </cell>
          <cell r="AO1345">
            <v>3167640</v>
          </cell>
          <cell r="AS1345">
            <v>0</v>
          </cell>
          <cell r="AU1345">
            <v>0</v>
          </cell>
          <cell r="AV1345">
            <v>0</v>
          </cell>
          <cell r="AW1345">
            <v>0</v>
          </cell>
          <cell r="AX1345">
            <v>280</v>
          </cell>
          <cell r="AZ1345">
            <v>280</v>
          </cell>
          <cell r="BA1345">
            <v>3167640</v>
          </cell>
          <cell r="BD1345">
            <v>280</v>
          </cell>
          <cell r="BE1345">
            <v>78400</v>
          </cell>
          <cell r="BG1345">
            <v>0</v>
          </cell>
          <cell r="BH1345">
            <v>280</v>
          </cell>
          <cell r="BI1345">
            <v>78400</v>
          </cell>
          <cell r="BK1345">
            <v>0</v>
          </cell>
          <cell r="BL1345">
            <v>280</v>
          </cell>
          <cell r="BM1345">
            <v>78400</v>
          </cell>
          <cell r="BO1345">
            <v>0</v>
          </cell>
          <cell r="BP1345">
            <v>280</v>
          </cell>
          <cell r="BQ1345">
            <v>0</v>
          </cell>
        </row>
        <row r="1346">
          <cell r="C1346" t="str">
            <v>01.06</v>
          </cell>
          <cell r="X1346">
            <v>0</v>
          </cell>
          <cell r="Y1346">
            <v>0</v>
          </cell>
          <cell r="AB1346">
            <v>0</v>
          </cell>
          <cell r="AF1346">
            <v>0</v>
          </cell>
          <cell r="AJ1346">
            <v>0</v>
          </cell>
          <cell r="AN1346">
            <v>0</v>
          </cell>
          <cell r="AV1346">
            <v>0</v>
          </cell>
          <cell r="AW1346">
            <v>0</v>
          </cell>
          <cell r="AZ1346">
            <v>0</v>
          </cell>
          <cell r="BA1346">
            <v>0</v>
          </cell>
          <cell r="BD1346">
            <v>0</v>
          </cell>
          <cell r="BH1346">
            <v>0</v>
          </cell>
          <cell r="BL1346">
            <v>0</v>
          </cell>
          <cell r="BP1346">
            <v>0</v>
          </cell>
        </row>
        <row r="1347">
          <cell r="X1347">
            <v>0</v>
          </cell>
          <cell r="Y1347">
            <v>0</v>
          </cell>
          <cell r="AB1347">
            <v>0</v>
          </cell>
          <cell r="AF1347">
            <v>0</v>
          </cell>
          <cell r="AJ1347">
            <v>0</v>
          </cell>
          <cell r="AN1347">
            <v>0</v>
          </cell>
          <cell r="AV1347">
            <v>0</v>
          </cell>
          <cell r="AW1347">
            <v>0</v>
          </cell>
          <cell r="AZ1347">
            <v>0</v>
          </cell>
          <cell r="BA1347">
            <v>0</v>
          </cell>
          <cell r="BD1347">
            <v>0</v>
          </cell>
          <cell r="BH1347">
            <v>0</v>
          </cell>
          <cell r="BL1347">
            <v>0</v>
          </cell>
          <cell r="BP1347">
            <v>0</v>
          </cell>
        </row>
        <row r="1348">
          <cell r="A1348" t="str">
            <v>04.07</v>
          </cell>
          <cell r="B1348" t="str">
            <v xml:space="preserve">01.07        </v>
          </cell>
          <cell r="C1348" t="str">
            <v>CUBIERTA</v>
          </cell>
          <cell r="D1348" t="str">
            <v/>
          </cell>
          <cell r="G1348">
            <v>0</v>
          </cell>
          <cell r="O1348">
            <v>0</v>
          </cell>
          <cell r="P1348">
            <v>0</v>
          </cell>
          <cell r="Q1348">
            <v>0</v>
          </cell>
          <cell r="S1348">
            <v>0</v>
          </cell>
          <cell r="T1348">
            <v>0</v>
          </cell>
          <cell r="U1348">
            <v>0</v>
          </cell>
          <cell r="X1348">
            <v>0</v>
          </cell>
          <cell r="Y1348">
            <v>0</v>
          </cell>
          <cell r="AB1348">
            <v>0</v>
          </cell>
          <cell r="AF1348">
            <v>0</v>
          </cell>
          <cell r="AJ1348">
            <v>0</v>
          </cell>
          <cell r="AN1348">
            <v>0</v>
          </cell>
          <cell r="AV1348">
            <v>0</v>
          </cell>
          <cell r="AW1348">
            <v>0</v>
          </cell>
          <cell r="AZ1348">
            <v>0</v>
          </cell>
          <cell r="BA1348">
            <v>0</v>
          </cell>
          <cell r="BD1348">
            <v>0</v>
          </cell>
          <cell r="BH1348">
            <v>0</v>
          </cell>
          <cell r="BL1348">
            <v>0</v>
          </cell>
          <cell r="BP1348">
            <v>0</v>
          </cell>
        </row>
        <row r="1349">
          <cell r="A1349" t="str">
            <v>04.07.05</v>
          </cell>
          <cell r="B1349" t="str">
            <v>01.07.05</v>
          </cell>
          <cell r="C1349" t="str">
            <v>CABALLETE PARA TEJA TERMO ACÚSTICA TRAPEZOIDAL</v>
          </cell>
          <cell r="D1349" t="str">
            <v>ML</v>
          </cell>
          <cell r="F1349">
            <v>42045</v>
          </cell>
          <cell r="G1349">
            <v>0</v>
          </cell>
          <cell r="N1349">
            <v>40</v>
          </cell>
          <cell r="O1349">
            <v>1681800</v>
          </cell>
          <cell r="P1349">
            <v>40</v>
          </cell>
          <cell r="Q1349">
            <v>1681800</v>
          </cell>
          <cell r="S1349">
            <v>0</v>
          </cell>
          <cell r="T1349">
            <v>40</v>
          </cell>
          <cell r="U1349">
            <v>1681800</v>
          </cell>
          <cell r="X1349">
            <v>40</v>
          </cell>
          <cell r="Y1349">
            <v>1681800</v>
          </cell>
          <cell r="AB1349">
            <v>40</v>
          </cell>
          <cell r="AD1349">
            <v>-0.1</v>
          </cell>
          <cell r="AF1349">
            <v>39.9</v>
          </cell>
          <cell r="AJ1349">
            <v>39.9</v>
          </cell>
          <cell r="AN1349">
            <v>39.9</v>
          </cell>
          <cell r="AU1349">
            <v>0</v>
          </cell>
          <cell r="AV1349">
            <v>0</v>
          </cell>
          <cell r="AW1349">
            <v>0</v>
          </cell>
          <cell r="AX1349">
            <v>39.9</v>
          </cell>
          <cell r="AZ1349">
            <v>39.9</v>
          </cell>
          <cell r="BA1349">
            <v>1677596</v>
          </cell>
          <cell r="BD1349">
            <v>39.9</v>
          </cell>
          <cell r="BH1349">
            <v>39.9</v>
          </cell>
          <cell r="BL1349">
            <v>39.9</v>
          </cell>
          <cell r="BP1349">
            <v>39.9</v>
          </cell>
        </row>
        <row r="1350">
          <cell r="A1350" t="str">
            <v>04.07.06</v>
          </cell>
          <cell r="B1350" t="str">
            <v>01.07.06</v>
          </cell>
          <cell r="C1350" t="str">
            <v>Impermeabilizacion de Viga canal "Manto con Foil de aluminio E=3mm"</v>
          </cell>
          <cell r="D1350" t="str">
            <v>m2</v>
          </cell>
          <cell r="F1350">
            <v>36304</v>
          </cell>
          <cell r="N1350">
            <v>154.32</v>
          </cell>
          <cell r="O1350">
            <v>5602433.2800000003</v>
          </cell>
          <cell r="P1350">
            <v>154.32</v>
          </cell>
          <cell r="Q1350">
            <v>5602433.2800000003</v>
          </cell>
          <cell r="S1350">
            <v>0</v>
          </cell>
          <cell r="T1350">
            <v>154.32</v>
          </cell>
          <cell r="U1350">
            <v>5602433.2800000003</v>
          </cell>
          <cell r="X1350">
            <v>154.32</v>
          </cell>
          <cell r="Y1350">
            <v>5602433.2800000003</v>
          </cell>
          <cell r="AB1350">
            <v>154.32</v>
          </cell>
          <cell r="AD1350">
            <v>-26.069999999999993</v>
          </cell>
          <cell r="AF1350">
            <v>128.25</v>
          </cell>
          <cell r="AJ1350">
            <v>128.25</v>
          </cell>
          <cell r="AN1350">
            <v>128.25</v>
          </cell>
          <cell r="AT1350">
            <v>128.25</v>
          </cell>
          <cell r="AU1350">
            <v>4655988</v>
          </cell>
          <cell r="AV1350">
            <v>128.25</v>
          </cell>
          <cell r="AW1350">
            <v>4655988</v>
          </cell>
          <cell r="AZ1350">
            <v>128.25</v>
          </cell>
          <cell r="BA1350">
            <v>4655988</v>
          </cell>
          <cell r="BD1350">
            <v>128.25</v>
          </cell>
          <cell r="BH1350">
            <v>128.25</v>
          </cell>
          <cell r="BL1350">
            <v>128.25</v>
          </cell>
          <cell r="BP1350">
            <v>128.25</v>
          </cell>
        </row>
        <row r="1351">
          <cell r="A1351" t="str">
            <v>04.07.07</v>
          </cell>
          <cell r="B1351" t="str">
            <v>01.07.07</v>
          </cell>
          <cell r="C1351" t="str">
            <v>Viga cinta 0.12x0.22 en concreto de 3000 psi</v>
          </cell>
          <cell r="D1351" t="str">
            <v>m2</v>
          </cell>
          <cell r="F1351">
            <v>43238</v>
          </cell>
          <cell r="N1351">
            <v>63.21</v>
          </cell>
          <cell r="O1351">
            <v>2733073.98</v>
          </cell>
          <cell r="P1351">
            <v>63.21</v>
          </cell>
          <cell r="Q1351">
            <v>2733073.98</v>
          </cell>
          <cell r="S1351">
            <v>0</v>
          </cell>
          <cell r="T1351">
            <v>63.21</v>
          </cell>
          <cell r="U1351">
            <v>2733073.98</v>
          </cell>
          <cell r="X1351">
            <v>63.21</v>
          </cell>
          <cell r="Y1351">
            <v>2733073.98</v>
          </cell>
          <cell r="AB1351">
            <v>63.21</v>
          </cell>
          <cell r="AD1351">
            <v>-0.21</v>
          </cell>
          <cell r="AF1351">
            <v>63</v>
          </cell>
          <cell r="AJ1351">
            <v>63</v>
          </cell>
          <cell r="AN1351">
            <v>63</v>
          </cell>
          <cell r="AT1351">
            <v>63</v>
          </cell>
          <cell r="AU1351">
            <v>2723994</v>
          </cell>
          <cell r="AV1351">
            <v>63</v>
          </cell>
          <cell r="AW1351">
            <v>2723994</v>
          </cell>
          <cell r="AZ1351">
            <v>63</v>
          </cell>
          <cell r="BA1351">
            <v>2723994</v>
          </cell>
          <cell r="BD1351">
            <v>63</v>
          </cell>
          <cell r="BH1351">
            <v>63</v>
          </cell>
          <cell r="BL1351">
            <v>63</v>
          </cell>
          <cell r="BP1351">
            <v>63</v>
          </cell>
        </row>
        <row r="1352">
          <cell r="C1352" t="str">
            <v>01.07</v>
          </cell>
          <cell r="G1352">
            <v>0</v>
          </cell>
          <cell r="O1352">
            <v>0</v>
          </cell>
          <cell r="P1352">
            <v>0</v>
          </cell>
          <cell r="Q1352">
            <v>0</v>
          </cell>
          <cell r="S1352">
            <v>0</v>
          </cell>
          <cell r="T1352">
            <v>0</v>
          </cell>
          <cell r="U1352">
            <v>0</v>
          </cell>
          <cell r="X1352">
            <v>0</v>
          </cell>
          <cell r="Y1352">
            <v>0</v>
          </cell>
          <cell r="AB1352">
            <v>0</v>
          </cell>
          <cell r="AF1352">
            <v>0</v>
          </cell>
          <cell r="AJ1352">
            <v>0</v>
          </cell>
          <cell r="AN1352">
            <v>0</v>
          </cell>
          <cell r="AV1352">
            <v>0</v>
          </cell>
          <cell r="AW1352">
            <v>0</v>
          </cell>
          <cell r="AZ1352">
            <v>0</v>
          </cell>
          <cell r="BA1352">
            <v>0</v>
          </cell>
          <cell r="BD1352">
            <v>0</v>
          </cell>
          <cell r="BH1352">
            <v>0</v>
          </cell>
          <cell r="BL1352">
            <v>0</v>
          </cell>
          <cell r="BP1352">
            <v>0</v>
          </cell>
        </row>
        <row r="1353">
          <cell r="G1353">
            <v>0</v>
          </cell>
          <cell r="O1353">
            <v>0</v>
          </cell>
          <cell r="P1353">
            <v>0</v>
          </cell>
          <cell r="Q1353">
            <v>0</v>
          </cell>
          <cell r="S1353">
            <v>0</v>
          </cell>
          <cell r="T1353">
            <v>0</v>
          </cell>
          <cell r="U1353">
            <v>0</v>
          </cell>
          <cell r="X1353">
            <v>0</v>
          </cell>
          <cell r="Y1353">
            <v>0</v>
          </cell>
          <cell r="AB1353">
            <v>0</v>
          </cell>
          <cell r="AF1353">
            <v>0</v>
          </cell>
          <cell r="AJ1353">
            <v>0</v>
          </cell>
          <cell r="AN1353">
            <v>0</v>
          </cell>
          <cell r="AV1353">
            <v>0</v>
          </cell>
          <cell r="AW1353">
            <v>0</v>
          </cell>
          <cell r="AZ1353">
            <v>0</v>
          </cell>
          <cell r="BA1353">
            <v>0</v>
          </cell>
          <cell r="BD1353">
            <v>0</v>
          </cell>
          <cell r="BH1353">
            <v>0</v>
          </cell>
          <cell r="BL1353">
            <v>0</v>
          </cell>
          <cell r="BP1353">
            <v>0</v>
          </cell>
        </row>
        <row r="1354">
          <cell r="A1354" t="str">
            <v>04.08</v>
          </cell>
          <cell r="B1354" t="str">
            <v>01.08</v>
          </cell>
          <cell r="C1354" t="str">
            <v>CIELO RASO</v>
          </cell>
          <cell r="D1354" t="str">
            <v/>
          </cell>
          <cell r="G1354">
            <v>0</v>
          </cell>
          <cell r="O1354">
            <v>0</v>
          </cell>
          <cell r="P1354">
            <v>0</v>
          </cell>
          <cell r="Q1354">
            <v>0</v>
          </cell>
          <cell r="S1354">
            <v>0</v>
          </cell>
          <cell r="T1354">
            <v>0</v>
          </cell>
          <cell r="U1354">
            <v>0</v>
          </cell>
          <cell r="X1354">
            <v>0</v>
          </cell>
          <cell r="Y1354">
            <v>0</v>
          </cell>
          <cell r="AB1354">
            <v>0</v>
          </cell>
          <cell r="AF1354">
            <v>0</v>
          </cell>
          <cell r="AJ1354">
            <v>0</v>
          </cell>
          <cell r="AN1354">
            <v>0</v>
          </cell>
          <cell r="AV1354">
            <v>0</v>
          </cell>
          <cell r="AW1354">
            <v>0</v>
          </cell>
          <cell r="AZ1354">
            <v>0</v>
          </cell>
          <cell r="BA1354">
            <v>0</v>
          </cell>
          <cell r="BD1354">
            <v>0</v>
          </cell>
          <cell r="BH1354">
            <v>0</v>
          </cell>
          <cell r="BL1354">
            <v>0</v>
          </cell>
          <cell r="BP1354">
            <v>0</v>
          </cell>
        </row>
        <row r="1355">
          <cell r="A1355" t="str">
            <v>04.08.02</v>
          </cell>
          <cell r="B1355" t="str">
            <v>01.08.02</v>
          </cell>
          <cell r="C1355" t="str">
            <v>Tapa en superboard 6mm, incluye estructura cal 26</v>
          </cell>
          <cell r="D1355" t="str">
            <v>ml</v>
          </cell>
          <cell r="F1355">
            <v>20771</v>
          </cell>
          <cell r="G1355">
            <v>0</v>
          </cell>
          <cell r="N1355">
            <v>170</v>
          </cell>
          <cell r="O1355">
            <v>3531070</v>
          </cell>
          <cell r="P1355">
            <v>170</v>
          </cell>
          <cell r="Q1355">
            <v>3531070</v>
          </cell>
          <cell r="S1355">
            <v>0</v>
          </cell>
          <cell r="T1355">
            <v>170</v>
          </cell>
          <cell r="U1355">
            <v>3531070</v>
          </cell>
          <cell r="X1355">
            <v>170</v>
          </cell>
          <cell r="Y1355">
            <v>3531070</v>
          </cell>
          <cell r="Z1355">
            <v>-23.22</v>
          </cell>
          <cell r="AB1355">
            <v>146.78</v>
          </cell>
          <cell r="AD1355">
            <v>27.03</v>
          </cell>
          <cell r="AF1355">
            <v>173.81</v>
          </cell>
          <cell r="AJ1355">
            <v>173.81</v>
          </cell>
          <cell r="AN1355">
            <v>173.81</v>
          </cell>
          <cell r="AU1355">
            <v>0</v>
          </cell>
          <cell r="AV1355">
            <v>0</v>
          </cell>
          <cell r="AW1355">
            <v>0</v>
          </cell>
          <cell r="AZ1355">
            <v>0</v>
          </cell>
          <cell r="BA1355">
            <v>0</v>
          </cell>
          <cell r="BB1355">
            <v>146.78</v>
          </cell>
          <cell r="BD1355">
            <v>146.78</v>
          </cell>
          <cell r="BF1355">
            <v>27.03</v>
          </cell>
          <cell r="BH1355">
            <v>173.81</v>
          </cell>
          <cell r="BL1355">
            <v>173.81</v>
          </cell>
          <cell r="BP1355">
            <v>173.81</v>
          </cell>
        </row>
        <row r="1356">
          <cell r="C1356" t="str">
            <v>01.08</v>
          </cell>
          <cell r="G1356">
            <v>0</v>
          </cell>
          <cell r="O1356">
            <v>0</v>
          </cell>
          <cell r="P1356">
            <v>0</v>
          </cell>
          <cell r="Q1356">
            <v>0</v>
          </cell>
          <cell r="S1356">
            <v>0</v>
          </cell>
          <cell r="T1356">
            <v>0</v>
          </cell>
          <cell r="U1356">
            <v>0</v>
          </cell>
          <cell r="X1356">
            <v>0</v>
          </cell>
          <cell r="Y1356">
            <v>0</v>
          </cell>
          <cell r="AB1356">
            <v>0</v>
          </cell>
          <cell r="AF1356">
            <v>0</v>
          </cell>
          <cell r="AJ1356">
            <v>0</v>
          </cell>
          <cell r="AN1356">
            <v>0</v>
          </cell>
          <cell r="AV1356">
            <v>0</v>
          </cell>
          <cell r="AW1356">
            <v>0</v>
          </cell>
          <cell r="AZ1356">
            <v>0</v>
          </cell>
          <cell r="BA1356">
            <v>0</v>
          </cell>
          <cell r="BD1356">
            <v>0</v>
          </cell>
          <cell r="BH1356">
            <v>0</v>
          </cell>
          <cell r="BL1356">
            <v>0</v>
          </cell>
          <cell r="BP1356">
            <v>0</v>
          </cell>
        </row>
        <row r="1357">
          <cell r="O1357">
            <v>0</v>
          </cell>
          <cell r="P1357">
            <v>0</v>
          </cell>
          <cell r="Q1357">
            <v>0</v>
          </cell>
          <cell r="S1357">
            <v>0</v>
          </cell>
          <cell r="T1357">
            <v>0</v>
          </cell>
          <cell r="U1357">
            <v>0</v>
          </cell>
          <cell r="X1357">
            <v>0</v>
          </cell>
          <cell r="Y1357">
            <v>0</v>
          </cell>
          <cell r="AB1357">
            <v>0</v>
          </cell>
          <cell r="AF1357">
            <v>0</v>
          </cell>
          <cell r="AJ1357">
            <v>0</v>
          </cell>
          <cell r="AN1357">
            <v>0</v>
          </cell>
          <cell r="AV1357">
            <v>0</v>
          </cell>
          <cell r="AW1357">
            <v>0</v>
          </cell>
          <cell r="AZ1357">
            <v>0</v>
          </cell>
          <cell r="BA1357">
            <v>0</v>
          </cell>
          <cell r="BD1357">
            <v>0</v>
          </cell>
          <cell r="BH1357">
            <v>0</v>
          </cell>
          <cell r="BL1357">
            <v>0</v>
          </cell>
          <cell r="BP1357">
            <v>0</v>
          </cell>
        </row>
        <row r="1358">
          <cell r="A1358" t="str">
            <v>04.09</v>
          </cell>
          <cell r="B1358" t="str">
            <v xml:space="preserve">01.09        </v>
          </cell>
          <cell r="C1358" t="str">
            <v>PISOS</v>
          </cell>
          <cell r="D1358" t="str">
            <v/>
          </cell>
          <cell r="G1358">
            <v>0</v>
          </cell>
          <cell r="K1358">
            <v>0</v>
          </cell>
          <cell r="M1358">
            <v>0</v>
          </cell>
          <cell r="O1358">
            <v>0</v>
          </cell>
          <cell r="P1358">
            <v>0</v>
          </cell>
          <cell r="Q1358">
            <v>0</v>
          </cell>
          <cell r="S1358">
            <v>0</v>
          </cell>
          <cell r="T1358">
            <v>0</v>
          </cell>
          <cell r="U1358">
            <v>0</v>
          </cell>
          <cell r="W1358">
            <v>0</v>
          </cell>
          <cell r="X1358">
            <v>0</v>
          </cell>
          <cell r="Y1358">
            <v>0</v>
          </cell>
          <cell r="AB1358">
            <v>0</v>
          </cell>
          <cell r="AC1358">
            <v>0</v>
          </cell>
          <cell r="AF1358">
            <v>0</v>
          </cell>
          <cell r="AG1358">
            <v>0</v>
          </cell>
          <cell r="AJ1358">
            <v>0</v>
          </cell>
          <cell r="AK1358">
            <v>0</v>
          </cell>
          <cell r="AN1358">
            <v>0</v>
          </cell>
          <cell r="AO1358">
            <v>0</v>
          </cell>
          <cell r="AS1358">
            <v>0</v>
          </cell>
          <cell r="AU1358">
            <v>0</v>
          </cell>
          <cell r="AV1358">
            <v>0</v>
          </cell>
          <cell r="AW1358">
            <v>0</v>
          </cell>
          <cell r="AZ1358">
            <v>0</v>
          </cell>
          <cell r="BA1358">
            <v>0</v>
          </cell>
          <cell r="BD1358">
            <v>0</v>
          </cell>
          <cell r="BH1358">
            <v>0</v>
          </cell>
          <cell r="BL1358">
            <v>0</v>
          </cell>
          <cell r="BP1358">
            <v>0</v>
          </cell>
        </row>
        <row r="1359">
          <cell r="A1359" t="str">
            <v>04.09.08</v>
          </cell>
          <cell r="B1359" t="str">
            <v>01.09.08</v>
          </cell>
          <cell r="C1359" t="str">
            <v>Acabado para poyo en granito pulido</v>
          </cell>
          <cell r="D1359" t="str">
            <v>M2</v>
          </cell>
          <cell r="F1359">
            <v>109718</v>
          </cell>
          <cell r="G1359">
            <v>0</v>
          </cell>
          <cell r="K1359">
            <v>0</v>
          </cell>
          <cell r="L1359">
            <v>0</v>
          </cell>
          <cell r="M1359">
            <v>0</v>
          </cell>
          <cell r="N1359">
            <v>74.34</v>
          </cell>
          <cell r="O1359">
            <v>8156436.1200000001</v>
          </cell>
          <cell r="P1359">
            <v>74.34</v>
          </cell>
          <cell r="Q1359">
            <v>8156436.1200000001</v>
          </cell>
          <cell r="S1359">
            <v>0</v>
          </cell>
          <cell r="T1359">
            <v>74.34</v>
          </cell>
          <cell r="U1359">
            <v>8156436.1200000001</v>
          </cell>
          <cell r="W1359">
            <v>0</v>
          </cell>
          <cell r="X1359">
            <v>74.34</v>
          </cell>
          <cell r="Y1359">
            <v>8156436.1200000001</v>
          </cell>
          <cell r="Z1359">
            <v>8.9200000000000017</v>
          </cell>
          <cell r="AB1359">
            <v>83.26</v>
          </cell>
          <cell r="AC1359">
            <v>9135120.6799999997</v>
          </cell>
          <cell r="AF1359">
            <v>83.26</v>
          </cell>
          <cell r="AG1359">
            <v>9135120.6799999997</v>
          </cell>
          <cell r="AJ1359">
            <v>83.26</v>
          </cell>
          <cell r="AK1359">
            <v>9135120.6799999997</v>
          </cell>
          <cell r="AN1359">
            <v>83.26</v>
          </cell>
          <cell r="AO1359">
            <v>9135120.6799999997</v>
          </cell>
          <cell r="AS1359">
            <v>0</v>
          </cell>
          <cell r="AU1359">
            <v>0</v>
          </cell>
          <cell r="AV1359">
            <v>0</v>
          </cell>
          <cell r="AW1359">
            <v>0</v>
          </cell>
          <cell r="AX1359">
            <v>74.34</v>
          </cell>
          <cell r="AZ1359">
            <v>74.34</v>
          </cell>
          <cell r="BA1359">
            <v>8156436</v>
          </cell>
          <cell r="BB1359">
            <v>8.9200000000000017</v>
          </cell>
          <cell r="BD1359">
            <v>83.26</v>
          </cell>
          <cell r="BH1359">
            <v>83.26</v>
          </cell>
          <cell r="BL1359">
            <v>83.26</v>
          </cell>
          <cell r="BP1359">
            <v>83.26</v>
          </cell>
        </row>
        <row r="1360">
          <cell r="A1360" t="str">
            <v>04.09.09</v>
          </cell>
          <cell r="B1360" t="str">
            <v>01.09.09</v>
          </cell>
          <cell r="C1360" t="str">
            <v>Suministro e instalacion de bordillo en concreto</v>
          </cell>
          <cell r="D1360" t="str">
            <v>ml</v>
          </cell>
          <cell r="F1360">
            <v>22943</v>
          </cell>
          <cell r="G1360">
            <v>0</v>
          </cell>
          <cell r="K1360">
            <v>0</v>
          </cell>
          <cell r="L1360">
            <v>0</v>
          </cell>
          <cell r="M1360">
            <v>0</v>
          </cell>
          <cell r="O1360">
            <v>0</v>
          </cell>
          <cell r="P1360">
            <v>0</v>
          </cell>
          <cell r="Q1360">
            <v>0</v>
          </cell>
          <cell r="S1360">
            <v>0</v>
          </cell>
          <cell r="T1360">
            <v>0</v>
          </cell>
          <cell r="U1360">
            <v>0</v>
          </cell>
          <cell r="W1360">
            <v>0</v>
          </cell>
          <cell r="X1360">
            <v>0</v>
          </cell>
          <cell r="Y1360">
            <v>0</v>
          </cell>
          <cell r="AB1360">
            <v>0</v>
          </cell>
          <cell r="AC1360">
            <v>0</v>
          </cell>
          <cell r="AD1360">
            <v>48</v>
          </cell>
          <cell r="AF1360">
            <v>48</v>
          </cell>
          <cell r="AG1360">
            <v>1101264</v>
          </cell>
          <cell r="AJ1360">
            <v>48</v>
          </cell>
          <cell r="AK1360">
            <v>1101264</v>
          </cell>
          <cell r="AN1360">
            <v>48</v>
          </cell>
          <cell r="AO1360">
            <v>1101264</v>
          </cell>
          <cell r="AS1360">
            <v>0</v>
          </cell>
          <cell r="AU1360">
            <v>0</v>
          </cell>
          <cell r="AV1360">
            <v>0</v>
          </cell>
          <cell r="AW1360">
            <v>0</v>
          </cell>
          <cell r="AZ1360">
            <v>0</v>
          </cell>
          <cell r="BA1360">
            <v>0</v>
          </cell>
          <cell r="BC1360">
            <v>0</v>
          </cell>
          <cell r="BD1360">
            <v>0</v>
          </cell>
          <cell r="BE1360">
            <v>0</v>
          </cell>
          <cell r="BF1360">
            <v>48</v>
          </cell>
          <cell r="BH1360">
            <v>48</v>
          </cell>
          <cell r="BL1360">
            <v>48</v>
          </cell>
          <cell r="BP1360">
            <v>48</v>
          </cell>
        </row>
        <row r="1361">
          <cell r="C1361" t="str">
            <v>01.09</v>
          </cell>
          <cell r="X1361">
            <v>0</v>
          </cell>
          <cell r="Y1361">
            <v>0</v>
          </cell>
          <cell r="AB1361">
            <v>0</v>
          </cell>
          <cell r="AF1361">
            <v>0</v>
          </cell>
          <cell r="AJ1361">
            <v>0</v>
          </cell>
          <cell r="AN1361">
            <v>0</v>
          </cell>
          <cell r="AV1361">
            <v>0</v>
          </cell>
          <cell r="AW1361">
            <v>0</v>
          </cell>
          <cell r="AZ1361">
            <v>0</v>
          </cell>
          <cell r="BA1361">
            <v>0</v>
          </cell>
          <cell r="BD1361">
            <v>0</v>
          </cell>
          <cell r="BH1361">
            <v>0</v>
          </cell>
          <cell r="BL1361">
            <v>0</v>
          </cell>
          <cell r="BP1361">
            <v>0</v>
          </cell>
        </row>
        <row r="1362">
          <cell r="X1362">
            <v>0</v>
          </cell>
          <cell r="Y1362">
            <v>0</v>
          </cell>
          <cell r="AB1362">
            <v>0</v>
          </cell>
          <cell r="AF1362">
            <v>0</v>
          </cell>
          <cell r="AJ1362">
            <v>0</v>
          </cell>
          <cell r="AN1362">
            <v>0</v>
          </cell>
          <cell r="AV1362">
            <v>0</v>
          </cell>
          <cell r="AW1362">
            <v>0</v>
          </cell>
          <cell r="AZ1362">
            <v>0</v>
          </cell>
          <cell r="BA1362">
            <v>0</v>
          </cell>
          <cell r="BD1362">
            <v>0</v>
          </cell>
          <cell r="BH1362">
            <v>0</v>
          </cell>
          <cell r="BL1362">
            <v>0</v>
          </cell>
          <cell r="BP1362">
            <v>0</v>
          </cell>
        </row>
        <row r="1363">
          <cell r="A1363" t="str">
            <v>04.11</v>
          </cell>
          <cell r="B1363" t="str">
            <v xml:space="preserve">01.11        </v>
          </cell>
          <cell r="C1363" t="str">
            <v>INSTALACIONES ELECTRICAS</v>
          </cell>
          <cell r="D1363" t="str">
            <v/>
          </cell>
          <cell r="G1363">
            <v>0</v>
          </cell>
          <cell r="O1363">
            <v>0</v>
          </cell>
          <cell r="P1363">
            <v>0</v>
          </cell>
          <cell r="Q1363">
            <v>0</v>
          </cell>
          <cell r="S1363">
            <v>0</v>
          </cell>
          <cell r="T1363">
            <v>0</v>
          </cell>
          <cell r="U1363">
            <v>0</v>
          </cell>
          <cell r="X1363">
            <v>0</v>
          </cell>
          <cell r="Y1363">
            <v>0</v>
          </cell>
          <cell r="AB1363">
            <v>0</v>
          </cell>
          <cell r="AF1363">
            <v>0</v>
          </cell>
          <cell r="AJ1363">
            <v>0</v>
          </cell>
          <cell r="AN1363">
            <v>0</v>
          </cell>
          <cell r="AV1363">
            <v>0</v>
          </cell>
          <cell r="AW1363">
            <v>0</v>
          </cell>
          <cell r="AZ1363">
            <v>0</v>
          </cell>
          <cell r="BA1363">
            <v>0</v>
          </cell>
          <cell r="BD1363">
            <v>0</v>
          </cell>
          <cell r="BH1363">
            <v>0</v>
          </cell>
          <cell r="BL1363">
            <v>0</v>
          </cell>
          <cell r="BP1363">
            <v>0</v>
          </cell>
        </row>
        <row r="1364">
          <cell r="A1364" t="str">
            <v>04.11.09</v>
          </cell>
          <cell r="B1364" t="str">
            <v>01.11.09</v>
          </cell>
          <cell r="C1364" t="str">
            <v>Tablero de 18 circuitos con espacio para totalizador con caja, incluye barraje, totalizador, breaker y marcacion de circuitos</v>
          </cell>
          <cell r="D1364" t="str">
            <v>Un</v>
          </cell>
          <cell r="F1364">
            <v>1076934</v>
          </cell>
          <cell r="G1364">
            <v>0</v>
          </cell>
          <cell r="N1364">
            <v>2</v>
          </cell>
          <cell r="O1364">
            <v>2153868</v>
          </cell>
          <cell r="P1364">
            <v>2</v>
          </cell>
          <cell r="Q1364">
            <v>2153868</v>
          </cell>
          <cell r="S1364">
            <v>0</v>
          </cell>
          <cell r="T1364">
            <v>2</v>
          </cell>
          <cell r="U1364">
            <v>2153868</v>
          </cell>
          <cell r="X1364">
            <v>2</v>
          </cell>
          <cell r="Y1364">
            <v>2153868</v>
          </cell>
          <cell r="AB1364">
            <v>2</v>
          </cell>
          <cell r="AF1364">
            <v>2</v>
          </cell>
          <cell r="AJ1364">
            <v>2</v>
          </cell>
          <cell r="AN1364">
            <v>2</v>
          </cell>
          <cell r="AV1364">
            <v>0</v>
          </cell>
          <cell r="AW1364">
            <v>0</v>
          </cell>
          <cell r="AX1364">
            <v>2</v>
          </cell>
          <cell r="AZ1364">
            <v>2</v>
          </cell>
          <cell r="BA1364">
            <v>2153868</v>
          </cell>
          <cell r="BD1364">
            <v>2</v>
          </cell>
          <cell r="BH1364">
            <v>2</v>
          </cell>
          <cell r="BL1364">
            <v>2</v>
          </cell>
          <cell r="BP1364">
            <v>2</v>
          </cell>
        </row>
        <row r="1365">
          <cell r="A1365" t="str">
            <v>04.11.10</v>
          </cell>
          <cell r="B1365" t="str">
            <v>01.11.10</v>
          </cell>
          <cell r="C1365" t="str">
            <v>Salida lampara 4 x 17</v>
          </cell>
          <cell r="D1365" t="str">
            <v>Un</v>
          </cell>
          <cell r="F1365">
            <v>223369</v>
          </cell>
          <cell r="G1365">
            <v>0</v>
          </cell>
          <cell r="N1365">
            <v>80</v>
          </cell>
          <cell r="O1365">
            <v>17869520</v>
          </cell>
          <cell r="P1365">
            <v>80</v>
          </cell>
          <cell r="Q1365">
            <v>17869520</v>
          </cell>
          <cell r="S1365">
            <v>0</v>
          </cell>
          <cell r="T1365">
            <v>80</v>
          </cell>
          <cell r="U1365">
            <v>17869520</v>
          </cell>
          <cell r="X1365">
            <v>80</v>
          </cell>
          <cell r="Y1365">
            <v>17869520</v>
          </cell>
          <cell r="AB1365">
            <v>80</v>
          </cell>
          <cell r="AF1365">
            <v>80</v>
          </cell>
          <cell r="AJ1365">
            <v>80</v>
          </cell>
          <cell r="AN1365">
            <v>80</v>
          </cell>
          <cell r="AT1365">
            <v>48</v>
          </cell>
          <cell r="AU1365">
            <v>10721712</v>
          </cell>
          <cell r="AV1365">
            <v>48</v>
          </cell>
          <cell r="AW1365">
            <v>10721712</v>
          </cell>
          <cell r="AZ1365">
            <v>48</v>
          </cell>
          <cell r="BA1365">
            <v>10721712</v>
          </cell>
          <cell r="BB1365">
            <v>32</v>
          </cell>
          <cell r="BD1365">
            <v>80</v>
          </cell>
          <cell r="BH1365">
            <v>80</v>
          </cell>
          <cell r="BL1365">
            <v>80</v>
          </cell>
          <cell r="BP1365">
            <v>80</v>
          </cell>
        </row>
        <row r="1366">
          <cell r="C1366" t="str">
            <v>01.11</v>
          </cell>
          <cell r="G1366">
            <v>0</v>
          </cell>
          <cell r="O1366">
            <v>0</v>
          </cell>
          <cell r="P1366">
            <v>0</v>
          </cell>
          <cell r="Q1366">
            <v>0</v>
          </cell>
          <cell r="S1366">
            <v>0</v>
          </cell>
          <cell r="T1366">
            <v>0</v>
          </cell>
          <cell r="U1366">
            <v>0</v>
          </cell>
          <cell r="X1366">
            <v>0</v>
          </cell>
          <cell r="AB1366">
            <v>0</v>
          </cell>
          <cell r="AF1366">
            <v>0</v>
          </cell>
          <cell r="AJ1366">
            <v>0</v>
          </cell>
          <cell r="AN1366">
            <v>0</v>
          </cell>
          <cell r="AV1366">
            <v>0</v>
          </cell>
          <cell r="AW1366">
            <v>0</v>
          </cell>
          <cell r="BD1366">
            <v>0</v>
          </cell>
          <cell r="BH1366">
            <v>0</v>
          </cell>
          <cell r="BL1366">
            <v>0</v>
          </cell>
          <cell r="BP1366">
            <v>0</v>
          </cell>
        </row>
        <row r="1367">
          <cell r="X1367">
            <v>0</v>
          </cell>
          <cell r="Y1367">
            <v>0</v>
          </cell>
          <cell r="AB1367">
            <v>0</v>
          </cell>
          <cell r="AF1367">
            <v>0</v>
          </cell>
          <cell r="AJ1367">
            <v>0</v>
          </cell>
          <cell r="AN1367">
            <v>0</v>
          </cell>
          <cell r="AV1367">
            <v>0</v>
          </cell>
          <cell r="AW1367">
            <v>0</v>
          </cell>
          <cell r="AZ1367">
            <v>0</v>
          </cell>
          <cell r="BA1367">
            <v>0</v>
          </cell>
          <cell r="BD1367">
            <v>0</v>
          </cell>
          <cell r="BH1367">
            <v>0</v>
          </cell>
          <cell r="BL1367">
            <v>0</v>
          </cell>
          <cell r="BP1367">
            <v>0</v>
          </cell>
        </row>
        <row r="1368">
          <cell r="A1368" t="str">
            <v>04.15</v>
          </cell>
          <cell r="B1368" t="str">
            <v xml:space="preserve">01.15        </v>
          </cell>
          <cell r="C1368" t="str">
            <v>VIDRIOS</v>
          </cell>
          <cell r="D1368" t="str">
            <v/>
          </cell>
          <cell r="E1368">
            <v>1</v>
          </cell>
          <cell r="G1368">
            <v>0</v>
          </cell>
          <cell r="K1368">
            <v>0</v>
          </cell>
          <cell r="M1368">
            <v>0</v>
          </cell>
          <cell r="O1368">
            <v>0</v>
          </cell>
          <cell r="P1368">
            <v>0</v>
          </cell>
          <cell r="Q1368">
            <v>0</v>
          </cell>
          <cell r="S1368">
            <v>0</v>
          </cell>
          <cell r="T1368">
            <v>0</v>
          </cell>
          <cell r="U1368">
            <v>0</v>
          </cell>
          <cell r="W1368">
            <v>0</v>
          </cell>
          <cell r="X1368">
            <v>0</v>
          </cell>
          <cell r="Y1368">
            <v>0</v>
          </cell>
          <cell r="AB1368">
            <v>0</v>
          </cell>
          <cell r="AC1368">
            <v>0</v>
          </cell>
          <cell r="AF1368">
            <v>0</v>
          </cell>
          <cell r="AG1368">
            <v>0</v>
          </cell>
          <cell r="AJ1368">
            <v>0</v>
          </cell>
          <cell r="AK1368">
            <v>0</v>
          </cell>
          <cell r="AN1368">
            <v>0</v>
          </cell>
          <cell r="AO1368">
            <v>0</v>
          </cell>
          <cell r="AS1368">
            <v>0</v>
          </cell>
          <cell r="AU1368">
            <v>0</v>
          </cell>
          <cell r="AV1368">
            <v>0</v>
          </cell>
          <cell r="AW1368">
            <v>0</v>
          </cell>
          <cell r="AZ1368">
            <v>0</v>
          </cell>
          <cell r="BA1368">
            <v>0</v>
          </cell>
          <cell r="BC1368">
            <v>0</v>
          </cell>
          <cell r="BD1368">
            <v>0</v>
          </cell>
          <cell r="BE1368">
            <v>0</v>
          </cell>
          <cell r="BH1368">
            <v>0</v>
          </cell>
          <cell r="BL1368">
            <v>0</v>
          </cell>
          <cell r="BP1368">
            <v>0</v>
          </cell>
        </row>
        <row r="1369">
          <cell r="A1369" t="str">
            <v>04.15.02</v>
          </cell>
          <cell r="B1369" t="str">
            <v>01.15.02</v>
          </cell>
          <cell r="C1369" t="str">
            <v>SUMINISTRO E INSTALACION DE VIDRIO 4MM</v>
          </cell>
          <cell r="D1369" t="str">
            <v>M2</v>
          </cell>
          <cell r="F1369">
            <v>51086</v>
          </cell>
          <cell r="AD1369">
            <v>116.88</v>
          </cell>
          <cell r="AF1369">
            <v>116.88</v>
          </cell>
          <cell r="AJ1369">
            <v>116.88</v>
          </cell>
          <cell r="AN1369">
            <v>116.88</v>
          </cell>
          <cell r="BF1369">
            <v>116.88</v>
          </cell>
          <cell r="BH1369">
            <v>116.88</v>
          </cell>
          <cell r="BL1369">
            <v>116.88</v>
          </cell>
          <cell r="BP1369">
            <v>116.88</v>
          </cell>
        </row>
        <row r="1370">
          <cell r="AF1370">
            <v>0</v>
          </cell>
          <cell r="AJ1370">
            <v>0</v>
          </cell>
          <cell r="AN1370">
            <v>0</v>
          </cell>
          <cell r="BL1370">
            <v>0</v>
          </cell>
          <cell r="BP1370">
            <v>0</v>
          </cell>
        </row>
        <row r="1371">
          <cell r="A1371" t="str">
            <v>04.16</v>
          </cell>
          <cell r="B1371" t="str">
            <v xml:space="preserve">01.16        </v>
          </cell>
          <cell r="C1371" t="str">
            <v>PINTURAS</v>
          </cell>
          <cell r="D1371" t="str">
            <v/>
          </cell>
          <cell r="E1371">
            <v>1</v>
          </cell>
          <cell r="G1371">
            <v>0</v>
          </cell>
          <cell r="K1371">
            <v>0</v>
          </cell>
          <cell r="M1371">
            <v>0</v>
          </cell>
          <cell r="O1371">
            <v>0</v>
          </cell>
          <cell r="P1371">
            <v>0</v>
          </cell>
          <cell r="Q1371">
            <v>0</v>
          </cell>
          <cell r="S1371">
            <v>0</v>
          </cell>
          <cell r="T1371">
            <v>0</v>
          </cell>
          <cell r="U1371">
            <v>0</v>
          </cell>
          <cell r="W1371">
            <v>0</v>
          </cell>
          <cell r="X1371">
            <v>0</v>
          </cell>
          <cell r="Y1371">
            <v>0</v>
          </cell>
          <cell r="AB1371">
            <v>0</v>
          </cell>
          <cell r="AC1371">
            <v>0</v>
          </cell>
          <cell r="AF1371">
            <v>0</v>
          </cell>
          <cell r="AG1371">
            <v>0</v>
          </cell>
          <cell r="AJ1371">
            <v>0</v>
          </cell>
          <cell r="AK1371">
            <v>0</v>
          </cell>
          <cell r="AN1371">
            <v>0</v>
          </cell>
          <cell r="AO1371">
            <v>0</v>
          </cell>
          <cell r="AS1371">
            <v>0</v>
          </cell>
          <cell r="AU1371">
            <v>0</v>
          </cell>
          <cell r="AV1371">
            <v>0</v>
          </cell>
          <cell r="AW1371">
            <v>0</v>
          </cell>
          <cell r="AZ1371">
            <v>0</v>
          </cell>
          <cell r="BA1371">
            <v>0</v>
          </cell>
          <cell r="BD1371">
            <v>0</v>
          </cell>
          <cell r="BH1371">
            <v>0</v>
          </cell>
          <cell r="BL1371">
            <v>0</v>
          </cell>
          <cell r="BP1371">
            <v>0</v>
          </cell>
        </row>
        <row r="1372">
          <cell r="A1372" t="str">
            <v>04.16.06</v>
          </cell>
          <cell r="B1372" t="str">
            <v>01.16.06</v>
          </cell>
          <cell r="C1372" t="str">
            <v>Graniplast sobre fachadas</v>
          </cell>
          <cell r="D1372" t="str">
            <v>M2</v>
          </cell>
          <cell r="F1372">
            <v>16017</v>
          </cell>
          <cell r="G1372">
            <v>0</v>
          </cell>
          <cell r="O1372">
            <v>0</v>
          </cell>
          <cell r="P1372">
            <v>0</v>
          </cell>
          <cell r="Q1372">
            <v>0</v>
          </cell>
          <cell r="R1372">
            <v>220.6</v>
          </cell>
          <cell r="S1372">
            <v>3533350.2</v>
          </cell>
          <cell r="T1372">
            <v>220.6</v>
          </cell>
          <cell r="U1372">
            <v>3533350.2</v>
          </cell>
          <cell r="X1372">
            <v>220.6</v>
          </cell>
          <cell r="Y1372">
            <v>3533350.2</v>
          </cell>
          <cell r="Z1372">
            <v>359.4</v>
          </cell>
          <cell r="AB1372">
            <v>580</v>
          </cell>
          <cell r="AF1372">
            <v>580</v>
          </cell>
          <cell r="AJ1372">
            <v>580</v>
          </cell>
          <cell r="AL1372">
            <v>0.3</v>
          </cell>
          <cell r="AN1372">
            <v>580.29999999999995</v>
          </cell>
          <cell r="AV1372">
            <v>0</v>
          </cell>
          <cell r="AW1372">
            <v>0</v>
          </cell>
          <cell r="AZ1372">
            <v>0</v>
          </cell>
          <cell r="BA1372">
            <v>0</v>
          </cell>
          <cell r="BD1372">
            <v>0</v>
          </cell>
          <cell r="BF1372">
            <v>576.30999999999995</v>
          </cell>
          <cell r="BH1372">
            <v>576.30999999999995</v>
          </cell>
          <cell r="BL1372">
            <v>576.30999999999995</v>
          </cell>
          <cell r="BN1372">
            <v>3.9900000000000091</v>
          </cell>
          <cell r="BP1372">
            <v>580.29999999999995</v>
          </cell>
        </row>
        <row r="1373">
          <cell r="A1373" t="str">
            <v>04.16.07</v>
          </cell>
          <cell r="B1373" t="str">
            <v>01.16.07</v>
          </cell>
          <cell r="C1373" t="str">
            <v>Suministro en instalacion de estuco y vinilo</v>
          </cell>
          <cell r="D1373" t="str">
            <v>M2</v>
          </cell>
          <cell r="F1373">
            <v>13000</v>
          </cell>
          <cell r="Z1373">
            <v>741.14</v>
          </cell>
          <cell r="AB1373">
            <v>741.14</v>
          </cell>
          <cell r="AD1373">
            <v>-84.960000000000036</v>
          </cell>
          <cell r="AF1373">
            <v>656.18</v>
          </cell>
          <cell r="AJ1373">
            <v>656.18</v>
          </cell>
          <cell r="AL1373">
            <v>38.050000000000068</v>
          </cell>
          <cell r="AN1373">
            <v>694.23</v>
          </cell>
          <cell r="BB1373">
            <v>350</v>
          </cell>
          <cell r="BD1373">
            <v>350</v>
          </cell>
          <cell r="BF1373">
            <v>300</v>
          </cell>
          <cell r="BH1373">
            <v>650</v>
          </cell>
          <cell r="BL1373">
            <v>650</v>
          </cell>
          <cell r="BN1373">
            <v>44.230000000000018</v>
          </cell>
          <cell r="BP1373">
            <v>694.23</v>
          </cell>
        </row>
        <row r="1374">
          <cell r="C1374" t="str">
            <v>01.11</v>
          </cell>
          <cell r="G1374">
            <v>0</v>
          </cell>
          <cell r="O1374">
            <v>0</v>
          </cell>
          <cell r="P1374">
            <v>0</v>
          </cell>
          <cell r="Q1374">
            <v>0</v>
          </cell>
          <cell r="S1374">
            <v>0</v>
          </cell>
          <cell r="T1374">
            <v>0</v>
          </cell>
          <cell r="U1374">
            <v>0</v>
          </cell>
          <cell r="AV1374">
            <v>0</v>
          </cell>
          <cell r="AW1374">
            <v>0</v>
          </cell>
          <cell r="AZ1374">
            <v>0</v>
          </cell>
          <cell r="BA1374">
            <v>0</v>
          </cell>
        </row>
        <row r="1375">
          <cell r="C1375" t="str">
            <v>VALOR PARCIAL</v>
          </cell>
          <cell r="G1375">
            <v>0</v>
          </cell>
          <cell r="K1375">
            <v>0</v>
          </cell>
          <cell r="M1375">
            <v>0</v>
          </cell>
          <cell r="O1375">
            <v>47592783.120000005</v>
          </cell>
          <cell r="Q1375">
            <v>47592783.120000005</v>
          </cell>
          <cell r="S1375">
            <v>6700990.2000000002</v>
          </cell>
          <cell r="U1375">
            <v>54293773.320000008</v>
          </cell>
          <cell r="W1375">
            <v>0</v>
          </cell>
          <cell r="Y1375">
            <v>54293773.320000008</v>
          </cell>
          <cell r="AA1375">
            <v>0</v>
          </cell>
          <cell r="AC1375">
            <v>8842157.2100000009</v>
          </cell>
          <cell r="AE1375">
            <v>0</v>
          </cell>
          <cell r="AG1375">
            <v>9295256.2249999996</v>
          </cell>
          <cell r="AI1375">
            <v>0</v>
          </cell>
          <cell r="AK1375">
            <v>9295256.2249999996</v>
          </cell>
          <cell r="AM1375">
            <v>0</v>
          </cell>
          <cell r="AO1375">
            <v>9295256.2249999996</v>
          </cell>
          <cell r="AR1375">
            <v>0</v>
          </cell>
          <cell r="AS1375">
            <v>0</v>
          </cell>
          <cell r="AT1375">
            <v>0</v>
          </cell>
          <cell r="AU1375">
            <v>11644091</v>
          </cell>
          <cell r="AV1375">
            <v>0</v>
          </cell>
          <cell r="AW1375">
            <v>11644091</v>
          </cell>
          <cell r="AX1375">
            <v>0</v>
          </cell>
          <cell r="AY1375">
            <v>0</v>
          </cell>
          <cell r="AZ1375">
            <v>0</v>
          </cell>
          <cell r="BA1375">
            <v>19463375</v>
          </cell>
          <cell r="BB1375">
            <v>0</v>
          </cell>
          <cell r="BC1375">
            <v>0</v>
          </cell>
          <cell r="BD1375">
            <v>0</v>
          </cell>
          <cell r="BE1375" t="e">
            <v>#REF!</v>
          </cell>
          <cell r="BF1375">
            <v>0</v>
          </cell>
          <cell r="BG1375" t="e">
            <v>#REF!</v>
          </cell>
          <cell r="BH1375">
            <v>0</v>
          </cell>
          <cell r="BI1375" t="e">
            <v>#REF!</v>
          </cell>
          <cell r="BJ1375">
            <v>0</v>
          </cell>
          <cell r="BK1375" t="e">
            <v>#REF!</v>
          </cell>
          <cell r="BL1375">
            <v>0</v>
          </cell>
          <cell r="BM1375" t="e">
            <v>#REF!</v>
          </cell>
          <cell r="BN1375">
            <v>0</v>
          </cell>
          <cell r="BO1375" t="e">
            <v>#REF!</v>
          </cell>
          <cell r="BP1375">
            <v>0</v>
          </cell>
          <cell r="BQ1375" t="e">
            <v>#REF!</v>
          </cell>
        </row>
        <row r="1376">
          <cell r="C1376" t="str">
            <v>A.I.U.</v>
          </cell>
          <cell r="E1376">
            <v>0.32</v>
          </cell>
          <cell r="G1376">
            <v>0</v>
          </cell>
          <cell r="J1376">
            <v>0.32</v>
          </cell>
          <cell r="K1376">
            <v>0</v>
          </cell>
          <cell r="L1376">
            <v>0.32</v>
          </cell>
          <cell r="M1376">
            <v>0</v>
          </cell>
          <cell r="N1376">
            <v>0.32</v>
          </cell>
          <cell r="O1376">
            <v>15229691</v>
          </cell>
          <cell r="P1376">
            <v>0.32</v>
          </cell>
          <cell r="Q1376">
            <v>15229691</v>
          </cell>
          <cell r="R1376">
            <v>0.32</v>
          </cell>
          <cell r="S1376">
            <v>2144317</v>
          </cell>
          <cell r="T1376">
            <v>0.32</v>
          </cell>
          <cell r="U1376">
            <v>17374007</v>
          </cell>
          <cell r="V1376">
            <v>0.32</v>
          </cell>
          <cell r="W1376">
            <v>0</v>
          </cell>
          <cell r="X1376">
            <v>0.32</v>
          </cell>
          <cell r="Y1376">
            <v>17374007</v>
          </cell>
          <cell r="Z1376">
            <v>0.32</v>
          </cell>
          <cell r="AA1376">
            <v>0</v>
          </cell>
          <cell r="AB1376">
            <v>0.32</v>
          </cell>
          <cell r="AC1376">
            <v>2829490</v>
          </cell>
          <cell r="AD1376">
            <v>0.32</v>
          </cell>
          <cell r="AE1376">
            <v>0</v>
          </cell>
          <cell r="AF1376">
            <v>0.32</v>
          </cell>
          <cell r="AG1376">
            <v>2974482</v>
          </cell>
          <cell r="AH1376">
            <v>0.32</v>
          </cell>
          <cell r="AI1376">
            <v>0</v>
          </cell>
          <cell r="AJ1376">
            <v>0.32</v>
          </cell>
          <cell r="AK1376">
            <v>2974482</v>
          </cell>
          <cell r="AL1376">
            <v>0.32</v>
          </cell>
          <cell r="AM1376">
            <v>0</v>
          </cell>
          <cell r="AN1376">
            <v>0.32</v>
          </cell>
          <cell r="AO1376">
            <v>2974482</v>
          </cell>
          <cell r="AR1376">
            <v>0.32</v>
          </cell>
          <cell r="AS1376">
            <v>0</v>
          </cell>
          <cell r="AT1376">
            <v>0.32</v>
          </cell>
          <cell r="AU1376">
            <v>3726109</v>
          </cell>
          <cell r="AV1376">
            <v>0.32</v>
          </cell>
          <cell r="AW1376">
            <v>3726109</v>
          </cell>
          <cell r="AX1376">
            <v>0.32</v>
          </cell>
          <cell r="AY1376">
            <v>0</v>
          </cell>
          <cell r="AZ1376">
            <v>0.32</v>
          </cell>
          <cell r="BA1376">
            <v>6228280</v>
          </cell>
          <cell r="BB1376">
            <v>0.32</v>
          </cell>
          <cell r="BC1376">
            <v>0</v>
          </cell>
          <cell r="BD1376">
            <v>0.32</v>
          </cell>
          <cell r="BE1376" t="e">
            <v>#REF!</v>
          </cell>
          <cell r="BF1376">
            <v>0.32</v>
          </cell>
          <cell r="BG1376" t="e">
            <v>#REF!</v>
          </cell>
          <cell r="BH1376">
            <v>0.32</v>
          </cell>
          <cell r="BI1376" t="e">
            <v>#REF!</v>
          </cell>
          <cell r="BJ1376">
            <v>0.32</v>
          </cell>
          <cell r="BK1376" t="e">
            <v>#REF!</v>
          </cell>
          <cell r="BL1376">
            <v>0.32</v>
          </cell>
          <cell r="BM1376" t="e">
            <v>#REF!</v>
          </cell>
          <cell r="BN1376">
            <v>0.32</v>
          </cell>
          <cell r="BO1376" t="e">
            <v>#REF!</v>
          </cell>
          <cell r="BP1376">
            <v>0.32</v>
          </cell>
          <cell r="BQ1376" t="e">
            <v>#REF!</v>
          </cell>
        </row>
        <row r="1377">
          <cell r="C1377" t="str">
            <v>VALOR TOTAL</v>
          </cell>
          <cell r="G1377">
            <v>0</v>
          </cell>
          <cell r="K1377">
            <v>0</v>
          </cell>
          <cell r="M1377">
            <v>0</v>
          </cell>
          <cell r="O1377">
            <v>62822474.120000005</v>
          </cell>
          <cell r="Q1377">
            <v>62822474.120000005</v>
          </cell>
          <cell r="S1377">
            <v>8845307.1999999993</v>
          </cell>
          <cell r="U1377">
            <v>71667780.320000008</v>
          </cell>
          <cell r="W1377">
            <v>0</v>
          </cell>
          <cell r="Y1377">
            <v>71667780.320000008</v>
          </cell>
          <cell r="AA1377">
            <v>0</v>
          </cell>
          <cell r="AC1377">
            <v>11671647.210000001</v>
          </cell>
          <cell r="AE1377">
            <v>0</v>
          </cell>
          <cell r="AG1377">
            <v>12269738.225</v>
          </cell>
          <cell r="AI1377">
            <v>0</v>
          </cell>
          <cell r="AK1377">
            <v>12269738.225</v>
          </cell>
          <cell r="AM1377">
            <v>0</v>
          </cell>
          <cell r="AO1377">
            <v>12269738.225</v>
          </cell>
          <cell r="AR1377">
            <v>0</v>
          </cell>
          <cell r="AS1377">
            <v>0</v>
          </cell>
          <cell r="AT1377">
            <v>0</v>
          </cell>
          <cell r="AU1377">
            <v>15370200</v>
          </cell>
          <cell r="AV1377">
            <v>0</v>
          </cell>
          <cell r="AW1377">
            <v>15370200</v>
          </cell>
          <cell r="AX1377">
            <v>0</v>
          </cell>
          <cell r="AY1377">
            <v>0</v>
          </cell>
          <cell r="AZ1377">
            <v>0</v>
          </cell>
          <cell r="BA1377">
            <v>25691655</v>
          </cell>
          <cell r="BB1377">
            <v>0</v>
          </cell>
          <cell r="BC1377">
            <v>0</v>
          </cell>
          <cell r="BD1377">
            <v>0</v>
          </cell>
          <cell r="BE1377" t="e">
            <v>#REF!</v>
          </cell>
          <cell r="BF1377">
            <v>0</v>
          </cell>
          <cell r="BG1377" t="e">
            <v>#REF!</v>
          </cell>
          <cell r="BH1377">
            <v>0</v>
          </cell>
          <cell r="BI1377" t="e">
            <v>#REF!</v>
          </cell>
          <cell r="BJ1377">
            <v>0</v>
          </cell>
          <cell r="BK1377" t="e">
            <v>#REF!</v>
          </cell>
          <cell r="BL1377">
            <v>0</v>
          </cell>
          <cell r="BM1377" t="e">
            <v>#REF!</v>
          </cell>
          <cell r="BN1377">
            <v>0</v>
          </cell>
          <cell r="BO1377" t="e">
            <v>#REF!</v>
          </cell>
          <cell r="BP1377">
            <v>0</v>
          </cell>
          <cell r="BQ1377" t="e">
            <v>#REF!</v>
          </cell>
        </row>
        <row r="1379">
          <cell r="B1379" t="str">
            <v>05</v>
          </cell>
          <cell r="C1379" t="str">
            <v>TALLER ARTE - BAÑOS - AUDIOVISUALES</v>
          </cell>
          <cell r="D1379" t="str">
            <v/>
          </cell>
          <cell r="AR1379">
            <v>0</v>
          </cell>
          <cell r="AS1379">
            <v>0</v>
          </cell>
          <cell r="AT1379">
            <v>0</v>
          </cell>
          <cell r="AU1379">
            <v>0</v>
          </cell>
          <cell r="AV1379">
            <v>0</v>
          </cell>
          <cell r="AW1379">
            <v>0</v>
          </cell>
          <cell r="AX1379">
            <v>0</v>
          </cell>
          <cell r="AY1379">
            <v>0</v>
          </cell>
          <cell r="AZ1379">
            <v>0</v>
          </cell>
          <cell r="BA1379">
            <v>0</v>
          </cell>
          <cell r="BB1379">
            <v>0</v>
          </cell>
          <cell r="BC1379">
            <v>0</v>
          </cell>
          <cell r="BD1379">
            <v>0</v>
          </cell>
          <cell r="BE1379">
            <v>0</v>
          </cell>
          <cell r="BF1379">
            <v>0</v>
          </cell>
          <cell r="BG1379">
            <v>0</v>
          </cell>
          <cell r="BH1379">
            <v>0</v>
          </cell>
          <cell r="BI1379">
            <v>0</v>
          </cell>
          <cell r="BJ1379">
            <v>0</v>
          </cell>
          <cell r="BK1379">
            <v>0</v>
          </cell>
          <cell r="BL1379">
            <v>0</v>
          </cell>
          <cell r="BM1379">
            <v>0</v>
          </cell>
          <cell r="BN1379">
            <v>0</v>
          </cell>
          <cell r="BO1379">
            <v>0</v>
          </cell>
          <cell r="BP1379">
            <v>0</v>
          </cell>
          <cell r="BQ1379">
            <v>0</v>
          </cell>
        </row>
        <row r="1380">
          <cell r="B1380" t="str">
            <v>Item</v>
          </cell>
          <cell r="C1380" t="str">
            <v>Descripcion</v>
          </cell>
          <cell r="D1380" t="str">
            <v>Und</v>
          </cell>
          <cell r="E1380" t="str">
            <v>Cant</v>
          </cell>
          <cell r="F1380" t="str">
            <v xml:space="preserve">Vr Unitario </v>
          </cell>
          <cell r="G1380" t="str">
            <v>Vr Total</v>
          </cell>
          <cell r="H1380" t="str">
            <v>*</v>
          </cell>
          <cell r="I1380" t="str">
            <v>M&amp;M</v>
          </cell>
          <cell r="J1380" t="str">
            <v>Cant</v>
          </cell>
          <cell r="K1380" t="str">
            <v>Vr Total</v>
          </cell>
          <cell r="L1380" t="str">
            <v>Cant</v>
          </cell>
          <cell r="M1380" t="str">
            <v>Vr Total</v>
          </cell>
          <cell r="N1380" t="str">
            <v>Cant</v>
          </cell>
          <cell r="O1380" t="str">
            <v>Vr Total</v>
          </cell>
          <cell r="P1380" t="str">
            <v>Cant</v>
          </cell>
          <cell r="Q1380" t="str">
            <v>Vr Total</v>
          </cell>
          <cell r="R1380" t="str">
            <v>Cant</v>
          </cell>
          <cell r="S1380" t="str">
            <v>Vr Total</v>
          </cell>
          <cell r="T1380" t="str">
            <v>Cant</v>
          </cell>
          <cell r="U1380" t="str">
            <v>Vr Total</v>
          </cell>
          <cell r="V1380" t="str">
            <v>Cant</v>
          </cell>
          <cell r="W1380" t="str">
            <v>Vr Total</v>
          </cell>
          <cell r="X1380" t="str">
            <v>Cant</v>
          </cell>
          <cell r="Y1380" t="str">
            <v>Vr Total</v>
          </cell>
          <cell r="Z1380" t="str">
            <v>Cant</v>
          </cell>
          <cell r="AA1380" t="str">
            <v>Vr Total</v>
          </cell>
          <cell r="AB1380" t="str">
            <v>Cant</v>
          </cell>
          <cell r="AC1380" t="str">
            <v>Vr Total</v>
          </cell>
          <cell r="AD1380" t="str">
            <v>Cant</v>
          </cell>
          <cell r="AE1380" t="str">
            <v>Vr Total</v>
          </cell>
          <cell r="AF1380" t="str">
            <v>Cant</v>
          </cell>
          <cell r="AG1380" t="str">
            <v>Vr Total</v>
          </cell>
          <cell r="AH1380" t="str">
            <v>Cant</v>
          </cell>
          <cell r="AI1380" t="str">
            <v>Vr Total</v>
          </cell>
          <cell r="AJ1380" t="str">
            <v>Cant</v>
          </cell>
          <cell r="AK1380" t="str">
            <v>Vr Total</v>
          </cell>
          <cell r="AL1380" t="str">
            <v>Cant</v>
          </cell>
          <cell r="AM1380" t="str">
            <v>Vr Total</v>
          </cell>
          <cell r="AN1380" t="str">
            <v>Cant</v>
          </cell>
          <cell r="AO1380" t="str">
            <v>Vr Total</v>
          </cell>
          <cell r="AR1380" t="str">
            <v>Cant</v>
          </cell>
          <cell r="AS1380" t="str">
            <v>Vr Total</v>
          </cell>
          <cell r="AT1380" t="str">
            <v>Cant</v>
          </cell>
          <cell r="AU1380" t="str">
            <v>Vr Total</v>
          </cell>
          <cell r="AV1380" t="str">
            <v>Cant</v>
          </cell>
          <cell r="AW1380" t="str">
            <v>Vr Total</v>
          </cell>
          <cell r="AX1380" t="str">
            <v>Cant</v>
          </cell>
          <cell r="AY1380" t="str">
            <v>Vr Total</v>
          </cell>
          <cell r="AZ1380" t="str">
            <v>Cant</v>
          </cell>
          <cell r="BA1380" t="str">
            <v>Vr Total</v>
          </cell>
          <cell r="BB1380" t="str">
            <v>Cant</v>
          </cell>
          <cell r="BC1380" t="str">
            <v>Vr Total</v>
          </cell>
          <cell r="BD1380" t="str">
            <v>Cant</v>
          </cell>
          <cell r="BE1380" t="str">
            <v>Vr Total</v>
          </cell>
          <cell r="BF1380" t="str">
            <v>Cant</v>
          </cell>
          <cell r="BG1380" t="str">
            <v>Vr Total</v>
          </cell>
          <cell r="BH1380" t="str">
            <v>Cant</v>
          </cell>
          <cell r="BI1380" t="str">
            <v>Vr Total</v>
          </cell>
          <cell r="BJ1380" t="str">
            <v>Cant</v>
          </cell>
          <cell r="BK1380" t="str">
            <v>Vr Total</v>
          </cell>
          <cell r="BL1380" t="str">
            <v>Cant</v>
          </cell>
          <cell r="BM1380" t="str">
            <v>Vr Total</v>
          </cell>
          <cell r="BN1380" t="str">
            <v>Cant</v>
          </cell>
          <cell r="BO1380" t="str">
            <v>Vr Total</v>
          </cell>
          <cell r="BP1380" t="str">
            <v>Cant</v>
          </cell>
          <cell r="BQ1380" t="str">
            <v>Vr Total</v>
          </cell>
        </row>
        <row r="1381">
          <cell r="A1381" t="str">
            <v>05.04</v>
          </cell>
          <cell r="B1381" t="str">
            <v xml:space="preserve">05.04        </v>
          </cell>
          <cell r="C1381" t="str">
            <v>MAMPOSTERIA</v>
          </cell>
          <cell r="D1381" t="str">
            <v/>
          </cell>
          <cell r="G1381">
            <v>0</v>
          </cell>
          <cell r="O1381">
            <v>0</v>
          </cell>
          <cell r="P1381">
            <v>0</v>
          </cell>
          <cell r="Q1381">
            <v>0</v>
          </cell>
          <cell r="S1381">
            <v>0</v>
          </cell>
          <cell r="T1381">
            <v>0</v>
          </cell>
          <cell r="U1381">
            <v>0</v>
          </cell>
        </row>
        <row r="1382">
          <cell r="A1382" t="str">
            <v>05.04.06</v>
          </cell>
          <cell r="B1382" t="str">
            <v>05.04.02</v>
          </cell>
          <cell r="C1382" t="str">
            <v>Grouting para dovelas</v>
          </cell>
          <cell r="D1382" t="str">
            <v>ML</v>
          </cell>
          <cell r="F1382">
            <v>5308</v>
          </cell>
          <cell r="G1382">
            <v>0</v>
          </cell>
          <cell r="N1382">
            <v>95</v>
          </cell>
          <cell r="O1382">
            <v>504260</v>
          </cell>
          <cell r="P1382">
            <v>95</v>
          </cell>
          <cell r="Q1382">
            <v>504260</v>
          </cell>
          <cell r="S1382">
            <v>0</v>
          </cell>
          <cell r="T1382">
            <v>95</v>
          </cell>
          <cell r="U1382">
            <v>504260</v>
          </cell>
          <cell r="X1382">
            <v>95</v>
          </cell>
          <cell r="Y1382">
            <v>504260</v>
          </cell>
          <cell r="AB1382">
            <v>95</v>
          </cell>
          <cell r="AD1382">
            <v>-50</v>
          </cell>
          <cell r="AF1382">
            <v>45</v>
          </cell>
          <cell r="AJ1382">
            <v>45</v>
          </cell>
          <cell r="AN1382">
            <v>45</v>
          </cell>
          <cell r="AV1382">
            <v>0</v>
          </cell>
          <cell r="AW1382">
            <v>0</v>
          </cell>
          <cell r="AX1382">
            <v>45</v>
          </cell>
          <cell r="AZ1382">
            <v>45</v>
          </cell>
          <cell r="BA1382">
            <v>238860</v>
          </cell>
          <cell r="BD1382">
            <v>45</v>
          </cell>
          <cell r="BH1382">
            <v>45</v>
          </cell>
          <cell r="BL1382">
            <v>45</v>
          </cell>
          <cell r="BP1382">
            <v>45</v>
          </cell>
        </row>
        <row r="1383">
          <cell r="A1383" t="str">
            <v>05.04.07</v>
          </cell>
          <cell r="B1383" t="str">
            <v>05.04.03</v>
          </cell>
          <cell r="C1383" t="str">
            <v>Suministro e Instalacion de epoxico para juntas</v>
          </cell>
          <cell r="D1383" t="str">
            <v>ML</v>
          </cell>
          <cell r="F1383">
            <v>30000</v>
          </cell>
          <cell r="G1383">
            <v>0</v>
          </cell>
          <cell r="O1383">
            <v>0</v>
          </cell>
          <cell r="P1383">
            <v>0</v>
          </cell>
          <cell r="Q1383">
            <v>0</v>
          </cell>
          <cell r="S1383">
            <v>0</v>
          </cell>
          <cell r="T1383">
            <v>0</v>
          </cell>
          <cell r="U1383">
            <v>0</v>
          </cell>
          <cell r="V1383">
            <v>20</v>
          </cell>
          <cell r="X1383">
            <v>20</v>
          </cell>
          <cell r="Y1383">
            <v>600000</v>
          </cell>
          <cell r="AB1383">
            <v>20</v>
          </cell>
          <cell r="AF1383">
            <v>20</v>
          </cell>
          <cell r="AJ1383">
            <v>20</v>
          </cell>
          <cell r="AN1383">
            <v>20</v>
          </cell>
          <cell r="AV1383">
            <v>0</v>
          </cell>
          <cell r="AW1383">
            <v>0</v>
          </cell>
          <cell r="AZ1383">
            <v>0</v>
          </cell>
          <cell r="BA1383">
            <v>0</v>
          </cell>
          <cell r="BD1383">
            <v>0</v>
          </cell>
          <cell r="BH1383">
            <v>0</v>
          </cell>
          <cell r="BL1383">
            <v>0</v>
          </cell>
          <cell r="BP1383">
            <v>0</v>
          </cell>
        </row>
        <row r="1384">
          <cell r="A1384" t="str">
            <v>05.04.08</v>
          </cell>
          <cell r="B1384" t="str">
            <v>05.04.04</v>
          </cell>
          <cell r="C1384" t="str">
            <v>Alfajias</v>
          </cell>
          <cell r="D1384" t="str">
            <v>ML</v>
          </cell>
          <cell r="F1384">
            <v>43238</v>
          </cell>
          <cell r="Z1384">
            <v>90</v>
          </cell>
          <cell r="AB1384">
            <v>90</v>
          </cell>
          <cell r="AF1384">
            <v>90</v>
          </cell>
          <cell r="AJ1384">
            <v>90</v>
          </cell>
          <cell r="AN1384">
            <v>90</v>
          </cell>
          <cell r="BB1384">
            <v>80</v>
          </cell>
          <cell r="BD1384">
            <v>80</v>
          </cell>
          <cell r="BF1384">
            <v>10</v>
          </cell>
          <cell r="BH1384">
            <v>90</v>
          </cell>
          <cell r="BL1384">
            <v>90</v>
          </cell>
          <cell r="BP1384">
            <v>90</v>
          </cell>
        </row>
        <row r="1385">
          <cell r="A1385" t="str">
            <v>05.04.09</v>
          </cell>
          <cell r="B1385" t="str">
            <v>05.04.05</v>
          </cell>
          <cell r="C1385" t="str">
            <v>Dintel en lamina de yeso</v>
          </cell>
          <cell r="D1385" t="str">
            <v>ML</v>
          </cell>
          <cell r="F1385">
            <v>95163</v>
          </cell>
          <cell r="AD1385">
            <v>11.82</v>
          </cell>
          <cell r="AF1385">
            <v>11.82</v>
          </cell>
          <cell r="AJ1385">
            <v>11.82</v>
          </cell>
          <cell r="AN1385">
            <v>11.82</v>
          </cell>
          <cell r="BF1385">
            <v>11.82</v>
          </cell>
          <cell r="BH1385">
            <v>11.82</v>
          </cell>
          <cell r="BL1385">
            <v>11.82</v>
          </cell>
          <cell r="BP1385">
            <v>11.82</v>
          </cell>
        </row>
        <row r="1386">
          <cell r="C1386" t="str">
            <v>01.04</v>
          </cell>
          <cell r="G1386">
            <v>0</v>
          </cell>
          <cell r="O1386">
            <v>0</v>
          </cell>
          <cell r="P1386">
            <v>0</v>
          </cell>
          <cell r="Q1386">
            <v>0</v>
          </cell>
          <cell r="S1386">
            <v>0</v>
          </cell>
          <cell r="T1386">
            <v>0</v>
          </cell>
          <cell r="U1386">
            <v>0</v>
          </cell>
          <cell r="X1386">
            <v>0</v>
          </cell>
          <cell r="Y1386">
            <v>0</v>
          </cell>
          <cell r="AB1386">
            <v>0</v>
          </cell>
          <cell r="AF1386">
            <v>0</v>
          </cell>
          <cell r="AJ1386">
            <v>0</v>
          </cell>
          <cell r="AN1386">
            <v>0</v>
          </cell>
          <cell r="AV1386">
            <v>0</v>
          </cell>
          <cell r="AW1386">
            <v>0</v>
          </cell>
          <cell r="AZ1386">
            <v>0</v>
          </cell>
          <cell r="BA1386">
            <v>0</v>
          </cell>
          <cell r="BD1386">
            <v>0</v>
          </cell>
          <cell r="BH1386">
            <v>0</v>
          </cell>
          <cell r="BL1386">
            <v>0</v>
          </cell>
          <cell r="BP1386">
            <v>0</v>
          </cell>
        </row>
        <row r="1387">
          <cell r="G1387">
            <v>0</v>
          </cell>
          <cell r="O1387">
            <v>0</v>
          </cell>
          <cell r="P1387">
            <v>0</v>
          </cell>
          <cell r="Q1387">
            <v>0</v>
          </cell>
          <cell r="S1387">
            <v>0</v>
          </cell>
          <cell r="T1387">
            <v>0</v>
          </cell>
          <cell r="U1387">
            <v>0</v>
          </cell>
          <cell r="X1387">
            <v>0</v>
          </cell>
          <cell r="Y1387">
            <v>0</v>
          </cell>
          <cell r="AB1387">
            <v>0</v>
          </cell>
          <cell r="AF1387">
            <v>0</v>
          </cell>
          <cell r="AJ1387">
            <v>0</v>
          </cell>
          <cell r="AN1387">
            <v>0</v>
          </cell>
          <cell r="AV1387">
            <v>0</v>
          </cell>
          <cell r="AW1387">
            <v>0</v>
          </cell>
          <cell r="AZ1387">
            <v>0</v>
          </cell>
          <cell r="BA1387">
            <v>0</v>
          </cell>
          <cell r="BD1387">
            <v>0</v>
          </cell>
          <cell r="BH1387">
            <v>0</v>
          </cell>
          <cell r="BL1387">
            <v>0</v>
          </cell>
          <cell r="BP1387">
            <v>0</v>
          </cell>
        </row>
        <row r="1388">
          <cell r="A1388" t="str">
            <v>05.05</v>
          </cell>
          <cell r="B1388" t="str">
            <v>05.05</v>
          </cell>
          <cell r="C1388" t="str">
            <v>PAÑETES</v>
          </cell>
          <cell r="D1388" t="str">
            <v/>
          </cell>
          <cell r="G1388">
            <v>0</v>
          </cell>
          <cell r="K1388">
            <v>0</v>
          </cell>
          <cell r="M1388">
            <v>0</v>
          </cell>
          <cell r="O1388">
            <v>0</v>
          </cell>
          <cell r="P1388">
            <v>0</v>
          </cell>
          <cell r="Q1388">
            <v>0</v>
          </cell>
          <cell r="S1388">
            <v>0</v>
          </cell>
          <cell r="T1388">
            <v>0</v>
          </cell>
          <cell r="U1388">
            <v>0</v>
          </cell>
          <cell r="V1388">
            <v>0</v>
          </cell>
          <cell r="W1388">
            <v>0</v>
          </cell>
          <cell r="X1388">
            <v>0</v>
          </cell>
          <cell r="Y1388">
            <v>0</v>
          </cell>
          <cell r="Z1388">
            <v>0</v>
          </cell>
          <cell r="AA1388">
            <v>0</v>
          </cell>
          <cell r="AB1388">
            <v>0</v>
          </cell>
          <cell r="AC1388">
            <v>0</v>
          </cell>
          <cell r="AD1388">
            <v>0</v>
          </cell>
          <cell r="AE1388">
            <v>0</v>
          </cell>
          <cell r="AF1388">
            <v>0</v>
          </cell>
          <cell r="AG1388">
            <v>0</v>
          </cell>
          <cell r="AI1388">
            <v>0</v>
          </cell>
          <cell r="AJ1388">
            <v>0</v>
          </cell>
          <cell r="AK1388">
            <v>0</v>
          </cell>
          <cell r="AM1388">
            <v>0</v>
          </cell>
          <cell r="AN1388">
            <v>0</v>
          </cell>
          <cell r="AO1388">
            <v>0</v>
          </cell>
          <cell r="AS1388">
            <v>0</v>
          </cell>
          <cell r="AU1388">
            <v>0</v>
          </cell>
          <cell r="AV1388">
            <v>0</v>
          </cell>
          <cell r="AW1388">
            <v>0</v>
          </cell>
          <cell r="AY1388">
            <v>0</v>
          </cell>
          <cell r="AZ1388">
            <v>0</v>
          </cell>
          <cell r="BA1388">
            <v>0</v>
          </cell>
          <cell r="BC1388">
            <v>0</v>
          </cell>
          <cell r="BD1388">
            <v>0</v>
          </cell>
          <cell r="BE1388" t="e">
            <v>#REF!</v>
          </cell>
          <cell r="BG1388" t="e">
            <v>#REF!</v>
          </cell>
          <cell r="BH1388">
            <v>0</v>
          </cell>
          <cell r="BI1388" t="e">
            <v>#REF!</v>
          </cell>
          <cell r="BK1388" t="e">
            <v>#REF!</v>
          </cell>
          <cell r="BL1388">
            <v>0</v>
          </cell>
          <cell r="BM1388" t="e">
            <v>#REF!</v>
          </cell>
          <cell r="BO1388" t="e">
            <v>#REF!</v>
          </cell>
          <cell r="BP1388">
            <v>0</v>
          </cell>
          <cell r="BQ1388" t="e">
            <v>#REF!</v>
          </cell>
        </row>
        <row r="1389">
          <cell r="A1389" t="str">
            <v>05.05.03</v>
          </cell>
          <cell r="B1389" t="str">
            <v>05.05.03</v>
          </cell>
          <cell r="C1389" t="str">
            <v>Pañete impermeabilizados sobre vigacanal en mortero 1:4</v>
          </cell>
          <cell r="D1389" t="str">
            <v>M2</v>
          </cell>
          <cell r="F1389">
            <v>19371</v>
          </cell>
          <cell r="G1389">
            <v>0</v>
          </cell>
          <cell r="K1389">
            <v>0</v>
          </cell>
          <cell r="M1389">
            <v>0</v>
          </cell>
          <cell r="N1389">
            <v>181.99</v>
          </cell>
          <cell r="O1389">
            <v>3525328.29</v>
          </cell>
          <cell r="P1389">
            <v>181.99</v>
          </cell>
          <cell r="Q1389">
            <v>3525328.29</v>
          </cell>
          <cell r="R1389">
            <v>-37.740000000000009</v>
          </cell>
          <cell r="S1389">
            <v>-731061.54</v>
          </cell>
          <cell r="T1389">
            <v>144.25</v>
          </cell>
          <cell r="U1389">
            <v>2794266.75</v>
          </cell>
          <cell r="V1389">
            <v>0</v>
          </cell>
          <cell r="W1389">
            <v>0</v>
          </cell>
          <cell r="X1389">
            <v>144.25</v>
          </cell>
          <cell r="Y1389">
            <v>2794266.75</v>
          </cell>
          <cell r="Z1389">
            <v>0</v>
          </cell>
          <cell r="AA1389">
            <v>0</v>
          </cell>
          <cell r="AB1389">
            <v>144.25</v>
          </cell>
          <cell r="AC1389">
            <v>2794266.75</v>
          </cell>
          <cell r="AD1389">
            <v>0</v>
          </cell>
          <cell r="AE1389">
            <v>0</v>
          </cell>
          <cell r="AF1389">
            <v>144.25</v>
          </cell>
          <cell r="AG1389">
            <v>2794266.75</v>
          </cell>
          <cell r="AI1389">
            <v>0</v>
          </cell>
          <cell r="AJ1389">
            <v>144.25</v>
          </cell>
          <cell r="AK1389">
            <v>2794266.75</v>
          </cell>
          <cell r="AM1389">
            <v>0</v>
          </cell>
          <cell r="AN1389">
            <v>144.25</v>
          </cell>
          <cell r="AO1389">
            <v>2794266.75</v>
          </cell>
          <cell r="AS1389">
            <v>0</v>
          </cell>
          <cell r="AT1389">
            <v>144.25</v>
          </cell>
          <cell r="AU1389">
            <v>2794267</v>
          </cell>
          <cell r="AV1389">
            <v>144.25</v>
          </cell>
          <cell r="AW1389">
            <v>2794267</v>
          </cell>
          <cell r="AY1389">
            <v>0</v>
          </cell>
          <cell r="AZ1389">
            <v>144.25</v>
          </cell>
          <cell r="BA1389">
            <v>2794267</v>
          </cell>
          <cell r="BC1389">
            <v>0</v>
          </cell>
          <cell r="BD1389">
            <v>144.25</v>
          </cell>
          <cell r="BE1389">
            <v>-5443.9950000000017</v>
          </cell>
          <cell r="BG1389">
            <v>0</v>
          </cell>
          <cell r="BH1389">
            <v>144.25</v>
          </cell>
          <cell r="BI1389">
            <v>-5443.9950000000017</v>
          </cell>
          <cell r="BK1389">
            <v>0</v>
          </cell>
          <cell r="BL1389">
            <v>144.25</v>
          </cell>
          <cell r="BM1389">
            <v>-5443.9950000000017</v>
          </cell>
          <cell r="BO1389">
            <v>0</v>
          </cell>
          <cell r="BP1389">
            <v>144.25</v>
          </cell>
          <cell r="BQ1389">
            <v>0</v>
          </cell>
        </row>
        <row r="1390">
          <cell r="C1390" t="str">
            <v>01.06</v>
          </cell>
          <cell r="X1390">
            <v>0</v>
          </cell>
          <cell r="Y1390">
            <v>0</v>
          </cell>
          <cell r="AB1390">
            <v>0</v>
          </cell>
          <cell r="AF1390">
            <v>0</v>
          </cell>
          <cell r="AJ1390">
            <v>0</v>
          </cell>
          <cell r="AN1390">
            <v>0</v>
          </cell>
          <cell r="AV1390">
            <v>0</v>
          </cell>
          <cell r="AW1390">
            <v>0</v>
          </cell>
          <cell r="AZ1390">
            <v>0</v>
          </cell>
          <cell r="BA1390">
            <v>0</v>
          </cell>
          <cell r="BD1390">
            <v>0</v>
          </cell>
          <cell r="BH1390">
            <v>0</v>
          </cell>
          <cell r="BL1390">
            <v>0</v>
          </cell>
          <cell r="BP1390">
            <v>0</v>
          </cell>
        </row>
        <row r="1391">
          <cell r="X1391">
            <v>0</v>
          </cell>
          <cell r="Y1391">
            <v>0</v>
          </cell>
          <cell r="AB1391">
            <v>0</v>
          </cell>
          <cell r="AF1391">
            <v>0</v>
          </cell>
          <cell r="AJ1391">
            <v>0</v>
          </cell>
          <cell r="AN1391">
            <v>0</v>
          </cell>
          <cell r="AV1391">
            <v>0</v>
          </cell>
          <cell r="AW1391">
            <v>0</v>
          </cell>
          <cell r="AZ1391">
            <v>0</v>
          </cell>
          <cell r="BA1391">
            <v>0</v>
          </cell>
          <cell r="BD1391">
            <v>0</v>
          </cell>
          <cell r="BH1391">
            <v>0</v>
          </cell>
          <cell r="BL1391">
            <v>0</v>
          </cell>
          <cell r="BP1391">
            <v>0</v>
          </cell>
        </row>
        <row r="1392">
          <cell r="A1392" t="str">
            <v>05.06</v>
          </cell>
          <cell r="B1392" t="str">
            <v>05.06</v>
          </cell>
          <cell r="C1392" t="str">
            <v>ESTRUCTURA</v>
          </cell>
          <cell r="D1392" t="str">
            <v/>
          </cell>
          <cell r="G1392">
            <v>0</v>
          </cell>
          <cell r="K1392">
            <v>0</v>
          </cell>
          <cell r="M1392">
            <v>0</v>
          </cell>
          <cell r="O1392">
            <v>0</v>
          </cell>
          <cell r="P1392">
            <v>0</v>
          </cell>
          <cell r="Q1392">
            <v>0</v>
          </cell>
          <cell r="S1392">
            <v>0</v>
          </cell>
          <cell r="T1392">
            <v>0</v>
          </cell>
          <cell r="U1392">
            <v>0</v>
          </cell>
          <cell r="V1392">
            <v>0</v>
          </cell>
          <cell r="W1392">
            <v>0</v>
          </cell>
          <cell r="X1392">
            <v>0</v>
          </cell>
          <cell r="Y1392">
            <v>0</v>
          </cell>
          <cell r="Z1392">
            <v>0</v>
          </cell>
          <cell r="AA1392">
            <v>0</v>
          </cell>
          <cell r="AB1392">
            <v>0</v>
          </cell>
          <cell r="AC1392">
            <v>0</v>
          </cell>
          <cell r="AD1392">
            <v>0</v>
          </cell>
          <cell r="AE1392">
            <v>0</v>
          </cell>
          <cell r="AF1392">
            <v>0</v>
          </cell>
          <cell r="AG1392">
            <v>0</v>
          </cell>
          <cell r="AI1392">
            <v>0</v>
          </cell>
          <cell r="AJ1392">
            <v>0</v>
          </cell>
          <cell r="AK1392">
            <v>0</v>
          </cell>
          <cell r="AM1392">
            <v>0</v>
          </cell>
          <cell r="AN1392">
            <v>0</v>
          </cell>
          <cell r="AO1392">
            <v>0</v>
          </cell>
          <cell r="AS1392">
            <v>0</v>
          </cell>
          <cell r="AU1392">
            <v>0</v>
          </cell>
          <cell r="AV1392">
            <v>0</v>
          </cell>
          <cell r="AW1392">
            <v>0</v>
          </cell>
          <cell r="AY1392">
            <v>0</v>
          </cell>
          <cell r="AZ1392">
            <v>0</v>
          </cell>
          <cell r="BA1392">
            <v>0</v>
          </cell>
          <cell r="BC1392">
            <v>0</v>
          </cell>
          <cell r="BD1392">
            <v>0</v>
          </cell>
          <cell r="BE1392" t="e">
            <v>#REF!</v>
          </cell>
          <cell r="BG1392" t="e">
            <v>#REF!</v>
          </cell>
          <cell r="BH1392">
            <v>0</v>
          </cell>
          <cell r="BI1392" t="e">
            <v>#REF!</v>
          </cell>
          <cell r="BK1392" t="e">
            <v>#REF!</v>
          </cell>
          <cell r="BL1392">
            <v>0</v>
          </cell>
          <cell r="BM1392" t="e">
            <v>#REF!</v>
          </cell>
          <cell r="BO1392" t="e">
            <v>#REF!</v>
          </cell>
          <cell r="BP1392">
            <v>0</v>
          </cell>
          <cell r="BQ1392" t="e">
            <v>#REF!</v>
          </cell>
        </row>
        <row r="1393">
          <cell r="A1393" t="str">
            <v>05.06.08</v>
          </cell>
          <cell r="B1393" t="str">
            <v>05.06.01</v>
          </cell>
          <cell r="C1393" t="str">
            <v>Viguetas en concreto de 3.000 psi</v>
          </cell>
          <cell r="D1393" t="str">
            <v>M3</v>
          </cell>
          <cell r="F1393">
            <v>1102406</v>
          </cell>
          <cell r="G1393">
            <v>0</v>
          </cell>
          <cell r="K1393">
            <v>0</v>
          </cell>
          <cell r="M1393">
            <v>0</v>
          </cell>
          <cell r="N1393">
            <v>2.17</v>
          </cell>
          <cell r="O1393">
            <v>2392221.02</v>
          </cell>
          <cell r="P1393">
            <v>2.17</v>
          </cell>
          <cell r="Q1393">
            <v>2392221.02</v>
          </cell>
          <cell r="S1393">
            <v>0</v>
          </cell>
          <cell r="T1393">
            <v>2.17</v>
          </cell>
          <cell r="U1393">
            <v>2392221.02</v>
          </cell>
          <cell r="V1393">
            <v>0</v>
          </cell>
          <cell r="W1393">
            <v>0</v>
          </cell>
          <cell r="X1393">
            <v>2.17</v>
          </cell>
          <cell r="Y1393">
            <v>2392221.02</v>
          </cell>
          <cell r="Z1393">
            <v>0</v>
          </cell>
          <cell r="AA1393">
            <v>0</v>
          </cell>
          <cell r="AB1393">
            <v>2.17</v>
          </cell>
          <cell r="AC1393">
            <v>2392221.02</v>
          </cell>
          <cell r="AD1393">
            <v>0</v>
          </cell>
          <cell r="AE1393">
            <v>0</v>
          </cell>
          <cell r="AF1393">
            <v>2.17</v>
          </cell>
          <cell r="AG1393">
            <v>2392221.02</v>
          </cell>
          <cell r="AI1393">
            <v>0</v>
          </cell>
          <cell r="AJ1393">
            <v>2.17</v>
          </cell>
          <cell r="AK1393">
            <v>2392221.02</v>
          </cell>
          <cell r="AM1393">
            <v>0</v>
          </cell>
          <cell r="AN1393">
            <v>2.17</v>
          </cell>
          <cell r="AO1393">
            <v>2392221.02</v>
          </cell>
          <cell r="AS1393">
            <v>0</v>
          </cell>
          <cell r="AT1393">
            <v>2.17</v>
          </cell>
          <cell r="AU1393">
            <v>2392221</v>
          </cell>
          <cell r="AV1393">
            <v>2.17</v>
          </cell>
          <cell r="AW1393">
            <v>2392221</v>
          </cell>
          <cell r="AY1393">
            <v>0</v>
          </cell>
          <cell r="AZ1393">
            <v>2.17</v>
          </cell>
          <cell r="BA1393">
            <v>2392221</v>
          </cell>
          <cell r="BC1393">
            <v>0</v>
          </cell>
          <cell r="BD1393">
            <v>2.17</v>
          </cell>
          <cell r="BE1393">
            <v>0</v>
          </cell>
          <cell r="BG1393">
            <v>0</v>
          </cell>
          <cell r="BH1393">
            <v>2.17</v>
          </cell>
          <cell r="BI1393">
            <v>0</v>
          </cell>
          <cell r="BK1393">
            <v>0</v>
          </cell>
          <cell r="BL1393">
            <v>2.17</v>
          </cell>
          <cell r="BM1393">
            <v>0</v>
          </cell>
          <cell r="BO1393">
            <v>0</v>
          </cell>
          <cell r="BP1393">
            <v>2.17</v>
          </cell>
          <cell r="BQ1393">
            <v>0</v>
          </cell>
        </row>
        <row r="1394">
          <cell r="A1394" t="str">
            <v>05.06.09</v>
          </cell>
          <cell r="B1394" t="str">
            <v>05.06.02</v>
          </cell>
          <cell r="C1394" t="str">
            <v>Anclajes de 3/8" incluye perforacion limpieza y epoxico</v>
          </cell>
          <cell r="D1394" t="str">
            <v>M3</v>
          </cell>
          <cell r="F1394">
            <v>11313</v>
          </cell>
          <cell r="G1394">
            <v>0</v>
          </cell>
          <cell r="K1394">
            <v>0</v>
          </cell>
          <cell r="M1394">
            <v>0</v>
          </cell>
          <cell r="O1394">
            <v>0</v>
          </cell>
          <cell r="P1394">
            <v>0</v>
          </cell>
          <cell r="Q1394">
            <v>0</v>
          </cell>
          <cell r="R1394">
            <v>280</v>
          </cell>
          <cell r="S1394">
            <v>3167640</v>
          </cell>
          <cell r="T1394">
            <v>280</v>
          </cell>
          <cell r="U1394">
            <v>3167640</v>
          </cell>
          <cell r="V1394">
            <v>0</v>
          </cell>
          <cell r="W1394">
            <v>0</v>
          </cell>
          <cell r="X1394">
            <v>280</v>
          </cell>
          <cell r="Y1394">
            <v>3167640</v>
          </cell>
          <cell r="Z1394">
            <v>0</v>
          </cell>
          <cell r="AA1394">
            <v>0</v>
          </cell>
          <cell r="AB1394">
            <v>280</v>
          </cell>
          <cell r="AC1394">
            <v>3167640</v>
          </cell>
          <cell r="AD1394">
            <v>0</v>
          </cell>
          <cell r="AE1394">
            <v>0</v>
          </cell>
          <cell r="AF1394">
            <v>280</v>
          </cell>
          <cell r="AG1394">
            <v>3167640</v>
          </cell>
          <cell r="AI1394">
            <v>0</v>
          </cell>
          <cell r="AJ1394">
            <v>280</v>
          </cell>
          <cell r="AK1394">
            <v>3167640</v>
          </cell>
          <cell r="AM1394">
            <v>0</v>
          </cell>
          <cell r="AN1394">
            <v>280</v>
          </cell>
          <cell r="AO1394">
            <v>3167640</v>
          </cell>
          <cell r="AS1394">
            <v>0</v>
          </cell>
          <cell r="AU1394">
            <v>0</v>
          </cell>
          <cell r="AV1394">
            <v>0</v>
          </cell>
          <cell r="AW1394">
            <v>0</v>
          </cell>
          <cell r="AX1394">
            <v>280</v>
          </cell>
          <cell r="AZ1394">
            <v>280</v>
          </cell>
          <cell r="BA1394">
            <v>3167640</v>
          </cell>
          <cell r="BC1394">
            <v>0</v>
          </cell>
          <cell r="BD1394">
            <v>280</v>
          </cell>
          <cell r="BE1394">
            <v>78400</v>
          </cell>
          <cell r="BG1394">
            <v>0</v>
          </cell>
          <cell r="BH1394">
            <v>280</v>
          </cell>
          <cell r="BI1394">
            <v>78400</v>
          </cell>
          <cell r="BK1394">
            <v>0</v>
          </cell>
          <cell r="BL1394">
            <v>280</v>
          </cell>
          <cell r="BM1394">
            <v>78400</v>
          </cell>
          <cell r="BO1394">
            <v>0</v>
          </cell>
          <cell r="BP1394">
            <v>280</v>
          </cell>
          <cell r="BQ1394">
            <v>0</v>
          </cell>
        </row>
        <row r="1395">
          <cell r="C1395" t="str">
            <v>01.06</v>
          </cell>
          <cell r="X1395">
            <v>0</v>
          </cell>
          <cell r="Y1395">
            <v>0</v>
          </cell>
          <cell r="AB1395">
            <v>0</v>
          </cell>
          <cell r="AF1395">
            <v>0</v>
          </cell>
          <cell r="AJ1395">
            <v>0</v>
          </cell>
          <cell r="AN1395">
            <v>0</v>
          </cell>
          <cell r="AV1395">
            <v>0</v>
          </cell>
          <cell r="AW1395">
            <v>0</v>
          </cell>
          <cell r="AZ1395">
            <v>0</v>
          </cell>
          <cell r="BA1395">
            <v>0</v>
          </cell>
          <cell r="BD1395">
            <v>0</v>
          </cell>
          <cell r="BH1395">
            <v>0</v>
          </cell>
          <cell r="BL1395">
            <v>0</v>
          </cell>
          <cell r="BP1395">
            <v>0</v>
          </cell>
        </row>
        <row r="1396">
          <cell r="X1396">
            <v>0</v>
          </cell>
          <cell r="Y1396">
            <v>0</v>
          </cell>
          <cell r="AB1396">
            <v>0</v>
          </cell>
          <cell r="AF1396">
            <v>0</v>
          </cell>
          <cell r="AJ1396">
            <v>0</v>
          </cell>
          <cell r="AN1396">
            <v>0</v>
          </cell>
          <cell r="AV1396">
            <v>0</v>
          </cell>
          <cell r="AW1396">
            <v>0</v>
          </cell>
          <cell r="AZ1396">
            <v>0</v>
          </cell>
          <cell r="BA1396">
            <v>0</v>
          </cell>
          <cell r="BD1396">
            <v>0</v>
          </cell>
          <cell r="BH1396">
            <v>0</v>
          </cell>
          <cell r="BL1396">
            <v>0</v>
          </cell>
          <cell r="BP1396">
            <v>0</v>
          </cell>
        </row>
        <row r="1397">
          <cell r="A1397" t="str">
            <v>05.07</v>
          </cell>
          <cell r="B1397" t="str">
            <v xml:space="preserve">05.07        </v>
          </cell>
          <cell r="C1397" t="str">
            <v>CUBIERTA</v>
          </cell>
          <cell r="D1397" t="str">
            <v/>
          </cell>
          <cell r="G1397">
            <v>0</v>
          </cell>
          <cell r="O1397">
            <v>0</v>
          </cell>
          <cell r="P1397">
            <v>0</v>
          </cell>
          <cell r="Q1397">
            <v>0</v>
          </cell>
          <cell r="S1397">
            <v>0</v>
          </cell>
          <cell r="T1397">
            <v>0</v>
          </cell>
          <cell r="U1397">
            <v>0</v>
          </cell>
          <cell r="X1397">
            <v>0</v>
          </cell>
          <cell r="Y1397">
            <v>0</v>
          </cell>
          <cell r="AB1397">
            <v>0</v>
          </cell>
          <cell r="AF1397">
            <v>0</v>
          </cell>
          <cell r="AJ1397">
            <v>0</v>
          </cell>
          <cell r="AN1397">
            <v>0</v>
          </cell>
          <cell r="AV1397">
            <v>0</v>
          </cell>
          <cell r="AW1397">
            <v>0</v>
          </cell>
          <cell r="AZ1397">
            <v>0</v>
          </cell>
          <cell r="BA1397">
            <v>0</v>
          </cell>
          <cell r="BD1397">
            <v>0</v>
          </cell>
          <cell r="BH1397">
            <v>0</v>
          </cell>
          <cell r="BL1397">
            <v>0</v>
          </cell>
          <cell r="BP1397">
            <v>0</v>
          </cell>
        </row>
        <row r="1398">
          <cell r="A1398" t="str">
            <v>05.07.05</v>
          </cell>
          <cell r="B1398" t="str">
            <v>05.07.01</v>
          </cell>
          <cell r="C1398" t="str">
            <v>CABALLETE PARA TEJA TERMO ACÚSTICA TRAPEZOIDAL</v>
          </cell>
          <cell r="D1398" t="str">
            <v>ML</v>
          </cell>
          <cell r="F1398">
            <v>42045</v>
          </cell>
          <cell r="G1398">
            <v>0</v>
          </cell>
          <cell r="N1398">
            <v>51.4</v>
          </cell>
          <cell r="O1398">
            <v>2161113</v>
          </cell>
          <cell r="P1398">
            <v>51.4</v>
          </cell>
          <cell r="Q1398">
            <v>2161113</v>
          </cell>
          <cell r="R1398">
            <v>-4.3900000000000006</v>
          </cell>
          <cell r="S1398">
            <v>-184577.55</v>
          </cell>
          <cell r="T1398">
            <v>47.01</v>
          </cell>
          <cell r="U1398">
            <v>1976535.45</v>
          </cell>
          <cell r="X1398">
            <v>47.01</v>
          </cell>
          <cell r="Y1398">
            <v>1976535.45</v>
          </cell>
          <cell r="AB1398">
            <v>47.01</v>
          </cell>
          <cell r="AF1398">
            <v>47.01</v>
          </cell>
          <cell r="AJ1398">
            <v>47.01</v>
          </cell>
          <cell r="AN1398">
            <v>47.01</v>
          </cell>
          <cell r="AU1398">
            <v>0</v>
          </cell>
          <cell r="AV1398">
            <v>0</v>
          </cell>
          <cell r="AW1398">
            <v>0</v>
          </cell>
          <cell r="AX1398">
            <v>47.01</v>
          </cell>
          <cell r="AZ1398">
            <v>47.01</v>
          </cell>
          <cell r="BA1398">
            <v>1976535</v>
          </cell>
          <cell r="BD1398">
            <v>47.01</v>
          </cell>
          <cell r="BH1398">
            <v>47.01</v>
          </cell>
          <cell r="BL1398">
            <v>47.01</v>
          </cell>
          <cell r="BP1398">
            <v>47.01</v>
          </cell>
        </row>
        <row r="1399">
          <cell r="A1399" t="str">
            <v>05.07.06</v>
          </cell>
          <cell r="B1399" t="str">
            <v>05.07.02</v>
          </cell>
          <cell r="C1399" t="str">
            <v>Impermeabilizacion de Viga canal "Manto con Foil de aluminio E=3mm"</v>
          </cell>
          <cell r="D1399" t="str">
            <v>m2</v>
          </cell>
          <cell r="F1399">
            <v>36304</v>
          </cell>
          <cell r="N1399">
            <v>181.99</v>
          </cell>
          <cell r="O1399">
            <v>6606964.96</v>
          </cell>
          <cell r="P1399">
            <v>181.99</v>
          </cell>
          <cell r="Q1399">
            <v>6606964.96</v>
          </cell>
          <cell r="R1399">
            <v>-32.97</v>
          </cell>
          <cell r="S1399">
            <v>-1196942.8799999999</v>
          </cell>
          <cell r="T1399">
            <v>149.02000000000001</v>
          </cell>
          <cell r="U1399">
            <v>5410022.0800000001</v>
          </cell>
          <cell r="X1399">
            <v>149.02000000000001</v>
          </cell>
          <cell r="Y1399">
            <v>5410022.0800000001</v>
          </cell>
          <cell r="AB1399">
            <v>149.02000000000001</v>
          </cell>
          <cell r="AF1399">
            <v>149.02000000000001</v>
          </cell>
          <cell r="AJ1399">
            <v>149.02000000000001</v>
          </cell>
          <cell r="AN1399">
            <v>149.02000000000001</v>
          </cell>
          <cell r="AU1399">
            <v>0</v>
          </cell>
          <cell r="AV1399">
            <v>0</v>
          </cell>
          <cell r="AW1399">
            <v>0</v>
          </cell>
          <cell r="AX1399">
            <v>149.02000000000001</v>
          </cell>
          <cell r="AZ1399">
            <v>149.02000000000001</v>
          </cell>
          <cell r="BA1399">
            <v>5410022</v>
          </cell>
          <cell r="BD1399">
            <v>149.02000000000001</v>
          </cell>
          <cell r="BH1399">
            <v>149.02000000000001</v>
          </cell>
          <cell r="BL1399">
            <v>149.02000000000001</v>
          </cell>
          <cell r="BP1399">
            <v>149.02000000000001</v>
          </cell>
        </row>
        <row r="1400">
          <cell r="A1400" t="str">
            <v>05.07.07</v>
          </cell>
          <cell r="B1400" t="str">
            <v>05.07.03</v>
          </cell>
          <cell r="C1400" t="str">
            <v>Viga cinta 0.12x0.22 en concreto de 3000 psi</v>
          </cell>
          <cell r="D1400" t="str">
            <v>m2</v>
          </cell>
          <cell r="F1400">
            <v>43238</v>
          </cell>
          <cell r="N1400">
            <v>71.52</v>
          </cell>
          <cell r="O1400">
            <v>3092381.76</v>
          </cell>
          <cell r="P1400">
            <v>71.52</v>
          </cell>
          <cell r="Q1400">
            <v>3092381.76</v>
          </cell>
          <cell r="S1400">
            <v>0</v>
          </cell>
          <cell r="T1400">
            <v>71.52</v>
          </cell>
          <cell r="U1400">
            <v>3092381.76</v>
          </cell>
          <cell r="X1400">
            <v>71.52</v>
          </cell>
          <cell r="Y1400">
            <v>3092381.76</v>
          </cell>
          <cell r="AB1400">
            <v>71.52</v>
          </cell>
          <cell r="AF1400">
            <v>71.52</v>
          </cell>
          <cell r="AJ1400">
            <v>71.52</v>
          </cell>
          <cell r="AN1400">
            <v>71.52</v>
          </cell>
          <cell r="AU1400">
            <v>0</v>
          </cell>
          <cell r="AV1400">
            <v>0</v>
          </cell>
          <cell r="AW1400">
            <v>0</v>
          </cell>
          <cell r="AX1400">
            <v>71.52</v>
          </cell>
          <cell r="AZ1400">
            <v>71.52</v>
          </cell>
          <cell r="BA1400">
            <v>3092382</v>
          </cell>
          <cell r="BD1400">
            <v>71.52</v>
          </cell>
          <cell r="BH1400">
            <v>71.52</v>
          </cell>
          <cell r="BL1400">
            <v>71.52</v>
          </cell>
          <cell r="BP1400">
            <v>71.52</v>
          </cell>
        </row>
        <row r="1401">
          <cell r="A1401" t="str">
            <v>05.07.08</v>
          </cell>
          <cell r="B1401" t="str">
            <v>05.07.04</v>
          </cell>
          <cell r="C1401" t="str">
            <v>Cubierta en policarbonato</v>
          </cell>
          <cell r="D1401" t="str">
            <v>M2</v>
          </cell>
          <cell r="F1401">
            <v>86888</v>
          </cell>
          <cell r="O1401">
            <v>0</v>
          </cell>
          <cell r="P1401">
            <v>0</v>
          </cell>
          <cell r="Q1401">
            <v>0</v>
          </cell>
          <cell r="R1401">
            <v>45.015999999999998</v>
          </cell>
          <cell r="S1401">
            <v>3911350.21</v>
          </cell>
          <cell r="T1401">
            <v>45.015999999999998</v>
          </cell>
          <cell r="U1401">
            <v>3911350.21</v>
          </cell>
          <cell r="X1401">
            <v>45.015999999999998</v>
          </cell>
          <cell r="Y1401">
            <v>3911350.21</v>
          </cell>
          <cell r="Z1401">
            <v>24.589999999999996</v>
          </cell>
          <cell r="AB1401">
            <v>69.605999999999995</v>
          </cell>
          <cell r="AD1401">
            <v>0.01</v>
          </cell>
          <cell r="AF1401">
            <v>69.616</v>
          </cell>
          <cell r="AJ1401">
            <v>69.616</v>
          </cell>
          <cell r="AN1401">
            <v>69.616</v>
          </cell>
          <cell r="AU1401">
            <v>0</v>
          </cell>
          <cell r="AV1401">
            <v>0</v>
          </cell>
          <cell r="AW1401">
            <v>0</v>
          </cell>
          <cell r="AX1401">
            <v>40</v>
          </cell>
          <cell r="AZ1401">
            <v>40</v>
          </cell>
          <cell r="BA1401">
            <v>3475520</v>
          </cell>
          <cell r="BB1401">
            <v>29.61</v>
          </cell>
          <cell r="BD1401">
            <v>69.61</v>
          </cell>
          <cell r="BH1401">
            <v>69.61</v>
          </cell>
          <cell r="BL1401">
            <v>69.61</v>
          </cell>
          <cell r="BP1401">
            <v>69.61</v>
          </cell>
        </row>
        <row r="1402">
          <cell r="C1402" t="str">
            <v>01.07</v>
          </cell>
          <cell r="G1402">
            <v>0</v>
          </cell>
          <cell r="O1402">
            <v>0</v>
          </cell>
          <cell r="P1402">
            <v>0</v>
          </cell>
          <cell r="Q1402">
            <v>0</v>
          </cell>
          <cell r="S1402">
            <v>0</v>
          </cell>
          <cell r="T1402">
            <v>0</v>
          </cell>
          <cell r="U1402">
            <v>0</v>
          </cell>
          <cell r="X1402">
            <v>0</v>
          </cell>
          <cell r="Y1402">
            <v>0</v>
          </cell>
          <cell r="AB1402">
            <v>0</v>
          </cell>
          <cell r="AF1402">
            <v>0</v>
          </cell>
          <cell r="AJ1402">
            <v>0</v>
          </cell>
          <cell r="AN1402">
            <v>0</v>
          </cell>
          <cell r="AV1402">
            <v>0</v>
          </cell>
          <cell r="AW1402">
            <v>0</v>
          </cell>
          <cell r="AZ1402">
            <v>0</v>
          </cell>
          <cell r="BA1402">
            <v>0</v>
          </cell>
          <cell r="BD1402">
            <v>0</v>
          </cell>
          <cell r="BH1402">
            <v>0</v>
          </cell>
          <cell r="BL1402">
            <v>0</v>
          </cell>
          <cell r="BP1402">
            <v>0</v>
          </cell>
        </row>
        <row r="1403">
          <cell r="G1403">
            <v>0</v>
          </cell>
          <cell r="O1403">
            <v>0</v>
          </cell>
          <cell r="P1403">
            <v>0</v>
          </cell>
          <cell r="Q1403">
            <v>0</v>
          </cell>
          <cell r="S1403">
            <v>0</v>
          </cell>
          <cell r="T1403">
            <v>0</v>
          </cell>
          <cell r="U1403">
            <v>0</v>
          </cell>
          <cell r="X1403">
            <v>0</v>
          </cell>
          <cell r="Y1403">
            <v>0</v>
          </cell>
          <cell r="AB1403">
            <v>0</v>
          </cell>
          <cell r="AF1403">
            <v>0</v>
          </cell>
          <cell r="AJ1403">
            <v>0</v>
          </cell>
          <cell r="AN1403">
            <v>0</v>
          </cell>
          <cell r="AV1403">
            <v>0</v>
          </cell>
          <cell r="AW1403">
            <v>0</v>
          </cell>
          <cell r="AZ1403">
            <v>0</v>
          </cell>
          <cell r="BA1403">
            <v>0</v>
          </cell>
          <cell r="BD1403">
            <v>0</v>
          </cell>
          <cell r="BH1403">
            <v>0</v>
          </cell>
          <cell r="BL1403">
            <v>0</v>
          </cell>
          <cell r="BP1403">
            <v>0</v>
          </cell>
        </row>
        <row r="1404">
          <cell r="A1404" t="str">
            <v>05.08</v>
          </cell>
          <cell r="B1404" t="str">
            <v>05.08</v>
          </cell>
          <cell r="C1404" t="str">
            <v>CIELO RASO</v>
          </cell>
          <cell r="D1404" t="str">
            <v/>
          </cell>
          <cell r="G1404">
            <v>0</v>
          </cell>
          <cell r="O1404">
            <v>0</v>
          </cell>
          <cell r="P1404">
            <v>0</v>
          </cell>
          <cell r="Q1404">
            <v>0</v>
          </cell>
          <cell r="S1404">
            <v>0</v>
          </cell>
          <cell r="T1404">
            <v>0</v>
          </cell>
          <cell r="U1404">
            <v>0</v>
          </cell>
          <cell r="X1404">
            <v>0</v>
          </cell>
          <cell r="Y1404">
            <v>0</v>
          </cell>
          <cell r="AB1404">
            <v>0</v>
          </cell>
          <cell r="AF1404">
            <v>0</v>
          </cell>
          <cell r="AJ1404">
            <v>0</v>
          </cell>
          <cell r="AN1404">
            <v>0</v>
          </cell>
          <cell r="AV1404">
            <v>0</v>
          </cell>
          <cell r="AW1404">
            <v>0</v>
          </cell>
          <cell r="AZ1404">
            <v>0</v>
          </cell>
          <cell r="BA1404">
            <v>0</v>
          </cell>
          <cell r="BD1404">
            <v>0</v>
          </cell>
          <cell r="BH1404">
            <v>0</v>
          </cell>
          <cell r="BL1404">
            <v>0</v>
          </cell>
          <cell r="BP1404">
            <v>0</v>
          </cell>
        </row>
        <row r="1405">
          <cell r="A1405" t="str">
            <v>05.08.03</v>
          </cell>
          <cell r="B1405" t="str">
            <v>05.08.02</v>
          </cell>
          <cell r="C1405" t="str">
            <v>Tapa en superboard 6mm, incluye estructura cal 26</v>
          </cell>
          <cell r="D1405" t="str">
            <v>ml</v>
          </cell>
          <cell r="F1405">
            <v>20771</v>
          </cell>
          <cell r="G1405">
            <v>0</v>
          </cell>
          <cell r="N1405">
            <v>140</v>
          </cell>
          <cell r="O1405">
            <v>2907940</v>
          </cell>
          <cell r="P1405">
            <v>140</v>
          </cell>
          <cell r="Q1405">
            <v>2907940</v>
          </cell>
          <cell r="R1405">
            <v>-30</v>
          </cell>
          <cell r="S1405">
            <v>-623130</v>
          </cell>
          <cell r="T1405">
            <v>110</v>
          </cell>
          <cell r="U1405">
            <v>2284810</v>
          </cell>
          <cell r="X1405">
            <v>110</v>
          </cell>
          <cell r="Y1405">
            <v>2284810</v>
          </cell>
          <cell r="AB1405">
            <v>110</v>
          </cell>
          <cell r="AD1405">
            <v>129.58000000000001</v>
          </cell>
          <cell r="AF1405">
            <v>239.58</v>
          </cell>
          <cell r="AJ1405">
            <v>239.58</v>
          </cell>
          <cell r="AN1405">
            <v>239.58</v>
          </cell>
          <cell r="AU1405">
            <v>0</v>
          </cell>
          <cell r="AV1405">
            <v>0</v>
          </cell>
          <cell r="AW1405">
            <v>0</v>
          </cell>
          <cell r="AZ1405">
            <v>0</v>
          </cell>
          <cell r="BA1405">
            <v>0</v>
          </cell>
          <cell r="BD1405">
            <v>0</v>
          </cell>
          <cell r="BF1405">
            <v>239.58</v>
          </cell>
          <cell r="BH1405">
            <v>239.58</v>
          </cell>
          <cell r="BL1405">
            <v>239.58</v>
          </cell>
          <cell r="BP1405">
            <v>239.58</v>
          </cell>
        </row>
        <row r="1406">
          <cell r="C1406" t="str">
            <v>01.08</v>
          </cell>
          <cell r="G1406">
            <v>0</v>
          </cell>
          <cell r="O1406">
            <v>0</v>
          </cell>
          <cell r="P1406">
            <v>0</v>
          </cell>
          <cell r="Q1406">
            <v>0</v>
          </cell>
          <cell r="S1406">
            <v>0</v>
          </cell>
          <cell r="T1406">
            <v>0</v>
          </cell>
          <cell r="U1406">
            <v>0</v>
          </cell>
          <cell r="X1406">
            <v>0</v>
          </cell>
          <cell r="Y1406">
            <v>0</v>
          </cell>
          <cell r="AB1406">
            <v>0</v>
          </cell>
          <cell r="AF1406">
            <v>0</v>
          </cell>
          <cell r="AJ1406">
            <v>0</v>
          </cell>
          <cell r="AN1406">
            <v>0</v>
          </cell>
          <cell r="AV1406">
            <v>0</v>
          </cell>
          <cell r="AW1406">
            <v>0</v>
          </cell>
          <cell r="AZ1406">
            <v>0</v>
          </cell>
          <cell r="BA1406">
            <v>0</v>
          </cell>
          <cell r="BD1406">
            <v>0</v>
          </cell>
          <cell r="BH1406">
            <v>0</v>
          </cell>
          <cell r="BL1406">
            <v>0</v>
          </cell>
          <cell r="BP1406">
            <v>0</v>
          </cell>
        </row>
        <row r="1407">
          <cell r="O1407">
            <v>0</v>
          </cell>
          <cell r="P1407">
            <v>0</v>
          </cell>
          <cell r="Q1407">
            <v>0</v>
          </cell>
          <cell r="S1407">
            <v>0</v>
          </cell>
          <cell r="T1407">
            <v>0</v>
          </cell>
          <cell r="U1407">
            <v>0</v>
          </cell>
          <cell r="X1407">
            <v>0</v>
          </cell>
          <cell r="Y1407">
            <v>0</v>
          </cell>
          <cell r="AB1407">
            <v>0</v>
          </cell>
          <cell r="AF1407">
            <v>0</v>
          </cell>
          <cell r="AJ1407">
            <v>0</v>
          </cell>
          <cell r="AN1407">
            <v>0</v>
          </cell>
          <cell r="AV1407">
            <v>0</v>
          </cell>
          <cell r="AW1407">
            <v>0</v>
          </cell>
          <cell r="AZ1407">
            <v>0</v>
          </cell>
          <cell r="BA1407">
            <v>0</v>
          </cell>
          <cell r="BD1407">
            <v>0</v>
          </cell>
          <cell r="BH1407">
            <v>0</v>
          </cell>
          <cell r="BL1407">
            <v>0</v>
          </cell>
          <cell r="BP1407">
            <v>0</v>
          </cell>
        </row>
        <row r="1408">
          <cell r="A1408" t="str">
            <v>05.09</v>
          </cell>
          <cell r="B1408" t="str">
            <v xml:space="preserve">05.09        </v>
          </cell>
          <cell r="C1408" t="str">
            <v>PISOS</v>
          </cell>
          <cell r="D1408" t="str">
            <v/>
          </cell>
          <cell r="G1408">
            <v>0</v>
          </cell>
          <cell r="K1408">
            <v>0</v>
          </cell>
          <cell r="M1408">
            <v>0</v>
          </cell>
          <cell r="O1408">
            <v>0</v>
          </cell>
          <cell r="P1408">
            <v>0</v>
          </cell>
          <cell r="Q1408">
            <v>0</v>
          </cell>
          <cell r="S1408">
            <v>0</v>
          </cell>
          <cell r="T1408">
            <v>0</v>
          </cell>
          <cell r="U1408">
            <v>0</v>
          </cell>
          <cell r="W1408">
            <v>0</v>
          </cell>
          <cell r="X1408">
            <v>0</v>
          </cell>
          <cell r="Y1408">
            <v>0</v>
          </cell>
          <cell r="AB1408">
            <v>0</v>
          </cell>
          <cell r="AC1408">
            <v>0</v>
          </cell>
          <cell r="AF1408">
            <v>0</v>
          </cell>
          <cell r="AG1408">
            <v>0</v>
          </cell>
          <cell r="AJ1408">
            <v>0</v>
          </cell>
          <cell r="AK1408">
            <v>0</v>
          </cell>
          <cell r="AN1408">
            <v>0</v>
          </cell>
          <cell r="AO1408">
            <v>0</v>
          </cell>
          <cell r="AS1408">
            <v>0</v>
          </cell>
          <cell r="AU1408">
            <v>0</v>
          </cell>
          <cell r="AV1408">
            <v>0</v>
          </cell>
          <cell r="AW1408">
            <v>0</v>
          </cell>
          <cell r="AZ1408">
            <v>0</v>
          </cell>
          <cell r="BA1408">
            <v>0</v>
          </cell>
          <cell r="BD1408">
            <v>0</v>
          </cell>
          <cell r="BH1408">
            <v>0</v>
          </cell>
          <cell r="BL1408">
            <v>0</v>
          </cell>
          <cell r="BP1408">
            <v>0</v>
          </cell>
        </row>
        <row r="1409">
          <cell r="A1409" t="str">
            <v>05.09.08</v>
          </cell>
          <cell r="B1409" t="str">
            <v>05.09.01</v>
          </cell>
          <cell r="C1409" t="str">
            <v>Acabado para poyo en granito pulido</v>
          </cell>
          <cell r="D1409" t="str">
            <v>M2</v>
          </cell>
          <cell r="F1409">
            <v>109718</v>
          </cell>
          <cell r="G1409">
            <v>0</v>
          </cell>
          <cell r="K1409">
            <v>0</v>
          </cell>
          <cell r="L1409">
            <v>0</v>
          </cell>
          <cell r="M1409">
            <v>0</v>
          </cell>
          <cell r="N1409">
            <v>50.14</v>
          </cell>
          <cell r="O1409">
            <v>5501260.5199999996</v>
          </cell>
          <cell r="P1409">
            <v>50.14</v>
          </cell>
          <cell r="Q1409">
            <v>5501260.5199999996</v>
          </cell>
          <cell r="S1409">
            <v>0</v>
          </cell>
          <cell r="T1409">
            <v>50.14</v>
          </cell>
          <cell r="U1409">
            <v>5501260.5199999996</v>
          </cell>
          <cell r="W1409">
            <v>0</v>
          </cell>
          <cell r="X1409">
            <v>50.14</v>
          </cell>
          <cell r="Y1409">
            <v>5501260.5199999996</v>
          </cell>
          <cell r="AB1409">
            <v>50.14</v>
          </cell>
          <cell r="AC1409">
            <v>5501260.5199999996</v>
          </cell>
          <cell r="AD1409">
            <v>27.739999999999995</v>
          </cell>
          <cell r="AF1409">
            <v>77.88</v>
          </cell>
          <cell r="AG1409">
            <v>8544837.8399999999</v>
          </cell>
          <cell r="AJ1409">
            <v>77.88</v>
          </cell>
          <cell r="AK1409">
            <v>8544837.8399999999</v>
          </cell>
          <cell r="AN1409">
            <v>77.88</v>
          </cell>
          <cell r="AO1409">
            <v>8544837.8399999999</v>
          </cell>
          <cell r="AS1409">
            <v>0</v>
          </cell>
          <cell r="AU1409">
            <v>0</v>
          </cell>
          <cell r="AV1409">
            <v>0</v>
          </cell>
          <cell r="AW1409">
            <v>0</v>
          </cell>
          <cell r="AX1409">
            <v>40</v>
          </cell>
          <cell r="AZ1409">
            <v>40</v>
          </cell>
          <cell r="BA1409">
            <v>4388720</v>
          </cell>
          <cell r="BD1409">
            <v>40</v>
          </cell>
          <cell r="BF1409">
            <v>37.879999999999995</v>
          </cell>
          <cell r="BH1409">
            <v>77.88</v>
          </cell>
          <cell r="BL1409">
            <v>77.88</v>
          </cell>
          <cell r="BP1409">
            <v>77.88</v>
          </cell>
        </row>
        <row r="1410">
          <cell r="C1410" t="str">
            <v>01.09</v>
          </cell>
          <cell r="X1410">
            <v>0</v>
          </cell>
          <cell r="Y1410">
            <v>0</v>
          </cell>
          <cell r="AB1410">
            <v>0</v>
          </cell>
          <cell r="AF1410">
            <v>0</v>
          </cell>
          <cell r="AJ1410">
            <v>0</v>
          </cell>
          <cell r="AN1410">
            <v>0</v>
          </cell>
          <cell r="AV1410">
            <v>0</v>
          </cell>
          <cell r="AW1410">
            <v>0</v>
          </cell>
          <cell r="AZ1410">
            <v>0</v>
          </cell>
          <cell r="BA1410">
            <v>0</v>
          </cell>
          <cell r="BD1410">
            <v>0</v>
          </cell>
          <cell r="BH1410">
            <v>0</v>
          </cell>
          <cell r="BL1410">
            <v>0</v>
          </cell>
          <cell r="BP1410">
            <v>0</v>
          </cell>
        </row>
        <row r="1411">
          <cell r="X1411">
            <v>0</v>
          </cell>
          <cell r="Y1411">
            <v>0</v>
          </cell>
          <cell r="AB1411">
            <v>0</v>
          </cell>
          <cell r="AF1411">
            <v>0</v>
          </cell>
          <cell r="AJ1411">
            <v>0</v>
          </cell>
          <cell r="AN1411">
            <v>0</v>
          </cell>
          <cell r="AV1411">
            <v>0</v>
          </cell>
          <cell r="AW1411">
            <v>0</v>
          </cell>
          <cell r="AZ1411">
            <v>0</v>
          </cell>
          <cell r="BA1411">
            <v>0</v>
          </cell>
          <cell r="BD1411">
            <v>0</v>
          </cell>
          <cell r="BH1411">
            <v>0</v>
          </cell>
          <cell r="BL1411">
            <v>0</v>
          </cell>
          <cell r="BP1411">
            <v>0</v>
          </cell>
        </row>
        <row r="1412">
          <cell r="A1412" t="str">
            <v>05.12</v>
          </cell>
          <cell r="B1412" t="str">
            <v>05.12</v>
          </cell>
          <cell r="C1412" t="str">
            <v>INSTALACIONES ELECTRICAS</v>
          </cell>
          <cell r="D1412" t="str">
            <v/>
          </cell>
          <cell r="G1412">
            <v>0</v>
          </cell>
          <cell r="O1412">
            <v>0</v>
          </cell>
          <cell r="P1412">
            <v>0</v>
          </cell>
          <cell r="Q1412">
            <v>0</v>
          </cell>
          <cell r="S1412">
            <v>0</v>
          </cell>
          <cell r="T1412">
            <v>0</v>
          </cell>
          <cell r="U1412">
            <v>0</v>
          </cell>
          <cell r="X1412">
            <v>0</v>
          </cell>
          <cell r="Y1412">
            <v>0</v>
          </cell>
          <cell r="AB1412">
            <v>0</v>
          </cell>
          <cell r="AF1412">
            <v>0</v>
          </cell>
          <cell r="AJ1412">
            <v>0</v>
          </cell>
          <cell r="AN1412">
            <v>0</v>
          </cell>
          <cell r="AV1412">
            <v>0</v>
          </cell>
          <cell r="AW1412">
            <v>0</v>
          </cell>
          <cell r="AZ1412">
            <v>0</v>
          </cell>
          <cell r="BA1412">
            <v>0</v>
          </cell>
          <cell r="BD1412">
            <v>0</v>
          </cell>
          <cell r="BH1412">
            <v>0</v>
          </cell>
          <cell r="BL1412">
            <v>0</v>
          </cell>
          <cell r="BP1412">
            <v>0</v>
          </cell>
        </row>
        <row r="1413">
          <cell r="A1413" t="str">
            <v>05.12.09</v>
          </cell>
          <cell r="B1413" t="str">
            <v>05.12.03</v>
          </cell>
          <cell r="C1413" t="str">
            <v>Tablero de 18 circuitos con espacio para totalizador con caja, incluye barraje, totalizador, breaker y marcacion de circuitos</v>
          </cell>
          <cell r="D1413" t="str">
            <v>Un</v>
          </cell>
          <cell r="F1413">
            <v>1076934</v>
          </cell>
          <cell r="G1413">
            <v>0</v>
          </cell>
          <cell r="N1413">
            <v>2</v>
          </cell>
          <cell r="O1413">
            <v>2153868</v>
          </cell>
          <cell r="P1413">
            <v>2</v>
          </cell>
          <cell r="Q1413">
            <v>2153868</v>
          </cell>
          <cell r="S1413">
            <v>0</v>
          </cell>
          <cell r="T1413">
            <v>2</v>
          </cell>
          <cell r="U1413">
            <v>2153868</v>
          </cell>
          <cell r="X1413">
            <v>2</v>
          </cell>
          <cell r="Y1413">
            <v>2153868</v>
          </cell>
          <cell r="AB1413">
            <v>2</v>
          </cell>
          <cell r="AF1413">
            <v>2</v>
          </cell>
          <cell r="AJ1413">
            <v>2</v>
          </cell>
          <cell r="AN1413">
            <v>2</v>
          </cell>
          <cell r="AV1413">
            <v>0</v>
          </cell>
          <cell r="AW1413">
            <v>0</v>
          </cell>
          <cell r="AX1413">
            <v>2</v>
          </cell>
          <cell r="AZ1413">
            <v>2</v>
          </cell>
          <cell r="BA1413">
            <v>2153868</v>
          </cell>
          <cell r="BD1413">
            <v>2</v>
          </cell>
          <cell r="BH1413">
            <v>2</v>
          </cell>
          <cell r="BL1413">
            <v>2</v>
          </cell>
          <cell r="BP1413">
            <v>2</v>
          </cell>
        </row>
        <row r="1414">
          <cell r="A1414" t="str">
            <v>05.12.10</v>
          </cell>
          <cell r="B1414" t="str">
            <v>05.12.04</v>
          </cell>
          <cell r="C1414" t="str">
            <v>Tablero de 12 circuitos con espacio para totalizador con caja, incluye barraje, totalizador, breaker y marcacion de circuitos</v>
          </cell>
          <cell r="D1414" t="str">
            <v>Un</v>
          </cell>
          <cell r="F1414">
            <v>879174</v>
          </cell>
          <cell r="N1414">
            <v>1</v>
          </cell>
          <cell r="O1414">
            <v>879174</v>
          </cell>
          <cell r="P1414">
            <v>1</v>
          </cell>
          <cell r="Q1414">
            <v>879174</v>
          </cell>
          <cell r="T1414">
            <v>1</v>
          </cell>
          <cell r="U1414">
            <v>879174</v>
          </cell>
          <cell r="X1414">
            <v>1</v>
          </cell>
          <cell r="Y1414">
            <v>879174</v>
          </cell>
          <cell r="AB1414">
            <v>1</v>
          </cell>
          <cell r="AF1414">
            <v>1</v>
          </cell>
          <cell r="AJ1414">
            <v>1</v>
          </cell>
          <cell r="AN1414">
            <v>1</v>
          </cell>
          <cell r="AX1414">
            <v>1</v>
          </cell>
          <cell r="AZ1414">
            <v>1</v>
          </cell>
          <cell r="BA1414">
            <v>879174</v>
          </cell>
          <cell r="BD1414">
            <v>1</v>
          </cell>
          <cell r="BH1414">
            <v>1</v>
          </cell>
          <cell r="BL1414">
            <v>1</v>
          </cell>
          <cell r="BP1414">
            <v>1</v>
          </cell>
        </row>
        <row r="1415">
          <cell r="A1415" t="str">
            <v>05.12.11</v>
          </cell>
          <cell r="B1415" t="str">
            <v>05.12.05</v>
          </cell>
          <cell r="C1415" t="str">
            <v>Salida lampara 4 x 17</v>
          </cell>
          <cell r="D1415" t="str">
            <v>Un</v>
          </cell>
          <cell r="F1415">
            <v>223369</v>
          </cell>
          <cell r="G1415">
            <v>0</v>
          </cell>
          <cell r="N1415">
            <v>64</v>
          </cell>
          <cell r="O1415">
            <v>14295616</v>
          </cell>
          <cell r="P1415">
            <v>64</v>
          </cell>
          <cell r="Q1415">
            <v>14295616</v>
          </cell>
          <cell r="S1415">
            <v>0</v>
          </cell>
          <cell r="T1415">
            <v>64</v>
          </cell>
          <cell r="U1415">
            <v>14295616</v>
          </cell>
          <cell r="X1415">
            <v>64</v>
          </cell>
          <cell r="Y1415">
            <v>14295616</v>
          </cell>
          <cell r="AB1415">
            <v>64</v>
          </cell>
          <cell r="AF1415">
            <v>64</v>
          </cell>
          <cell r="AJ1415">
            <v>64</v>
          </cell>
          <cell r="AN1415">
            <v>64</v>
          </cell>
          <cell r="AT1415">
            <v>24</v>
          </cell>
          <cell r="AU1415">
            <v>5360856</v>
          </cell>
          <cell r="AV1415">
            <v>24</v>
          </cell>
          <cell r="AW1415">
            <v>5360856</v>
          </cell>
          <cell r="AX1415">
            <v>20</v>
          </cell>
          <cell r="AZ1415">
            <v>44</v>
          </cell>
          <cell r="BA1415">
            <v>9828236</v>
          </cell>
          <cell r="BD1415">
            <v>44</v>
          </cell>
          <cell r="BF1415">
            <v>20</v>
          </cell>
          <cell r="BH1415">
            <v>64</v>
          </cell>
          <cell r="BL1415">
            <v>64</v>
          </cell>
          <cell r="BP1415">
            <v>64</v>
          </cell>
        </row>
        <row r="1416">
          <cell r="A1416" t="str">
            <v>05.12.12</v>
          </cell>
          <cell r="B1416" t="str">
            <v>05.12.06</v>
          </cell>
          <cell r="C1416" t="str">
            <v>Salida de Voz y datos</v>
          </cell>
          <cell r="D1416" t="str">
            <v>Un</v>
          </cell>
          <cell r="F1416">
            <v>120000</v>
          </cell>
          <cell r="V1416">
            <v>15</v>
          </cell>
          <cell r="X1416">
            <v>15</v>
          </cell>
          <cell r="Y1416">
            <v>1800000</v>
          </cell>
          <cell r="AB1416">
            <v>15</v>
          </cell>
          <cell r="AF1416">
            <v>15</v>
          </cell>
          <cell r="AJ1416">
            <v>15</v>
          </cell>
          <cell r="AN1416">
            <v>15</v>
          </cell>
          <cell r="BD1416">
            <v>0</v>
          </cell>
          <cell r="BH1416">
            <v>0</v>
          </cell>
          <cell r="BL1416">
            <v>0</v>
          </cell>
          <cell r="BP1416">
            <v>0</v>
          </cell>
        </row>
        <row r="1417">
          <cell r="A1417" t="str">
            <v>05.12.13</v>
          </cell>
          <cell r="B1417" t="str">
            <v>05.12.07</v>
          </cell>
          <cell r="C1417" t="str">
            <v>Salida tipo bala, incluye bala</v>
          </cell>
          <cell r="D1417" t="str">
            <v>Un</v>
          </cell>
          <cell r="F1417">
            <v>103369</v>
          </cell>
          <cell r="G1417">
            <v>0</v>
          </cell>
          <cell r="K1417">
            <v>0</v>
          </cell>
          <cell r="L1417">
            <v>0</v>
          </cell>
          <cell r="M1417">
            <v>0</v>
          </cell>
          <cell r="O1417">
            <v>0</v>
          </cell>
          <cell r="P1417">
            <v>0</v>
          </cell>
          <cell r="Q1417">
            <v>0</v>
          </cell>
          <cell r="S1417">
            <v>0</v>
          </cell>
          <cell r="T1417">
            <v>0</v>
          </cell>
          <cell r="U1417">
            <v>0</v>
          </cell>
          <cell r="W1417">
            <v>0</v>
          </cell>
          <cell r="X1417">
            <v>0</v>
          </cell>
          <cell r="Y1417">
            <v>0</v>
          </cell>
          <cell r="AB1417">
            <v>0</v>
          </cell>
          <cell r="AC1417">
            <v>0</v>
          </cell>
          <cell r="AD1417">
            <v>28</v>
          </cell>
          <cell r="AF1417">
            <v>28</v>
          </cell>
          <cell r="AG1417">
            <v>2894332</v>
          </cell>
          <cell r="AJ1417">
            <v>28</v>
          </cell>
          <cell r="AK1417">
            <v>2894332</v>
          </cell>
          <cell r="AN1417">
            <v>28</v>
          </cell>
          <cell r="AO1417">
            <v>2894332</v>
          </cell>
          <cell r="AS1417">
            <v>0</v>
          </cell>
          <cell r="AU1417">
            <v>0</v>
          </cell>
          <cell r="AV1417">
            <v>0</v>
          </cell>
          <cell r="AW1417">
            <v>0</v>
          </cell>
          <cell r="AZ1417">
            <v>0</v>
          </cell>
          <cell r="BA1417">
            <v>0</v>
          </cell>
          <cell r="BD1417">
            <v>0</v>
          </cell>
          <cell r="BE1417">
            <v>0</v>
          </cell>
          <cell r="BF1417">
            <v>28</v>
          </cell>
          <cell r="BH1417">
            <v>28</v>
          </cell>
          <cell r="BL1417">
            <v>28</v>
          </cell>
          <cell r="BP1417">
            <v>28</v>
          </cell>
        </row>
        <row r="1418">
          <cell r="A1418" t="str">
            <v>05.12.14</v>
          </cell>
          <cell r="B1418" t="str">
            <v>05.12.08</v>
          </cell>
          <cell r="C1418" t="str">
            <v>Acometida 3#6 + 1#6 + 1#6 + Ø2"</v>
          </cell>
          <cell r="D1418" t="str">
            <v>Ml</v>
          </cell>
          <cell r="F1418">
            <v>58210</v>
          </cell>
          <cell r="G1418">
            <v>0</v>
          </cell>
          <cell r="K1418">
            <v>0</v>
          </cell>
          <cell r="L1418">
            <v>0</v>
          </cell>
          <cell r="M1418">
            <v>0</v>
          </cell>
          <cell r="O1418">
            <v>0</v>
          </cell>
          <cell r="P1418">
            <v>0</v>
          </cell>
          <cell r="Q1418">
            <v>0</v>
          </cell>
          <cell r="S1418">
            <v>0</v>
          </cell>
          <cell r="T1418">
            <v>0</v>
          </cell>
          <cell r="U1418">
            <v>0</v>
          </cell>
          <cell r="W1418">
            <v>0</v>
          </cell>
          <cell r="X1418">
            <v>0</v>
          </cell>
          <cell r="Y1418">
            <v>0</v>
          </cell>
          <cell r="AB1418">
            <v>0</v>
          </cell>
          <cell r="AC1418">
            <v>0</v>
          </cell>
          <cell r="AD1418">
            <v>189.6</v>
          </cell>
          <cell r="AF1418">
            <v>189.6</v>
          </cell>
          <cell r="AG1418">
            <v>11036616</v>
          </cell>
          <cell r="AJ1418">
            <v>189.6</v>
          </cell>
          <cell r="AK1418">
            <v>11036616</v>
          </cell>
          <cell r="AN1418">
            <v>189.6</v>
          </cell>
          <cell r="AO1418">
            <v>11036616</v>
          </cell>
          <cell r="AS1418">
            <v>0</v>
          </cell>
          <cell r="AU1418">
            <v>0</v>
          </cell>
          <cell r="AV1418">
            <v>0</v>
          </cell>
          <cell r="AW1418">
            <v>0</v>
          </cell>
          <cell r="AZ1418">
            <v>0</v>
          </cell>
          <cell r="BA1418">
            <v>0</v>
          </cell>
          <cell r="BD1418">
            <v>0</v>
          </cell>
          <cell r="BE1418">
            <v>0</v>
          </cell>
          <cell r="BF1418">
            <v>189.6</v>
          </cell>
          <cell r="BH1418">
            <v>189.6</v>
          </cell>
          <cell r="BL1418">
            <v>189.6</v>
          </cell>
          <cell r="BP1418">
            <v>189.6</v>
          </cell>
        </row>
        <row r="1419">
          <cell r="C1419" t="str">
            <v>01.11</v>
          </cell>
          <cell r="G1419">
            <v>0</v>
          </cell>
          <cell r="O1419">
            <v>0</v>
          </cell>
          <cell r="P1419">
            <v>0</v>
          </cell>
          <cell r="Q1419">
            <v>0</v>
          </cell>
          <cell r="S1419">
            <v>0</v>
          </cell>
          <cell r="T1419">
            <v>0</v>
          </cell>
          <cell r="U1419">
            <v>0</v>
          </cell>
          <cell r="X1419">
            <v>0</v>
          </cell>
          <cell r="AB1419">
            <v>0</v>
          </cell>
          <cell r="AF1419">
            <v>0</v>
          </cell>
          <cell r="AJ1419">
            <v>0</v>
          </cell>
          <cell r="AN1419">
            <v>0</v>
          </cell>
          <cell r="AV1419">
            <v>0</v>
          </cell>
          <cell r="AW1419">
            <v>0</v>
          </cell>
          <cell r="BD1419">
            <v>0</v>
          </cell>
          <cell r="BH1419">
            <v>0</v>
          </cell>
          <cell r="BL1419">
            <v>0</v>
          </cell>
          <cell r="BP1419">
            <v>0</v>
          </cell>
        </row>
        <row r="1420">
          <cell r="X1420">
            <v>0</v>
          </cell>
          <cell r="Y1420">
            <v>0</v>
          </cell>
          <cell r="AB1420">
            <v>0</v>
          </cell>
          <cell r="AF1420">
            <v>0</v>
          </cell>
          <cell r="AJ1420">
            <v>0</v>
          </cell>
          <cell r="AN1420">
            <v>0</v>
          </cell>
          <cell r="AV1420">
            <v>0</v>
          </cell>
          <cell r="AW1420">
            <v>0</v>
          </cell>
          <cell r="AZ1420">
            <v>0</v>
          </cell>
          <cell r="BA1420">
            <v>0</v>
          </cell>
          <cell r="BD1420">
            <v>0</v>
          </cell>
          <cell r="BH1420">
            <v>0</v>
          </cell>
          <cell r="BL1420">
            <v>0</v>
          </cell>
          <cell r="BP1420">
            <v>0</v>
          </cell>
        </row>
        <row r="1421">
          <cell r="A1421" t="str">
            <v>05.17</v>
          </cell>
          <cell r="B1421" t="str">
            <v xml:space="preserve">01.15        </v>
          </cell>
          <cell r="C1421" t="str">
            <v>VIDRIOS</v>
          </cell>
          <cell r="D1421" t="str">
            <v/>
          </cell>
          <cell r="E1421">
            <v>1</v>
          </cell>
          <cell r="G1421">
            <v>0</v>
          </cell>
          <cell r="K1421">
            <v>0</v>
          </cell>
          <cell r="M1421">
            <v>0</v>
          </cell>
          <cell r="O1421">
            <v>0</v>
          </cell>
          <cell r="P1421">
            <v>0</v>
          </cell>
          <cell r="Q1421">
            <v>0</v>
          </cell>
          <cell r="S1421">
            <v>0</v>
          </cell>
          <cell r="T1421">
            <v>0</v>
          </cell>
          <cell r="U1421">
            <v>0</v>
          </cell>
          <cell r="W1421">
            <v>0</v>
          </cell>
          <cell r="X1421">
            <v>0</v>
          </cell>
          <cell r="Y1421">
            <v>0</v>
          </cell>
          <cell r="AB1421">
            <v>0</v>
          </cell>
          <cell r="AC1421">
            <v>0</v>
          </cell>
          <cell r="AF1421">
            <v>0</v>
          </cell>
          <cell r="AG1421">
            <v>0</v>
          </cell>
          <cell r="AJ1421">
            <v>0</v>
          </cell>
          <cell r="AK1421">
            <v>0</v>
          </cell>
          <cell r="AN1421">
            <v>0</v>
          </cell>
          <cell r="AO1421">
            <v>0</v>
          </cell>
          <cell r="AS1421">
            <v>0</v>
          </cell>
          <cell r="AU1421">
            <v>0</v>
          </cell>
          <cell r="AV1421">
            <v>0</v>
          </cell>
          <cell r="AW1421">
            <v>0</v>
          </cell>
          <cell r="AZ1421">
            <v>0</v>
          </cell>
          <cell r="BA1421">
            <v>0</v>
          </cell>
          <cell r="BC1421">
            <v>0</v>
          </cell>
          <cell r="BD1421">
            <v>0</v>
          </cell>
          <cell r="BE1421">
            <v>0</v>
          </cell>
          <cell r="BH1421">
            <v>0</v>
          </cell>
          <cell r="BL1421">
            <v>0</v>
          </cell>
          <cell r="BP1421">
            <v>0</v>
          </cell>
        </row>
        <row r="1422">
          <cell r="A1422" t="str">
            <v>05.17.02</v>
          </cell>
          <cell r="B1422" t="str">
            <v>01.15.02</v>
          </cell>
          <cell r="C1422" t="str">
            <v>SUMINISTRO E INSTALACION DE VIDRIO 4MM</v>
          </cell>
          <cell r="D1422" t="str">
            <v>M2</v>
          </cell>
          <cell r="F1422">
            <v>51086</v>
          </cell>
          <cell r="AD1422">
            <v>90.22</v>
          </cell>
          <cell r="AF1422">
            <v>90.22</v>
          </cell>
          <cell r="AJ1422">
            <v>90.22</v>
          </cell>
          <cell r="AN1422">
            <v>90.22</v>
          </cell>
          <cell r="BF1422">
            <v>90.22</v>
          </cell>
          <cell r="BH1422">
            <v>90.22</v>
          </cell>
          <cell r="BL1422">
            <v>90.22</v>
          </cell>
          <cell r="BP1422">
            <v>90.22</v>
          </cell>
        </row>
        <row r="1423">
          <cell r="AF1423">
            <v>0</v>
          </cell>
          <cell r="AJ1423">
            <v>0</v>
          </cell>
          <cell r="AN1423">
            <v>0</v>
          </cell>
          <cell r="BL1423">
            <v>0</v>
          </cell>
          <cell r="BP1423">
            <v>0</v>
          </cell>
        </row>
        <row r="1424">
          <cell r="A1424" t="str">
            <v>05.18</v>
          </cell>
          <cell r="B1424" t="str">
            <v>01.18</v>
          </cell>
          <cell r="C1424" t="str">
            <v>PINTURAS</v>
          </cell>
          <cell r="D1424" t="str">
            <v/>
          </cell>
          <cell r="E1424">
            <v>1</v>
          </cell>
          <cell r="G1424">
            <v>0</v>
          </cell>
          <cell r="K1424">
            <v>0</v>
          </cell>
          <cell r="M1424">
            <v>0</v>
          </cell>
          <cell r="O1424">
            <v>0</v>
          </cell>
          <cell r="P1424">
            <v>0</v>
          </cell>
          <cell r="Q1424">
            <v>0</v>
          </cell>
          <cell r="S1424">
            <v>0</v>
          </cell>
          <cell r="T1424">
            <v>0</v>
          </cell>
          <cell r="U1424">
            <v>0</v>
          </cell>
          <cell r="W1424">
            <v>0</v>
          </cell>
          <cell r="X1424">
            <v>0</v>
          </cell>
          <cell r="Y1424">
            <v>0</v>
          </cell>
          <cell r="AB1424">
            <v>0</v>
          </cell>
          <cell r="AC1424">
            <v>0</v>
          </cell>
          <cell r="AF1424">
            <v>0</v>
          </cell>
          <cell r="AG1424">
            <v>0</v>
          </cell>
          <cell r="AJ1424">
            <v>0</v>
          </cell>
          <cell r="AK1424">
            <v>0</v>
          </cell>
          <cell r="AN1424">
            <v>0</v>
          </cell>
          <cell r="AO1424">
            <v>0</v>
          </cell>
          <cell r="AS1424">
            <v>0</v>
          </cell>
          <cell r="AU1424">
            <v>0</v>
          </cell>
          <cell r="AV1424">
            <v>0</v>
          </cell>
          <cell r="AW1424">
            <v>0</v>
          </cell>
          <cell r="AZ1424">
            <v>0</v>
          </cell>
          <cell r="BA1424">
            <v>0</v>
          </cell>
          <cell r="BD1424">
            <v>0</v>
          </cell>
          <cell r="BH1424">
            <v>0</v>
          </cell>
          <cell r="BL1424">
            <v>0</v>
          </cell>
          <cell r="BP1424">
            <v>0</v>
          </cell>
        </row>
        <row r="1425">
          <cell r="A1425" t="str">
            <v>05.18.06</v>
          </cell>
          <cell r="B1425" t="str">
            <v>01.18.06</v>
          </cell>
          <cell r="C1425" t="str">
            <v>Graniplast sobre fachadas</v>
          </cell>
          <cell r="D1425" t="str">
            <v>M2</v>
          </cell>
          <cell r="F1425">
            <v>16017</v>
          </cell>
          <cell r="G1425">
            <v>0</v>
          </cell>
          <cell r="O1425">
            <v>0</v>
          </cell>
          <cell r="P1425">
            <v>0</v>
          </cell>
          <cell r="Q1425">
            <v>0</v>
          </cell>
          <cell r="R1425">
            <v>220.6</v>
          </cell>
          <cell r="S1425">
            <v>3533350.2</v>
          </cell>
          <cell r="T1425">
            <v>220.6</v>
          </cell>
          <cell r="U1425">
            <v>3533350.2</v>
          </cell>
          <cell r="V1425">
            <v>120</v>
          </cell>
          <cell r="X1425">
            <v>340.6</v>
          </cell>
          <cell r="Y1425">
            <v>5455390.2000000002</v>
          </cell>
          <cell r="Z1425">
            <v>320.14</v>
          </cell>
          <cell r="AB1425">
            <v>660.74</v>
          </cell>
          <cell r="AD1425">
            <v>189.01</v>
          </cell>
          <cell r="AF1425">
            <v>849.75</v>
          </cell>
          <cell r="AJ1425">
            <v>849.75</v>
          </cell>
          <cell r="AN1425">
            <v>849.75</v>
          </cell>
          <cell r="AV1425">
            <v>0</v>
          </cell>
          <cell r="AW1425">
            <v>0</v>
          </cell>
          <cell r="AZ1425">
            <v>0</v>
          </cell>
          <cell r="BA1425">
            <v>0</v>
          </cell>
          <cell r="BD1425">
            <v>0</v>
          </cell>
          <cell r="BF1425">
            <v>849.75</v>
          </cell>
          <cell r="BH1425">
            <v>849.75</v>
          </cell>
          <cell r="BL1425">
            <v>849.75</v>
          </cell>
          <cell r="BP1425">
            <v>849.75</v>
          </cell>
        </row>
        <row r="1426">
          <cell r="A1426" t="str">
            <v>05.18.07</v>
          </cell>
          <cell r="B1426" t="str">
            <v>01.18.07</v>
          </cell>
          <cell r="C1426" t="str">
            <v>Suministro en instalacion de estuco y vinilo</v>
          </cell>
          <cell r="D1426" t="str">
            <v>M2</v>
          </cell>
          <cell r="F1426">
            <v>13000</v>
          </cell>
          <cell r="Z1426">
            <v>680.56</v>
          </cell>
          <cell r="AB1426">
            <v>680.56</v>
          </cell>
          <cell r="AF1426">
            <v>680.56</v>
          </cell>
          <cell r="AJ1426">
            <v>680.56</v>
          </cell>
          <cell r="AN1426">
            <v>680.56</v>
          </cell>
          <cell r="BB1426">
            <v>350</v>
          </cell>
          <cell r="BD1426">
            <v>350</v>
          </cell>
          <cell r="BF1426">
            <v>300</v>
          </cell>
          <cell r="BH1426">
            <v>650</v>
          </cell>
          <cell r="BL1426">
            <v>650</v>
          </cell>
          <cell r="BP1426">
            <v>650</v>
          </cell>
        </row>
        <row r="1427">
          <cell r="C1427" t="str">
            <v>01.11</v>
          </cell>
          <cell r="G1427">
            <v>0</v>
          </cell>
          <cell r="O1427">
            <v>0</v>
          </cell>
          <cell r="P1427">
            <v>0</v>
          </cell>
          <cell r="Q1427">
            <v>0</v>
          </cell>
          <cell r="S1427">
            <v>0</v>
          </cell>
          <cell r="T1427">
            <v>0</v>
          </cell>
          <cell r="U1427">
            <v>0</v>
          </cell>
          <cell r="AV1427">
            <v>0</v>
          </cell>
          <cell r="AW1427">
            <v>0</v>
          </cell>
          <cell r="AZ1427">
            <v>0</v>
          </cell>
          <cell r="BA1427">
            <v>0</v>
          </cell>
        </row>
        <row r="1428">
          <cell r="C1428" t="str">
            <v>VALOR PARCIAL</v>
          </cell>
          <cell r="G1428">
            <v>0</v>
          </cell>
          <cell r="K1428">
            <v>0</v>
          </cell>
          <cell r="M1428">
            <v>0</v>
          </cell>
          <cell r="O1428">
            <v>44020127.549999997</v>
          </cell>
          <cell r="Q1428">
            <v>44020127.549999997</v>
          </cell>
          <cell r="S1428">
            <v>7876628.4400000004</v>
          </cell>
          <cell r="U1428">
            <v>51896755.990000002</v>
          </cell>
          <cell r="W1428">
            <v>0</v>
          </cell>
          <cell r="Y1428">
            <v>56218795.989999995</v>
          </cell>
          <cell r="AA1428">
            <v>0</v>
          </cell>
          <cell r="AC1428">
            <v>6927694.1449999996</v>
          </cell>
          <cell r="AE1428">
            <v>0</v>
          </cell>
          <cell r="AG1428">
            <v>15414956.805</v>
          </cell>
          <cell r="AI1428">
            <v>0</v>
          </cell>
          <cell r="AK1428">
            <v>15414956.805</v>
          </cell>
          <cell r="AM1428">
            <v>0</v>
          </cell>
          <cell r="AO1428">
            <v>15414956.805</v>
          </cell>
          <cell r="AR1428">
            <v>0</v>
          </cell>
          <cell r="AS1428">
            <v>0</v>
          </cell>
          <cell r="AT1428">
            <v>0</v>
          </cell>
          <cell r="AU1428">
            <v>5273672</v>
          </cell>
          <cell r="AV1428">
            <v>0</v>
          </cell>
          <cell r="AW1428">
            <v>5273672</v>
          </cell>
          <cell r="AX1428">
            <v>0</v>
          </cell>
          <cell r="AY1428">
            <v>0</v>
          </cell>
          <cell r="AZ1428">
            <v>0</v>
          </cell>
          <cell r="BA1428">
            <v>19898722.5</v>
          </cell>
          <cell r="BB1428">
            <v>0</v>
          </cell>
          <cell r="BC1428">
            <v>0</v>
          </cell>
          <cell r="BD1428">
            <v>0</v>
          </cell>
          <cell r="BE1428" t="e">
            <v>#REF!</v>
          </cell>
          <cell r="BF1428">
            <v>0</v>
          </cell>
          <cell r="BG1428" t="e">
            <v>#REF!</v>
          </cell>
          <cell r="BH1428">
            <v>0</v>
          </cell>
          <cell r="BI1428" t="e">
            <v>#REF!</v>
          </cell>
          <cell r="BJ1428">
            <v>0</v>
          </cell>
          <cell r="BK1428" t="e">
            <v>#REF!</v>
          </cell>
          <cell r="BL1428">
            <v>0</v>
          </cell>
          <cell r="BM1428" t="e">
            <v>#REF!</v>
          </cell>
          <cell r="BN1428">
            <v>0</v>
          </cell>
          <cell r="BO1428" t="e">
            <v>#REF!</v>
          </cell>
          <cell r="BP1428">
            <v>0</v>
          </cell>
          <cell r="BQ1428" t="e">
            <v>#REF!</v>
          </cell>
        </row>
        <row r="1429">
          <cell r="C1429" t="str">
            <v>A.I.U.</v>
          </cell>
          <cell r="E1429">
            <v>0.32</v>
          </cell>
          <cell r="G1429">
            <v>0</v>
          </cell>
          <cell r="J1429">
            <v>0.32</v>
          </cell>
          <cell r="K1429">
            <v>0</v>
          </cell>
          <cell r="L1429">
            <v>0.32</v>
          </cell>
          <cell r="M1429">
            <v>0</v>
          </cell>
          <cell r="N1429">
            <v>0.32</v>
          </cell>
          <cell r="O1429">
            <v>14086441</v>
          </cell>
          <cell r="P1429">
            <v>0.32</v>
          </cell>
          <cell r="Q1429">
            <v>14086441</v>
          </cell>
          <cell r="R1429">
            <v>0.32</v>
          </cell>
          <cell r="S1429">
            <v>2520521</v>
          </cell>
          <cell r="T1429">
            <v>0.32</v>
          </cell>
          <cell r="U1429">
            <v>16606962</v>
          </cell>
          <cell r="V1429">
            <v>0.32</v>
          </cell>
          <cell r="W1429">
            <v>0</v>
          </cell>
          <cell r="X1429">
            <v>0.32</v>
          </cell>
          <cell r="Y1429">
            <v>17990015</v>
          </cell>
          <cell r="Z1429">
            <v>0.32</v>
          </cell>
          <cell r="AA1429">
            <v>0</v>
          </cell>
          <cell r="AB1429">
            <v>0.32</v>
          </cell>
          <cell r="AC1429">
            <v>2216862</v>
          </cell>
          <cell r="AD1429">
            <v>0.32</v>
          </cell>
          <cell r="AE1429">
            <v>0</v>
          </cell>
          <cell r="AF1429">
            <v>0.32</v>
          </cell>
          <cell r="AG1429">
            <v>4932786</v>
          </cell>
          <cell r="AH1429">
            <v>0.32</v>
          </cell>
          <cell r="AI1429">
            <v>0</v>
          </cell>
          <cell r="AJ1429">
            <v>0.32</v>
          </cell>
          <cell r="AK1429">
            <v>4932786</v>
          </cell>
          <cell r="AL1429">
            <v>0.32</v>
          </cell>
          <cell r="AM1429">
            <v>0</v>
          </cell>
          <cell r="AN1429">
            <v>0.32</v>
          </cell>
          <cell r="AO1429">
            <v>4932786</v>
          </cell>
          <cell r="AR1429">
            <v>0.32</v>
          </cell>
          <cell r="AS1429">
            <v>0</v>
          </cell>
          <cell r="AT1429">
            <v>0.32</v>
          </cell>
          <cell r="AU1429">
            <v>1687575</v>
          </cell>
          <cell r="AV1429">
            <v>0.32</v>
          </cell>
          <cell r="AW1429">
            <v>1687575</v>
          </cell>
          <cell r="AX1429">
            <v>0.32</v>
          </cell>
          <cell r="AY1429">
            <v>0</v>
          </cell>
          <cell r="AZ1429">
            <v>0.32</v>
          </cell>
          <cell r="BA1429">
            <v>6367591</v>
          </cell>
          <cell r="BB1429">
            <v>0.32</v>
          </cell>
          <cell r="BC1429">
            <v>0</v>
          </cell>
          <cell r="BD1429">
            <v>0.32</v>
          </cell>
          <cell r="BE1429" t="e">
            <v>#REF!</v>
          </cell>
          <cell r="BF1429">
            <v>0.32</v>
          </cell>
          <cell r="BG1429" t="e">
            <v>#REF!</v>
          </cell>
          <cell r="BH1429">
            <v>0.32</v>
          </cell>
          <cell r="BI1429" t="e">
            <v>#REF!</v>
          </cell>
          <cell r="BJ1429">
            <v>0.32</v>
          </cell>
          <cell r="BK1429" t="e">
            <v>#REF!</v>
          </cell>
          <cell r="BL1429">
            <v>0.32</v>
          </cell>
          <cell r="BM1429" t="e">
            <v>#REF!</v>
          </cell>
          <cell r="BN1429">
            <v>0.32</v>
          </cell>
          <cell r="BO1429" t="e">
            <v>#REF!</v>
          </cell>
          <cell r="BP1429">
            <v>0.32</v>
          </cell>
          <cell r="BQ1429" t="e">
            <v>#REF!</v>
          </cell>
        </row>
        <row r="1430">
          <cell r="C1430" t="str">
            <v>VALOR TOTAL</v>
          </cell>
          <cell r="G1430">
            <v>0</v>
          </cell>
          <cell r="K1430">
            <v>0</v>
          </cell>
          <cell r="M1430">
            <v>0</v>
          </cell>
          <cell r="O1430">
            <v>58106568.549999997</v>
          </cell>
          <cell r="Q1430">
            <v>58106568.549999997</v>
          </cell>
          <cell r="S1430">
            <v>10397149.440000001</v>
          </cell>
          <cell r="U1430">
            <v>68503717.99000001</v>
          </cell>
          <cell r="W1430">
            <v>0</v>
          </cell>
          <cell r="Y1430">
            <v>74208810.989999995</v>
          </cell>
          <cell r="AA1430">
            <v>0</v>
          </cell>
          <cell r="AC1430">
            <v>9144556.1449999996</v>
          </cell>
          <cell r="AE1430">
            <v>0</v>
          </cell>
          <cell r="AG1430">
            <v>20347742.805</v>
          </cell>
          <cell r="AI1430">
            <v>0</v>
          </cell>
          <cell r="AK1430">
            <v>20347742.805</v>
          </cell>
          <cell r="AM1430">
            <v>0</v>
          </cell>
          <cell r="AO1430">
            <v>20347742.805</v>
          </cell>
          <cell r="AR1430">
            <v>0</v>
          </cell>
          <cell r="AS1430">
            <v>0</v>
          </cell>
          <cell r="AT1430">
            <v>0</v>
          </cell>
          <cell r="AU1430">
            <v>6961247</v>
          </cell>
          <cell r="AV1430">
            <v>0</v>
          </cell>
          <cell r="AW1430">
            <v>6961247</v>
          </cell>
          <cell r="AX1430">
            <v>0</v>
          </cell>
          <cell r="AY1430">
            <v>0</v>
          </cell>
          <cell r="AZ1430">
            <v>0</v>
          </cell>
          <cell r="BA1430">
            <v>26266313.5</v>
          </cell>
          <cell r="BB1430">
            <v>0</v>
          </cell>
          <cell r="BC1430">
            <v>0</v>
          </cell>
          <cell r="BD1430">
            <v>0</v>
          </cell>
          <cell r="BE1430" t="e">
            <v>#REF!</v>
          </cell>
          <cell r="BF1430">
            <v>0</v>
          </cell>
          <cell r="BG1430" t="e">
            <v>#REF!</v>
          </cell>
          <cell r="BH1430">
            <v>0</v>
          </cell>
          <cell r="BI1430" t="e">
            <v>#REF!</v>
          </cell>
          <cell r="BJ1430">
            <v>0</v>
          </cell>
          <cell r="BK1430" t="e">
            <v>#REF!</v>
          </cell>
          <cell r="BL1430">
            <v>0</v>
          </cell>
          <cell r="BM1430" t="e">
            <v>#REF!</v>
          </cell>
          <cell r="BN1430">
            <v>0</v>
          </cell>
          <cell r="BO1430" t="e">
            <v>#REF!</v>
          </cell>
          <cell r="BP1430">
            <v>0</v>
          </cell>
          <cell r="BQ1430" t="e">
            <v>#REF!</v>
          </cell>
        </row>
        <row r="1432">
          <cell r="B1432">
            <v>6</v>
          </cell>
          <cell r="C1432" t="str">
            <v>LABORATORIO</v>
          </cell>
          <cell r="AR1432">
            <v>0</v>
          </cell>
          <cell r="AS1432">
            <v>0</v>
          </cell>
          <cell r="AT1432">
            <v>0</v>
          </cell>
          <cell r="AU1432">
            <v>0</v>
          </cell>
          <cell r="AV1432">
            <v>0</v>
          </cell>
          <cell r="AW1432">
            <v>0</v>
          </cell>
          <cell r="AX1432">
            <v>0</v>
          </cell>
          <cell r="AY1432">
            <v>0</v>
          </cell>
          <cell r="AZ1432">
            <v>0</v>
          </cell>
          <cell r="BA1432">
            <v>0</v>
          </cell>
          <cell r="BB1432">
            <v>0</v>
          </cell>
          <cell r="BC1432">
            <v>0</v>
          </cell>
          <cell r="BD1432">
            <v>0</v>
          </cell>
          <cell r="BE1432">
            <v>0</v>
          </cell>
          <cell r="BF1432">
            <v>0</v>
          </cell>
          <cell r="BG1432">
            <v>0</v>
          </cell>
          <cell r="BH1432">
            <v>0</v>
          </cell>
          <cell r="BI1432">
            <v>0</v>
          </cell>
          <cell r="BJ1432">
            <v>0</v>
          </cell>
          <cell r="BK1432">
            <v>0</v>
          </cell>
          <cell r="BL1432">
            <v>0</v>
          </cell>
          <cell r="BM1432">
            <v>0</v>
          </cell>
          <cell r="BN1432">
            <v>0</v>
          </cell>
          <cell r="BO1432">
            <v>0</v>
          </cell>
          <cell r="BP1432">
            <v>0</v>
          </cell>
          <cell r="BQ1432">
            <v>0</v>
          </cell>
        </row>
        <row r="1433">
          <cell r="B1433" t="str">
            <v>Item</v>
          </cell>
          <cell r="C1433" t="str">
            <v>Descripcion</v>
          </cell>
          <cell r="D1433" t="str">
            <v>Und</v>
          </cell>
          <cell r="E1433" t="str">
            <v>Cant</v>
          </cell>
          <cell r="F1433" t="str">
            <v xml:space="preserve">Vr Unitario </v>
          </cell>
          <cell r="G1433" t="str">
            <v>Vr Total</v>
          </cell>
          <cell r="H1433" t="str">
            <v>*</v>
          </cell>
          <cell r="I1433" t="str">
            <v>M&amp;M</v>
          </cell>
          <cell r="J1433" t="str">
            <v>Cant</v>
          </cell>
          <cell r="K1433" t="str">
            <v>Vr Total</v>
          </cell>
          <cell r="L1433" t="str">
            <v>Cant</v>
          </cell>
          <cell r="M1433" t="str">
            <v>Vr Total</v>
          </cell>
          <cell r="N1433" t="str">
            <v>Cant</v>
          </cell>
          <cell r="O1433" t="str">
            <v>Vr Total</v>
          </cell>
          <cell r="P1433" t="str">
            <v>Cant</v>
          </cell>
          <cell r="Q1433" t="str">
            <v>Vr Total</v>
          </cell>
          <cell r="R1433" t="str">
            <v>Cant</v>
          </cell>
          <cell r="S1433" t="str">
            <v>Vr Total</v>
          </cell>
          <cell r="T1433" t="str">
            <v>Cant</v>
          </cell>
          <cell r="U1433" t="str">
            <v>Vr Total</v>
          </cell>
          <cell r="V1433" t="str">
            <v>Cant</v>
          </cell>
          <cell r="W1433" t="str">
            <v>Vr Total</v>
          </cell>
          <cell r="X1433" t="str">
            <v>Cant</v>
          </cell>
          <cell r="Y1433" t="str">
            <v>Vr Total</v>
          </cell>
          <cell r="Z1433" t="str">
            <v>Cant</v>
          </cell>
          <cell r="AA1433" t="str">
            <v>Vr Total</v>
          </cell>
          <cell r="AB1433" t="str">
            <v>Cant</v>
          </cell>
          <cell r="AC1433" t="str">
            <v>Vr Total</v>
          </cell>
          <cell r="AD1433" t="str">
            <v>Cant</v>
          </cell>
          <cell r="AE1433" t="str">
            <v>Vr Total</v>
          </cell>
          <cell r="AF1433" t="str">
            <v>Cant</v>
          </cell>
          <cell r="AG1433" t="str">
            <v>Vr Total</v>
          </cell>
          <cell r="AH1433" t="str">
            <v>Cant</v>
          </cell>
          <cell r="AI1433" t="str">
            <v>Vr Total</v>
          </cell>
          <cell r="AJ1433" t="str">
            <v>Cant</v>
          </cell>
          <cell r="AK1433" t="str">
            <v>Vr Total</v>
          </cell>
          <cell r="AL1433" t="str">
            <v>Cant</v>
          </cell>
          <cell r="AM1433" t="str">
            <v>Vr Total</v>
          </cell>
          <cell r="AN1433" t="str">
            <v>Cant</v>
          </cell>
          <cell r="AO1433" t="str">
            <v>Vr Total</v>
          </cell>
          <cell r="AR1433" t="str">
            <v>Cant</v>
          </cell>
          <cell r="AS1433" t="str">
            <v>Vr Total</v>
          </cell>
          <cell r="AT1433" t="str">
            <v>Cant</v>
          </cell>
          <cell r="AU1433" t="str">
            <v>Vr Total</v>
          </cell>
          <cell r="AV1433" t="str">
            <v>Cant</v>
          </cell>
          <cell r="AW1433" t="str">
            <v>Vr Total</v>
          </cell>
          <cell r="AX1433" t="str">
            <v>Cant</v>
          </cell>
          <cell r="AY1433" t="str">
            <v>Vr Total</v>
          </cell>
          <cell r="AZ1433" t="str">
            <v>Cant</v>
          </cell>
          <cell r="BA1433" t="str">
            <v>Vr Total</v>
          </cell>
          <cell r="BB1433" t="str">
            <v>Cant</v>
          </cell>
          <cell r="BC1433" t="str">
            <v>Vr Total</v>
          </cell>
          <cell r="BD1433" t="str">
            <v>Cant</v>
          </cell>
          <cell r="BE1433" t="str">
            <v>Vr Total</v>
          </cell>
          <cell r="BF1433" t="str">
            <v>Cant</v>
          </cell>
          <cell r="BG1433" t="str">
            <v>Vr Total</v>
          </cell>
          <cell r="BH1433" t="str">
            <v>Cant</v>
          </cell>
          <cell r="BI1433" t="str">
            <v>Vr Total</v>
          </cell>
          <cell r="BJ1433" t="str">
            <v>Cant</v>
          </cell>
          <cell r="BK1433" t="str">
            <v>Vr Total</v>
          </cell>
          <cell r="BL1433" t="str">
            <v>Cant</v>
          </cell>
          <cell r="BM1433" t="str">
            <v>Vr Total</v>
          </cell>
          <cell r="BN1433" t="str">
            <v>Cant</v>
          </cell>
          <cell r="BO1433" t="str">
            <v>Vr Total</v>
          </cell>
          <cell r="BP1433" t="str">
            <v>Cant</v>
          </cell>
          <cell r="BQ1433" t="str">
            <v>Vr Total</v>
          </cell>
        </row>
        <row r="1434">
          <cell r="A1434" t="str">
            <v>06.04</v>
          </cell>
          <cell r="B1434" t="str">
            <v xml:space="preserve">05.04        </v>
          </cell>
          <cell r="C1434" t="str">
            <v>MAMPOSTERIA</v>
          </cell>
          <cell r="D1434" t="str">
            <v/>
          </cell>
          <cell r="G1434">
            <v>0</v>
          </cell>
          <cell r="O1434">
            <v>0</v>
          </cell>
          <cell r="P1434">
            <v>0</v>
          </cell>
          <cell r="Q1434">
            <v>0</v>
          </cell>
          <cell r="S1434">
            <v>0</v>
          </cell>
          <cell r="T1434">
            <v>0</v>
          </cell>
          <cell r="U1434">
            <v>0</v>
          </cell>
        </row>
        <row r="1435">
          <cell r="A1435" t="str">
            <v>06.04.06</v>
          </cell>
          <cell r="B1435" t="str">
            <v>05.04.02</v>
          </cell>
          <cell r="C1435" t="str">
            <v>Grouting para dovelas</v>
          </cell>
          <cell r="D1435" t="str">
            <v>ML</v>
          </cell>
          <cell r="F1435">
            <v>5308</v>
          </cell>
          <cell r="G1435">
            <v>0</v>
          </cell>
          <cell r="N1435">
            <v>95</v>
          </cell>
          <cell r="O1435">
            <v>504260</v>
          </cell>
          <cell r="P1435">
            <v>95</v>
          </cell>
          <cell r="Q1435">
            <v>504260</v>
          </cell>
          <cell r="S1435">
            <v>0</v>
          </cell>
          <cell r="T1435">
            <v>95</v>
          </cell>
          <cell r="U1435">
            <v>504260</v>
          </cell>
          <cell r="X1435">
            <v>95</v>
          </cell>
          <cell r="Y1435">
            <v>504260</v>
          </cell>
          <cell r="AB1435">
            <v>95</v>
          </cell>
          <cell r="AD1435">
            <v>-50</v>
          </cell>
          <cell r="AF1435">
            <v>45</v>
          </cell>
          <cell r="AJ1435">
            <v>45</v>
          </cell>
          <cell r="AN1435">
            <v>45</v>
          </cell>
          <cell r="AV1435">
            <v>0</v>
          </cell>
          <cell r="AW1435">
            <v>0</v>
          </cell>
          <cell r="AX1435">
            <v>45</v>
          </cell>
          <cell r="AZ1435">
            <v>45</v>
          </cell>
          <cell r="BA1435">
            <v>238860</v>
          </cell>
          <cell r="BD1435">
            <v>45</v>
          </cell>
          <cell r="BH1435">
            <v>45</v>
          </cell>
          <cell r="BL1435">
            <v>45</v>
          </cell>
          <cell r="BP1435">
            <v>45</v>
          </cell>
        </row>
        <row r="1436">
          <cell r="A1436" t="str">
            <v>06.04.07</v>
          </cell>
          <cell r="B1436" t="str">
            <v>05.04.03</v>
          </cell>
          <cell r="C1436" t="str">
            <v>Suministro e Instalacion de epoxico para juntas</v>
          </cell>
          <cell r="D1436" t="str">
            <v>ML</v>
          </cell>
          <cell r="F1436">
            <v>30000</v>
          </cell>
          <cell r="G1436">
            <v>0</v>
          </cell>
          <cell r="O1436">
            <v>0</v>
          </cell>
          <cell r="P1436">
            <v>0</v>
          </cell>
          <cell r="Q1436">
            <v>0</v>
          </cell>
          <cell r="S1436">
            <v>0</v>
          </cell>
          <cell r="T1436">
            <v>0</v>
          </cell>
          <cell r="U1436">
            <v>0</v>
          </cell>
          <cell r="V1436">
            <v>20</v>
          </cell>
          <cell r="X1436">
            <v>20</v>
          </cell>
          <cell r="Y1436">
            <v>600000</v>
          </cell>
          <cell r="AB1436">
            <v>20</v>
          </cell>
          <cell r="AF1436">
            <v>20</v>
          </cell>
          <cell r="AJ1436">
            <v>20</v>
          </cell>
          <cell r="AN1436">
            <v>20</v>
          </cell>
          <cell r="AV1436">
            <v>0</v>
          </cell>
          <cell r="AW1436">
            <v>0</v>
          </cell>
          <cell r="AZ1436">
            <v>0</v>
          </cell>
          <cell r="BA1436">
            <v>0</v>
          </cell>
          <cell r="BD1436">
            <v>0</v>
          </cell>
          <cell r="BH1436">
            <v>0</v>
          </cell>
          <cell r="BL1436">
            <v>0</v>
          </cell>
          <cell r="BP1436">
            <v>0</v>
          </cell>
        </row>
        <row r="1437">
          <cell r="A1437" t="str">
            <v>06.04.08</v>
          </cell>
          <cell r="B1437" t="str">
            <v>06.04.04</v>
          </cell>
          <cell r="C1437" t="str">
            <v>Alfajias</v>
          </cell>
          <cell r="D1437" t="str">
            <v>ML</v>
          </cell>
          <cell r="F1437">
            <v>43238</v>
          </cell>
          <cell r="Z1437">
            <v>90</v>
          </cell>
          <cell r="AB1437">
            <v>90</v>
          </cell>
          <cell r="AF1437">
            <v>90</v>
          </cell>
          <cell r="AJ1437">
            <v>90</v>
          </cell>
          <cell r="AN1437">
            <v>90</v>
          </cell>
          <cell r="BB1437">
            <v>80</v>
          </cell>
          <cell r="BD1437">
            <v>80</v>
          </cell>
          <cell r="BF1437">
            <v>10</v>
          </cell>
          <cell r="BH1437">
            <v>90</v>
          </cell>
          <cell r="BL1437">
            <v>90</v>
          </cell>
          <cell r="BP1437">
            <v>90</v>
          </cell>
        </row>
        <row r="1438">
          <cell r="A1438" t="str">
            <v>06.04.09</v>
          </cell>
          <cell r="B1438" t="str">
            <v>06.04.05</v>
          </cell>
          <cell r="C1438" t="str">
            <v>Dintel en lamina de yeso</v>
          </cell>
          <cell r="D1438" t="str">
            <v>ML</v>
          </cell>
          <cell r="F1438">
            <v>95163</v>
          </cell>
          <cell r="AD1438">
            <v>11.82</v>
          </cell>
          <cell r="AF1438">
            <v>11.82</v>
          </cell>
          <cell r="AJ1438">
            <v>11.82</v>
          </cell>
          <cell r="AN1438">
            <v>11.82</v>
          </cell>
          <cell r="BF1438">
            <v>11.82</v>
          </cell>
          <cell r="BH1438">
            <v>11.82</v>
          </cell>
          <cell r="BL1438">
            <v>11.82</v>
          </cell>
          <cell r="BP1438">
            <v>11.82</v>
          </cell>
        </row>
        <row r="1439">
          <cell r="C1439" t="str">
            <v>01.04</v>
          </cell>
          <cell r="G1439">
            <v>0</v>
          </cell>
          <cell r="O1439">
            <v>0</v>
          </cell>
          <cell r="P1439">
            <v>0</v>
          </cell>
          <cell r="Q1439">
            <v>0</v>
          </cell>
          <cell r="S1439">
            <v>0</v>
          </cell>
          <cell r="T1439">
            <v>0</v>
          </cell>
          <cell r="U1439">
            <v>0</v>
          </cell>
          <cell r="X1439">
            <v>0</v>
          </cell>
          <cell r="Y1439">
            <v>0</v>
          </cell>
          <cell r="AB1439">
            <v>0</v>
          </cell>
          <cell r="AF1439">
            <v>0</v>
          </cell>
          <cell r="AJ1439">
            <v>0</v>
          </cell>
          <cell r="AN1439">
            <v>0</v>
          </cell>
          <cell r="AV1439">
            <v>0</v>
          </cell>
          <cell r="AW1439">
            <v>0</v>
          </cell>
          <cell r="AZ1439">
            <v>0</v>
          </cell>
          <cell r="BA1439">
            <v>0</v>
          </cell>
          <cell r="BD1439">
            <v>0</v>
          </cell>
          <cell r="BH1439">
            <v>0</v>
          </cell>
          <cell r="BL1439">
            <v>0</v>
          </cell>
          <cell r="BP1439">
            <v>0</v>
          </cell>
        </row>
        <row r="1440">
          <cell r="G1440">
            <v>0</v>
          </cell>
          <cell r="O1440">
            <v>0</v>
          </cell>
          <cell r="P1440">
            <v>0</v>
          </cell>
          <cell r="Q1440">
            <v>0</v>
          </cell>
          <cell r="S1440">
            <v>0</v>
          </cell>
          <cell r="T1440">
            <v>0</v>
          </cell>
          <cell r="U1440">
            <v>0</v>
          </cell>
          <cell r="X1440">
            <v>0</v>
          </cell>
          <cell r="Y1440">
            <v>0</v>
          </cell>
          <cell r="AB1440">
            <v>0</v>
          </cell>
          <cell r="AF1440">
            <v>0</v>
          </cell>
          <cell r="AJ1440">
            <v>0</v>
          </cell>
          <cell r="AN1440">
            <v>0</v>
          </cell>
          <cell r="AV1440">
            <v>0</v>
          </cell>
          <cell r="AW1440">
            <v>0</v>
          </cell>
          <cell r="AZ1440">
            <v>0</v>
          </cell>
          <cell r="BA1440">
            <v>0</v>
          </cell>
          <cell r="BD1440">
            <v>0</v>
          </cell>
          <cell r="BH1440">
            <v>0</v>
          </cell>
          <cell r="BL1440">
            <v>0</v>
          </cell>
          <cell r="BP1440">
            <v>0</v>
          </cell>
        </row>
        <row r="1441">
          <cell r="A1441" t="str">
            <v>06.05</v>
          </cell>
          <cell r="B1441" t="str">
            <v>05.05</v>
          </cell>
          <cell r="C1441" t="str">
            <v>PAÑETES</v>
          </cell>
          <cell r="D1441" t="str">
            <v/>
          </cell>
          <cell r="G1441">
            <v>0</v>
          </cell>
          <cell r="K1441">
            <v>0</v>
          </cell>
          <cell r="M1441">
            <v>0</v>
          </cell>
          <cell r="O1441">
            <v>0</v>
          </cell>
          <cell r="P1441">
            <v>0</v>
          </cell>
          <cell r="Q1441">
            <v>0</v>
          </cell>
          <cell r="S1441">
            <v>0</v>
          </cell>
          <cell r="T1441">
            <v>0</v>
          </cell>
          <cell r="U1441">
            <v>0</v>
          </cell>
          <cell r="V1441">
            <v>0</v>
          </cell>
          <cell r="W1441">
            <v>0</v>
          </cell>
          <cell r="X1441">
            <v>0</v>
          </cell>
          <cell r="Y1441">
            <v>0</v>
          </cell>
          <cell r="Z1441">
            <v>0</v>
          </cell>
          <cell r="AA1441">
            <v>0</v>
          </cell>
          <cell r="AB1441">
            <v>0</v>
          </cell>
          <cell r="AC1441">
            <v>0</v>
          </cell>
          <cell r="AD1441">
            <v>0</v>
          </cell>
          <cell r="AE1441">
            <v>0</v>
          </cell>
          <cell r="AF1441">
            <v>0</v>
          </cell>
          <cell r="AG1441">
            <v>0</v>
          </cell>
          <cell r="AI1441">
            <v>0</v>
          </cell>
          <cell r="AJ1441">
            <v>0</v>
          </cell>
          <cell r="AK1441">
            <v>0</v>
          </cell>
          <cell r="AM1441">
            <v>0</v>
          </cell>
          <cell r="AN1441">
            <v>0</v>
          </cell>
          <cell r="AO1441">
            <v>0</v>
          </cell>
          <cell r="AS1441">
            <v>0</v>
          </cell>
          <cell r="AU1441">
            <v>0</v>
          </cell>
          <cell r="AV1441">
            <v>0</v>
          </cell>
          <cell r="AW1441">
            <v>0</v>
          </cell>
          <cell r="AY1441">
            <v>0</v>
          </cell>
          <cell r="AZ1441">
            <v>0</v>
          </cell>
          <cell r="BA1441">
            <v>0</v>
          </cell>
          <cell r="BC1441">
            <v>0</v>
          </cell>
          <cell r="BD1441">
            <v>0</v>
          </cell>
          <cell r="BE1441" t="e">
            <v>#REF!</v>
          </cell>
          <cell r="BG1441" t="e">
            <v>#REF!</v>
          </cell>
          <cell r="BH1441">
            <v>0</v>
          </cell>
          <cell r="BI1441" t="e">
            <v>#REF!</v>
          </cell>
          <cell r="BK1441" t="e">
            <v>#REF!</v>
          </cell>
          <cell r="BL1441">
            <v>0</v>
          </cell>
          <cell r="BM1441" t="e">
            <v>#REF!</v>
          </cell>
          <cell r="BO1441" t="e">
            <v>#REF!</v>
          </cell>
          <cell r="BP1441">
            <v>0</v>
          </cell>
          <cell r="BQ1441" t="e">
            <v>#REF!</v>
          </cell>
        </row>
        <row r="1442">
          <cell r="A1442" t="str">
            <v>06.05.03</v>
          </cell>
          <cell r="B1442" t="str">
            <v>05.05.03</v>
          </cell>
          <cell r="C1442" t="str">
            <v>Pañete impermeabilizados sobre vigacanal en mortero 1:4</v>
          </cell>
          <cell r="D1442" t="str">
            <v>M2</v>
          </cell>
          <cell r="F1442">
            <v>19371</v>
          </cell>
          <cell r="G1442">
            <v>0</v>
          </cell>
          <cell r="K1442">
            <v>0</v>
          </cell>
          <cell r="M1442">
            <v>0</v>
          </cell>
          <cell r="N1442">
            <v>181.99</v>
          </cell>
          <cell r="O1442">
            <v>3525328.29</v>
          </cell>
          <cell r="P1442">
            <v>181.99</v>
          </cell>
          <cell r="Q1442">
            <v>3525328.29</v>
          </cell>
          <cell r="R1442">
            <v>-37.740000000000009</v>
          </cell>
          <cell r="S1442">
            <v>-731061.54</v>
          </cell>
          <cell r="T1442">
            <v>144.25</v>
          </cell>
          <cell r="U1442">
            <v>2794266.75</v>
          </cell>
          <cell r="V1442">
            <v>0</v>
          </cell>
          <cell r="W1442">
            <v>0</v>
          </cell>
          <cell r="X1442">
            <v>144.25</v>
          </cell>
          <cell r="Y1442">
            <v>2794266.75</v>
          </cell>
          <cell r="Z1442">
            <v>0</v>
          </cell>
          <cell r="AA1442">
            <v>0</v>
          </cell>
          <cell r="AB1442">
            <v>144.25</v>
          </cell>
          <cell r="AC1442">
            <v>2794266.75</v>
          </cell>
          <cell r="AD1442">
            <v>0</v>
          </cell>
          <cell r="AE1442">
            <v>0</v>
          </cell>
          <cell r="AF1442">
            <v>144.25</v>
          </cell>
          <cell r="AG1442">
            <v>2794266.75</v>
          </cell>
          <cell r="AI1442">
            <v>0</v>
          </cell>
          <cell r="AJ1442">
            <v>144.25</v>
          </cell>
          <cell r="AK1442">
            <v>2794266.75</v>
          </cell>
          <cell r="AM1442">
            <v>0</v>
          </cell>
          <cell r="AN1442">
            <v>144.25</v>
          </cell>
          <cell r="AO1442">
            <v>2794266.75</v>
          </cell>
          <cell r="AS1442">
            <v>0</v>
          </cell>
          <cell r="AT1442">
            <v>144.25</v>
          </cell>
          <cell r="AU1442">
            <v>2794267</v>
          </cell>
          <cell r="AV1442">
            <v>144.25</v>
          </cell>
          <cell r="AW1442">
            <v>2794267</v>
          </cell>
          <cell r="AY1442">
            <v>0</v>
          </cell>
          <cell r="AZ1442">
            <v>144.25</v>
          </cell>
          <cell r="BA1442">
            <v>2794267</v>
          </cell>
          <cell r="BC1442">
            <v>0</v>
          </cell>
          <cell r="BD1442">
            <v>144.25</v>
          </cell>
          <cell r="BE1442">
            <v>-5443.9950000000017</v>
          </cell>
          <cell r="BG1442">
            <v>0</v>
          </cell>
          <cell r="BH1442">
            <v>144.25</v>
          </cell>
          <cell r="BI1442">
            <v>-5443.9950000000017</v>
          </cell>
          <cell r="BK1442">
            <v>0</v>
          </cell>
          <cell r="BL1442">
            <v>144.25</v>
          </cell>
          <cell r="BM1442">
            <v>-5443.9950000000017</v>
          </cell>
          <cell r="BO1442">
            <v>0</v>
          </cell>
          <cell r="BP1442">
            <v>144.25</v>
          </cell>
          <cell r="BQ1442">
            <v>0</v>
          </cell>
        </row>
        <row r="1443">
          <cell r="C1443" t="str">
            <v>01.06</v>
          </cell>
          <cell r="X1443">
            <v>0</v>
          </cell>
          <cell r="Y1443">
            <v>0</v>
          </cell>
          <cell r="AB1443">
            <v>0</v>
          </cell>
          <cell r="AF1443">
            <v>0</v>
          </cell>
          <cell r="AJ1443">
            <v>0</v>
          </cell>
          <cell r="AN1443">
            <v>0</v>
          </cell>
          <cell r="AV1443">
            <v>0</v>
          </cell>
          <cell r="AW1443">
            <v>0</v>
          </cell>
          <cell r="AZ1443">
            <v>0</v>
          </cell>
          <cell r="BA1443">
            <v>0</v>
          </cell>
          <cell r="BD1443">
            <v>0</v>
          </cell>
          <cell r="BH1443">
            <v>0</v>
          </cell>
          <cell r="BL1443">
            <v>0</v>
          </cell>
          <cell r="BP1443">
            <v>0</v>
          </cell>
        </row>
        <row r="1444">
          <cell r="X1444">
            <v>0</v>
          </cell>
          <cell r="Y1444">
            <v>0</v>
          </cell>
          <cell r="AB1444">
            <v>0</v>
          </cell>
          <cell r="AF1444">
            <v>0</v>
          </cell>
          <cell r="AJ1444">
            <v>0</v>
          </cell>
          <cell r="AN1444">
            <v>0</v>
          </cell>
          <cell r="AV1444">
            <v>0</v>
          </cell>
          <cell r="AW1444">
            <v>0</v>
          </cell>
          <cell r="AZ1444">
            <v>0</v>
          </cell>
          <cell r="BA1444">
            <v>0</v>
          </cell>
          <cell r="BD1444">
            <v>0</v>
          </cell>
          <cell r="BH1444">
            <v>0</v>
          </cell>
          <cell r="BL1444">
            <v>0</v>
          </cell>
          <cell r="BP1444">
            <v>0</v>
          </cell>
        </row>
        <row r="1445">
          <cell r="A1445" t="str">
            <v>06.06</v>
          </cell>
          <cell r="B1445" t="str">
            <v>05.06</v>
          </cell>
          <cell r="C1445" t="str">
            <v>ESTRUCTURA</v>
          </cell>
          <cell r="D1445" t="str">
            <v/>
          </cell>
          <cell r="G1445">
            <v>0</v>
          </cell>
          <cell r="K1445">
            <v>0</v>
          </cell>
          <cell r="M1445">
            <v>0</v>
          </cell>
          <cell r="O1445">
            <v>0</v>
          </cell>
          <cell r="P1445">
            <v>0</v>
          </cell>
          <cell r="Q1445">
            <v>0</v>
          </cell>
          <cell r="S1445">
            <v>0</v>
          </cell>
          <cell r="T1445">
            <v>0</v>
          </cell>
          <cell r="U1445">
            <v>0</v>
          </cell>
          <cell r="V1445">
            <v>0</v>
          </cell>
          <cell r="W1445">
            <v>0</v>
          </cell>
          <cell r="X1445">
            <v>0</v>
          </cell>
          <cell r="Y1445">
            <v>0</v>
          </cell>
          <cell r="Z1445">
            <v>0</v>
          </cell>
          <cell r="AA1445">
            <v>0</v>
          </cell>
          <cell r="AB1445">
            <v>0</v>
          </cell>
          <cell r="AC1445">
            <v>0</v>
          </cell>
          <cell r="AD1445">
            <v>0</v>
          </cell>
          <cell r="AE1445">
            <v>0</v>
          </cell>
          <cell r="AF1445">
            <v>0</v>
          </cell>
          <cell r="AG1445">
            <v>0</v>
          </cell>
          <cell r="AI1445">
            <v>0</v>
          </cell>
          <cell r="AJ1445">
            <v>0</v>
          </cell>
          <cell r="AK1445">
            <v>0</v>
          </cell>
          <cell r="AM1445">
            <v>0</v>
          </cell>
          <cell r="AN1445">
            <v>0</v>
          </cell>
          <cell r="AO1445">
            <v>0</v>
          </cell>
          <cell r="AS1445">
            <v>0</v>
          </cell>
          <cell r="AU1445">
            <v>0</v>
          </cell>
          <cell r="AV1445">
            <v>0</v>
          </cell>
          <cell r="AW1445">
            <v>0</v>
          </cell>
          <cell r="AY1445">
            <v>0</v>
          </cell>
          <cell r="AZ1445">
            <v>0</v>
          </cell>
          <cell r="BA1445">
            <v>0</v>
          </cell>
          <cell r="BC1445">
            <v>0</v>
          </cell>
          <cell r="BD1445">
            <v>0</v>
          </cell>
          <cell r="BE1445" t="e">
            <v>#REF!</v>
          </cell>
          <cell r="BG1445" t="e">
            <v>#REF!</v>
          </cell>
          <cell r="BH1445">
            <v>0</v>
          </cell>
          <cell r="BI1445" t="e">
            <v>#REF!</v>
          </cell>
          <cell r="BK1445" t="e">
            <v>#REF!</v>
          </cell>
          <cell r="BL1445">
            <v>0</v>
          </cell>
          <cell r="BM1445" t="e">
            <v>#REF!</v>
          </cell>
          <cell r="BO1445" t="e">
            <v>#REF!</v>
          </cell>
          <cell r="BP1445">
            <v>0</v>
          </cell>
          <cell r="BQ1445" t="e">
            <v>#REF!</v>
          </cell>
        </row>
        <row r="1446">
          <cell r="A1446" t="str">
            <v>06.06.08</v>
          </cell>
          <cell r="B1446" t="str">
            <v>05.06.01</v>
          </cell>
          <cell r="C1446" t="str">
            <v>Viguetas en concreto de 3.000 psi</v>
          </cell>
          <cell r="D1446" t="str">
            <v>M3</v>
          </cell>
          <cell r="F1446">
            <v>1102406</v>
          </cell>
          <cell r="G1446">
            <v>0</v>
          </cell>
          <cell r="K1446">
            <v>0</v>
          </cell>
          <cell r="M1446">
            <v>0</v>
          </cell>
          <cell r="N1446">
            <v>2.17</v>
          </cell>
          <cell r="O1446">
            <v>2392221.02</v>
          </cell>
          <cell r="P1446">
            <v>2.17</v>
          </cell>
          <cell r="Q1446">
            <v>2392221.02</v>
          </cell>
          <cell r="S1446">
            <v>0</v>
          </cell>
          <cell r="T1446">
            <v>2.17</v>
          </cell>
          <cell r="U1446">
            <v>2392221.02</v>
          </cell>
          <cell r="V1446">
            <v>0</v>
          </cell>
          <cell r="W1446">
            <v>0</v>
          </cell>
          <cell r="X1446">
            <v>2.17</v>
          </cell>
          <cell r="Y1446">
            <v>2392221.02</v>
          </cell>
          <cell r="Z1446">
            <v>0</v>
          </cell>
          <cell r="AA1446">
            <v>0</v>
          </cell>
          <cell r="AB1446">
            <v>2.17</v>
          </cell>
          <cell r="AC1446">
            <v>2392221.02</v>
          </cell>
          <cell r="AD1446">
            <v>0</v>
          </cell>
          <cell r="AE1446">
            <v>0</v>
          </cell>
          <cell r="AF1446">
            <v>2.17</v>
          </cell>
          <cell r="AG1446">
            <v>2392221.02</v>
          </cell>
          <cell r="AI1446">
            <v>0</v>
          </cell>
          <cell r="AJ1446">
            <v>2.17</v>
          </cell>
          <cell r="AK1446">
            <v>2392221.02</v>
          </cell>
          <cell r="AM1446">
            <v>0</v>
          </cell>
          <cell r="AN1446">
            <v>2.17</v>
          </cell>
          <cell r="AO1446">
            <v>2392221.02</v>
          </cell>
          <cell r="AS1446">
            <v>0</v>
          </cell>
          <cell r="AT1446">
            <v>2.17</v>
          </cell>
          <cell r="AU1446">
            <v>2392221</v>
          </cell>
          <cell r="AV1446">
            <v>2.17</v>
          </cell>
          <cell r="AW1446">
            <v>2392221</v>
          </cell>
          <cell r="AY1446">
            <v>0</v>
          </cell>
          <cell r="AZ1446">
            <v>2.17</v>
          </cell>
          <cell r="BA1446">
            <v>2392221</v>
          </cell>
          <cell r="BC1446">
            <v>0</v>
          </cell>
          <cell r="BD1446">
            <v>2.17</v>
          </cell>
          <cell r="BE1446">
            <v>0</v>
          </cell>
          <cell r="BG1446">
            <v>0</v>
          </cell>
          <cell r="BH1446">
            <v>2.17</v>
          </cell>
          <cell r="BI1446">
            <v>0</v>
          </cell>
          <cell r="BK1446">
            <v>0</v>
          </cell>
          <cell r="BL1446">
            <v>2.17</v>
          </cell>
          <cell r="BM1446">
            <v>0</v>
          </cell>
          <cell r="BO1446">
            <v>0</v>
          </cell>
          <cell r="BP1446">
            <v>2.17</v>
          </cell>
          <cell r="BQ1446">
            <v>0</v>
          </cell>
        </row>
        <row r="1447">
          <cell r="A1447" t="str">
            <v>06.06.09</v>
          </cell>
          <cell r="B1447" t="str">
            <v>05.06.02</v>
          </cell>
          <cell r="C1447" t="str">
            <v>Anclajes de 3/8" incluye perforacion limpieza y epoxico</v>
          </cell>
          <cell r="D1447" t="str">
            <v>M3</v>
          </cell>
          <cell r="F1447">
            <v>11313</v>
          </cell>
          <cell r="G1447">
            <v>0</v>
          </cell>
          <cell r="K1447">
            <v>0</v>
          </cell>
          <cell r="M1447">
            <v>0</v>
          </cell>
          <cell r="O1447">
            <v>0</v>
          </cell>
          <cell r="P1447">
            <v>0</v>
          </cell>
          <cell r="Q1447">
            <v>0</v>
          </cell>
          <cell r="R1447">
            <v>280</v>
          </cell>
          <cell r="S1447">
            <v>3167640</v>
          </cell>
          <cell r="T1447">
            <v>280</v>
          </cell>
          <cell r="U1447">
            <v>3167640</v>
          </cell>
          <cell r="V1447">
            <v>0</v>
          </cell>
          <cell r="W1447">
            <v>0</v>
          </cell>
          <cell r="X1447">
            <v>280</v>
          </cell>
          <cell r="Y1447">
            <v>3167640</v>
          </cell>
          <cell r="Z1447">
            <v>0</v>
          </cell>
          <cell r="AA1447">
            <v>0</v>
          </cell>
          <cell r="AB1447">
            <v>280</v>
          </cell>
          <cell r="AC1447">
            <v>3167640</v>
          </cell>
          <cell r="AD1447">
            <v>0</v>
          </cell>
          <cell r="AE1447">
            <v>0</v>
          </cell>
          <cell r="AF1447">
            <v>280</v>
          </cell>
          <cell r="AG1447">
            <v>3167640</v>
          </cell>
          <cell r="AI1447">
            <v>0</v>
          </cell>
          <cell r="AJ1447">
            <v>280</v>
          </cell>
          <cell r="AK1447">
            <v>3167640</v>
          </cell>
          <cell r="AM1447">
            <v>0</v>
          </cell>
          <cell r="AN1447">
            <v>280</v>
          </cell>
          <cell r="AO1447">
            <v>3167640</v>
          </cell>
          <cell r="AS1447">
            <v>0</v>
          </cell>
          <cell r="AU1447">
            <v>0</v>
          </cell>
          <cell r="AV1447">
            <v>0</v>
          </cell>
          <cell r="AW1447">
            <v>0</v>
          </cell>
          <cell r="AX1447">
            <v>280</v>
          </cell>
          <cell r="AZ1447">
            <v>280</v>
          </cell>
          <cell r="BA1447">
            <v>3167640</v>
          </cell>
          <cell r="BC1447">
            <v>0</v>
          </cell>
          <cell r="BD1447">
            <v>280</v>
          </cell>
          <cell r="BE1447">
            <v>78400</v>
          </cell>
          <cell r="BG1447">
            <v>0</v>
          </cell>
          <cell r="BH1447">
            <v>280</v>
          </cell>
          <cell r="BI1447">
            <v>78400</v>
          </cell>
          <cell r="BK1447">
            <v>0</v>
          </cell>
          <cell r="BL1447">
            <v>280</v>
          </cell>
          <cell r="BM1447">
            <v>78400</v>
          </cell>
          <cell r="BO1447">
            <v>0</v>
          </cell>
          <cell r="BP1447">
            <v>280</v>
          </cell>
          <cell r="BQ1447">
            <v>0</v>
          </cell>
        </row>
        <row r="1448">
          <cell r="C1448" t="str">
            <v>01.06</v>
          </cell>
          <cell r="X1448">
            <v>0</v>
          </cell>
          <cell r="Y1448">
            <v>0</v>
          </cell>
          <cell r="AB1448">
            <v>0</v>
          </cell>
          <cell r="AF1448">
            <v>0</v>
          </cell>
          <cell r="AJ1448">
            <v>0</v>
          </cell>
          <cell r="AN1448">
            <v>0</v>
          </cell>
          <cell r="AV1448">
            <v>0</v>
          </cell>
          <cell r="AW1448">
            <v>0</v>
          </cell>
          <cell r="AZ1448">
            <v>0</v>
          </cell>
          <cell r="BA1448">
            <v>0</v>
          </cell>
          <cell r="BD1448">
            <v>0</v>
          </cell>
          <cell r="BH1448">
            <v>0</v>
          </cell>
          <cell r="BL1448">
            <v>0</v>
          </cell>
          <cell r="BP1448">
            <v>0</v>
          </cell>
        </row>
        <row r="1449">
          <cell r="X1449">
            <v>0</v>
          </cell>
          <cell r="Y1449">
            <v>0</v>
          </cell>
          <cell r="AB1449">
            <v>0</v>
          </cell>
          <cell r="AF1449">
            <v>0</v>
          </cell>
          <cell r="AJ1449">
            <v>0</v>
          </cell>
          <cell r="AN1449">
            <v>0</v>
          </cell>
          <cell r="AV1449">
            <v>0</v>
          </cell>
          <cell r="AW1449">
            <v>0</v>
          </cell>
          <cell r="AZ1449">
            <v>0</v>
          </cell>
          <cell r="BA1449">
            <v>0</v>
          </cell>
          <cell r="BD1449">
            <v>0</v>
          </cell>
          <cell r="BH1449">
            <v>0</v>
          </cell>
          <cell r="BL1449">
            <v>0</v>
          </cell>
          <cell r="BP1449">
            <v>0</v>
          </cell>
        </row>
        <row r="1450">
          <cell r="A1450" t="str">
            <v>06.07</v>
          </cell>
          <cell r="B1450" t="str">
            <v xml:space="preserve">05.07        </v>
          </cell>
          <cell r="C1450" t="str">
            <v>CUBIERTA</v>
          </cell>
          <cell r="D1450" t="str">
            <v/>
          </cell>
          <cell r="G1450">
            <v>0</v>
          </cell>
          <cell r="O1450">
            <v>0</v>
          </cell>
          <cell r="P1450">
            <v>0</v>
          </cell>
          <cell r="Q1450">
            <v>0</v>
          </cell>
          <cell r="S1450">
            <v>0</v>
          </cell>
          <cell r="T1450">
            <v>0</v>
          </cell>
          <cell r="U1450">
            <v>0</v>
          </cell>
          <cell r="X1450">
            <v>0</v>
          </cell>
          <cell r="Y1450">
            <v>0</v>
          </cell>
          <cell r="AB1450">
            <v>0</v>
          </cell>
          <cell r="AF1450">
            <v>0</v>
          </cell>
          <cell r="AJ1450">
            <v>0</v>
          </cell>
          <cell r="AN1450">
            <v>0</v>
          </cell>
          <cell r="AV1450">
            <v>0</v>
          </cell>
          <cell r="AW1450">
            <v>0</v>
          </cell>
          <cell r="AZ1450">
            <v>0</v>
          </cell>
          <cell r="BA1450">
            <v>0</v>
          </cell>
          <cell r="BD1450">
            <v>0</v>
          </cell>
          <cell r="BH1450">
            <v>0</v>
          </cell>
          <cell r="BL1450">
            <v>0</v>
          </cell>
          <cell r="BP1450">
            <v>0</v>
          </cell>
        </row>
        <row r="1451">
          <cell r="A1451" t="str">
            <v>06.07.05</v>
          </cell>
          <cell r="B1451" t="str">
            <v>05.07.01</v>
          </cell>
          <cell r="C1451" t="str">
            <v>CABALLETE PARA TEJA TERMO ACÚSTICA TRAPEZOIDAL</v>
          </cell>
          <cell r="D1451" t="str">
            <v>ML</v>
          </cell>
          <cell r="F1451">
            <v>42045</v>
          </cell>
          <cell r="G1451">
            <v>0</v>
          </cell>
          <cell r="N1451">
            <v>51.4</v>
          </cell>
          <cell r="O1451">
            <v>2161113</v>
          </cell>
          <cell r="P1451">
            <v>51.4</v>
          </cell>
          <cell r="Q1451">
            <v>2161113</v>
          </cell>
          <cell r="R1451">
            <v>-4.3900000000000006</v>
          </cell>
          <cell r="S1451">
            <v>-184577.55</v>
          </cell>
          <cell r="T1451">
            <v>47.01</v>
          </cell>
          <cell r="U1451">
            <v>1976535.45</v>
          </cell>
          <cell r="X1451">
            <v>47.01</v>
          </cell>
          <cell r="Y1451">
            <v>1976535.45</v>
          </cell>
          <cell r="AB1451">
            <v>47.01</v>
          </cell>
          <cell r="AF1451">
            <v>47.01</v>
          </cell>
          <cell r="AJ1451">
            <v>47.01</v>
          </cell>
          <cell r="AN1451">
            <v>47.01</v>
          </cell>
          <cell r="AU1451">
            <v>0</v>
          </cell>
          <cell r="AV1451">
            <v>0</v>
          </cell>
          <cell r="AW1451">
            <v>0</v>
          </cell>
          <cell r="AX1451">
            <v>47.01</v>
          </cell>
          <cell r="AZ1451">
            <v>47.01</v>
          </cell>
          <cell r="BA1451">
            <v>1976535</v>
          </cell>
          <cell r="BD1451">
            <v>47.01</v>
          </cell>
          <cell r="BH1451">
            <v>47.01</v>
          </cell>
          <cell r="BL1451">
            <v>47.01</v>
          </cell>
          <cell r="BP1451">
            <v>47.01</v>
          </cell>
        </row>
        <row r="1452">
          <cell r="A1452" t="str">
            <v>06.07.06</v>
          </cell>
          <cell r="B1452" t="str">
            <v>05.07.02</v>
          </cell>
          <cell r="C1452" t="str">
            <v>Impermeabilizacion de Viga canal "Manto con Foil de aluminio E=3mm"</v>
          </cell>
          <cell r="D1452" t="str">
            <v>m2</v>
          </cell>
          <cell r="F1452">
            <v>36304</v>
          </cell>
          <cell r="N1452">
            <v>181.99</v>
          </cell>
          <cell r="O1452">
            <v>6606964.96</v>
          </cell>
          <cell r="P1452">
            <v>181.99</v>
          </cell>
          <cell r="Q1452">
            <v>6606964.96</v>
          </cell>
          <cell r="R1452">
            <v>-32.97</v>
          </cell>
          <cell r="S1452">
            <v>-1196942.8799999999</v>
          </cell>
          <cell r="T1452">
            <v>149.02000000000001</v>
          </cell>
          <cell r="U1452">
            <v>5410022.0800000001</v>
          </cell>
          <cell r="X1452">
            <v>149.02000000000001</v>
          </cell>
          <cell r="Y1452">
            <v>5410022.0800000001</v>
          </cell>
          <cell r="AB1452">
            <v>149.02000000000001</v>
          </cell>
          <cell r="AF1452">
            <v>149.02000000000001</v>
          </cell>
          <cell r="AJ1452">
            <v>149.02000000000001</v>
          </cell>
          <cell r="AN1452">
            <v>149.02000000000001</v>
          </cell>
          <cell r="AU1452">
            <v>0</v>
          </cell>
          <cell r="AV1452">
            <v>0</v>
          </cell>
          <cell r="AW1452">
            <v>0</v>
          </cell>
          <cell r="AX1452">
            <v>149.02000000000001</v>
          </cell>
          <cell r="AZ1452">
            <v>149.02000000000001</v>
          </cell>
          <cell r="BA1452">
            <v>5410022</v>
          </cell>
          <cell r="BD1452">
            <v>149.02000000000001</v>
          </cell>
          <cell r="BH1452">
            <v>149.02000000000001</v>
          </cell>
          <cell r="BL1452">
            <v>149.02000000000001</v>
          </cell>
          <cell r="BP1452">
            <v>149.02000000000001</v>
          </cell>
        </row>
        <row r="1453">
          <cell r="A1453" t="str">
            <v>06.07.07</v>
          </cell>
          <cell r="B1453" t="str">
            <v>05.07.03</v>
          </cell>
          <cell r="C1453" t="str">
            <v>Viga cinta 0.12x0.22 en concreto de 3000 psi</v>
          </cell>
          <cell r="D1453" t="str">
            <v>m2</v>
          </cell>
          <cell r="F1453">
            <v>43238</v>
          </cell>
          <cell r="N1453">
            <v>71.52</v>
          </cell>
          <cell r="O1453">
            <v>3092381.76</v>
          </cell>
          <cell r="P1453">
            <v>71.52</v>
          </cell>
          <cell r="Q1453">
            <v>3092381.76</v>
          </cell>
          <cell r="S1453">
            <v>0</v>
          </cell>
          <cell r="T1453">
            <v>71.52</v>
          </cell>
          <cell r="U1453">
            <v>3092381.76</v>
          </cell>
          <cell r="X1453">
            <v>71.52</v>
          </cell>
          <cell r="Y1453">
            <v>3092381.76</v>
          </cell>
          <cell r="AB1453">
            <v>71.52</v>
          </cell>
          <cell r="AF1453">
            <v>71.52</v>
          </cell>
          <cell r="AJ1453">
            <v>71.52</v>
          </cell>
          <cell r="AN1453">
            <v>71.52</v>
          </cell>
          <cell r="AU1453">
            <v>0</v>
          </cell>
          <cell r="AV1453">
            <v>0</v>
          </cell>
          <cell r="AW1453">
            <v>0</v>
          </cell>
          <cell r="AX1453">
            <v>71.52</v>
          </cell>
          <cell r="AZ1453">
            <v>71.52</v>
          </cell>
          <cell r="BA1453">
            <v>3092382</v>
          </cell>
          <cell r="BD1453">
            <v>71.52</v>
          </cell>
          <cell r="BH1453">
            <v>71.52</v>
          </cell>
          <cell r="BL1453">
            <v>71.52</v>
          </cell>
          <cell r="BP1453">
            <v>71.52</v>
          </cell>
        </row>
        <row r="1454">
          <cell r="A1454" t="str">
            <v>06.07.08</v>
          </cell>
          <cell r="B1454" t="str">
            <v>05.07.04</v>
          </cell>
          <cell r="C1454" t="str">
            <v>Cubierta en policarbonato</v>
          </cell>
          <cell r="D1454" t="str">
            <v>M2</v>
          </cell>
          <cell r="F1454">
            <v>86888</v>
          </cell>
          <cell r="O1454">
            <v>0</v>
          </cell>
          <cell r="P1454">
            <v>0</v>
          </cell>
          <cell r="Q1454">
            <v>0</v>
          </cell>
          <cell r="R1454">
            <v>45.015999999999998</v>
          </cell>
          <cell r="S1454">
            <v>3911350.21</v>
          </cell>
          <cell r="T1454">
            <v>45.015999999999998</v>
          </cell>
          <cell r="U1454">
            <v>3911350.21</v>
          </cell>
          <cell r="X1454">
            <v>45.015999999999998</v>
          </cell>
          <cell r="Y1454">
            <v>3911350.21</v>
          </cell>
          <cell r="Z1454">
            <v>24.589999999999996</v>
          </cell>
          <cell r="AB1454">
            <v>69.605999999999995</v>
          </cell>
          <cell r="AF1454">
            <v>69.605999999999995</v>
          </cell>
          <cell r="AJ1454">
            <v>69.605999999999995</v>
          </cell>
          <cell r="AN1454">
            <v>69.605999999999995</v>
          </cell>
          <cell r="AU1454">
            <v>0</v>
          </cell>
          <cell r="AV1454">
            <v>0</v>
          </cell>
          <cell r="AW1454">
            <v>0</v>
          </cell>
          <cell r="AX1454">
            <v>40</v>
          </cell>
          <cell r="AZ1454">
            <v>40</v>
          </cell>
          <cell r="BA1454">
            <v>3475520</v>
          </cell>
          <cell r="BB1454">
            <v>29.61</v>
          </cell>
          <cell r="BD1454">
            <v>69.61</v>
          </cell>
          <cell r="BH1454">
            <v>69.61</v>
          </cell>
          <cell r="BL1454">
            <v>69.61</v>
          </cell>
          <cell r="BP1454">
            <v>69.61</v>
          </cell>
        </row>
        <row r="1455">
          <cell r="C1455" t="str">
            <v>01.07</v>
          </cell>
          <cell r="G1455">
            <v>0</v>
          </cell>
          <cell r="O1455">
            <v>0</v>
          </cell>
          <cell r="P1455">
            <v>0</v>
          </cell>
          <cell r="Q1455">
            <v>0</v>
          </cell>
          <cell r="S1455">
            <v>0</v>
          </cell>
          <cell r="T1455">
            <v>0</v>
          </cell>
          <cell r="U1455">
            <v>0</v>
          </cell>
          <cell r="X1455">
            <v>0</v>
          </cell>
          <cell r="Y1455">
            <v>0</v>
          </cell>
          <cell r="AB1455">
            <v>0</v>
          </cell>
          <cell r="AF1455">
            <v>0</v>
          </cell>
          <cell r="AJ1455">
            <v>0</v>
          </cell>
          <cell r="AN1455">
            <v>0</v>
          </cell>
          <cell r="AV1455">
            <v>0</v>
          </cell>
          <cell r="AW1455">
            <v>0</v>
          </cell>
          <cell r="AZ1455">
            <v>0</v>
          </cell>
          <cell r="BA1455">
            <v>0</v>
          </cell>
          <cell r="BD1455">
            <v>0</v>
          </cell>
          <cell r="BH1455">
            <v>0</v>
          </cell>
          <cell r="BL1455">
            <v>0</v>
          </cell>
          <cell r="BP1455">
            <v>0</v>
          </cell>
        </row>
        <row r="1456">
          <cell r="G1456">
            <v>0</v>
          </cell>
          <cell r="O1456">
            <v>0</v>
          </cell>
          <cell r="P1456">
            <v>0</v>
          </cell>
          <cell r="Q1456">
            <v>0</v>
          </cell>
          <cell r="S1456">
            <v>0</v>
          </cell>
          <cell r="T1456">
            <v>0</v>
          </cell>
          <cell r="U1456">
            <v>0</v>
          </cell>
          <cell r="X1456">
            <v>0</v>
          </cell>
          <cell r="Y1456">
            <v>0</v>
          </cell>
          <cell r="AB1456">
            <v>0</v>
          </cell>
          <cell r="AF1456">
            <v>0</v>
          </cell>
          <cell r="AJ1456">
            <v>0</v>
          </cell>
          <cell r="AN1456">
            <v>0</v>
          </cell>
          <cell r="AV1456">
            <v>0</v>
          </cell>
          <cell r="AW1456">
            <v>0</v>
          </cell>
          <cell r="AZ1456">
            <v>0</v>
          </cell>
          <cell r="BA1456">
            <v>0</v>
          </cell>
          <cell r="BD1456">
            <v>0</v>
          </cell>
          <cell r="BH1456">
            <v>0</v>
          </cell>
          <cell r="BL1456">
            <v>0</v>
          </cell>
          <cell r="BP1456">
            <v>0</v>
          </cell>
        </row>
        <row r="1457">
          <cell r="A1457" t="str">
            <v>06.08</v>
          </cell>
          <cell r="B1457" t="str">
            <v>05.08</v>
          </cell>
          <cell r="C1457" t="str">
            <v>CIELO RASO</v>
          </cell>
          <cell r="D1457" t="str">
            <v/>
          </cell>
          <cell r="G1457">
            <v>0</v>
          </cell>
          <cell r="O1457">
            <v>0</v>
          </cell>
          <cell r="P1457">
            <v>0</v>
          </cell>
          <cell r="Q1457">
            <v>0</v>
          </cell>
          <cell r="S1457">
            <v>0</v>
          </cell>
          <cell r="T1457">
            <v>0</v>
          </cell>
          <cell r="U1457">
            <v>0</v>
          </cell>
          <cell r="X1457">
            <v>0</v>
          </cell>
          <cell r="Y1457">
            <v>0</v>
          </cell>
          <cell r="AB1457">
            <v>0</v>
          </cell>
          <cell r="AF1457">
            <v>0</v>
          </cell>
          <cell r="AJ1457">
            <v>0</v>
          </cell>
          <cell r="AN1457">
            <v>0</v>
          </cell>
          <cell r="AV1457">
            <v>0</v>
          </cell>
          <cell r="AW1457">
            <v>0</v>
          </cell>
          <cell r="AZ1457">
            <v>0</v>
          </cell>
          <cell r="BA1457">
            <v>0</v>
          </cell>
          <cell r="BD1457">
            <v>0</v>
          </cell>
          <cell r="BH1457">
            <v>0</v>
          </cell>
          <cell r="BL1457">
            <v>0</v>
          </cell>
          <cell r="BP1457">
            <v>0</v>
          </cell>
        </row>
        <row r="1458">
          <cell r="A1458" t="str">
            <v>06.08.03</v>
          </cell>
          <cell r="B1458" t="str">
            <v>05.08.02</v>
          </cell>
          <cell r="C1458" t="str">
            <v>Tapa en superboard 6mm, incluye estructura cal 26</v>
          </cell>
          <cell r="D1458" t="str">
            <v>ml</v>
          </cell>
          <cell r="F1458">
            <v>20771</v>
          </cell>
          <cell r="G1458">
            <v>0</v>
          </cell>
          <cell r="N1458">
            <v>140</v>
          </cell>
          <cell r="O1458">
            <v>2907940</v>
          </cell>
          <cell r="P1458">
            <v>140</v>
          </cell>
          <cell r="Q1458">
            <v>2907940</v>
          </cell>
          <cell r="R1458">
            <v>-30</v>
          </cell>
          <cell r="S1458">
            <v>-623130</v>
          </cell>
          <cell r="T1458">
            <v>110</v>
          </cell>
          <cell r="U1458">
            <v>2284810</v>
          </cell>
          <cell r="X1458">
            <v>110</v>
          </cell>
          <cell r="Y1458">
            <v>2284810</v>
          </cell>
          <cell r="AB1458">
            <v>110</v>
          </cell>
          <cell r="AD1458">
            <v>129.58000000000001</v>
          </cell>
          <cell r="AF1458">
            <v>239.58</v>
          </cell>
          <cell r="AJ1458">
            <v>239.58</v>
          </cell>
          <cell r="AN1458">
            <v>239.58</v>
          </cell>
          <cell r="AU1458">
            <v>0</v>
          </cell>
          <cell r="AV1458">
            <v>0</v>
          </cell>
          <cell r="AW1458">
            <v>0</v>
          </cell>
          <cell r="AZ1458">
            <v>0</v>
          </cell>
          <cell r="BA1458">
            <v>0</v>
          </cell>
          <cell r="BD1458">
            <v>0</v>
          </cell>
          <cell r="BF1458">
            <v>239.58</v>
          </cell>
          <cell r="BH1458">
            <v>239.58</v>
          </cell>
          <cell r="BL1458">
            <v>239.58</v>
          </cell>
          <cell r="BP1458">
            <v>239.58</v>
          </cell>
        </row>
        <row r="1459">
          <cell r="C1459" t="str">
            <v>01.08</v>
          </cell>
          <cell r="G1459">
            <v>0</v>
          </cell>
          <cell r="O1459">
            <v>0</v>
          </cell>
          <cell r="P1459">
            <v>0</v>
          </cell>
          <cell r="Q1459">
            <v>0</v>
          </cell>
          <cell r="S1459">
            <v>0</v>
          </cell>
          <cell r="T1459">
            <v>0</v>
          </cell>
          <cell r="U1459">
            <v>0</v>
          </cell>
          <cell r="X1459">
            <v>0</v>
          </cell>
          <cell r="Y1459">
            <v>0</v>
          </cell>
          <cell r="AB1459">
            <v>0</v>
          </cell>
          <cell r="AF1459">
            <v>0</v>
          </cell>
          <cell r="AJ1459">
            <v>0</v>
          </cell>
          <cell r="AN1459">
            <v>0</v>
          </cell>
          <cell r="AV1459">
            <v>0</v>
          </cell>
          <cell r="AW1459">
            <v>0</v>
          </cell>
          <cell r="AZ1459">
            <v>0</v>
          </cell>
          <cell r="BA1459">
            <v>0</v>
          </cell>
          <cell r="BD1459">
            <v>0</v>
          </cell>
          <cell r="BH1459">
            <v>0</v>
          </cell>
          <cell r="BL1459">
            <v>0</v>
          </cell>
          <cell r="BP1459">
            <v>0</v>
          </cell>
        </row>
        <row r="1460">
          <cell r="O1460">
            <v>0</v>
          </cell>
          <cell r="P1460">
            <v>0</v>
          </cell>
          <cell r="Q1460">
            <v>0</v>
          </cell>
          <cell r="S1460">
            <v>0</v>
          </cell>
          <cell r="T1460">
            <v>0</v>
          </cell>
          <cell r="U1460">
            <v>0</v>
          </cell>
          <cell r="X1460">
            <v>0</v>
          </cell>
          <cell r="Y1460">
            <v>0</v>
          </cell>
          <cell r="AB1460">
            <v>0</v>
          </cell>
          <cell r="AF1460">
            <v>0</v>
          </cell>
          <cell r="AJ1460">
            <v>0</v>
          </cell>
          <cell r="AN1460">
            <v>0</v>
          </cell>
          <cell r="AV1460">
            <v>0</v>
          </cell>
          <cell r="AW1460">
            <v>0</v>
          </cell>
          <cell r="AZ1460">
            <v>0</v>
          </cell>
          <cell r="BA1460">
            <v>0</v>
          </cell>
          <cell r="BD1460">
            <v>0</v>
          </cell>
          <cell r="BH1460">
            <v>0</v>
          </cell>
          <cell r="BL1460">
            <v>0</v>
          </cell>
          <cell r="BP1460">
            <v>0</v>
          </cell>
        </row>
        <row r="1461">
          <cell r="A1461" t="str">
            <v>06.09</v>
          </cell>
          <cell r="B1461" t="str">
            <v xml:space="preserve">05.09        </v>
          </cell>
          <cell r="C1461" t="str">
            <v>PISOS</v>
          </cell>
          <cell r="D1461" t="str">
            <v/>
          </cell>
          <cell r="G1461">
            <v>0</v>
          </cell>
          <cell r="K1461">
            <v>0</v>
          </cell>
          <cell r="M1461">
            <v>0</v>
          </cell>
          <cell r="O1461">
            <v>0</v>
          </cell>
          <cell r="P1461">
            <v>0</v>
          </cell>
          <cell r="Q1461">
            <v>0</v>
          </cell>
          <cell r="S1461">
            <v>0</v>
          </cell>
          <cell r="T1461">
            <v>0</v>
          </cell>
          <cell r="U1461">
            <v>0</v>
          </cell>
          <cell r="W1461">
            <v>0</v>
          </cell>
          <cell r="X1461">
            <v>0</v>
          </cell>
          <cell r="Y1461">
            <v>0</v>
          </cell>
          <cell r="AB1461">
            <v>0</v>
          </cell>
          <cell r="AC1461">
            <v>0</v>
          </cell>
          <cell r="AF1461">
            <v>0</v>
          </cell>
          <cell r="AG1461">
            <v>0</v>
          </cell>
          <cell r="AJ1461">
            <v>0</v>
          </cell>
          <cell r="AK1461">
            <v>0</v>
          </cell>
          <cell r="AN1461">
            <v>0</v>
          </cell>
          <cell r="AO1461">
            <v>0</v>
          </cell>
          <cell r="AS1461">
            <v>0</v>
          </cell>
          <cell r="AU1461">
            <v>0</v>
          </cell>
          <cell r="AV1461">
            <v>0</v>
          </cell>
          <cell r="AW1461">
            <v>0</v>
          </cell>
          <cell r="AZ1461">
            <v>0</v>
          </cell>
          <cell r="BA1461">
            <v>0</v>
          </cell>
          <cell r="BD1461">
            <v>0</v>
          </cell>
          <cell r="BH1461">
            <v>0</v>
          </cell>
          <cell r="BL1461">
            <v>0</v>
          </cell>
          <cell r="BP1461">
            <v>0</v>
          </cell>
        </row>
        <row r="1462">
          <cell r="A1462" t="str">
            <v>06.09.08</v>
          </cell>
          <cell r="B1462" t="str">
            <v>05.09.01</v>
          </cell>
          <cell r="C1462" t="str">
            <v>Acabado para poyo en granito pulido</v>
          </cell>
          <cell r="D1462" t="str">
            <v>M2</v>
          </cell>
          <cell r="F1462">
            <v>109718</v>
          </cell>
          <cell r="G1462">
            <v>0</v>
          </cell>
          <cell r="K1462">
            <v>0</v>
          </cell>
          <cell r="L1462">
            <v>0</v>
          </cell>
          <cell r="M1462">
            <v>0</v>
          </cell>
          <cell r="N1462">
            <v>50.14</v>
          </cell>
          <cell r="O1462">
            <v>5501260.5199999996</v>
          </cell>
          <cell r="P1462">
            <v>50.14</v>
          </cell>
          <cell r="Q1462">
            <v>5501260.5199999996</v>
          </cell>
          <cell r="S1462">
            <v>0</v>
          </cell>
          <cell r="T1462">
            <v>50.14</v>
          </cell>
          <cell r="U1462">
            <v>5501260.5199999996</v>
          </cell>
          <cell r="W1462">
            <v>0</v>
          </cell>
          <cell r="X1462">
            <v>50.14</v>
          </cell>
          <cell r="Y1462">
            <v>5501260.5199999996</v>
          </cell>
          <cell r="AB1462">
            <v>50.14</v>
          </cell>
          <cell r="AC1462">
            <v>5501260.5199999996</v>
          </cell>
          <cell r="AD1462">
            <v>27.739999999999995</v>
          </cell>
          <cell r="AF1462">
            <v>77.88</v>
          </cell>
          <cell r="AG1462">
            <v>8544837.8399999999</v>
          </cell>
          <cell r="AJ1462">
            <v>77.88</v>
          </cell>
          <cell r="AK1462">
            <v>8544837.8399999999</v>
          </cell>
          <cell r="AN1462">
            <v>77.88</v>
          </cell>
          <cell r="AO1462">
            <v>8544837.8399999999</v>
          </cell>
          <cell r="AS1462">
            <v>0</v>
          </cell>
          <cell r="AU1462">
            <v>0</v>
          </cell>
          <cell r="AV1462">
            <v>0</v>
          </cell>
          <cell r="AW1462">
            <v>0</v>
          </cell>
          <cell r="AX1462">
            <v>40</v>
          </cell>
          <cell r="AZ1462">
            <v>40</v>
          </cell>
          <cell r="BA1462">
            <v>4388720</v>
          </cell>
          <cell r="BD1462">
            <v>40</v>
          </cell>
          <cell r="BF1462">
            <v>37.879999999999995</v>
          </cell>
          <cell r="BH1462">
            <v>77.88</v>
          </cell>
          <cell r="BL1462">
            <v>77.88</v>
          </cell>
          <cell r="BP1462">
            <v>77.88</v>
          </cell>
        </row>
        <row r="1463">
          <cell r="C1463" t="str">
            <v>01.09</v>
          </cell>
          <cell r="X1463">
            <v>0</v>
          </cell>
          <cell r="Y1463">
            <v>0</v>
          </cell>
          <cell r="AB1463">
            <v>0</v>
          </cell>
          <cell r="AF1463">
            <v>0</v>
          </cell>
          <cell r="AJ1463">
            <v>0</v>
          </cell>
          <cell r="AN1463">
            <v>0</v>
          </cell>
          <cell r="AV1463">
            <v>0</v>
          </cell>
          <cell r="AW1463">
            <v>0</v>
          </cell>
          <cell r="AZ1463">
            <v>0</v>
          </cell>
          <cell r="BA1463">
            <v>0</v>
          </cell>
          <cell r="BD1463">
            <v>0</v>
          </cell>
          <cell r="BH1463">
            <v>0</v>
          </cell>
          <cell r="BL1463">
            <v>0</v>
          </cell>
          <cell r="BP1463">
            <v>0</v>
          </cell>
        </row>
        <row r="1464">
          <cell r="X1464">
            <v>0</v>
          </cell>
          <cell r="Y1464">
            <v>0</v>
          </cell>
          <cell r="AB1464">
            <v>0</v>
          </cell>
          <cell r="AF1464">
            <v>0</v>
          </cell>
          <cell r="AJ1464">
            <v>0</v>
          </cell>
          <cell r="AN1464">
            <v>0</v>
          </cell>
          <cell r="AV1464">
            <v>0</v>
          </cell>
          <cell r="AW1464">
            <v>0</v>
          </cell>
          <cell r="AZ1464">
            <v>0</v>
          </cell>
          <cell r="BA1464">
            <v>0</v>
          </cell>
          <cell r="BD1464">
            <v>0</v>
          </cell>
          <cell r="BH1464">
            <v>0</v>
          </cell>
          <cell r="BL1464">
            <v>0</v>
          </cell>
          <cell r="BP1464">
            <v>0</v>
          </cell>
        </row>
        <row r="1465">
          <cell r="A1465" t="str">
            <v>06.12</v>
          </cell>
          <cell r="B1465" t="str">
            <v>05.12</v>
          </cell>
          <cell r="C1465" t="str">
            <v>INSTALACIONES ELECTRICAS</v>
          </cell>
          <cell r="D1465" t="str">
            <v/>
          </cell>
          <cell r="G1465">
            <v>0</v>
          </cell>
          <cell r="O1465">
            <v>0</v>
          </cell>
          <cell r="P1465">
            <v>0</v>
          </cell>
          <cell r="Q1465">
            <v>0</v>
          </cell>
          <cell r="S1465">
            <v>0</v>
          </cell>
          <cell r="T1465">
            <v>0</v>
          </cell>
          <cell r="U1465">
            <v>0</v>
          </cell>
          <cell r="X1465">
            <v>0</v>
          </cell>
          <cell r="Y1465">
            <v>0</v>
          </cell>
          <cell r="AB1465">
            <v>0</v>
          </cell>
          <cell r="AF1465">
            <v>0</v>
          </cell>
          <cell r="AJ1465">
            <v>0</v>
          </cell>
          <cell r="AN1465">
            <v>0</v>
          </cell>
          <cell r="AV1465">
            <v>0</v>
          </cell>
          <cell r="AW1465">
            <v>0</v>
          </cell>
          <cell r="AZ1465">
            <v>0</v>
          </cell>
          <cell r="BA1465">
            <v>0</v>
          </cell>
          <cell r="BD1465">
            <v>0</v>
          </cell>
          <cell r="BH1465">
            <v>0</v>
          </cell>
          <cell r="BL1465">
            <v>0</v>
          </cell>
          <cell r="BP1465">
            <v>0</v>
          </cell>
        </row>
        <row r="1466">
          <cell r="A1466" t="str">
            <v>06.12.10</v>
          </cell>
          <cell r="B1466" t="str">
            <v>06.12.02</v>
          </cell>
          <cell r="C1466" t="str">
            <v>Tablero de 18 circuitos con espacio para totalizador con caja, incluye barraje, totalizador, breaker y marcacion de circuitos</v>
          </cell>
          <cell r="D1466" t="str">
            <v>Un</v>
          </cell>
          <cell r="F1466">
            <v>1076934</v>
          </cell>
          <cell r="G1466">
            <v>0</v>
          </cell>
          <cell r="N1466">
            <v>2</v>
          </cell>
          <cell r="O1466">
            <v>2153868</v>
          </cell>
          <cell r="P1466">
            <v>2</v>
          </cell>
          <cell r="Q1466">
            <v>2153868</v>
          </cell>
          <cell r="S1466">
            <v>0</v>
          </cell>
          <cell r="T1466">
            <v>2</v>
          </cell>
          <cell r="U1466">
            <v>2153868</v>
          </cell>
          <cell r="X1466">
            <v>2</v>
          </cell>
          <cell r="Y1466">
            <v>2153868</v>
          </cell>
          <cell r="AB1466">
            <v>2</v>
          </cell>
          <cell r="AF1466">
            <v>2</v>
          </cell>
          <cell r="AJ1466">
            <v>2</v>
          </cell>
          <cell r="AN1466">
            <v>2</v>
          </cell>
          <cell r="AV1466">
            <v>0</v>
          </cell>
          <cell r="AW1466">
            <v>0</v>
          </cell>
          <cell r="AX1466">
            <v>2</v>
          </cell>
          <cell r="AZ1466">
            <v>2</v>
          </cell>
          <cell r="BA1466">
            <v>2153868</v>
          </cell>
          <cell r="BD1466">
            <v>2</v>
          </cell>
          <cell r="BH1466">
            <v>2</v>
          </cell>
          <cell r="BL1466">
            <v>2</v>
          </cell>
          <cell r="BP1466">
            <v>2</v>
          </cell>
        </row>
        <row r="1467">
          <cell r="A1467" t="str">
            <v>06.12.11</v>
          </cell>
          <cell r="B1467" t="str">
            <v>06.12.03</v>
          </cell>
          <cell r="C1467" t="str">
            <v>Tablero de 12 circuitos con espacio para totalizador con caja, incluye barraje, totalizador, breaker y marcacion de circuitos</v>
          </cell>
          <cell r="D1467" t="str">
            <v>Un</v>
          </cell>
          <cell r="F1467">
            <v>879174</v>
          </cell>
          <cell r="N1467">
            <v>1</v>
          </cell>
          <cell r="O1467">
            <v>879174</v>
          </cell>
          <cell r="P1467">
            <v>1</v>
          </cell>
          <cell r="Q1467">
            <v>879174</v>
          </cell>
          <cell r="T1467">
            <v>1</v>
          </cell>
          <cell r="U1467">
            <v>879174</v>
          </cell>
          <cell r="X1467">
            <v>1</v>
          </cell>
          <cell r="Y1467">
            <v>879174</v>
          </cell>
          <cell r="AB1467">
            <v>1</v>
          </cell>
          <cell r="AF1467">
            <v>1</v>
          </cell>
          <cell r="AJ1467">
            <v>1</v>
          </cell>
          <cell r="AN1467">
            <v>1</v>
          </cell>
          <cell r="AX1467">
            <v>1</v>
          </cell>
          <cell r="AZ1467">
            <v>1</v>
          </cell>
          <cell r="BA1467">
            <v>879174</v>
          </cell>
          <cell r="BD1467">
            <v>1</v>
          </cell>
          <cell r="BH1467">
            <v>1</v>
          </cell>
          <cell r="BL1467">
            <v>1</v>
          </cell>
          <cell r="BP1467">
            <v>1</v>
          </cell>
        </row>
        <row r="1468">
          <cell r="A1468" t="str">
            <v>06.12.12</v>
          </cell>
          <cell r="B1468" t="str">
            <v>06.12.04</v>
          </cell>
          <cell r="C1468" t="str">
            <v>Salida lampara 4 x 17</v>
          </cell>
          <cell r="D1468" t="str">
            <v>Un</v>
          </cell>
          <cell r="F1468">
            <v>223369</v>
          </cell>
          <cell r="G1468">
            <v>0</v>
          </cell>
          <cell r="N1468">
            <v>64</v>
          </cell>
          <cell r="O1468">
            <v>14295616</v>
          </cell>
          <cell r="P1468">
            <v>64</v>
          </cell>
          <cell r="Q1468">
            <v>14295616</v>
          </cell>
          <cell r="S1468">
            <v>0</v>
          </cell>
          <cell r="T1468">
            <v>64</v>
          </cell>
          <cell r="U1468">
            <v>14295616</v>
          </cell>
          <cell r="X1468">
            <v>64</v>
          </cell>
          <cell r="Y1468">
            <v>14295616</v>
          </cell>
          <cell r="AB1468">
            <v>64</v>
          </cell>
          <cell r="AD1468">
            <v>14</v>
          </cell>
          <cell r="AF1468">
            <v>78</v>
          </cell>
          <cell r="AJ1468">
            <v>78</v>
          </cell>
          <cell r="AN1468">
            <v>78</v>
          </cell>
          <cell r="AT1468">
            <v>24</v>
          </cell>
          <cell r="AU1468">
            <v>5360856</v>
          </cell>
          <cell r="AV1468">
            <v>24</v>
          </cell>
          <cell r="AW1468">
            <v>5360856</v>
          </cell>
          <cell r="AX1468">
            <v>20</v>
          </cell>
          <cell r="AZ1468">
            <v>44</v>
          </cell>
          <cell r="BA1468">
            <v>9828236</v>
          </cell>
          <cell r="BD1468">
            <v>44</v>
          </cell>
          <cell r="BF1468">
            <v>34</v>
          </cell>
          <cell r="BH1468">
            <v>78</v>
          </cell>
          <cell r="BL1468">
            <v>78</v>
          </cell>
          <cell r="BP1468">
            <v>78</v>
          </cell>
        </row>
        <row r="1469">
          <cell r="A1469" t="str">
            <v>06.12.13</v>
          </cell>
          <cell r="B1469" t="str">
            <v>06.12.05</v>
          </cell>
          <cell r="C1469" t="str">
            <v>Salida tipo bala, incluye bala</v>
          </cell>
          <cell r="D1469" t="str">
            <v>Un</v>
          </cell>
          <cell r="F1469">
            <v>103369</v>
          </cell>
          <cell r="G1469">
            <v>0</v>
          </cell>
          <cell r="K1469">
            <v>0</v>
          </cell>
          <cell r="L1469">
            <v>0</v>
          </cell>
          <cell r="M1469">
            <v>0</v>
          </cell>
          <cell r="O1469">
            <v>0</v>
          </cell>
          <cell r="P1469">
            <v>0</v>
          </cell>
          <cell r="Q1469">
            <v>0</v>
          </cell>
          <cell r="S1469">
            <v>0</v>
          </cell>
          <cell r="T1469">
            <v>0</v>
          </cell>
          <cell r="U1469">
            <v>0</v>
          </cell>
          <cell r="W1469">
            <v>0</v>
          </cell>
          <cell r="X1469">
            <v>0</v>
          </cell>
          <cell r="Y1469">
            <v>0</v>
          </cell>
          <cell r="AB1469">
            <v>0</v>
          </cell>
          <cell r="AC1469">
            <v>0</v>
          </cell>
          <cell r="AD1469">
            <v>28</v>
          </cell>
          <cell r="AF1469">
            <v>28</v>
          </cell>
          <cell r="AG1469">
            <v>2894332</v>
          </cell>
          <cell r="AJ1469">
            <v>28</v>
          </cell>
          <cell r="AK1469">
            <v>2894332</v>
          </cell>
          <cell r="AN1469">
            <v>28</v>
          </cell>
          <cell r="AO1469">
            <v>2894332</v>
          </cell>
          <cell r="AS1469">
            <v>0</v>
          </cell>
          <cell r="AU1469">
            <v>0</v>
          </cell>
          <cell r="AV1469">
            <v>0</v>
          </cell>
          <cell r="AW1469">
            <v>0</v>
          </cell>
          <cell r="AZ1469">
            <v>0</v>
          </cell>
          <cell r="BA1469">
            <v>0</v>
          </cell>
          <cell r="BD1469">
            <v>0</v>
          </cell>
          <cell r="BE1469">
            <v>0</v>
          </cell>
          <cell r="BF1469">
            <v>28</v>
          </cell>
          <cell r="BH1469">
            <v>28</v>
          </cell>
          <cell r="BL1469">
            <v>28</v>
          </cell>
          <cell r="BP1469">
            <v>28</v>
          </cell>
        </row>
        <row r="1470">
          <cell r="A1470" t="str">
            <v>06.12.14</v>
          </cell>
          <cell r="B1470" t="str">
            <v>06.12.06</v>
          </cell>
          <cell r="C1470" t="str">
            <v>Acometida 3#6 + 1#6 + 1#6 + Ø2"</v>
          </cell>
          <cell r="D1470" t="str">
            <v>Ml</v>
          </cell>
          <cell r="F1470">
            <v>58210</v>
          </cell>
          <cell r="G1470">
            <v>0</v>
          </cell>
          <cell r="K1470">
            <v>0</v>
          </cell>
          <cell r="L1470">
            <v>0</v>
          </cell>
          <cell r="M1470">
            <v>0</v>
          </cell>
          <cell r="O1470">
            <v>0</v>
          </cell>
          <cell r="P1470">
            <v>0</v>
          </cell>
          <cell r="Q1470">
            <v>0</v>
          </cell>
          <cell r="S1470">
            <v>0</v>
          </cell>
          <cell r="T1470">
            <v>0</v>
          </cell>
          <cell r="U1470">
            <v>0</v>
          </cell>
          <cell r="W1470">
            <v>0</v>
          </cell>
          <cell r="X1470">
            <v>0</v>
          </cell>
          <cell r="Y1470">
            <v>0</v>
          </cell>
          <cell r="AB1470">
            <v>0</v>
          </cell>
          <cell r="AC1470">
            <v>0</v>
          </cell>
          <cell r="AD1470">
            <v>52.45</v>
          </cell>
          <cell r="AF1470">
            <v>52.45</v>
          </cell>
          <cell r="AG1470">
            <v>3053114.5</v>
          </cell>
          <cell r="AJ1470">
            <v>52.45</v>
          </cell>
          <cell r="AK1470">
            <v>3053114.5</v>
          </cell>
          <cell r="AN1470">
            <v>52.45</v>
          </cell>
          <cell r="AO1470">
            <v>3053114.5</v>
          </cell>
          <cell r="AS1470">
            <v>0</v>
          </cell>
          <cell r="AU1470">
            <v>0</v>
          </cell>
          <cell r="AV1470">
            <v>0</v>
          </cell>
          <cell r="AW1470">
            <v>0</v>
          </cell>
          <cell r="AZ1470">
            <v>0</v>
          </cell>
          <cell r="BA1470">
            <v>0</v>
          </cell>
          <cell r="BD1470">
            <v>0</v>
          </cell>
          <cell r="BE1470">
            <v>0</v>
          </cell>
          <cell r="BF1470">
            <v>52.45</v>
          </cell>
          <cell r="BH1470">
            <v>52.45</v>
          </cell>
          <cell r="BL1470">
            <v>52.45</v>
          </cell>
          <cell r="BP1470">
            <v>52.45</v>
          </cell>
        </row>
        <row r="1471">
          <cell r="A1471" t="str">
            <v>06.12.15</v>
          </cell>
          <cell r="B1471" t="str">
            <v>06.12.07</v>
          </cell>
          <cell r="C1471" t="str">
            <v>Acometida con 3#4 + 1#4 + 1#6 + 1Ø2"</v>
          </cell>
          <cell r="D1471" t="str">
            <v>Ml</v>
          </cell>
          <cell r="F1471">
            <v>102645</v>
          </cell>
          <cell r="G1471">
            <v>0</v>
          </cell>
          <cell r="O1471">
            <v>0</v>
          </cell>
          <cell r="P1471">
            <v>0</v>
          </cell>
          <cell r="Q1471">
            <v>0</v>
          </cell>
          <cell r="S1471">
            <v>0</v>
          </cell>
          <cell r="T1471">
            <v>0</v>
          </cell>
          <cell r="U1471">
            <v>0</v>
          </cell>
          <cell r="X1471">
            <v>0</v>
          </cell>
          <cell r="Y1471">
            <v>0</v>
          </cell>
          <cell r="AB1471">
            <v>0</v>
          </cell>
          <cell r="AD1471">
            <v>70.25</v>
          </cell>
          <cell r="AF1471">
            <v>70.25</v>
          </cell>
          <cell r="AJ1471">
            <v>70.25</v>
          </cell>
          <cell r="AN1471">
            <v>70.25</v>
          </cell>
          <cell r="AZ1471">
            <v>0</v>
          </cell>
          <cell r="BA1471">
            <v>0</v>
          </cell>
          <cell r="BD1471">
            <v>0</v>
          </cell>
          <cell r="BF1471">
            <v>70.25</v>
          </cell>
          <cell r="BH1471">
            <v>70.25</v>
          </cell>
          <cell r="BL1471">
            <v>70.25</v>
          </cell>
          <cell r="BP1471">
            <v>70.25</v>
          </cell>
        </row>
        <row r="1472">
          <cell r="A1472" t="str">
            <v>06.12.16</v>
          </cell>
          <cell r="B1472" t="str">
            <v>06.12.08</v>
          </cell>
          <cell r="C1472" t="str">
            <v>Toma GFCI</v>
          </cell>
          <cell r="D1472" t="str">
            <v>Un</v>
          </cell>
          <cell r="F1472">
            <v>139441</v>
          </cell>
          <cell r="G1472">
            <v>0</v>
          </cell>
          <cell r="K1472">
            <v>0</v>
          </cell>
          <cell r="L1472">
            <v>0</v>
          </cell>
          <cell r="M1472">
            <v>0</v>
          </cell>
          <cell r="O1472">
            <v>0</v>
          </cell>
          <cell r="P1472">
            <v>0</v>
          </cell>
          <cell r="Q1472">
            <v>0</v>
          </cell>
          <cell r="S1472">
            <v>0</v>
          </cell>
          <cell r="T1472">
            <v>0</v>
          </cell>
          <cell r="U1472">
            <v>0</v>
          </cell>
          <cell r="W1472">
            <v>0</v>
          </cell>
          <cell r="X1472">
            <v>0</v>
          </cell>
          <cell r="Y1472">
            <v>0</v>
          </cell>
          <cell r="AB1472">
            <v>0</v>
          </cell>
          <cell r="AC1472">
            <v>0</v>
          </cell>
          <cell r="AD1472">
            <v>2</v>
          </cell>
          <cell r="AF1472">
            <v>2</v>
          </cell>
          <cell r="AG1472">
            <v>278882</v>
          </cell>
          <cell r="AJ1472">
            <v>2</v>
          </cell>
          <cell r="AK1472">
            <v>278882</v>
          </cell>
          <cell r="AN1472">
            <v>2</v>
          </cell>
          <cell r="AO1472">
            <v>278882</v>
          </cell>
          <cell r="AS1472">
            <v>0</v>
          </cell>
          <cell r="AU1472">
            <v>0</v>
          </cell>
          <cell r="AV1472">
            <v>0</v>
          </cell>
          <cell r="AW1472">
            <v>0</v>
          </cell>
          <cell r="AZ1472">
            <v>0</v>
          </cell>
          <cell r="BA1472">
            <v>0</v>
          </cell>
          <cell r="BD1472">
            <v>0</v>
          </cell>
          <cell r="BH1472">
            <v>0</v>
          </cell>
          <cell r="BL1472">
            <v>0</v>
          </cell>
          <cell r="BP1472">
            <v>0</v>
          </cell>
        </row>
        <row r="1473">
          <cell r="C1473" t="str">
            <v>01.11</v>
          </cell>
          <cell r="G1473">
            <v>0</v>
          </cell>
          <cell r="O1473">
            <v>0</v>
          </cell>
          <cell r="P1473">
            <v>0</v>
          </cell>
          <cell r="Q1473">
            <v>0</v>
          </cell>
          <cell r="S1473">
            <v>0</v>
          </cell>
          <cell r="T1473">
            <v>0</v>
          </cell>
          <cell r="U1473">
            <v>0</v>
          </cell>
          <cell r="X1473">
            <v>0</v>
          </cell>
          <cell r="AB1473">
            <v>0</v>
          </cell>
          <cell r="AF1473">
            <v>0</v>
          </cell>
          <cell r="AJ1473">
            <v>0</v>
          </cell>
          <cell r="AN1473">
            <v>0</v>
          </cell>
          <cell r="AV1473">
            <v>0</v>
          </cell>
          <cell r="AW1473">
            <v>0</v>
          </cell>
          <cell r="BD1473">
            <v>0</v>
          </cell>
          <cell r="BH1473">
            <v>0</v>
          </cell>
          <cell r="BL1473">
            <v>0</v>
          </cell>
          <cell r="BP1473">
            <v>0</v>
          </cell>
        </row>
        <row r="1474">
          <cell r="X1474">
            <v>0</v>
          </cell>
          <cell r="Y1474">
            <v>0</v>
          </cell>
          <cell r="AB1474">
            <v>0</v>
          </cell>
          <cell r="AF1474">
            <v>0</v>
          </cell>
          <cell r="AJ1474">
            <v>0</v>
          </cell>
          <cell r="AN1474">
            <v>0</v>
          </cell>
          <cell r="AV1474">
            <v>0</v>
          </cell>
          <cell r="AW1474">
            <v>0</v>
          </cell>
          <cell r="AZ1474">
            <v>0</v>
          </cell>
          <cell r="BA1474">
            <v>0</v>
          </cell>
          <cell r="BD1474">
            <v>0</v>
          </cell>
          <cell r="BH1474">
            <v>0</v>
          </cell>
          <cell r="BL1474">
            <v>0</v>
          </cell>
          <cell r="BP1474">
            <v>0</v>
          </cell>
        </row>
        <row r="1475">
          <cell r="A1475" t="str">
            <v>06.17</v>
          </cell>
          <cell r="B1475" t="str">
            <v xml:space="preserve">01.15        </v>
          </cell>
          <cell r="C1475" t="str">
            <v>VIDRIOS</v>
          </cell>
          <cell r="D1475" t="str">
            <v/>
          </cell>
          <cell r="E1475">
            <v>1</v>
          </cell>
          <cell r="G1475">
            <v>0</v>
          </cell>
          <cell r="K1475">
            <v>0</v>
          </cell>
          <cell r="M1475">
            <v>0</v>
          </cell>
          <cell r="O1475">
            <v>0</v>
          </cell>
          <cell r="P1475">
            <v>0</v>
          </cell>
          <cell r="Q1475">
            <v>0</v>
          </cell>
          <cell r="S1475">
            <v>0</v>
          </cell>
          <cell r="T1475">
            <v>0</v>
          </cell>
          <cell r="U1475">
            <v>0</v>
          </cell>
          <cell r="W1475">
            <v>0</v>
          </cell>
          <cell r="X1475">
            <v>0</v>
          </cell>
          <cell r="Y1475">
            <v>0</v>
          </cell>
          <cell r="AB1475">
            <v>0</v>
          </cell>
          <cell r="AC1475">
            <v>0</v>
          </cell>
          <cell r="AF1475">
            <v>0</v>
          </cell>
          <cell r="AG1475">
            <v>0</v>
          </cell>
          <cell r="AJ1475">
            <v>0</v>
          </cell>
          <cell r="AK1475">
            <v>0</v>
          </cell>
          <cell r="AN1475">
            <v>0</v>
          </cell>
          <cell r="AO1475">
            <v>0</v>
          </cell>
          <cell r="AS1475">
            <v>0</v>
          </cell>
          <cell r="AU1475">
            <v>0</v>
          </cell>
          <cell r="AV1475">
            <v>0</v>
          </cell>
          <cell r="AW1475">
            <v>0</v>
          </cell>
          <cell r="AZ1475">
            <v>0</v>
          </cell>
          <cell r="BA1475">
            <v>0</v>
          </cell>
          <cell r="BC1475">
            <v>0</v>
          </cell>
          <cell r="BD1475">
            <v>0</v>
          </cell>
          <cell r="BE1475">
            <v>0</v>
          </cell>
          <cell r="BH1475">
            <v>0</v>
          </cell>
          <cell r="BL1475">
            <v>0</v>
          </cell>
          <cell r="BP1475">
            <v>0</v>
          </cell>
        </row>
        <row r="1476">
          <cell r="A1476" t="str">
            <v>06.17.02</v>
          </cell>
          <cell r="B1476" t="str">
            <v>01.15.02</v>
          </cell>
          <cell r="C1476" t="str">
            <v>SUMINISTRO E INSTALACION DE VIDRIO 4MM</v>
          </cell>
          <cell r="D1476" t="str">
            <v>M2</v>
          </cell>
          <cell r="F1476">
            <v>51086</v>
          </cell>
          <cell r="AD1476">
            <v>90.22</v>
          </cell>
          <cell r="AF1476">
            <v>90.22</v>
          </cell>
          <cell r="AJ1476">
            <v>90.22</v>
          </cell>
          <cell r="AN1476">
            <v>90.22</v>
          </cell>
          <cell r="BF1476">
            <v>90.22</v>
          </cell>
          <cell r="BH1476">
            <v>90.22</v>
          </cell>
          <cell r="BL1476">
            <v>90.22</v>
          </cell>
          <cell r="BP1476">
            <v>90.22</v>
          </cell>
        </row>
        <row r="1477">
          <cell r="AF1477">
            <v>0</v>
          </cell>
          <cell r="AJ1477">
            <v>0</v>
          </cell>
          <cell r="AN1477">
            <v>0</v>
          </cell>
          <cell r="BL1477">
            <v>0</v>
          </cell>
          <cell r="BP1477">
            <v>0</v>
          </cell>
        </row>
        <row r="1478">
          <cell r="A1478" t="str">
            <v>06.18</v>
          </cell>
          <cell r="B1478" t="str">
            <v xml:space="preserve">01.18        </v>
          </cell>
          <cell r="C1478" t="str">
            <v>PINTURAS</v>
          </cell>
          <cell r="D1478" t="str">
            <v/>
          </cell>
          <cell r="E1478">
            <v>1</v>
          </cell>
          <cell r="G1478">
            <v>0</v>
          </cell>
          <cell r="K1478">
            <v>0</v>
          </cell>
          <cell r="M1478">
            <v>0</v>
          </cell>
          <cell r="O1478">
            <v>0</v>
          </cell>
          <cell r="P1478">
            <v>0</v>
          </cell>
          <cell r="Q1478">
            <v>0</v>
          </cell>
          <cell r="S1478">
            <v>0</v>
          </cell>
          <cell r="T1478">
            <v>0</v>
          </cell>
          <cell r="U1478">
            <v>0</v>
          </cell>
          <cell r="W1478">
            <v>0</v>
          </cell>
          <cell r="X1478">
            <v>0</v>
          </cell>
          <cell r="Y1478">
            <v>0</v>
          </cell>
          <cell r="AB1478">
            <v>0</v>
          </cell>
          <cell r="AC1478">
            <v>0</v>
          </cell>
          <cell r="AF1478">
            <v>0</v>
          </cell>
          <cell r="AG1478">
            <v>0</v>
          </cell>
          <cell r="AJ1478">
            <v>0</v>
          </cell>
          <cell r="AK1478">
            <v>0</v>
          </cell>
          <cell r="AN1478">
            <v>0</v>
          </cell>
          <cell r="AO1478">
            <v>0</v>
          </cell>
          <cell r="AS1478">
            <v>0</v>
          </cell>
          <cell r="AU1478">
            <v>0</v>
          </cell>
          <cell r="AV1478">
            <v>0</v>
          </cell>
          <cell r="AW1478">
            <v>0</v>
          </cell>
          <cell r="AZ1478">
            <v>0</v>
          </cell>
          <cell r="BA1478">
            <v>0</v>
          </cell>
          <cell r="BD1478">
            <v>0</v>
          </cell>
          <cell r="BH1478">
            <v>0</v>
          </cell>
          <cell r="BL1478">
            <v>0</v>
          </cell>
          <cell r="BP1478">
            <v>0</v>
          </cell>
        </row>
        <row r="1479">
          <cell r="A1479" t="str">
            <v>06.18.06</v>
          </cell>
          <cell r="B1479" t="str">
            <v>01.18.06</v>
          </cell>
          <cell r="C1479" t="str">
            <v>Graniplast sobre fachadas</v>
          </cell>
          <cell r="D1479" t="str">
            <v>M2</v>
          </cell>
          <cell r="F1479">
            <v>16017</v>
          </cell>
          <cell r="G1479">
            <v>0</v>
          </cell>
          <cell r="O1479">
            <v>0</v>
          </cell>
          <cell r="P1479">
            <v>0</v>
          </cell>
          <cell r="Q1479">
            <v>0</v>
          </cell>
          <cell r="S1479">
            <v>0</v>
          </cell>
          <cell r="T1479">
            <v>0</v>
          </cell>
          <cell r="U1479">
            <v>0</v>
          </cell>
          <cell r="V1479">
            <v>340</v>
          </cell>
          <cell r="X1479">
            <v>340</v>
          </cell>
          <cell r="Y1479">
            <v>5445780</v>
          </cell>
          <cell r="Z1479">
            <v>320.14</v>
          </cell>
          <cell r="AB1479">
            <v>660.14</v>
          </cell>
          <cell r="AD1479">
            <v>205.20000000000005</v>
          </cell>
          <cell r="AF1479">
            <v>865.34</v>
          </cell>
          <cell r="AJ1479">
            <v>865.34</v>
          </cell>
          <cell r="AN1479">
            <v>865.34</v>
          </cell>
          <cell r="AV1479">
            <v>0</v>
          </cell>
          <cell r="AW1479">
            <v>0</v>
          </cell>
          <cell r="AZ1479">
            <v>0</v>
          </cell>
          <cell r="BA1479">
            <v>0</v>
          </cell>
          <cell r="BD1479">
            <v>0</v>
          </cell>
          <cell r="BF1479">
            <v>865.34</v>
          </cell>
          <cell r="BH1479">
            <v>865.34</v>
          </cell>
          <cell r="BL1479">
            <v>865.34</v>
          </cell>
          <cell r="BP1479">
            <v>865.34</v>
          </cell>
        </row>
        <row r="1480">
          <cell r="A1480" t="str">
            <v>06.18.07</v>
          </cell>
          <cell r="B1480" t="str">
            <v>01.18.07</v>
          </cell>
          <cell r="C1480" t="str">
            <v>Suministro en instalacion de estuco y vinilo</v>
          </cell>
          <cell r="D1480" t="str">
            <v>M2</v>
          </cell>
          <cell r="F1480">
            <v>13000</v>
          </cell>
          <cell r="Z1480">
            <v>680.56</v>
          </cell>
          <cell r="AB1480">
            <v>680.56</v>
          </cell>
          <cell r="AF1480">
            <v>680.56</v>
          </cell>
          <cell r="AJ1480">
            <v>680.56</v>
          </cell>
          <cell r="AN1480">
            <v>680.56</v>
          </cell>
          <cell r="BB1480">
            <v>200</v>
          </cell>
          <cell r="BD1480">
            <v>200</v>
          </cell>
          <cell r="BF1480">
            <v>300</v>
          </cell>
          <cell r="BH1480">
            <v>500</v>
          </cell>
          <cell r="BL1480">
            <v>500</v>
          </cell>
          <cell r="BP1480">
            <v>500</v>
          </cell>
        </row>
        <row r="1481">
          <cell r="C1481" t="str">
            <v>01.11</v>
          </cell>
          <cell r="G1481">
            <v>0</v>
          </cell>
          <cell r="O1481">
            <v>0</v>
          </cell>
          <cell r="P1481">
            <v>0</v>
          </cell>
          <cell r="Q1481">
            <v>0</v>
          </cell>
          <cell r="S1481">
            <v>0</v>
          </cell>
          <cell r="T1481">
            <v>0</v>
          </cell>
          <cell r="U1481">
            <v>0</v>
          </cell>
          <cell r="AV1481">
            <v>0</v>
          </cell>
          <cell r="AW1481">
            <v>0</v>
          </cell>
          <cell r="AZ1481">
            <v>0</v>
          </cell>
          <cell r="BA1481">
            <v>0</v>
          </cell>
        </row>
        <row r="1482">
          <cell r="C1482" t="str">
            <v>VALOR PARCIAL</v>
          </cell>
          <cell r="G1482">
            <v>0</v>
          </cell>
          <cell r="K1482">
            <v>0</v>
          </cell>
          <cell r="M1482">
            <v>0</v>
          </cell>
          <cell r="O1482">
            <v>44020127.549999997</v>
          </cell>
          <cell r="Q1482">
            <v>44020127.549999997</v>
          </cell>
          <cell r="S1482">
            <v>4343278.24</v>
          </cell>
          <cell r="U1482">
            <v>48363405.789999999</v>
          </cell>
          <cell r="W1482">
            <v>0</v>
          </cell>
          <cell r="Y1482">
            <v>54409185.789999992</v>
          </cell>
          <cell r="AA1482">
            <v>0</v>
          </cell>
          <cell r="AC1482">
            <v>6927694.1449999996</v>
          </cell>
          <cell r="AE1482">
            <v>0</v>
          </cell>
          <cell r="AG1482">
            <v>11562647.055</v>
          </cell>
          <cell r="AI1482">
            <v>0</v>
          </cell>
          <cell r="AK1482">
            <v>11562647.055</v>
          </cell>
          <cell r="AM1482">
            <v>0</v>
          </cell>
          <cell r="AO1482">
            <v>11562647.055</v>
          </cell>
          <cell r="AR1482">
            <v>0</v>
          </cell>
          <cell r="AS1482">
            <v>0</v>
          </cell>
          <cell r="AT1482">
            <v>0</v>
          </cell>
          <cell r="AU1482">
            <v>5273672</v>
          </cell>
          <cell r="AV1482">
            <v>0</v>
          </cell>
          <cell r="AW1482">
            <v>5273672</v>
          </cell>
          <cell r="AX1482">
            <v>0</v>
          </cell>
          <cell r="AY1482">
            <v>0</v>
          </cell>
          <cell r="AZ1482">
            <v>0</v>
          </cell>
          <cell r="BA1482">
            <v>19898722.5</v>
          </cell>
          <cell r="BB1482">
            <v>0</v>
          </cell>
          <cell r="BC1482">
            <v>0</v>
          </cell>
          <cell r="BD1482">
            <v>0</v>
          </cell>
          <cell r="BE1482" t="e">
            <v>#REF!</v>
          </cell>
          <cell r="BF1482">
            <v>0</v>
          </cell>
          <cell r="BG1482" t="e">
            <v>#REF!</v>
          </cell>
          <cell r="BH1482">
            <v>0</v>
          </cell>
          <cell r="BI1482" t="e">
            <v>#REF!</v>
          </cell>
          <cell r="BJ1482">
            <v>0</v>
          </cell>
          <cell r="BK1482" t="e">
            <v>#REF!</v>
          </cell>
          <cell r="BL1482">
            <v>0</v>
          </cell>
          <cell r="BM1482" t="e">
            <v>#REF!</v>
          </cell>
          <cell r="BN1482">
            <v>0</v>
          </cell>
          <cell r="BO1482" t="e">
            <v>#REF!</v>
          </cell>
          <cell r="BP1482">
            <v>0</v>
          </cell>
          <cell r="BQ1482" t="e">
            <v>#REF!</v>
          </cell>
        </row>
        <row r="1483">
          <cell r="C1483" t="str">
            <v>A.I.U.</v>
          </cell>
          <cell r="E1483">
            <v>0.32</v>
          </cell>
          <cell r="G1483">
            <v>0</v>
          </cell>
          <cell r="J1483">
            <v>0.32</v>
          </cell>
          <cell r="K1483">
            <v>0</v>
          </cell>
          <cell r="L1483">
            <v>0.32</v>
          </cell>
          <cell r="M1483">
            <v>0</v>
          </cell>
          <cell r="N1483">
            <v>0.32</v>
          </cell>
          <cell r="O1483">
            <v>14086441</v>
          </cell>
          <cell r="P1483">
            <v>0.32</v>
          </cell>
          <cell r="Q1483">
            <v>14086441</v>
          </cell>
          <cell r="R1483">
            <v>0.32</v>
          </cell>
          <cell r="S1483">
            <v>1389849</v>
          </cell>
          <cell r="T1483">
            <v>0.32</v>
          </cell>
          <cell r="U1483">
            <v>15476290</v>
          </cell>
          <cell r="V1483">
            <v>0.32</v>
          </cell>
          <cell r="W1483">
            <v>0</v>
          </cell>
          <cell r="X1483">
            <v>0.32</v>
          </cell>
          <cell r="Y1483">
            <v>17410939</v>
          </cell>
          <cell r="Z1483">
            <v>0.32</v>
          </cell>
          <cell r="AA1483">
            <v>0</v>
          </cell>
          <cell r="AB1483">
            <v>0.32</v>
          </cell>
          <cell r="AC1483">
            <v>2216862</v>
          </cell>
          <cell r="AD1483">
            <v>0.32</v>
          </cell>
          <cell r="AE1483">
            <v>0</v>
          </cell>
          <cell r="AF1483">
            <v>0.32</v>
          </cell>
          <cell r="AG1483">
            <v>3700047</v>
          </cell>
          <cell r="AH1483">
            <v>0.32</v>
          </cell>
          <cell r="AI1483">
            <v>0</v>
          </cell>
          <cell r="AJ1483">
            <v>0.32</v>
          </cell>
          <cell r="AK1483">
            <v>3700047</v>
          </cell>
          <cell r="AL1483">
            <v>0.32</v>
          </cell>
          <cell r="AM1483">
            <v>0</v>
          </cell>
          <cell r="AN1483">
            <v>0.32</v>
          </cell>
          <cell r="AO1483">
            <v>3700047</v>
          </cell>
          <cell r="AR1483">
            <v>0.32</v>
          </cell>
          <cell r="AS1483">
            <v>0</v>
          </cell>
          <cell r="AT1483">
            <v>0.32</v>
          </cell>
          <cell r="AU1483">
            <v>1687575</v>
          </cell>
          <cell r="AV1483">
            <v>0.32</v>
          </cell>
          <cell r="AW1483">
            <v>1687575</v>
          </cell>
          <cell r="AX1483">
            <v>0.32</v>
          </cell>
          <cell r="AY1483">
            <v>0</v>
          </cell>
          <cell r="AZ1483">
            <v>0.32</v>
          </cell>
          <cell r="BA1483">
            <v>6367591</v>
          </cell>
          <cell r="BB1483">
            <v>0.32</v>
          </cell>
          <cell r="BC1483">
            <v>0</v>
          </cell>
          <cell r="BD1483">
            <v>0.32</v>
          </cell>
          <cell r="BE1483" t="e">
            <v>#REF!</v>
          </cell>
          <cell r="BF1483">
            <v>0.32</v>
          </cell>
          <cell r="BG1483" t="e">
            <v>#REF!</v>
          </cell>
          <cell r="BH1483">
            <v>0.32</v>
          </cell>
          <cell r="BI1483" t="e">
            <v>#REF!</v>
          </cell>
          <cell r="BJ1483">
            <v>0.32</v>
          </cell>
          <cell r="BK1483" t="e">
            <v>#REF!</v>
          </cell>
          <cell r="BL1483">
            <v>0.32</v>
          </cell>
          <cell r="BM1483" t="e">
            <v>#REF!</v>
          </cell>
          <cell r="BN1483">
            <v>0.32</v>
          </cell>
          <cell r="BO1483" t="e">
            <v>#REF!</v>
          </cell>
          <cell r="BP1483">
            <v>0.32</v>
          </cell>
          <cell r="BQ1483" t="e">
            <v>#REF!</v>
          </cell>
        </row>
        <row r="1484">
          <cell r="C1484" t="str">
            <v>VALOR TOTAL</v>
          </cell>
          <cell r="G1484">
            <v>0</v>
          </cell>
          <cell r="K1484">
            <v>0</v>
          </cell>
          <cell r="M1484">
            <v>0</v>
          </cell>
          <cell r="O1484">
            <v>58106568.549999997</v>
          </cell>
          <cell r="Q1484">
            <v>58106568.549999997</v>
          </cell>
          <cell r="S1484">
            <v>5733127.2400000002</v>
          </cell>
          <cell r="U1484">
            <v>63839695.789999999</v>
          </cell>
          <cell r="W1484">
            <v>0</v>
          </cell>
          <cell r="Y1484">
            <v>71820124.789999992</v>
          </cell>
          <cell r="AA1484">
            <v>0</v>
          </cell>
          <cell r="AC1484">
            <v>9144556.1449999996</v>
          </cell>
          <cell r="AE1484">
            <v>0</v>
          </cell>
          <cell r="AG1484">
            <v>15262694.055</v>
          </cell>
          <cell r="AI1484">
            <v>0</v>
          </cell>
          <cell r="AK1484">
            <v>15262694.055</v>
          </cell>
          <cell r="AM1484">
            <v>0</v>
          </cell>
          <cell r="AO1484">
            <v>15262694.055</v>
          </cell>
          <cell r="AR1484">
            <v>0</v>
          </cell>
          <cell r="AS1484">
            <v>0</v>
          </cell>
          <cell r="AT1484">
            <v>0</v>
          </cell>
          <cell r="AU1484">
            <v>6961247</v>
          </cell>
          <cell r="AV1484">
            <v>0</v>
          </cell>
          <cell r="AW1484">
            <v>6961247</v>
          </cell>
          <cell r="AX1484">
            <v>0</v>
          </cell>
          <cell r="AY1484">
            <v>0</v>
          </cell>
          <cell r="AZ1484">
            <v>0</v>
          </cell>
          <cell r="BA1484">
            <v>26266313.5</v>
          </cell>
          <cell r="BB1484">
            <v>0</v>
          </cell>
          <cell r="BC1484">
            <v>0</v>
          </cell>
          <cell r="BD1484">
            <v>0</v>
          </cell>
          <cell r="BE1484" t="e">
            <v>#REF!</v>
          </cell>
          <cell r="BF1484">
            <v>0</v>
          </cell>
          <cell r="BG1484" t="e">
            <v>#REF!</v>
          </cell>
          <cell r="BH1484">
            <v>0</v>
          </cell>
          <cell r="BI1484" t="e">
            <v>#REF!</v>
          </cell>
          <cell r="BJ1484">
            <v>0</v>
          </cell>
          <cell r="BK1484" t="e">
            <v>#REF!</v>
          </cell>
          <cell r="BL1484">
            <v>0</v>
          </cell>
          <cell r="BM1484" t="e">
            <v>#REF!</v>
          </cell>
          <cell r="BN1484">
            <v>0</v>
          </cell>
          <cell r="BO1484" t="e">
            <v>#REF!</v>
          </cell>
          <cell r="BP1484">
            <v>0</v>
          </cell>
          <cell r="BQ1484" t="e">
            <v>#REF!</v>
          </cell>
        </row>
        <row r="1486">
          <cell r="B1486" t="str">
            <v>07</v>
          </cell>
          <cell r="C1486" t="str">
            <v>ADMINISTRACION</v>
          </cell>
          <cell r="D1486" t="str">
            <v/>
          </cell>
          <cell r="E1486">
            <v>1</v>
          </cell>
        </row>
        <row r="1487">
          <cell r="B1487" t="str">
            <v>Item</v>
          </cell>
          <cell r="C1487" t="str">
            <v>Descripcion</v>
          </cell>
          <cell r="D1487" t="str">
            <v>Und</v>
          </cell>
          <cell r="E1487" t="str">
            <v>Cant</v>
          </cell>
          <cell r="F1487" t="str">
            <v xml:space="preserve">Vr Unitario </v>
          </cell>
          <cell r="G1487" t="str">
            <v>Vr Total</v>
          </cell>
          <cell r="H1487" t="str">
            <v>*</v>
          </cell>
          <cell r="I1487" t="str">
            <v>M&amp;M</v>
          </cell>
          <cell r="J1487" t="str">
            <v>Cant</v>
          </cell>
          <cell r="K1487" t="str">
            <v>Vr Total</v>
          </cell>
          <cell r="L1487" t="str">
            <v>Cant</v>
          </cell>
          <cell r="M1487" t="str">
            <v>Vr Total</v>
          </cell>
          <cell r="N1487" t="str">
            <v>Cant</v>
          </cell>
          <cell r="O1487" t="str">
            <v>Vr Total</v>
          </cell>
          <cell r="P1487" t="str">
            <v>Cant</v>
          </cell>
          <cell r="Q1487" t="str">
            <v>Vr Total</v>
          </cell>
          <cell r="R1487" t="str">
            <v>Cant</v>
          </cell>
          <cell r="S1487" t="str">
            <v>Vr Total</v>
          </cell>
          <cell r="T1487" t="str">
            <v>Cant</v>
          </cell>
          <cell r="U1487" t="str">
            <v>Vr Total</v>
          </cell>
          <cell r="V1487" t="str">
            <v>Cant</v>
          </cell>
          <cell r="W1487" t="str">
            <v>Vr Total</v>
          </cell>
          <cell r="X1487" t="str">
            <v>Cant</v>
          </cell>
          <cell r="Y1487" t="str">
            <v>Vr Total</v>
          </cell>
          <cell r="Z1487" t="str">
            <v>Cant</v>
          </cell>
          <cell r="AA1487" t="str">
            <v>Vr Total</v>
          </cell>
          <cell r="AB1487" t="str">
            <v>Cant</v>
          </cell>
          <cell r="AC1487" t="str">
            <v>Vr Total</v>
          </cell>
          <cell r="AD1487" t="str">
            <v>Cant</v>
          </cell>
          <cell r="AE1487" t="str">
            <v>Vr Total</v>
          </cell>
          <cell r="AF1487" t="str">
            <v>Cant</v>
          </cell>
          <cell r="AG1487" t="str">
            <v>Vr Total</v>
          </cell>
          <cell r="AH1487" t="str">
            <v>Cant</v>
          </cell>
          <cell r="AI1487" t="str">
            <v>Vr Total</v>
          </cell>
          <cell r="AJ1487" t="str">
            <v>Cant</v>
          </cell>
          <cell r="AK1487" t="str">
            <v>Vr Total</v>
          </cell>
          <cell r="AL1487" t="str">
            <v>Cant</v>
          </cell>
          <cell r="AM1487" t="str">
            <v>Vr Total</v>
          </cell>
          <cell r="AN1487" t="str">
            <v>Cant</v>
          </cell>
          <cell r="AO1487" t="str">
            <v>Vr Total</v>
          </cell>
          <cell r="AQ1487" t="str">
            <v>*</v>
          </cell>
        </row>
        <row r="1488">
          <cell r="A1488" t="str">
            <v>07.04</v>
          </cell>
          <cell r="B1488" t="str">
            <v>07.04</v>
          </cell>
          <cell r="C1488" t="str">
            <v>MAMPOSTERIA</v>
          </cell>
          <cell r="D1488" t="str">
            <v/>
          </cell>
          <cell r="G1488">
            <v>0</v>
          </cell>
          <cell r="O1488">
            <v>0</v>
          </cell>
          <cell r="P1488">
            <v>0</v>
          </cell>
          <cell r="Q1488">
            <v>0</v>
          </cell>
          <cell r="S1488">
            <v>0</v>
          </cell>
          <cell r="T1488">
            <v>0</v>
          </cell>
          <cell r="U1488">
            <v>0</v>
          </cell>
        </row>
        <row r="1489">
          <cell r="A1489" t="str">
            <v>07.04.05</v>
          </cell>
          <cell r="B1489" t="str">
            <v>07.04.02</v>
          </cell>
          <cell r="C1489" t="str">
            <v>Grouting para dovelas</v>
          </cell>
          <cell r="D1489" t="str">
            <v>ML</v>
          </cell>
          <cell r="F1489">
            <v>5308</v>
          </cell>
          <cell r="G1489">
            <v>0</v>
          </cell>
          <cell r="N1489">
            <v>41.88</v>
          </cell>
          <cell r="O1489">
            <v>222299.04</v>
          </cell>
          <cell r="P1489">
            <v>41.88</v>
          </cell>
          <cell r="Q1489">
            <v>222299.04</v>
          </cell>
          <cell r="S1489">
            <v>0</v>
          </cell>
          <cell r="T1489">
            <v>41.88</v>
          </cell>
          <cell r="U1489">
            <v>222299.04</v>
          </cell>
          <cell r="X1489">
            <v>41.88</v>
          </cell>
          <cell r="Y1489">
            <v>222299.04</v>
          </cell>
          <cell r="AB1489">
            <v>41.88</v>
          </cell>
          <cell r="AF1489">
            <v>41.88</v>
          </cell>
          <cell r="AJ1489">
            <v>41.88</v>
          </cell>
          <cell r="AN1489">
            <v>41.88</v>
          </cell>
          <cell r="AV1489">
            <v>0</v>
          </cell>
          <cell r="AW1489">
            <v>0</v>
          </cell>
          <cell r="AX1489">
            <v>41.88</v>
          </cell>
          <cell r="AZ1489">
            <v>41.88</v>
          </cell>
          <cell r="BA1489">
            <v>222299</v>
          </cell>
          <cell r="BD1489">
            <v>41.88</v>
          </cell>
          <cell r="BH1489">
            <v>41.88</v>
          </cell>
          <cell r="BL1489">
            <v>41.88</v>
          </cell>
          <cell r="BP1489">
            <v>41.88</v>
          </cell>
        </row>
        <row r="1490">
          <cell r="A1490" t="str">
            <v>07.04.06</v>
          </cell>
          <cell r="B1490" t="str">
            <v>07.04.03</v>
          </cell>
          <cell r="C1490" t="str">
            <v>Suministro e Instalacion de epoxico para juntas</v>
          </cell>
          <cell r="D1490" t="str">
            <v>ML</v>
          </cell>
          <cell r="F1490">
            <v>30000</v>
          </cell>
          <cell r="G1490">
            <v>0</v>
          </cell>
          <cell r="O1490">
            <v>0</v>
          </cell>
          <cell r="P1490">
            <v>0</v>
          </cell>
          <cell r="Q1490">
            <v>0</v>
          </cell>
          <cell r="S1490">
            <v>0</v>
          </cell>
          <cell r="T1490">
            <v>0</v>
          </cell>
          <cell r="U1490">
            <v>0</v>
          </cell>
          <cell r="V1490">
            <v>20</v>
          </cell>
          <cell r="X1490">
            <v>20</v>
          </cell>
          <cell r="Y1490">
            <v>600000</v>
          </cell>
          <cell r="AB1490">
            <v>20</v>
          </cell>
          <cell r="AF1490">
            <v>20</v>
          </cell>
          <cell r="AJ1490">
            <v>20</v>
          </cell>
          <cell r="AN1490">
            <v>20</v>
          </cell>
          <cell r="AV1490">
            <v>0</v>
          </cell>
          <cell r="AW1490">
            <v>0</v>
          </cell>
          <cell r="AZ1490">
            <v>0</v>
          </cell>
          <cell r="BA1490">
            <v>0</v>
          </cell>
          <cell r="BD1490">
            <v>0</v>
          </cell>
          <cell r="BH1490">
            <v>0</v>
          </cell>
          <cell r="BL1490">
            <v>0</v>
          </cell>
          <cell r="BP1490">
            <v>0</v>
          </cell>
        </row>
        <row r="1491">
          <cell r="A1491" t="str">
            <v>07.04.07</v>
          </cell>
          <cell r="B1491" t="str">
            <v>07.04.04</v>
          </cell>
          <cell r="C1491" t="str">
            <v>Alfajias</v>
          </cell>
          <cell r="D1491" t="str">
            <v>ML</v>
          </cell>
          <cell r="F1491">
            <v>43238</v>
          </cell>
          <cell r="Z1491">
            <v>70</v>
          </cell>
          <cell r="AB1491">
            <v>70</v>
          </cell>
          <cell r="AD1491">
            <v>-10</v>
          </cell>
          <cell r="AF1491">
            <v>60</v>
          </cell>
          <cell r="AJ1491">
            <v>60</v>
          </cell>
          <cell r="AN1491">
            <v>60</v>
          </cell>
          <cell r="BB1491">
            <v>70</v>
          </cell>
          <cell r="BD1491">
            <v>70</v>
          </cell>
          <cell r="BF1491">
            <v>-10</v>
          </cell>
          <cell r="BH1491">
            <v>60</v>
          </cell>
          <cell r="BL1491">
            <v>60</v>
          </cell>
          <cell r="BP1491">
            <v>60</v>
          </cell>
        </row>
        <row r="1492">
          <cell r="A1492" t="str">
            <v>07.04.08</v>
          </cell>
          <cell r="B1492" t="str">
            <v>07.04.05</v>
          </cell>
          <cell r="C1492" t="str">
            <v>Placas bajo ventanas</v>
          </cell>
          <cell r="D1492" t="str">
            <v>M2</v>
          </cell>
          <cell r="F1492">
            <v>129406</v>
          </cell>
          <cell r="G1492">
            <v>0</v>
          </cell>
          <cell r="K1492">
            <v>0</v>
          </cell>
          <cell r="L1492">
            <v>0</v>
          </cell>
          <cell r="M1492">
            <v>0</v>
          </cell>
          <cell r="O1492">
            <v>0</v>
          </cell>
          <cell r="P1492">
            <v>0</v>
          </cell>
          <cell r="Q1492">
            <v>0</v>
          </cell>
          <cell r="S1492">
            <v>0</v>
          </cell>
          <cell r="T1492">
            <v>0</v>
          </cell>
          <cell r="U1492">
            <v>0</v>
          </cell>
          <cell r="W1492">
            <v>0</v>
          </cell>
          <cell r="X1492">
            <v>0</v>
          </cell>
          <cell r="Y1492">
            <v>0</v>
          </cell>
          <cell r="AB1492">
            <v>0</v>
          </cell>
          <cell r="AC1492">
            <v>0</v>
          </cell>
          <cell r="AD1492">
            <v>19</v>
          </cell>
          <cell r="AF1492">
            <v>19</v>
          </cell>
          <cell r="AG1492">
            <v>2458714</v>
          </cell>
          <cell r="AJ1492">
            <v>19</v>
          </cell>
          <cell r="AK1492">
            <v>2458714</v>
          </cell>
          <cell r="AN1492">
            <v>19</v>
          </cell>
          <cell r="AO1492">
            <v>2458714</v>
          </cell>
          <cell r="AS1492">
            <v>0</v>
          </cell>
          <cell r="AU1492">
            <v>0</v>
          </cell>
          <cell r="AV1492">
            <v>0</v>
          </cell>
          <cell r="AW1492">
            <v>0</v>
          </cell>
          <cell r="AZ1492">
            <v>0</v>
          </cell>
          <cell r="BA1492">
            <v>0</v>
          </cell>
          <cell r="BD1492">
            <v>0</v>
          </cell>
          <cell r="BF1492">
            <v>19</v>
          </cell>
          <cell r="BH1492">
            <v>19</v>
          </cell>
          <cell r="BL1492">
            <v>19</v>
          </cell>
          <cell r="BP1492">
            <v>19</v>
          </cell>
        </row>
        <row r="1493">
          <cell r="A1493" t="str">
            <v>07.04.09</v>
          </cell>
          <cell r="B1493" t="str">
            <v>07.04.06</v>
          </cell>
          <cell r="C1493" t="str">
            <v>Dintel en lamina de yeso</v>
          </cell>
          <cell r="D1493" t="str">
            <v>ML</v>
          </cell>
          <cell r="F1493">
            <v>95163</v>
          </cell>
          <cell r="AD1493">
            <v>29.65</v>
          </cell>
          <cell r="AF1493">
            <v>29.65</v>
          </cell>
          <cell r="AJ1493">
            <v>29.65</v>
          </cell>
          <cell r="AN1493">
            <v>29.65</v>
          </cell>
          <cell r="BF1493">
            <v>29.65</v>
          </cell>
          <cell r="BH1493">
            <v>29.65</v>
          </cell>
          <cell r="BL1493">
            <v>29.65</v>
          </cell>
          <cell r="BP1493">
            <v>29.65</v>
          </cell>
        </row>
        <row r="1494">
          <cell r="C1494" t="str">
            <v>01.04</v>
          </cell>
          <cell r="G1494">
            <v>0</v>
          </cell>
          <cell r="O1494">
            <v>0</v>
          </cell>
          <cell r="P1494">
            <v>0</v>
          </cell>
          <cell r="Q1494">
            <v>0</v>
          </cell>
          <cell r="S1494">
            <v>0</v>
          </cell>
          <cell r="T1494">
            <v>0</v>
          </cell>
          <cell r="U1494">
            <v>0</v>
          </cell>
          <cell r="X1494">
            <v>0</v>
          </cell>
          <cell r="Y1494">
            <v>0</v>
          </cell>
          <cell r="AB1494">
            <v>0</v>
          </cell>
          <cell r="AF1494">
            <v>0</v>
          </cell>
          <cell r="AJ1494">
            <v>0</v>
          </cell>
          <cell r="AN1494">
            <v>0</v>
          </cell>
          <cell r="AV1494">
            <v>0</v>
          </cell>
          <cell r="AW1494">
            <v>0</v>
          </cell>
          <cell r="AZ1494">
            <v>0</v>
          </cell>
          <cell r="BA1494">
            <v>0</v>
          </cell>
          <cell r="BD1494">
            <v>0</v>
          </cell>
          <cell r="BH1494">
            <v>0</v>
          </cell>
          <cell r="BL1494">
            <v>0</v>
          </cell>
          <cell r="BP1494">
            <v>0</v>
          </cell>
        </row>
        <row r="1495">
          <cell r="G1495">
            <v>0</v>
          </cell>
          <cell r="O1495">
            <v>0</v>
          </cell>
          <cell r="P1495">
            <v>0</v>
          </cell>
          <cell r="Q1495">
            <v>0</v>
          </cell>
          <cell r="S1495">
            <v>0</v>
          </cell>
          <cell r="T1495">
            <v>0</v>
          </cell>
          <cell r="U1495">
            <v>0</v>
          </cell>
          <cell r="X1495">
            <v>0</v>
          </cell>
          <cell r="Y1495">
            <v>0</v>
          </cell>
          <cell r="AB1495">
            <v>0</v>
          </cell>
          <cell r="AF1495">
            <v>0</v>
          </cell>
          <cell r="AJ1495">
            <v>0</v>
          </cell>
          <cell r="AN1495">
            <v>0</v>
          </cell>
          <cell r="AV1495">
            <v>0</v>
          </cell>
          <cell r="AW1495">
            <v>0</v>
          </cell>
          <cell r="AZ1495">
            <v>0</v>
          </cell>
          <cell r="BA1495">
            <v>0</v>
          </cell>
          <cell r="BD1495">
            <v>0</v>
          </cell>
          <cell r="BH1495">
            <v>0</v>
          </cell>
          <cell r="BL1495">
            <v>0</v>
          </cell>
          <cell r="BP1495">
            <v>0</v>
          </cell>
        </row>
        <row r="1496">
          <cell r="A1496" t="str">
            <v>07.05</v>
          </cell>
          <cell r="B1496" t="str">
            <v>07.05</v>
          </cell>
          <cell r="C1496" t="str">
            <v>PAÑETES</v>
          </cell>
          <cell r="D1496" t="str">
            <v/>
          </cell>
          <cell r="G1496">
            <v>0</v>
          </cell>
          <cell r="K1496">
            <v>0</v>
          </cell>
          <cell r="M1496">
            <v>0</v>
          </cell>
          <cell r="O1496">
            <v>0</v>
          </cell>
          <cell r="P1496">
            <v>0</v>
          </cell>
          <cell r="Q1496">
            <v>0</v>
          </cell>
          <cell r="S1496">
            <v>0</v>
          </cell>
          <cell r="T1496">
            <v>0</v>
          </cell>
          <cell r="U1496">
            <v>0</v>
          </cell>
          <cell r="V1496">
            <v>0</v>
          </cell>
          <cell r="W1496">
            <v>0</v>
          </cell>
          <cell r="X1496">
            <v>0</v>
          </cell>
          <cell r="Y1496">
            <v>0</v>
          </cell>
          <cell r="Z1496">
            <v>0</v>
          </cell>
          <cell r="AA1496">
            <v>0</v>
          </cell>
          <cell r="AB1496">
            <v>0</v>
          </cell>
          <cell r="AC1496">
            <v>0</v>
          </cell>
          <cell r="AD1496">
            <v>0</v>
          </cell>
          <cell r="AE1496">
            <v>0</v>
          </cell>
          <cell r="AF1496">
            <v>0</v>
          </cell>
          <cell r="AG1496">
            <v>0</v>
          </cell>
          <cell r="AI1496">
            <v>0</v>
          </cell>
          <cell r="AJ1496">
            <v>0</v>
          </cell>
          <cell r="AK1496">
            <v>0</v>
          </cell>
          <cell r="AM1496">
            <v>0</v>
          </cell>
          <cell r="AN1496">
            <v>0</v>
          </cell>
          <cell r="AO1496">
            <v>0</v>
          </cell>
          <cell r="AS1496">
            <v>0</v>
          </cell>
          <cell r="AU1496">
            <v>0</v>
          </cell>
          <cell r="AV1496">
            <v>0</v>
          </cell>
          <cell r="AW1496">
            <v>0</v>
          </cell>
          <cell r="AY1496">
            <v>0</v>
          </cell>
          <cell r="AZ1496">
            <v>0</v>
          </cell>
          <cell r="BA1496">
            <v>0</v>
          </cell>
          <cell r="BC1496">
            <v>0</v>
          </cell>
          <cell r="BD1496">
            <v>0</v>
          </cell>
          <cell r="BE1496" t="e">
            <v>#REF!</v>
          </cell>
          <cell r="BG1496" t="e">
            <v>#REF!</v>
          </cell>
          <cell r="BH1496">
            <v>0</v>
          </cell>
          <cell r="BI1496" t="e">
            <v>#REF!</v>
          </cell>
          <cell r="BK1496" t="e">
            <v>#REF!</v>
          </cell>
          <cell r="BL1496">
            <v>0</v>
          </cell>
          <cell r="BM1496" t="e">
            <v>#REF!</v>
          </cell>
          <cell r="BO1496" t="e">
            <v>#REF!</v>
          </cell>
          <cell r="BP1496">
            <v>0</v>
          </cell>
          <cell r="BQ1496" t="e">
            <v>#REF!</v>
          </cell>
        </row>
        <row r="1497">
          <cell r="A1497" t="str">
            <v>07.05.03</v>
          </cell>
          <cell r="B1497" t="str">
            <v>07.05.03</v>
          </cell>
          <cell r="C1497" t="str">
            <v>Pañete impermeabilizados sobre vigacanal en mortero 1:4</v>
          </cell>
          <cell r="D1497" t="str">
            <v>M2</v>
          </cell>
          <cell r="F1497">
            <v>19371</v>
          </cell>
          <cell r="G1497">
            <v>0</v>
          </cell>
          <cell r="K1497">
            <v>0</v>
          </cell>
          <cell r="M1497">
            <v>0</v>
          </cell>
          <cell r="N1497">
            <v>120.16</v>
          </cell>
          <cell r="O1497">
            <v>2327619.36</v>
          </cell>
          <cell r="P1497">
            <v>120.16</v>
          </cell>
          <cell r="Q1497">
            <v>2327619.36</v>
          </cell>
          <cell r="R1497">
            <v>-8.289999999999992</v>
          </cell>
          <cell r="S1497">
            <v>-160585.59</v>
          </cell>
          <cell r="T1497">
            <v>111.87</v>
          </cell>
          <cell r="U1497">
            <v>2167033.77</v>
          </cell>
          <cell r="V1497">
            <v>0</v>
          </cell>
          <cell r="W1497">
            <v>0</v>
          </cell>
          <cell r="X1497">
            <v>111.87</v>
          </cell>
          <cell r="Y1497">
            <v>2167033.77</v>
          </cell>
          <cell r="Z1497">
            <v>0</v>
          </cell>
          <cell r="AA1497">
            <v>0</v>
          </cell>
          <cell r="AB1497">
            <v>111.87</v>
          </cell>
          <cell r="AC1497">
            <v>2167033.77</v>
          </cell>
          <cell r="AD1497">
            <v>0</v>
          </cell>
          <cell r="AE1497">
            <v>0</v>
          </cell>
          <cell r="AF1497">
            <v>111.87</v>
          </cell>
          <cell r="AG1497">
            <v>2167033.77</v>
          </cell>
          <cell r="AI1497">
            <v>0</v>
          </cell>
          <cell r="AJ1497">
            <v>111.87</v>
          </cell>
          <cell r="AK1497">
            <v>2167033.77</v>
          </cell>
          <cell r="AM1497">
            <v>0</v>
          </cell>
          <cell r="AN1497">
            <v>111.87</v>
          </cell>
          <cell r="AO1497">
            <v>2167033.77</v>
          </cell>
          <cell r="AS1497">
            <v>0</v>
          </cell>
          <cell r="AT1497">
            <v>111.87</v>
          </cell>
          <cell r="AU1497">
            <v>2167034</v>
          </cell>
          <cell r="AV1497">
            <v>111.87</v>
          </cell>
          <cell r="AW1497">
            <v>2167034</v>
          </cell>
          <cell r="AY1497">
            <v>0</v>
          </cell>
          <cell r="AZ1497">
            <v>111.87</v>
          </cell>
          <cell r="BA1497">
            <v>2167034</v>
          </cell>
          <cell r="BC1497">
            <v>0</v>
          </cell>
          <cell r="BD1497">
            <v>111.87</v>
          </cell>
          <cell r="BE1497">
            <v>-927.40229999999917</v>
          </cell>
          <cell r="BG1497">
            <v>0</v>
          </cell>
          <cell r="BH1497">
            <v>111.87</v>
          </cell>
          <cell r="BI1497">
            <v>-927.40229999999917</v>
          </cell>
          <cell r="BK1497">
            <v>0</v>
          </cell>
          <cell r="BL1497">
            <v>111.87</v>
          </cell>
          <cell r="BM1497">
            <v>-927.40229999999917</v>
          </cell>
          <cell r="BO1497">
            <v>0</v>
          </cell>
          <cell r="BP1497">
            <v>111.87</v>
          </cell>
          <cell r="BQ1497">
            <v>0</v>
          </cell>
        </row>
        <row r="1498">
          <cell r="C1498" t="str">
            <v>01.06</v>
          </cell>
          <cell r="X1498">
            <v>0</v>
          </cell>
          <cell r="Y1498">
            <v>0</v>
          </cell>
          <cell r="AB1498">
            <v>0</v>
          </cell>
          <cell r="AF1498">
            <v>0</v>
          </cell>
          <cell r="AJ1498">
            <v>0</v>
          </cell>
          <cell r="AN1498">
            <v>0</v>
          </cell>
          <cell r="AV1498">
            <v>0</v>
          </cell>
          <cell r="AW1498">
            <v>0</v>
          </cell>
          <cell r="AZ1498">
            <v>0</v>
          </cell>
          <cell r="BA1498">
            <v>0</v>
          </cell>
          <cell r="BD1498">
            <v>0</v>
          </cell>
          <cell r="BH1498">
            <v>0</v>
          </cell>
          <cell r="BL1498">
            <v>0</v>
          </cell>
          <cell r="BP1498">
            <v>0</v>
          </cell>
        </row>
        <row r="1499">
          <cell r="X1499">
            <v>0</v>
          </cell>
          <cell r="Y1499">
            <v>0</v>
          </cell>
          <cell r="AB1499">
            <v>0</v>
          </cell>
          <cell r="AF1499">
            <v>0</v>
          </cell>
          <cell r="AJ1499">
            <v>0</v>
          </cell>
          <cell r="AN1499">
            <v>0</v>
          </cell>
          <cell r="AV1499">
            <v>0</v>
          </cell>
          <cell r="AW1499">
            <v>0</v>
          </cell>
          <cell r="AZ1499">
            <v>0</v>
          </cell>
          <cell r="BA1499">
            <v>0</v>
          </cell>
          <cell r="BD1499">
            <v>0</v>
          </cell>
          <cell r="BH1499">
            <v>0</v>
          </cell>
          <cell r="BL1499">
            <v>0</v>
          </cell>
          <cell r="BP1499">
            <v>0</v>
          </cell>
        </row>
        <row r="1500">
          <cell r="A1500" t="str">
            <v>07.06</v>
          </cell>
          <cell r="B1500" t="str">
            <v>07.06</v>
          </cell>
          <cell r="C1500" t="str">
            <v>ESTRUCTURA</v>
          </cell>
          <cell r="D1500" t="str">
            <v/>
          </cell>
          <cell r="G1500">
            <v>0</v>
          </cell>
          <cell r="K1500">
            <v>0</v>
          </cell>
          <cell r="M1500">
            <v>0</v>
          </cell>
          <cell r="O1500">
            <v>0</v>
          </cell>
          <cell r="P1500">
            <v>0</v>
          </cell>
          <cell r="Q1500">
            <v>0</v>
          </cell>
          <cell r="S1500">
            <v>0</v>
          </cell>
          <cell r="T1500">
            <v>0</v>
          </cell>
          <cell r="U1500">
            <v>0</v>
          </cell>
          <cell r="V1500">
            <v>0</v>
          </cell>
          <cell r="W1500">
            <v>0</v>
          </cell>
          <cell r="X1500">
            <v>0</v>
          </cell>
          <cell r="Y1500">
            <v>0</v>
          </cell>
          <cell r="Z1500">
            <v>0</v>
          </cell>
          <cell r="AA1500">
            <v>0</v>
          </cell>
          <cell r="AB1500">
            <v>0</v>
          </cell>
          <cell r="AC1500">
            <v>0</v>
          </cell>
          <cell r="AD1500">
            <v>0</v>
          </cell>
          <cell r="AE1500">
            <v>0</v>
          </cell>
          <cell r="AF1500">
            <v>0</v>
          </cell>
          <cell r="AG1500">
            <v>0</v>
          </cell>
          <cell r="AI1500">
            <v>0</v>
          </cell>
          <cell r="AJ1500">
            <v>0</v>
          </cell>
          <cell r="AK1500">
            <v>0</v>
          </cell>
          <cell r="AM1500">
            <v>0</v>
          </cell>
          <cell r="AN1500">
            <v>0</v>
          </cell>
          <cell r="AO1500">
            <v>0</v>
          </cell>
          <cell r="AS1500">
            <v>0</v>
          </cell>
          <cell r="AU1500">
            <v>0</v>
          </cell>
          <cell r="AV1500">
            <v>0</v>
          </cell>
          <cell r="AW1500">
            <v>0</v>
          </cell>
          <cell r="AY1500">
            <v>0</v>
          </cell>
          <cell r="AZ1500">
            <v>0</v>
          </cell>
          <cell r="BA1500">
            <v>0</v>
          </cell>
          <cell r="BC1500">
            <v>0</v>
          </cell>
          <cell r="BD1500">
            <v>0</v>
          </cell>
          <cell r="BE1500">
            <v>0</v>
          </cell>
          <cell r="BG1500">
            <v>0</v>
          </cell>
          <cell r="BH1500">
            <v>0</v>
          </cell>
          <cell r="BI1500">
            <v>0</v>
          </cell>
          <cell r="BK1500">
            <v>0</v>
          </cell>
          <cell r="BL1500">
            <v>0</v>
          </cell>
          <cell r="BM1500">
            <v>0</v>
          </cell>
          <cell r="BO1500">
            <v>0</v>
          </cell>
          <cell r="BP1500">
            <v>0</v>
          </cell>
          <cell r="BQ1500">
            <v>0</v>
          </cell>
        </row>
        <row r="1501">
          <cell r="A1501" t="str">
            <v>07.06.07</v>
          </cell>
          <cell r="B1501" t="str">
            <v>07.06.01</v>
          </cell>
          <cell r="C1501" t="str">
            <v>Viguetas en concreto de 3.000 psi</v>
          </cell>
          <cell r="D1501" t="str">
            <v>M3</v>
          </cell>
          <cell r="F1501">
            <v>1102406</v>
          </cell>
          <cell r="G1501">
            <v>0</v>
          </cell>
          <cell r="K1501">
            <v>0</v>
          </cell>
          <cell r="M1501">
            <v>0</v>
          </cell>
          <cell r="N1501">
            <v>2.17</v>
          </cell>
          <cell r="O1501">
            <v>2392221.02</v>
          </cell>
          <cell r="P1501">
            <v>2.17</v>
          </cell>
          <cell r="Q1501">
            <v>2392221.02</v>
          </cell>
          <cell r="R1501">
            <v>1.5</v>
          </cell>
          <cell r="S1501">
            <v>1653609</v>
          </cell>
          <cell r="T1501">
            <v>3.67</v>
          </cell>
          <cell r="U1501">
            <v>4045830.02</v>
          </cell>
          <cell r="V1501">
            <v>0</v>
          </cell>
          <cell r="W1501">
            <v>0</v>
          </cell>
          <cell r="X1501">
            <v>3.67</v>
          </cell>
          <cell r="Y1501">
            <v>4045830.02</v>
          </cell>
          <cell r="Z1501">
            <v>0</v>
          </cell>
          <cell r="AA1501">
            <v>0</v>
          </cell>
          <cell r="AB1501">
            <v>3.67</v>
          </cell>
          <cell r="AC1501">
            <v>4045830.02</v>
          </cell>
          <cell r="AD1501">
            <v>0</v>
          </cell>
          <cell r="AE1501">
            <v>0</v>
          </cell>
          <cell r="AF1501">
            <v>3.67</v>
          </cell>
          <cell r="AG1501">
            <v>4045830.02</v>
          </cell>
          <cell r="AI1501">
            <v>0</v>
          </cell>
          <cell r="AJ1501">
            <v>3.67</v>
          </cell>
          <cell r="AK1501">
            <v>4045830.02</v>
          </cell>
          <cell r="AM1501">
            <v>0</v>
          </cell>
          <cell r="AN1501">
            <v>3.67</v>
          </cell>
          <cell r="AO1501">
            <v>4045830.02</v>
          </cell>
          <cell r="AS1501">
            <v>0</v>
          </cell>
          <cell r="AT1501">
            <v>2.17</v>
          </cell>
          <cell r="AU1501">
            <v>2392221</v>
          </cell>
          <cell r="AV1501">
            <v>2.17</v>
          </cell>
          <cell r="AW1501">
            <v>2392221</v>
          </cell>
          <cell r="AX1501">
            <v>1.5</v>
          </cell>
          <cell r="AY1501">
            <v>0</v>
          </cell>
          <cell r="AZ1501">
            <v>3.67</v>
          </cell>
          <cell r="BA1501">
            <v>4045830</v>
          </cell>
          <cell r="BC1501">
            <v>0</v>
          </cell>
          <cell r="BD1501">
            <v>3.67</v>
          </cell>
          <cell r="BE1501">
            <v>5.5049999999999999</v>
          </cell>
          <cell r="BG1501">
            <v>0</v>
          </cell>
          <cell r="BH1501">
            <v>3.67</v>
          </cell>
          <cell r="BI1501">
            <v>5.5049999999999999</v>
          </cell>
          <cell r="BK1501">
            <v>0</v>
          </cell>
          <cell r="BL1501">
            <v>3.67</v>
          </cell>
          <cell r="BM1501">
            <v>5.5049999999999999</v>
          </cell>
          <cell r="BO1501">
            <v>0</v>
          </cell>
          <cell r="BP1501">
            <v>3.67</v>
          </cell>
          <cell r="BQ1501">
            <v>0</v>
          </cell>
        </row>
        <row r="1502">
          <cell r="A1502" t="str">
            <v>07.06.08</v>
          </cell>
          <cell r="B1502" t="str">
            <v>07.06.02</v>
          </cell>
          <cell r="C1502" t="str">
            <v>Anclajes de 3/8" incluye perforacion limpieza y epoxico</v>
          </cell>
          <cell r="D1502" t="str">
            <v>M3</v>
          </cell>
          <cell r="F1502">
            <v>11313</v>
          </cell>
          <cell r="G1502">
            <v>0</v>
          </cell>
          <cell r="K1502">
            <v>0</v>
          </cell>
          <cell r="M1502">
            <v>0</v>
          </cell>
          <cell r="O1502">
            <v>0</v>
          </cell>
          <cell r="P1502">
            <v>0</v>
          </cell>
          <cell r="Q1502">
            <v>0</v>
          </cell>
          <cell r="R1502">
            <v>224</v>
          </cell>
          <cell r="S1502">
            <v>2534112</v>
          </cell>
          <cell r="T1502">
            <v>224</v>
          </cell>
          <cell r="U1502">
            <v>2534112</v>
          </cell>
          <cell r="V1502">
            <v>0</v>
          </cell>
          <cell r="W1502">
            <v>0</v>
          </cell>
          <cell r="X1502">
            <v>224</v>
          </cell>
          <cell r="Y1502">
            <v>2534112</v>
          </cell>
          <cell r="Z1502">
            <v>0</v>
          </cell>
          <cell r="AA1502">
            <v>0</v>
          </cell>
          <cell r="AB1502">
            <v>224</v>
          </cell>
          <cell r="AC1502">
            <v>2534112</v>
          </cell>
          <cell r="AD1502">
            <v>0</v>
          </cell>
          <cell r="AE1502">
            <v>0</v>
          </cell>
          <cell r="AF1502">
            <v>224</v>
          </cell>
          <cell r="AG1502">
            <v>2534112</v>
          </cell>
          <cell r="AI1502">
            <v>0</v>
          </cell>
          <cell r="AJ1502">
            <v>224</v>
          </cell>
          <cell r="AK1502">
            <v>2534112</v>
          </cell>
          <cell r="AM1502">
            <v>0</v>
          </cell>
          <cell r="AN1502">
            <v>224</v>
          </cell>
          <cell r="AO1502">
            <v>2534112</v>
          </cell>
          <cell r="AS1502">
            <v>0</v>
          </cell>
          <cell r="AU1502">
            <v>0</v>
          </cell>
          <cell r="AV1502">
            <v>0</v>
          </cell>
          <cell r="AW1502">
            <v>0</v>
          </cell>
          <cell r="AX1502">
            <v>224</v>
          </cell>
          <cell r="AZ1502">
            <v>224</v>
          </cell>
          <cell r="BA1502">
            <v>2534112</v>
          </cell>
          <cell r="BC1502">
            <v>0</v>
          </cell>
          <cell r="BD1502">
            <v>224</v>
          </cell>
          <cell r="BE1502">
            <v>50176</v>
          </cell>
          <cell r="BG1502">
            <v>0</v>
          </cell>
          <cell r="BH1502">
            <v>224</v>
          </cell>
          <cell r="BI1502">
            <v>50176</v>
          </cell>
          <cell r="BK1502">
            <v>0</v>
          </cell>
          <cell r="BL1502">
            <v>224</v>
          </cell>
          <cell r="BM1502">
            <v>50176</v>
          </cell>
          <cell r="BO1502">
            <v>0</v>
          </cell>
          <cell r="BP1502">
            <v>224</v>
          </cell>
          <cell r="BQ1502">
            <v>0</v>
          </cell>
        </row>
        <row r="1503">
          <cell r="C1503" t="str">
            <v>01.06</v>
          </cell>
          <cell r="X1503">
            <v>0</v>
          </cell>
          <cell r="Y1503">
            <v>0</v>
          </cell>
          <cell r="AB1503">
            <v>0</v>
          </cell>
          <cell r="AF1503">
            <v>0</v>
          </cell>
          <cell r="AJ1503">
            <v>0</v>
          </cell>
          <cell r="AN1503">
            <v>0</v>
          </cell>
          <cell r="AV1503">
            <v>0</v>
          </cell>
          <cell r="AW1503">
            <v>0</v>
          </cell>
          <cell r="AZ1503">
            <v>0</v>
          </cell>
          <cell r="BA1503">
            <v>0</v>
          </cell>
          <cell r="BD1503">
            <v>0</v>
          </cell>
          <cell r="BH1503">
            <v>0</v>
          </cell>
          <cell r="BL1503">
            <v>0</v>
          </cell>
          <cell r="BP1503">
            <v>0</v>
          </cell>
        </row>
        <row r="1504">
          <cell r="X1504">
            <v>0</v>
          </cell>
          <cell r="Y1504">
            <v>0</v>
          </cell>
          <cell r="AB1504">
            <v>0</v>
          </cell>
          <cell r="AF1504">
            <v>0</v>
          </cell>
          <cell r="AJ1504">
            <v>0</v>
          </cell>
          <cell r="AN1504">
            <v>0</v>
          </cell>
          <cell r="AV1504">
            <v>0</v>
          </cell>
          <cell r="AW1504">
            <v>0</v>
          </cell>
          <cell r="AZ1504">
            <v>0</v>
          </cell>
          <cell r="BA1504">
            <v>0</v>
          </cell>
          <cell r="BD1504">
            <v>0</v>
          </cell>
          <cell r="BH1504">
            <v>0</v>
          </cell>
          <cell r="BL1504">
            <v>0</v>
          </cell>
          <cell r="BP1504">
            <v>0</v>
          </cell>
        </row>
        <row r="1505">
          <cell r="A1505" t="str">
            <v>07.07</v>
          </cell>
          <cell r="B1505" t="str">
            <v xml:space="preserve">07.07        </v>
          </cell>
          <cell r="C1505" t="str">
            <v>CUBIERTA</v>
          </cell>
          <cell r="D1505" t="str">
            <v/>
          </cell>
          <cell r="G1505">
            <v>0</v>
          </cell>
          <cell r="O1505">
            <v>0</v>
          </cell>
          <cell r="P1505">
            <v>0</v>
          </cell>
          <cell r="Q1505">
            <v>0</v>
          </cell>
          <cell r="S1505">
            <v>0</v>
          </cell>
          <cell r="T1505">
            <v>0</v>
          </cell>
          <cell r="U1505">
            <v>0</v>
          </cell>
          <cell r="X1505">
            <v>0</v>
          </cell>
          <cell r="Y1505">
            <v>0</v>
          </cell>
          <cell r="AB1505">
            <v>0</v>
          </cell>
          <cell r="AF1505">
            <v>0</v>
          </cell>
          <cell r="AJ1505">
            <v>0</v>
          </cell>
          <cell r="AN1505">
            <v>0</v>
          </cell>
          <cell r="AV1505">
            <v>0</v>
          </cell>
          <cell r="AW1505">
            <v>0</v>
          </cell>
          <cell r="AZ1505">
            <v>0</v>
          </cell>
          <cell r="BA1505">
            <v>0</v>
          </cell>
          <cell r="BD1505">
            <v>0</v>
          </cell>
          <cell r="BH1505">
            <v>0</v>
          </cell>
          <cell r="BL1505">
            <v>0</v>
          </cell>
          <cell r="BP1505">
            <v>0</v>
          </cell>
        </row>
        <row r="1506">
          <cell r="A1506" t="str">
            <v>07.07.05</v>
          </cell>
          <cell r="B1506" t="str">
            <v>05.07.01</v>
          </cell>
          <cell r="C1506" t="str">
            <v>CABALLETE PARA TEJA TERMO ACÚSTICA TRAPEZOIDAL</v>
          </cell>
          <cell r="D1506" t="str">
            <v>ML</v>
          </cell>
          <cell r="F1506">
            <v>42045</v>
          </cell>
          <cell r="G1506">
            <v>0</v>
          </cell>
          <cell r="N1506">
            <v>30</v>
          </cell>
          <cell r="O1506">
            <v>1261350</v>
          </cell>
          <cell r="P1506">
            <v>30</v>
          </cell>
          <cell r="Q1506">
            <v>1261350</v>
          </cell>
          <cell r="R1506">
            <v>0.74</v>
          </cell>
          <cell r="S1506">
            <v>31113.3</v>
          </cell>
          <cell r="T1506">
            <v>30.74</v>
          </cell>
          <cell r="U1506">
            <v>1292463.3</v>
          </cell>
          <cell r="X1506">
            <v>30.74</v>
          </cell>
          <cell r="Y1506">
            <v>1292463.3</v>
          </cell>
          <cell r="AB1506">
            <v>30.74</v>
          </cell>
          <cell r="AF1506">
            <v>30.74</v>
          </cell>
          <cell r="AJ1506">
            <v>30.74</v>
          </cell>
          <cell r="AN1506">
            <v>30.74</v>
          </cell>
          <cell r="AU1506">
            <v>0</v>
          </cell>
          <cell r="AV1506">
            <v>0</v>
          </cell>
          <cell r="AW1506">
            <v>0</v>
          </cell>
          <cell r="AX1506">
            <v>30.74</v>
          </cell>
          <cell r="AZ1506">
            <v>30.74</v>
          </cell>
          <cell r="BA1506">
            <v>1292463</v>
          </cell>
          <cell r="BD1506">
            <v>30.74</v>
          </cell>
          <cell r="BH1506">
            <v>30.74</v>
          </cell>
          <cell r="BL1506">
            <v>30.74</v>
          </cell>
          <cell r="BP1506">
            <v>30.74</v>
          </cell>
        </row>
        <row r="1507">
          <cell r="A1507" t="str">
            <v>07.07.06</v>
          </cell>
          <cell r="B1507" t="str">
            <v>07.07.02</v>
          </cell>
          <cell r="C1507" t="str">
            <v>Impermeabilizacion de Viga canal "Manto con Foil de aluminio E=3mm"</v>
          </cell>
          <cell r="D1507" t="str">
            <v>m2</v>
          </cell>
          <cell r="F1507">
            <v>36304</v>
          </cell>
          <cell r="N1507">
            <v>120.16</v>
          </cell>
          <cell r="O1507">
            <v>4362288.6399999997</v>
          </cell>
          <cell r="P1507">
            <v>120.16</v>
          </cell>
          <cell r="Q1507">
            <v>4362288.6399999997</v>
          </cell>
          <cell r="R1507">
            <v>-8.289999999999992</v>
          </cell>
          <cell r="S1507">
            <v>-300960.15999999997</v>
          </cell>
          <cell r="T1507">
            <v>111.87</v>
          </cell>
          <cell r="U1507">
            <v>4061328.48</v>
          </cell>
          <cell r="X1507">
            <v>111.87</v>
          </cell>
          <cell r="Y1507">
            <v>4061328.48</v>
          </cell>
          <cell r="AB1507">
            <v>111.87</v>
          </cell>
          <cell r="AF1507">
            <v>111.87</v>
          </cell>
          <cell r="AJ1507">
            <v>111.87</v>
          </cell>
          <cell r="AN1507">
            <v>111.87</v>
          </cell>
          <cell r="AT1507">
            <v>109.61</v>
          </cell>
          <cell r="AU1507">
            <v>3979281</v>
          </cell>
          <cell r="AV1507">
            <v>109.61</v>
          </cell>
          <cell r="AW1507">
            <v>3979281</v>
          </cell>
          <cell r="AX1507">
            <v>2.2600000000000051</v>
          </cell>
          <cell r="AZ1507">
            <v>111.87</v>
          </cell>
          <cell r="BA1507">
            <v>4061328</v>
          </cell>
          <cell r="BD1507">
            <v>111.87</v>
          </cell>
          <cell r="BH1507">
            <v>111.87</v>
          </cell>
          <cell r="BL1507">
            <v>111.87</v>
          </cell>
          <cell r="BP1507">
            <v>111.87</v>
          </cell>
        </row>
        <row r="1508">
          <cell r="A1508" t="str">
            <v>07.07.07</v>
          </cell>
          <cell r="B1508" t="str">
            <v>07.07.03</v>
          </cell>
          <cell r="C1508" t="str">
            <v>Viga cinta 0.12x0.22 en concreto de 3000 psi</v>
          </cell>
          <cell r="D1508" t="str">
            <v>m2</v>
          </cell>
          <cell r="F1508">
            <v>43238</v>
          </cell>
          <cell r="N1508">
            <v>70.400000000000006</v>
          </cell>
          <cell r="O1508">
            <v>3043955.2</v>
          </cell>
          <cell r="P1508">
            <v>70.400000000000006</v>
          </cell>
          <cell r="Q1508">
            <v>3043955.2</v>
          </cell>
          <cell r="S1508">
            <v>0</v>
          </cell>
          <cell r="T1508">
            <v>70.400000000000006</v>
          </cell>
          <cell r="U1508">
            <v>3043955.2</v>
          </cell>
          <cell r="X1508">
            <v>70.400000000000006</v>
          </cell>
          <cell r="Y1508">
            <v>3043955.2</v>
          </cell>
          <cell r="AB1508">
            <v>70.400000000000006</v>
          </cell>
          <cell r="AF1508">
            <v>70.400000000000006</v>
          </cell>
          <cell r="AJ1508">
            <v>70.400000000000006</v>
          </cell>
          <cell r="AN1508">
            <v>70.400000000000006</v>
          </cell>
          <cell r="AT1508">
            <v>70.400000000000006</v>
          </cell>
          <cell r="AU1508">
            <v>3043955</v>
          </cell>
          <cell r="AV1508">
            <v>70.400000000000006</v>
          </cell>
          <cell r="AW1508">
            <v>3043955</v>
          </cell>
          <cell r="AZ1508">
            <v>70.400000000000006</v>
          </cell>
          <cell r="BA1508">
            <v>3043955</v>
          </cell>
          <cell r="BD1508">
            <v>70.400000000000006</v>
          </cell>
          <cell r="BH1508">
            <v>70.400000000000006</v>
          </cell>
          <cell r="BL1508">
            <v>70.400000000000006</v>
          </cell>
          <cell r="BP1508">
            <v>70.400000000000006</v>
          </cell>
        </row>
        <row r="1509">
          <cell r="C1509" t="str">
            <v>01.07</v>
          </cell>
          <cell r="G1509">
            <v>0</v>
          </cell>
          <cell r="O1509">
            <v>0</v>
          </cell>
          <cell r="P1509">
            <v>0</v>
          </cell>
          <cell r="Q1509">
            <v>0</v>
          </cell>
          <cell r="S1509">
            <v>0</v>
          </cell>
          <cell r="T1509">
            <v>0</v>
          </cell>
          <cell r="U1509">
            <v>0</v>
          </cell>
          <cell r="X1509">
            <v>0</v>
          </cell>
          <cell r="Y1509">
            <v>0</v>
          </cell>
          <cell r="AB1509">
            <v>0</v>
          </cell>
          <cell r="AF1509">
            <v>0</v>
          </cell>
          <cell r="AJ1509">
            <v>0</v>
          </cell>
          <cell r="AN1509">
            <v>0</v>
          </cell>
          <cell r="AV1509">
            <v>0</v>
          </cell>
          <cell r="AW1509">
            <v>0</v>
          </cell>
          <cell r="AZ1509">
            <v>0</v>
          </cell>
          <cell r="BA1509">
            <v>0</v>
          </cell>
          <cell r="BD1509">
            <v>0</v>
          </cell>
          <cell r="BH1509">
            <v>0</v>
          </cell>
          <cell r="BL1509">
            <v>0</v>
          </cell>
          <cell r="BP1509">
            <v>0</v>
          </cell>
        </row>
        <row r="1510">
          <cell r="G1510">
            <v>0</v>
          </cell>
          <cell r="O1510">
            <v>0</v>
          </cell>
          <cell r="P1510">
            <v>0</v>
          </cell>
          <cell r="Q1510">
            <v>0</v>
          </cell>
          <cell r="S1510">
            <v>0</v>
          </cell>
          <cell r="T1510">
            <v>0</v>
          </cell>
          <cell r="U1510">
            <v>0</v>
          </cell>
          <cell r="X1510">
            <v>0</v>
          </cell>
          <cell r="Y1510">
            <v>0</v>
          </cell>
          <cell r="AB1510">
            <v>0</v>
          </cell>
          <cell r="AF1510">
            <v>0</v>
          </cell>
          <cell r="AJ1510">
            <v>0</v>
          </cell>
          <cell r="AN1510">
            <v>0</v>
          </cell>
          <cell r="AV1510">
            <v>0</v>
          </cell>
          <cell r="AW1510">
            <v>0</v>
          </cell>
          <cell r="AZ1510">
            <v>0</v>
          </cell>
          <cell r="BA1510">
            <v>0</v>
          </cell>
          <cell r="BD1510">
            <v>0</v>
          </cell>
          <cell r="BH1510">
            <v>0</v>
          </cell>
          <cell r="BL1510">
            <v>0</v>
          </cell>
          <cell r="BP1510">
            <v>0</v>
          </cell>
        </row>
        <row r="1511">
          <cell r="A1511" t="str">
            <v>07.08</v>
          </cell>
          <cell r="B1511" t="str">
            <v>07.08</v>
          </cell>
          <cell r="C1511" t="str">
            <v>CIELO RASO</v>
          </cell>
          <cell r="D1511" t="str">
            <v/>
          </cell>
          <cell r="G1511">
            <v>0</v>
          </cell>
          <cell r="O1511">
            <v>0</v>
          </cell>
          <cell r="P1511">
            <v>0</v>
          </cell>
          <cell r="Q1511">
            <v>0</v>
          </cell>
          <cell r="S1511">
            <v>0</v>
          </cell>
          <cell r="T1511">
            <v>0</v>
          </cell>
          <cell r="U1511">
            <v>0</v>
          </cell>
          <cell r="X1511">
            <v>0</v>
          </cell>
          <cell r="Y1511">
            <v>0</v>
          </cell>
          <cell r="AB1511">
            <v>0</v>
          </cell>
          <cell r="AF1511">
            <v>0</v>
          </cell>
          <cell r="AJ1511">
            <v>0</v>
          </cell>
          <cell r="AN1511">
            <v>0</v>
          </cell>
          <cell r="AV1511">
            <v>0</v>
          </cell>
          <cell r="AW1511">
            <v>0</v>
          </cell>
          <cell r="AZ1511">
            <v>0</v>
          </cell>
          <cell r="BA1511">
            <v>0</v>
          </cell>
          <cell r="BD1511">
            <v>0</v>
          </cell>
          <cell r="BH1511">
            <v>0</v>
          </cell>
          <cell r="BL1511">
            <v>0</v>
          </cell>
          <cell r="BP1511">
            <v>0</v>
          </cell>
        </row>
        <row r="1512">
          <cell r="A1512" t="str">
            <v>07.08.02</v>
          </cell>
          <cell r="B1512" t="str">
            <v>07.08.02</v>
          </cell>
          <cell r="C1512" t="str">
            <v>Tapa en superboard 6mm, incluye estructura cal 26</v>
          </cell>
          <cell r="D1512" t="str">
            <v>ml</v>
          </cell>
          <cell r="F1512">
            <v>20771</v>
          </cell>
          <cell r="G1512">
            <v>0</v>
          </cell>
          <cell r="N1512">
            <v>140</v>
          </cell>
          <cell r="O1512">
            <v>2907940</v>
          </cell>
          <cell r="P1512">
            <v>140</v>
          </cell>
          <cell r="Q1512">
            <v>2907940</v>
          </cell>
          <cell r="R1512">
            <v>-30</v>
          </cell>
          <cell r="S1512">
            <v>-623130</v>
          </cell>
          <cell r="T1512">
            <v>110</v>
          </cell>
          <cell r="U1512">
            <v>2284810</v>
          </cell>
          <cell r="X1512">
            <v>110</v>
          </cell>
          <cell r="Y1512">
            <v>2284810</v>
          </cell>
          <cell r="AB1512">
            <v>110</v>
          </cell>
          <cell r="AD1512">
            <v>50</v>
          </cell>
          <cell r="AF1512">
            <v>160</v>
          </cell>
          <cell r="AJ1512">
            <v>160</v>
          </cell>
          <cell r="AN1512">
            <v>160</v>
          </cell>
          <cell r="AU1512">
            <v>0</v>
          </cell>
          <cell r="AV1512">
            <v>0</v>
          </cell>
          <cell r="AW1512">
            <v>0</v>
          </cell>
          <cell r="AZ1512">
            <v>0</v>
          </cell>
          <cell r="BA1512">
            <v>0</v>
          </cell>
          <cell r="BB1512">
            <v>110</v>
          </cell>
          <cell r="BD1512">
            <v>110</v>
          </cell>
          <cell r="BF1512">
            <v>50</v>
          </cell>
          <cell r="BH1512">
            <v>160</v>
          </cell>
          <cell r="BL1512">
            <v>160</v>
          </cell>
          <cell r="BP1512">
            <v>160</v>
          </cell>
        </row>
        <row r="1513">
          <cell r="C1513" t="str">
            <v>01.08</v>
          </cell>
          <cell r="G1513">
            <v>0</v>
          </cell>
          <cell r="O1513">
            <v>0</v>
          </cell>
          <cell r="P1513">
            <v>0</v>
          </cell>
          <cell r="Q1513">
            <v>0</v>
          </cell>
          <cell r="S1513">
            <v>0</v>
          </cell>
          <cell r="T1513">
            <v>0</v>
          </cell>
          <cell r="U1513">
            <v>0</v>
          </cell>
          <cell r="X1513">
            <v>0</v>
          </cell>
          <cell r="Y1513">
            <v>0</v>
          </cell>
          <cell r="AB1513">
            <v>0</v>
          </cell>
          <cell r="AF1513">
            <v>0</v>
          </cell>
          <cell r="AJ1513">
            <v>0</v>
          </cell>
          <cell r="AN1513">
            <v>0</v>
          </cell>
          <cell r="AV1513">
            <v>0</v>
          </cell>
          <cell r="AW1513">
            <v>0</v>
          </cell>
          <cell r="AZ1513">
            <v>0</v>
          </cell>
          <cell r="BA1513">
            <v>0</v>
          </cell>
          <cell r="BD1513">
            <v>0</v>
          </cell>
          <cell r="BH1513">
            <v>0</v>
          </cell>
          <cell r="BL1513">
            <v>0</v>
          </cell>
          <cell r="BP1513">
            <v>0</v>
          </cell>
        </row>
        <row r="1514">
          <cell r="O1514">
            <v>0</v>
          </cell>
          <cell r="P1514">
            <v>0</v>
          </cell>
          <cell r="Q1514">
            <v>0</v>
          </cell>
          <cell r="S1514">
            <v>0</v>
          </cell>
          <cell r="T1514">
            <v>0</v>
          </cell>
          <cell r="U1514">
            <v>0</v>
          </cell>
          <cell r="X1514">
            <v>0</v>
          </cell>
          <cell r="Y1514">
            <v>0</v>
          </cell>
          <cell r="AB1514">
            <v>0</v>
          </cell>
          <cell r="AF1514">
            <v>0</v>
          </cell>
          <cell r="AJ1514">
            <v>0</v>
          </cell>
          <cell r="AN1514">
            <v>0</v>
          </cell>
          <cell r="AV1514">
            <v>0</v>
          </cell>
          <cell r="AW1514">
            <v>0</v>
          </cell>
          <cell r="AZ1514">
            <v>0</v>
          </cell>
          <cell r="BA1514">
            <v>0</v>
          </cell>
          <cell r="BD1514">
            <v>0</v>
          </cell>
          <cell r="BH1514">
            <v>0</v>
          </cell>
          <cell r="BL1514">
            <v>0</v>
          </cell>
          <cell r="BP1514">
            <v>0</v>
          </cell>
        </row>
        <row r="1515">
          <cell r="A1515" t="str">
            <v>07.09</v>
          </cell>
          <cell r="B1515" t="str">
            <v xml:space="preserve">07.09        </v>
          </cell>
          <cell r="C1515" t="str">
            <v>PISOS</v>
          </cell>
          <cell r="D1515" t="str">
            <v/>
          </cell>
          <cell r="G1515">
            <v>0</v>
          </cell>
          <cell r="K1515">
            <v>0</v>
          </cell>
          <cell r="M1515">
            <v>0</v>
          </cell>
          <cell r="O1515">
            <v>0</v>
          </cell>
          <cell r="P1515">
            <v>0</v>
          </cell>
          <cell r="Q1515">
            <v>0</v>
          </cell>
          <cell r="S1515">
            <v>0</v>
          </cell>
          <cell r="T1515">
            <v>0</v>
          </cell>
          <cell r="U1515">
            <v>0</v>
          </cell>
          <cell r="W1515">
            <v>0</v>
          </cell>
          <cell r="X1515">
            <v>0</v>
          </cell>
          <cell r="Y1515">
            <v>0</v>
          </cell>
          <cell r="AB1515">
            <v>0</v>
          </cell>
          <cell r="AC1515">
            <v>0</v>
          </cell>
          <cell r="AF1515">
            <v>0</v>
          </cell>
          <cell r="AG1515">
            <v>0</v>
          </cell>
          <cell r="AJ1515">
            <v>0</v>
          </cell>
          <cell r="AK1515">
            <v>0</v>
          </cell>
          <cell r="AN1515">
            <v>0</v>
          </cell>
          <cell r="AO1515">
            <v>0</v>
          </cell>
          <cell r="AS1515">
            <v>0</v>
          </cell>
          <cell r="AU1515">
            <v>0</v>
          </cell>
          <cell r="AV1515">
            <v>0</v>
          </cell>
          <cell r="AW1515">
            <v>0</v>
          </cell>
          <cell r="AZ1515">
            <v>0</v>
          </cell>
          <cell r="BA1515">
            <v>0</v>
          </cell>
          <cell r="BD1515">
            <v>0</v>
          </cell>
          <cell r="BH1515">
            <v>0</v>
          </cell>
          <cell r="BL1515">
            <v>0</v>
          </cell>
          <cell r="BP1515">
            <v>0</v>
          </cell>
        </row>
        <row r="1516">
          <cell r="A1516" t="str">
            <v>07.09.08</v>
          </cell>
          <cell r="B1516" t="str">
            <v>07.09.01</v>
          </cell>
          <cell r="C1516" t="str">
            <v>Acabado para poyo en granito pulido</v>
          </cell>
          <cell r="D1516" t="str">
            <v>M2</v>
          </cell>
          <cell r="F1516">
            <v>109718</v>
          </cell>
          <cell r="G1516">
            <v>0</v>
          </cell>
          <cell r="K1516">
            <v>0</v>
          </cell>
          <cell r="L1516">
            <v>0</v>
          </cell>
          <cell r="M1516">
            <v>0</v>
          </cell>
          <cell r="N1516">
            <v>27</v>
          </cell>
          <cell r="O1516">
            <v>2962386</v>
          </cell>
          <cell r="P1516">
            <v>27</v>
          </cell>
          <cell r="Q1516">
            <v>2962386</v>
          </cell>
          <cell r="S1516">
            <v>0</v>
          </cell>
          <cell r="T1516">
            <v>27</v>
          </cell>
          <cell r="U1516">
            <v>2962386</v>
          </cell>
          <cell r="W1516">
            <v>0</v>
          </cell>
          <cell r="X1516">
            <v>27</v>
          </cell>
          <cell r="Y1516">
            <v>2962386</v>
          </cell>
          <cell r="AB1516">
            <v>27</v>
          </cell>
          <cell r="AC1516">
            <v>2962386</v>
          </cell>
          <cell r="AD1516">
            <v>-11</v>
          </cell>
          <cell r="AF1516">
            <v>16</v>
          </cell>
          <cell r="AG1516">
            <v>1755488</v>
          </cell>
          <cell r="AJ1516">
            <v>16</v>
          </cell>
          <cell r="AK1516">
            <v>1755488</v>
          </cell>
          <cell r="AN1516">
            <v>16</v>
          </cell>
          <cell r="AO1516">
            <v>1755488</v>
          </cell>
          <cell r="AS1516">
            <v>0</v>
          </cell>
          <cell r="AU1516">
            <v>0</v>
          </cell>
          <cell r="AV1516">
            <v>0</v>
          </cell>
          <cell r="AW1516">
            <v>0</v>
          </cell>
          <cell r="AZ1516">
            <v>0</v>
          </cell>
          <cell r="BA1516">
            <v>0</v>
          </cell>
          <cell r="BD1516">
            <v>0</v>
          </cell>
          <cell r="BF1516">
            <v>16</v>
          </cell>
          <cell r="BH1516">
            <v>16</v>
          </cell>
          <cell r="BL1516">
            <v>16</v>
          </cell>
          <cell r="BP1516">
            <v>16</v>
          </cell>
        </row>
        <row r="1517">
          <cell r="C1517" t="str">
            <v>01.09</v>
          </cell>
          <cell r="X1517">
            <v>0</v>
          </cell>
          <cell r="Y1517">
            <v>0</v>
          </cell>
          <cell r="AB1517">
            <v>0</v>
          </cell>
          <cell r="AF1517">
            <v>0</v>
          </cell>
          <cell r="AJ1517">
            <v>0</v>
          </cell>
          <cell r="AN1517">
            <v>0</v>
          </cell>
          <cell r="AV1517">
            <v>0</v>
          </cell>
          <cell r="AW1517">
            <v>0</v>
          </cell>
          <cell r="AZ1517">
            <v>0</v>
          </cell>
          <cell r="BA1517">
            <v>0</v>
          </cell>
          <cell r="BD1517">
            <v>0</v>
          </cell>
          <cell r="BH1517">
            <v>0</v>
          </cell>
          <cell r="BL1517">
            <v>0</v>
          </cell>
          <cell r="BP1517">
            <v>0</v>
          </cell>
        </row>
        <row r="1518">
          <cell r="X1518">
            <v>0</v>
          </cell>
          <cell r="Y1518">
            <v>0</v>
          </cell>
          <cell r="AB1518">
            <v>0</v>
          </cell>
          <cell r="AF1518">
            <v>0</v>
          </cell>
          <cell r="AJ1518">
            <v>0</v>
          </cell>
          <cell r="AN1518">
            <v>0</v>
          </cell>
          <cell r="AV1518">
            <v>0</v>
          </cell>
          <cell r="AW1518">
            <v>0</v>
          </cell>
          <cell r="AZ1518">
            <v>0</v>
          </cell>
          <cell r="BA1518">
            <v>0</v>
          </cell>
          <cell r="BD1518">
            <v>0</v>
          </cell>
          <cell r="BH1518">
            <v>0</v>
          </cell>
          <cell r="BL1518">
            <v>0</v>
          </cell>
          <cell r="BP1518">
            <v>0</v>
          </cell>
        </row>
        <row r="1519">
          <cell r="A1519" t="str">
            <v>07.12</v>
          </cell>
          <cell r="B1519" t="str">
            <v>07.12</v>
          </cell>
          <cell r="C1519" t="str">
            <v>INSTALACIONES ELECTRICAS</v>
          </cell>
          <cell r="D1519" t="str">
            <v/>
          </cell>
          <cell r="G1519">
            <v>0</v>
          </cell>
          <cell r="O1519">
            <v>0</v>
          </cell>
          <cell r="P1519">
            <v>0</v>
          </cell>
          <cell r="Q1519">
            <v>0</v>
          </cell>
          <cell r="S1519">
            <v>0</v>
          </cell>
          <cell r="T1519">
            <v>0</v>
          </cell>
          <cell r="U1519">
            <v>0</v>
          </cell>
          <cell r="X1519">
            <v>0</v>
          </cell>
          <cell r="Y1519">
            <v>0</v>
          </cell>
          <cell r="AB1519">
            <v>0</v>
          </cell>
          <cell r="AF1519">
            <v>0</v>
          </cell>
          <cell r="AJ1519">
            <v>0</v>
          </cell>
          <cell r="AN1519">
            <v>0</v>
          </cell>
          <cell r="AV1519">
            <v>0</v>
          </cell>
          <cell r="AW1519">
            <v>0</v>
          </cell>
          <cell r="AZ1519">
            <v>0</v>
          </cell>
          <cell r="BA1519">
            <v>0</v>
          </cell>
          <cell r="BD1519">
            <v>0</v>
          </cell>
          <cell r="BH1519">
            <v>0</v>
          </cell>
          <cell r="BL1519">
            <v>0</v>
          </cell>
          <cell r="BP1519">
            <v>0</v>
          </cell>
        </row>
        <row r="1520">
          <cell r="A1520" t="str">
            <v>07.12.13</v>
          </cell>
          <cell r="B1520" t="str">
            <v>07.12.07</v>
          </cell>
          <cell r="C1520" t="str">
            <v>Tablero de 12 circuitos con espacio para totalizador con caja, incluye barraje, totalizador, breaker y marcacion de circuitos</v>
          </cell>
          <cell r="D1520" t="str">
            <v>Un</v>
          </cell>
          <cell r="F1520">
            <v>879174</v>
          </cell>
          <cell r="N1520">
            <v>3</v>
          </cell>
          <cell r="O1520">
            <v>2637522</v>
          </cell>
          <cell r="P1520">
            <v>3</v>
          </cell>
          <cell r="Q1520">
            <v>2637522</v>
          </cell>
          <cell r="T1520">
            <v>3</v>
          </cell>
          <cell r="U1520">
            <v>2637522</v>
          </cell>
          <cell r="X1520">
            <v>3</v>
          </cell>
          <cell r="Y1520">
            <v>2637522</v>
          </cell>
          <cell r="AB1520">
            <v>3</v>
          </cell>
          <cell r="AF1520">
            <v>3</v>
          </cell>
          <cell r="AJ1520">
            <v>3</v>
          </cell>
          <cell r="AN1520">
            <v>3</v>
          </cell>
          <cell r="AX1520">
            <v>3</v>
          </cell>
          <cell r="AZ1520">
            <v>3</v>
          </cell>
          <cell r="BA1520">
            <v>2637522</v>
          </cell>
          <cell r="BD1520">
            <v>3</v>
          </cell>
          <cell r="BH1520">
            <v>3</v>
          </cell>
          <cell r="BL1520">
            <v>3</v>
          </cell>
          <cell r="BP1520">
            <v>3</v>
          </cell>
        </row>
        <row r="1521">
          <cell r="A1521" t="str">
            <v>07.12.14</v>
          </cell>
          <cell r="B1521" t="str">
            <v>07.12.08</v>
          </cell>
          <cell r="C1521" t="str">
            <v>Acometida 3#4/0 + 1#4/0 + 1#1/0 + Ø2"</v>
          </cell>
          <cell r="D1521" t="str">
            <v>Ml</v>
          </cell>
          <cell r="F1521">
            <v>223369</v>
          </cell>
          <cell r="G1521">
            <v>0</v>
          </cell>
          <cell r="N1521">
            <v>38</v>
          </cell>
          <cell r="O1521">
            <v>8488022</v>
          </cell>
          <cell r="P1521">
            <v>38</v>
          </cell>
          <cell r="Q1521">
            <v>8488022</v>
          </cell>
          <cell r="S1521">
            <v>0</v>
          </cell>
          <cell r="T1521">
            <v>38</v>
          </cell>
          <cell r="U1521">
            <v>8488022</v>
          </cell>
          <cell r="X1521">
            <v>38</v>
          </cell>
          <cell r="Y1521">
            <v>8488022</v>
          </cell>
          <cell r="AB1521">
            <v>38</v>
          </cell>
          <cell r="AD1521">
            <v>19.299999999999997</v>
          </cell>
          <cell r="AF1521">
            <v>57.3</v>
          </cell>
          <cell r="AJ1521">
            <v>57.3</v>
          </cell>
          <cell r="AN1521">
            <v>57.3</v>
          </cell>
          <cell r="AU1521">
            <v>0</v>
          </cell>
          <cell r="AV1521">
            <v>0</v>
          </cell>
          <cell r="AW1521">
            <v>0</v>
          </cell>
          <cell r="AX1521">
            <v>38</v>
          </cell>
          <cell r="AZ1521">
            <v>38</v>
          </cell>
          <cell r="BA1521">
            <v>8488022</v>
          </cell>
          <cell r="BB1521">
            <v>57.3</v>
          </cell>
          <cell r="BC1521">
            <v>12799043.699999999</v>
          </cell>
          <cell r="BD1521">
            <v>95.3</v>
          </cell>
          <cell r="BF1521">
            <v>-38</v>
          </cell>
          <cell r="BH1521">
            <v>57.3</v>
          </cell>
          <cell r="BL1521">
            <v>57.3</v>
          </cell>
          <cell r="BP1521">
            <v>57.3</v>
          </cell>
        </row>
        <row r="1522">
          <cell r="A1522" t="str">
            <v>07.12.15</v>
          </cell>
          <cell r="B1522" t="str">
            <v>07.12.09</v>
          </cell>
          <cell r="C1522" t="str">
            <v>Acometida 3#6 + 1#6 + 1#6 + Ø2"</v>
          </cell>
          <cell r="D1522" t="str">
            <v>Ml</v>
          </cell>
          <cell r="F1522">
            <v>58210</v>
          </cell>
          <cell r="G1522">
            <v>0</v>
          </cell>
          <cell r="N1522">
            <v>4</v>
          </cell>
          <cell r="O1522">
            <v>232840</v>
          </cell>
          <cell r="P1522">
            <v>4</v>
          </cell>
          <cell r="Q1522">
            <v>232840</v>
          </cell>
          <cell r="S1522">
            <v>0</v>
          </cell>
          <cell r="T1522">
            <v>4</v>
          </cell>
          <cell r="U1522">
            <v>232840</v>
          </cell>
          <cell r="X1522">
            <v>4</v>
          </cell>
          <cell r="Y1522">
            <v>232840</v>
          </cell>
          <cell r="AB1522">
            <v>4</v>
          </cell>
          <cell r="AF1522">
            <v>4</v>
          </cell>
          <cell r="AJ1522">
            <v>4</v>
          </cell>
          <cell r="AN1522">
            <v>4</v>
          </cell>
          <cell r="AU1522">
            <v>0</v>
          </cell>
          <cell r="AV1522">
            <v>0</v>
          </cell>
          <cell r="AW1522">
            <v>0</v>
          </cell>
          <cell r="AX1522">
            <v>4</v>
          </cell>
          <cell r="AZ1522">
            <v>4</v>
          </cell>
          <cell r="BA1522">
            <v>232840</v>
          </cell>
          <cell r="BD1522">
            <v>4</v>
          </cell>
          <cell r="BH1522">
            <v>4</v>
          </cell>
          <cell r="BL1522">
            <v>4</v>
          </cell>
          <cell r="BP1522">
            <v>4</v>
          </cell>
        </row>
        <row r="1523">
          <cell r="A1523" t="str">
            <v>07.12.16</v>
          </cell>
          <cell r="B1523" t="str">
            <v>07.12.10</v>
          </cell>
          <cell r="C1523" t="str">
            <v>Salida de Voz y datos</v>
          </cell>
          <cell r="D1523" t="str">
            <v>Un</v>
          </cell>
          <cell r="F1523">
            <v>120000</v>
          </cell>
          <cell r="V1523">
            <v>15</v>
          </cell>
          <cell r="X1523">
            <v>15</v>
          </cell>
          <cell r="Y1523">
            <v>1800000</v>
          </cell>
          <cell r="AB1523">
            <v>15</v>
          </cell>
          <cell r="AF1523">
            <v>15</v>
          </cell>
          <cell r="AJ1523">
            <v>15</v>
          </cell>
          <cell r="AN1523">
            <v>15</v>
          </cell>
          <cell r="BD1523">
            <v>0</v>
          </cell>
          <cell r="BH1523">
            <v>0</v>
          </cell>
          <cell r="BL1523">
            <v>0</v>
          </cell>
          <cell r="BP1523">
            <v>0</v>
          </cell>
        </row>
        <row r="1524">
          <cell r="A1524" t="str">
            <v>07.12.17</v>
          </cell>
          <cell r="B1524" t="str">
            <v>07.12.11</v>
          </cell>
          <cell r="C1524" t="str">
            <v>Salida tomas TV</v>
          </cell>
          <cell r="D1524" t="str">
            <v>Un</v>
          </cell>
          <cell r="F1524">
            <v>73902</v>
          </cell>
          <cell r="G1524">
            <v>0</v>
          </cell>
          <cell r="K1524">
            <v>0</v>
          </cell>
          <cell r="L1524">
            <v>0</v>
          </cell>
          <cell r="M1524">
            <v>0</v>
          </cell>
          <cell r="O1524">
            <v>0</v>
          </cell>
          <cell r="P1524">
            <v>0</v>
          </cell>
          <cell r="Q1524">
            <v>0</v>
          </cell>
          <cell r="S1524">
            <v>0</v>
          </cell>
          <cell r="T1524">
            <v>0</v>
          </cell>
          <cell r="U1524">
            <v>0</v>
          </cell>
          <cell r="W1524">
            <v>0</v>
          </cell>
          <cell r="X1524">
            <v>0</v>
          </cell>
          <cell r="Y1524">
            <v>0</v>
          </cell>
          <cell r="AA1524">
            <v>0</v>
          </cell>
          <cell r="AB1524">
            <v>0</v>
          </cell>
          <cell r="AC1524">
            <v>0</v>
          </cell>
          <cell r="AD1524">
            <v>5</v>
          </cell>
          <cell r="AE1524">
            <v>369510</v>
          </cell>
          <cell r="AF1524">
            <v>5</v>
          </cell>
          <cell r="AG1524">
            <v>369510</v>
          </cell>
          <cell r="AI1524">
            <v>0</v>
          </cell>
          <cell r="AJ1524">
            <v>5</v>
          </cell>
          <cell r="AK1524">
            <v>369510</v>
          </cell>
          <cell r="AM1524">
            <v>0</v>
          </cell>
          <cell r="AN1524">
            <v>5</v>
          </cell>
          <cell r="AO1524">
            <v>369510</v>
          </cell>
          <cell r="AS1524">
            <v>0</v>
          </cell>
          <cell r="AU1524">
            <v>0</v>
          </cell>
          <cell r="AV1524">
            <v>0</v>
          </cell>
          <cell r="AW1524">
            <v>0</v>
          </cell>
          <cell r="AY1524">
            <v>0</v>
          </cell>
          <cell r="AZ1524">
            <v>0</v>
          </cell>
          <cell r="BA1524">
            <v>0</v>
          </cell>
          <cell r="BC1524">
            <v>0</v>
          </cell>
          <cell r="BD1524">
            <v>0</v>
          </cell>
          <cell r="BE1524">
            <v>0</v>
          </cell>
          <cell r="BG1524">
            <v>0</v>
          </cell>
          <cell r="BH1524">
            <v>0</v>
          </cell>
          <cell r="BI1524">
            <v>0</v>
          </cell>
          <cell r="BK1524">
            <v>0</v>
          </cell>
          <cell r="BL1524">
            <v>0</v>
          </cell>
          <cell r="BM1524">
            <v>0</v>
          </cell>
          <cell r="BO1524">
            <v>0</v>
          </cell>
          <cell r="BP1524">
            <v>0</v>
          </cell>
          <cell r="BQ1524">
            <v>0</v>
          </cell>
        </row>
        <row r="1525">
          <cell r="A1525" t="str">
            <v>07.12.18</v>
          </cell>
          <cell r="B1525" t="str">
            <v>07.12.12</v>
          </cell>
          <cell r="C1525" t="str">
            <v>Salida para ventilador, incluye ventilador</v>
          </cell>
          <cell r="D1525" t="str">
            <v>Un</v>
          </cell>
          <cell r="F1525">
            <v>239525</v>
          </cell>
          <cell r="AH1525">
            <v>8</v>
          </cell>
          <cell r="AJ1525">
            <v>8</v>
          </cell>
          <cell r="AN1525">
            <v>8</v>
          </cell>
          <cell r="BJ1525">
            <v>8</v>
          </cell>
          <cell r="BL1525">
            <v>8</v>
          </cell>
          <cell r="BP1525">
            <v>8</v>
          </cell>
        </row>
        <row r="1526">
          <cell r="C1526" t="str">
            <v>01.11</v>
          </cell>
          <cell r="O1526">
            <v>0</v>
          </cell>
          <cell r="P1526">
            <v>0</v>
          </cell>
          <cell r="Q1526">
            <v>0</v>
          </cell>
          <cell r="S1526">
            <v>0</v>
          </cell>
          <cell r="T1526">
            <v>0</v>
          </cell>
          <cell r="U1526">
            <v>0</v>
          </cell>
          <cell r="X1526">
            <v>0</v>
          </cell>
          <cell r="AB1526">
            <v>0</v>
          </cell>
          <cell r="AF1526">
            <v>0</v>
          </cell>
          <cell r="AJ1526">
            <v>0</v>
          </cell>
          <cell r="AN1526">
            <v>0</v>
          </cell>
          <cell r="AV1526">
            <v>0</v>
          </cell>
          <cell r="AW1526">
            <v>0</v>
          </cell>
          <cell r="BD1526">
            <v>0</v>
          </cell>
          <cell r="BH1526">
            <v>0</v>
          </cell>
          <cell r="BL1526">
            <v>0</v>
          </cell>
          <cell r="BP1526">
            <v>0</v>
          </cell>
        </row>
        <row r="1527">
          <cell r="X1527">
            <v>0</v>
          </cell>
          <cell r="Y1527">
            <v>0</v>
          </cell>
          <cell r="AB1527">
            <v>0</v>
          </cell>
          <cell r="AF1527">
            <v>0</v>
          </cell>
          <cell r="AJ1527">
            <v>0</v>
          </cell>
          <cell r="AN1527">
            <v>0</v>
          </cell>
          <cell r="AV1527">
            <v>0</v>
          </cell>
          <cell r="AW1527">
            <v>0</v>
          </cell>
          <cell r="AZ1527">
            <v>0</v>
          </cell>
          <cell r="BA1527">
            <v>0</v>
          </cell>
          <cell r="BD1527">
            <v>0</v>
          </cell>
          <cell r="BH1527">
            <v>0</v>
          </cell>
          <cell r="BL1527">
            <v>0</v>
          </cell>
          <cell r="BP1527">
            <v>0</v>
          </cell>
        </row>
        <row r="1528">
          <cell r="A1528" t="str">
            <v>07.15</v>
          </cell>
          <cell r="B1528" t="str">
            <v>07.15</v>
          </cell>
          <cell r="C1528" t="str">
            <v>CARPINTERIA METALICA</v>
          </cell>
          <cell r="D1528" t="str">
            <v/>
          </cell>
          <cell r="E1528">
            <v>1</v>
          </cell>
          <cell r="G1528">
            <v>0</v>
          </cell>
          <cell r="K1528">
            <v>0</v>
          </cell>
          <cell r="M1528">
            <v>0</v>
          </cell>
          <cell r="O1528">
            <v>0</v>
          </cell>
          <cell r="P1528">
            <v>0</v>
          </cell>
          <cell r="Q1528">
            <v>0</v>
          </cell>
          <cell r="S1528">
            <v>0</v>
          </cell>
          <cell r="T1528">
            <v>0</v>
          </cell>
          <cell r="U1528">
            <v>0</v>
          </cell>
          <cell r="W1528">
            <v>0</v>
          </cell>
          <cell r="X1528">
            <v>0</v>
          </cell>
          <cell r="Y1528">
            <v>0</v>
          </cell>
          <cell r="AB1528">
            <v>0</v>
          </cell>
          <cell r="AC1528">
            <v>0</v>
          </cell>
          <cell r="AF1528">
            <v>0</v>
          </cell>
          <cell r="AG1528">
            <v>0</v>
          </cell>
          <cell r="AJ1528">
            <v>0</v>
          </cell>
          <cell r="AK1528">
            <v>0</v>
          </cell>
          <cell r="AN1528">
            <v>0</v>
          </cell>
          <cell r="AO1528">
            <v>0</v>
          </cell>
          <cell r="AS1528">
            <v>0</v>
          </cell>
          <cell r="AU1528">
            <v>0</v>
          </cell>
          <cell r="AV1528">
            <v>0</v>
          </cell>
          <cell r="AW1528">
            <v>0</v>
          </cell>
          <cell r="AZ1528">
            <v>0</v>
          </cell>
          <cell r="BA1528">
            <v>0</v>
          </cell>
          <cell r="BD1528">
            <v>0</v>
          </cell>
          <cell r="BH1528">
            <v>0</v>
          </cell>
          <cell r="BL1528">
            <v>0</v>
          </cell>
          <cell r="BP1528">
            <v>0</v>
          </cell>
        </row>
        <row r="1529">
          <cell r="A1529" t="str">
            <v>07.15.05</v>
          </cell>
          <cell r="B1529" t="str">
            <v>07.15.01</v>
          </cell>
          <cell r="C1529" t="str">
            <v>Puerta tipo reja</v>
          </cell>
          <cell r="D1529" t="str">
            <v>M2</v>
          </cell>
          <cell r="F1529">
            <v>420000</v>
          </cell>
          <cell r="G1529">
            <v>0</v>
          </cell>
          <cell r="O1529">
            <v>0</v>
          </cell>
          <cell r="P1529">
            <v>0</v>
          </cell>
          <cell r="Q1529">
            <v>0</v>
          </cell>
          <cell r="S1529">
            <v>0</v>
          </cell>
          <cell r="T1529">
            <v>0</v>
          </cell>
          <cell r="U1529">
            <v>0</v>
          </cell>
          <cell r="V1529">
            <v>23.759999999999998</v>
          </cell>
          <cell r="X1529">
            <v>23.759999999999998</v>
          </cell>
          <cell r="Y1529">
            <v>9979200</v>
          </cell>
          <cell r="AB1529">
            <v>23.759999999999998</v>
          </cell>
          <cell r="AF1529">
            <v>23.759999999999998</v>
          </cell>
          <cell r="AH1529">
            <v>-1.9200000000000017</v>
          </cell>
          <cell r="AJ1529">
            <v>21.839999999999996</v>
          </cell>
          <cell r="AN1529">
            <v>21.839999999999996</v>
          </cell>
          <cell r="AV1529">
            <v>0</v>
          </cell>
          <cell r="AW1529">
            <v>0</v>
          </cell>
          <cell r="AZ1529">
            <v>0</v>
          </cell>
          <cell r="BA1529">
            <v>0</v>
          </cell>
          <cell r="BD1529">
            <v>0</v>
          </cell>
          <cell r="BH1529">
            <v>0</v>
          </cell>
          <cell r="BJ1529">
            <v>21.84</v>
          </cell>
          <cell r="BL1529">
            <v>21.84</v>
          </cell>
          <cell r="BP1529">
            <v>21.84</v>
          </cell>
        </row>
        <row r="1530">
          <cell r="C1530" t="str">
            <v>01.11</v>
          </cell>
          <cell r="G1530">
            <v>0</v>
          </cell>
          <cell r="O1530">
            <v>0</v>
          </cell>
          <cell r="P1530">
            <v>0</v>
          </cell>
          <cell r="Q1530">
            <v>0</v>
          </cell>
          <cell r="S1530">
            <v>0</v>
          </cell>
          <cell r="T1530">
            <v>0</v>
          </cell>
          <cell r="U1530">
            <v>0</v>
          </cell>
          <cell r="X1530">
            <v>0</v>
          </cell>
          <cell r="AB1530">
            <v>0</v>
          </cell>
          <cell r="AF1530">
            <v>0</v>
          </cell>
          <cell r="AJ1530">
            <v>0</v>
          </cell>
          <cell r="AN1530">
            <v>0</v>
          </cell>
          <cell r="AV1530">
            <v>0</v>
          </cell>
          <cell r="AW1530">
            <v>0</v>
          </cell>
          <cell r="AZ1530">
            <v>0</v>
          </cell>
          <cell r="BA1530">
            <v>0</v>
          </cell>
          <cell r="BD1530">
            <v>0</v>
          </cell>
          <cell r="BH1530">
            <v>0</v>
          </cell>
          <cell r="BL1530">
            <v>0</v>
          </cell>
          <cell r="BP1530">
            <v>0</v>
          </cell>
        </row>
        <row r="1531">
          <cell r="X1531">
            <v>0</v>
          </cell>
          <cell r="Y1531">
            <v>0</v>
          </cell>
          <cell r="AB1531">
            <v>0</v>
          </cell>
          <cell r="AF1531">
            <v>0</v>
          </cell>
          <cell r="AJ1531">
            <v>0</v>
          </cell>
          <cell r="AN1531">
            <v>0</v>
          </cell>
          <cell r="AV1531">
            <v>0</v>
          </cell>
          <cell r="AW1531">
            <v>0</v>
          </cell>
          <cell r="AZ1531">
            <v>0</v>
          </cell>
          <cell r="BA1531">
            <v>0</v>
          </cell>
          <cell r="BD1531">
            <v>0</v>
          </cell>
          <cell r="BH1531">
            <v>0</v>
          </cell>
          <cell r="BL1531">
            <v>0</v>
          </cell>
          <cell r="BP1531">
            <v>0</v>
          </cell>
        </row>
        <row r="1532">
          <cell r="A1532" t="str">
            <v>07.17</v>
          </cell>
          <cell r="B1532" t="str">
            <v xml:space="preserve">01.15        </v>
          </cell>
          <cell r="C1532" t="str">
            <v>VIDRIOS</v>
          </cell>
          <cell r="D1532" t="str">
            <v/>
          </cell>
          <cell r="E1532">
            <v>1</v>
          </cell>
          <cell r="G1532">
            <v>0</v>
          </cell>
          <cell r="K1532">
            <v>0</v>
          </cell>
          <cell r="M1532">
            <v>0</v>
          </cell>
          <cell r="O1532">
            <v>0</v>
          </cell>
          <cell r="P1532">
            <v>0</v>
          </cell>
          <cell r="Q1532">
            <v>0</v>
          </cell>
          <cell r="S1532">
            <v>0</v>
          </cell>
          <cell r="T1532">
            <v>0</v>
          </cell>
          <cell r="U1532">
            <v>0</v>
          </cell>
          <cell r="W1532">
            <v>0</v>
          </cell>
          <cell r="X1532">
            <v>0</v>
          </cell>
          <cell r="Y1532">
            <v>0</v>
          </cell>
          <cell r="AB1532">
            <v>0</v>
          </cell>
          <cell r="AC1532">
            <v>0</v>
          </cell>
          <cell r="AF1532">
            <v>0</v>
          </cell>
          <cell r="AG1532">
            <v>0</v>
          </cell>
          <cell r="AJ1532">
            <v>0</v>
          </cell>
          <cell r="AK1532">
            <v>0</v>
          </cell>
          <cell r="AN1532">
            <v>0</v>
          </cell>
          <cell r="AO1532">
            <v>0</v>
          </cell>
          <cell r="AS1532">
            <v>0</v>
          </cell>
          <cell r="AU1532">
            <v>0</v>
          </cell>
          <cell r="AV1532">
            <v>0</v>
          </cell>
          <cell r="AW1532">
            <v>0</v>
          </cell>
          <cell r="AZ1532">
            <v>0</v>
          </cell>
          <cell r="BA1532">
            <v>0</v>
          </cell>
          <cell r="BC1532">
            <v>0</v>
          </cell>
          <cell r="BD1532">
            <v>0</v>
          </cell>
          <cell r="BE1532">
            <v>0</v>
          </cell>
          <cell r="BH1532">
            <v>0</v>
          </cell>
          <cell r="BL1532">
            <v>0</v>
          </cell>
          <cell r="BP1532">
            <v>0</v>
          </cell>
        </row>
        <row r="1533">
          <cell r="A1533" t="str">
            <v>07.17.02</v>
          </cell>
          <cell r="B1533" t="str">
            <v>01.15.02</v>
          </cell>
          <cell r="C1533" t="str">
            <v>SUMINISTRO E INSTALACION DE VIDRIO 4MM</v>
          </cell>
          <cell r="D1533" t="str">
            <v>M2</v>
          </cell>
          <cell r="F1533">
            <v>51086</v>
          </cell>
          <cell r="AD1533">
            <v>129.71</v>
          </cell>
          <cell r="AF1533">
            <v>129.71</v>
          </cell>
          <cell r="AJ1533">
            <v>129.71</v>
          </cell>
          <cell r="AN1533">
            <v>129.71</v>
          </cell>
          <cell r="BD1533">
            <v>0</v>
          </cell>
          <cell r="BF1533">
            <v>129.71</v>
          </cell>
          <cell r="BH1533">
            <v>129.71</v>
          </cell>
          <cell r="BL1533">
            <v>129.71</v>
          </cell>
          <cell r="BP1533">
            <v>129.71</v>
          </cell>
        </row>
        <row r="1534">
          <cell r="AF1534">
            <v>0</v>
          </cell>
          <cell r="AJ1534">
            <v>0</v>
          </cell>
          <cell r="AN1534">
            <v>0</v>
          </cell>
          <cell r="BL1534">
            <v>0</v>
          </cell>
          <cell r="BP1534">
            <v>0</v>
          </cell>
        </row>
        <row r="1535">
          <cell r="A1535" t="str">
            <v>07.18</v>
          </cell>
          <cell r="B1535" t="str">
            <v xml:space="preserve">01.18        </v>
          </cell>
          <cell r="C1535" t="str">
            <v>PINTURAS</v>
          </cell>
          <cell r="D1535" t="str">
            <v/>
          </cell>
          <cell r="E1535">
            <v>1</v>
          </cell>
          <cell r="G1535">
            <v>0</v>
          </cell>
          <cell r="K1535">
            <v>0</v>
          </cell>
          <cell r="M1535">
            <v>0</v>
          </cell>
          <cell r="O1535">
            <v>0</v>
          </cell>
          <cell r="P1535">
            <v>0</v>
          </cell>
          <cell r="Q1535">
            <v>0</v>
          </cell>
          <cell r="S1535">
            <v>0</v>
          </cell>
          <cell r="T1535">
            <v>0</v>
          </cell>
          <cell r="U1535">
            <v>0</v>
          </cell>
          <cell r="W1535">
            <v>0</v>
          </cell>
          <cell r="X1535">
            <v>0</v>
          </cell>
          <cell r="Y1535">
            <v>0</v>
          </cell>
          <cell r="AB1535">
            <v>0</v>
          </cell>
          <cell r="AC1535">
            <v>0</v>
          </cell>
          <cell r="AF1535">
            <v>0</v>
          </cell>
          <cell r="AG1535">
            <v>0</v>
          </cell>
          <cell r="AJ1535">
            <v>0</v>
          </cell>
          <cell r="AK1535">
            <v>0</v>
          </cell>
          <cell r="AN1535">
            <v>0</v>
          </cell>
          <cell r="AO1535">
            <v>0</v>
          </cell>
          <cell r="AS1535">
            <v>0</v>
          </cell>
          <cell r="AU1535">
            <v>0</v>
          </cell>
          <cell r="AV1535">
            <v>0</v>
          </cell>
          <cell r="AW1535">
            <v>0</v>
          </cell>
          <cell r="AZ1535">
            <v>0</v>
          </cell>
          <cell r="BA1535">
            <v>0</v>
          </cell>
          <cell r="BD1535">
            <v>0</v>
          </cell>
          <cell r="BH1535">
            <v>0</v>
          </cell>
          <cell r="BL1535">
            <v>0</v>
          </cell>
          <cell r="BP1535">
            <v>0</v>
          </cell>
        </row>
        <row r="1536">
          <cell r="A1536" t="str">
            <v>07.18.06</v>
          </cell>
          <cell r="B1536" t="str">
            <v>01.18.06</v>
          </cell>
          <cell r="C1536" t="str">
            <v>Graniplast sobre fachadas</v>
          </cell>
          <cell r="D1536" t="str">
            <v>M2</v>
          </cell>
          <cell r="F1536">
            <v>16017</v>
          </cell>
          <cell r="G1536">
            <v>0</v>
          </cell>
          <cell r="O1536">
            <v>0</v>
          </cell>
          <cell r="P1536">
            <v>0</v>
          </cell>
          <cell r="Q1536">
            <v>0</v>
          </cell>
          <cell r="S1536">
            <v>0</v>
          </cell>
          <cell r="T1536">
            <v>0</v>
          </cell>
          <cell r="U1536">
            <v>0</v>
          </cell>
          <cell r="V1536">
            <v>150</v>
          </cell>
          <cell r="X1536">
            <v>150</v>
          </cell>
          <cell r="Y1536">
            <v>2402550</v>
          </cell>
          <cell r="Z1536">
            <v>78</v>
          </cell>
          <cell r="AB1536">
            <v>228</v>
          </cell>
          <cell r="AD1536">
            <v>186.31</v>
          </cell>
          <cell r="AF1536">
            <v>414.31</v>
          </cell>
          <cell r="AJ1536">
            <v>414.31</v>
          </cell>
          <cell r="AN1536">
            <v>414.31</v>
          </cell>
          <cell r="AV1536">
            <v>0</v>
          </cell>
          <cell r="AW1536">
            <v>0</v>
          </cell>
          <cell r="AZ1536">
            <v>0</v>
          </cell>
          <cell r="BA1536">
            <v>0</v>
          </cell>
          <cell r="BD1536">
            <v>0</v>
          </cell>
          <cell r="BF1536">
            <v>414.31</v>
          </cell>
          <cell r="BH1536">
            <v>414.31</v>
          </cell>
          <cell r="BL1536">
            <v>414.31</v>
          </cell>
          <cell r="BP1536">
            <v>414.31</v>
          </cell>
        </row>
        <row r="1537">
          <cell r="A1537" t="str">
            <v>07.18.07</v>
          </cell>
          <cell r="B1537" t="str">
            <v>01.18.07</v>
          </cell>
          <cell r="C1537" t="str">
            <v>Suministro en instalacion de estuco y vinilo</v>
          </cell>
          <cell r="D1537" t="str">
            <v>M2</v>
          </cell>
          <cell r="F1537">
            <v>13000</v>
          </cell>
          <cell r="Z1537">
            <v>680.56</v>
          </cell>
          <cell r="AB1537">
            <v>680.56</v>
          </cell>
          <cell r="AF1537">
            <v>680.56</v>
          </cell>
          <cell r="AJ1537">
            <v>680.56</v>
          </cell>
          <cell r="AN1537">
            <v>680.56</v>
          </cell>
          <cell r="BB1537">
            <v>200</v>
          </cell>
          <cell r="BD1537">
            <v>200</v>
          </cell>
          <cell r="BF1537">
            <v>300</v>
          </cell>
          <cell r="BH1537">
            <v>500</v>
          </cell>
          <cell r="BL1537">
            <v>500</v>
          </cell>
          <cell r="BP1537">
            <v>500</v>
          </cell>
        </row>
        <row r="1538">
          <cell r="C1538" t="str">
            <v>01.11</v>
          </cell>
          <cell r="G1538">
            <v>0</v>
          </cell>
          <cell r="O1538">
            <v>0</v>
          </cell>
          <cell r="P1538">
            <v>0</v>
          </cell>
          <cell r="Q1538">
            <v>0</v>
          </cell>
          <cell r="S1538">
            <v>0</v>
          </cell>
          <cell r="T1538">
            <v>0</v>
          </cell>
          <cell r="U1538">
            <v>0</v>
          </cell>
          <cell r="AV1538">
            <v>0</v>
          </cell>
          <cell r="AW1538">
            <v>0</v>
          </cell>
          <cell r="AZ1538">
            <v>0</v>
          </cell>
          <cell r="BA1538">
            <v>0</v>
          </cell>
        </row>
        <row r="1539">
          <cell r="C1539" t="str">
            <v>VALOR PARCIAL</v>
          </cell>
          <cell r="G1539">
            <v>0</v>
          </cell>
          <cell r="K1539">
            <v>0</v>
          </cell>
          <cell r="M1539">
            <v>0</v>
          </cell>
          <cell r="O1539">
            <v>30838443.259999998</v>
          </cell>
          <cell r="Q1539">
            <v>30838443.259999998</v>
          </cell>
          <cell r="S1539">
            <v>3134158.55</v>
          </cell>
          <cell r="U1539">
            <v>33972601.810000002</v>
          </cell>
          <cell r="W1539">
            <v>0</v>
          </cell>
          <cell r="Y1539">
            <v>48754351.810000002</v>
          </cell>
          <cell r="AA1539">
            <v>0</v>
          </cell>
          <cell r="AC1539">
            <v>5854680.8949999996</v>
          </cell>
          <cell r="AE1539">
            <v>184755</v>
          </cell>
          <cell r="AG1539">
            <v>6665343.8949999996</v>
          </cell>
          <cell r="AI1539">
            <v>0</v>
          </cell>
          <cell r="AK1539">
            <v>6665343.8949999996</v>
          </cell>
          <cell r="AM1539">
            <v>0</v>
          </cell>
          <cell r="AO1539">
            <v>6665343.8949999996</v>
          </cell>
          <cell r="AS1539">
            <v>0</v>
          </cell>
          <cell r="AU1539">
            <v>5791245.5</v>
          </cell>
          <cell r="AW1539">
            <v>5791245.5</v>
          </cell>
          <cell r="AY1539">
            <v>0</v>
          </cell>
          <cell r="BA1539">
            <v>14362702.5</v>
          </cell>
          <cell r="BC1539">
            <v>6399521.8499999996</v>
          </cell>
          <cell r="BE1539" t="e">
            <v>#REF!</v>
          </cell>
          <cell r="BG1539" t="e">
            <v>#REF!</v>
          </cell>
          <cell r="BI1539" t="e">
            <v>#REF!</v>
          </cell>
          <cell r="BK1539" t="e">
            <v>#REF!</v>
          </cell>
          <cell r="BM1539" t="e">
            <v>#REF!</v>
          </cell>
          <cell r="BO1539" t="e">
            <v>#REF!</v>
          </cell>
          <cell r="BQ1539" t="e">
            <v>#REF!</v>
          </cell>
        </row>
        <row r="1540">
          <cell r="C1540" t="str">
            <v>A.I.U.</v>
          </cell>
          <cell r="E1540">
            <v>0.32</v>
          </cell>
          <cell r="G1540">
            <v>0</v>
          </cell>
          <cell r="I1540">
            <v>0.32</v>
          </cell>
          <cell r="K1540">
            <v>0</v>
          </cell>
          <cell r="L1540">
            <v>0.32</v>
          </cell>
          <cell r="M1540">
            <v>0</v>
          </cell>
          <cell r="N1540">
            <v>0.32</v>
          </cell>
          <cell r="O1540">
            <v>9868302</v>
          </cell>
          <cell r="P1540">
            <v>0.32</v>
          </cell>
          <cell r="Q1540">
            <v>9868302</v>
          </cell>
          <cell r="R1540">
            <v>0.32</v>
          </cell>
          <cell r="S1540">
            <v>1002931</v>
          </cell>
          <cell r="T1540">
            <v>0.32</v>
          </cell>
          <cell r="U1540">
            <v>10871233</v>
          </cell>
          <cell r="V1540">
            <v>0.32</v>
          </cell>
          <cell r="W1540">
            <v>0</v>
          </cell>
          <cell r="X1540">
            <v>0.32</v>
          </cell>
          <cell r="Y1540">
            <v>15601393</v>
          </cell>
          <cell r="Z1540">
            <v>0.32</v>
          </cell>
          <cell r="AA1540">
            <v>0</v>
          </cell>
          <cell r="AB1540">
            <v>15601393</v>
          </cell>
          <cell r="AC1540">
            <v>91341177532487</v>
          </cell>
          <cell r="AD1540">
            <v>0.32</v>
          </cell>
          <cell r="AE1540">
            <v>59122</v>
          </cell>
          <cell r="AF1540">
            <v>15601393</v>
          </cell>
          <cell r="AG1540">
            <v>103988649586046</v>
          </cell>
          <cell r="AH1540">
            <v>0.32</v>
          </cell>
          <cell r="AI1540">
            <v>0</v>
          </cell>
          <cell r="AJ1540">
            <v>15601393</v>
          </cell>
          <cell r="AK1540">
            <v>103988649586046</v>
          </cell>
          <cell r="AL1540">
            <v>15601393</v>
          </cell>
          <cell r="AM1540">
            <v>0</v>
          </cell>
          <cell r="AN1540">
            <v>91341177532487</v>
          </cell>
          <cell r="AO1540">
            <v>6.0882036002827298E+20</v>
          </cell>
          <cell r="AR1540">
            <v>0.32</v>
          </cell>
          <cell r="AS1540">
            <v>0</v>
          </cell>
          <cell r="AT1540">
            <v>0.32</v>
          </cell>
          <cell r="AU1540">
            <v>1853199</v>
          </cell>
          <cell r="AV1540">
            <v>0.32</v>
          </cell>
          <cell r="AW1540">
            <v>1853199</v>
          </cell>
          <cell r="AX1540">
            <v>0.32</v>
          </cell>
          <cell r="AY1540">
            <v>0</v>
          </cell>
          <cell r="AZ1540">
            <v>0.32</v>
          </cell>
          <cell r="BA1540">
            <v>4596065</v>
          </cell>
          <cell r="BB1540">
            <v>0.32</v>
          </cell>
          <cell r="BC1540">
            <v>2047847</v>
          </cell>
          <cell r="BD1540">
            <v>0.32</v>
          </cell>
          <cell r="BE1540" t="e">
            <v>#REF!</v>
          </cell>
          <cell r="BF1540">
            <v>0.32</v>
          </cell>
          <cell r="BG1540" t="e">
            <v>#REF!</v>
          </cell>
          <cell r="BH1540">
            <v>0.32</v>
          </cell>
          <cell r="BI1540" t="e">
            <v>#REF!</v>
          </cell>
          <cell r="BJ1540">
            <v>0.32</v>
          </cell>
          <cell r="BK1540" t="e">
            <v>#REF!</v>
          </cell>
          <cell r="BL1540">
            <v>0.32</v>
          </cell>
          <cell r="BM1540" t="e">
            <v>#REF!</v>
          </cell>
          <cell r="BN1540">
            <v>0.32</v>
          </cell>
          <cell r="BO1540" t="e">
            <v>#REF!</v>
          </cell>
          <cell r="BP1540">
            <v>0.32</v>
          </cell>
          <cell r="BQ1540" t="e">
            <v>#REF!</v>
          </cell>
        </row>
        <row r="1541">
          <cell r="C1541" t="str">
            <v>VALOR TOTAL</v>
          </cell>
          <cell r="G1541">
            <v>0</v>
          </cell>
          <cell r="K1541">
            <v>0</v>
          </cell>
          <cell r="M1541">
            <v>0</v>
          </cell>
          <cell r="O1541">
            <v>40706745.259999998</v>
          </cell>
          <cell r="Q1541">
            <v>40706745.259999998</v>
          </cell>
          <cell r="S1541">
            <v>4137089.55</v>
          </cell>
          <cell r="U1541">
            <v>44843834.810000002</v>
          </cell>
          <cell r="W1541">
            <v>0</v>
          </cell>
          <cell r="Y1541">
            <v>64355744.810000002</v>
          </cell>
          <cell r="AA1541">
            <v>0</v>
          </cell>
          <cell r="AC1541">
            <v>91341183387167.891</v>
          </cell>
          <cell r="AE1541">
            <v>243877</v>
          </cell>
          <cell r="AG1541">
            <v>103988656251389.89</v>
          </cell>
          <cell r="AI1541">
            <v>0</v>
          </cell>
          <cell r="AK1541">
            <v>103988656251389.89</v>
          </cell>
          <cell r="AM1541">
            <v>0</v>
          </cell>
          <cell r="AO1541">
            <v>6.0882036002827967E+20</v>
          </cell>
          <cell r="AS1541">
            <v>0</v>
          </cell>
          <cell r="AU1541">
            <v>7644444.5</v>
          </cell>
          <cell r="AW1541">
            <v>7644444.5</v>
          </cell>
          <cell r="AY1541">
            <v>0</v>
          </cell>
          <cell r="BA1541">
            <v>18958767.5</v>
          </cell>
          <cell r="BC1541">
            <v>8447368.8499999996</v>
          </cell>
          <cell r="BE1541" t="e">
            <v>#REF!</v>
          </cell>
          <cell r="BG1541" t="e">
            <v>#REF!</v>
          </cell>
          <cell r="BI1541" t="e">
            <v>#REF!</v>
          </cell>
          <cell r="BK1541" t="e">
            <v>#REF!</v>
          </cell>
          <cell r="BM1541" t="e">
            <v>#REF!</v>
          </cell>
          <cell r="BO1541" t="e">
            <v>#REF!</v>
          </cell>
          <cell r="BQ1541" t="e">
            <v>#REF!</v>
          </cell>
        </row>
        <row r="1543">
          <cell r="A1543">
            <v>8</v>
          </cell>
          <cell r="B1543" t="str">
            <v>08</v>
          </cell>
          <cell r="C1543" t="str">
            <v>ESCALERA 1</v>
          </cell>
          <cell r="D1543" t="str">
            <v/>
          </cell>
          <cell r="E1543">
            <v>1</v>
          </cell>
          <cell r="AR1543">
            <v>0</v>
          </cell>
          <cell r="AS1543">
            <v>0</v>
          </cell>
          <cell r="AT1543">
            <v>0</v>
          </cell>
          <cell r="AU1543">
            <v>0</v>
          </cell>
          <cell r="AV1543">
            <v>0</v>
          </cell>
          <cell r="AW1543">
            <v>0</v>
          </cell>
          <cell r="AX1543">
            <v>0</v>
          </cell>
          <cell r="AY1543">
            <v>0</v>
          </cell>
          <cell r="AZ1543">
            <v>0</v>
          </cell>
          <cell r="BA1543">
            <v>0</v>
          </cell>
          <cell r="BB1543">
            <v>0</v>
          </cell>
          <cell r="BC1543">
            <v>0</v>
          </cell>
          <cell r="BD1543">
            <v>0</v>
          </cell>
          <cell r="BE1543">
            <v>0</v>
          </cell>
          <cell r="BF1543">
            <v>0</v>
          </cell>
          <cell r="BG1543">
            <v>0</v>
          </cell>
          <cell r="BH1543">
            <v>0</v>
          </cell>
          <cell r="BI1543">
            <v>0</v>
          </cell>
          <cell r="BJ1543">
            <v>0</v>
          </cell>
          <cell r="BK1543">
            <v>0</v>
          </cell>
          <cell r="BL1543">
            <v>0</v>
          </cell>
          <cell r="BM1543">
            <v>0</v>
          </cell>
          <cell r="BN1543">
            <v>0</v>
          </cell>
          <cell r="BO1543">
            <v>0</v>
          </cell>
          <cell r="BP1543">
            <v>0</v>
          </cell>
          <cell r="BQ1543">
            <v>0</v>
          </cell>
        </row>
        <row r="1544">
          <cell r="B1544" t="str">
            <v>Item</v>
          </cell>
          <cell r="C1544" t="str">
            <v>Descripcion</v>
          </cell>
          <cell r="D1544" t="str">
            <v>Und</v>
          </cell>
          <cell r="E1544" t="str">
            <v>Cant</v>
          </cell>
          <cell r="F1544" t="str">
            <v xml:space="preserve">Vr Unitario </v>
          </cell>
          <cell r="G1544" t="str">
            <v>Vr Total</v>
          </cell>
          <cell r="H1544" t="str">
            <v>*</v>
          </cell>
          <cell r="I1544" t="str">
            <v>M&amp;M</v>
          </cell>
          <cell r="J1544" t="str">
            <v>Cant</v>
          </cell>
          <cell r="K1544" t="str">
            <v>Vr Total</v>
          </cell>
          <cell r="L1544" t="str">
            <v>Cant</v>
          </cell>
          <cell r="M1544" t="str">
            <v>Vr Total</v>
          </cell>
          <cell r="N1544" t="str">
            <v>Cant</v>
          </cell>
          <cell r="O1544" t="str">
            <v>Vr Total</v>
          </cell>
          <cell r="P1544" t="str">
            <v>Cant</v>
          </cell>
          <cell r="Q1544" t="str">
            <v>Vr Total</v>
          </cell>
          <cell r="R1544" t="str">
            <v>Cant</v>
          </cell>
          <cell r="S1544" t="str">
            <v>Vr Total</v>
          </cell>
          <cell r="T1544" t="str">
            <v>Cant</v>
          </cell>
          <cell r="U1544" t="str">
            <v>Vr Total</v>
          </cell>
          <cell r="V1544" t="str">
            <v>Cant</v>
          </cell>
          <cell r="W1544" t="str">
            <v>Vr Total</v>
          </cell>
          <cell r="X1544" t="str">
            <v>Cant</v>
          </cell>
          <cell r="Y1544" t="str">
            <v>Vr Total</v>
          </cell>
          <cell r="Z1544" t="str">
            <v>Cant</v>
          </cell>
          <cell r="AA1544" t="str">
            <v>Vr Total</v>
          </cell>
          <cell r="AB1544" t="str">
            <v>Cant</v>
          </cell>
          <cell r="AC1544" t="str">
            <v>Vr Total</v>
          </cell>
          <cell r="AD1544" t="str">
            <v>Cant</v>
          </cell>
          <cell r="AE1544" t="str">
            <v>Vr Total</v>
          </cell>
          <cell r="AF1544" t="str">
            <v>Cant</v>
          </cell>
          <cell r="AG1544" t="str">
            <v>Vr Total</v>
          </cell>
          <cell r="AH1544" t="str">
            <v>Cant</v>
          </cell>
          <cell r="AI1544" t="str">
            <v>Vr Total</v>
          </cell>
          <cell r="AJ1544" t="str">
            <v>Cant</v>
          </cell>
          <cell r="AK1544" t="str">
            <v>Vr Total</v>
          </cell>
          <cell r="AL1544" t="str">
            <v>Cant</v>
          </cell>
          <cell r="AM1544" t="str">
            <v>Vr Total</v>
          </cell>
          <cell r="AN1544" t="str">
            <v>Cant</v>
          </cell>
          <cell r="AO1544" t="str">
            <v>Vr Total</v>
          </cell>
          <cell r="AR1544" t="str">
            <v>Cant</v>
          </cell>
          <cell r="AS1544" t="str">
            <v>Vr Total</v>
          </cell>
          <cell r="AT1544" t="str">
            <v>Cant</v>
          </cell>
          <cell r="AU1544" t="str">
            <v>Vr Total</v>
          </cell>
          <cell r="AV1544" t="str">
            <v>Cant</v>
          </cell>
          <cell r="AW1544" t="str">
            <v>Vr Total</v>
          </cell>
          <cell r="AX1544" t="str">
            <v>Cant</v>
          </cell>
          <cell r="AY1544" t="str">
            <v>Vr Total</v>
          </cell>
          <cell r="AZ1544" t="str">
            <v>Cant</v>
          </cell>
          <cell r="BA1544" t="str">
            <v>Vr Total</v>
          </cell>
          <cell r="BB1544" t="str">
            <v>Cant</v>
          </cell>
          <cell r="BC1544" t="str">
            <v>Vr Total</v>
          </cell>
          <cell r="BD1544" t="str">
            <v>Cant</v>
          </cell>
          <cell r="BE1544" t="str">
            <v>Vr Total</v>
          </cell>
          <cell r="BF1544" t="str">
            <v>Cant</v>
          </cell>
          <cell r="BG1544" t="str">
            <v>Vr Total</v>
          </cell>
          <cell r="BH1544" t="str">
            <v>Cant</v>
          </cell>
          <cell r="BI1544" t="str">
            <v>Vr Total</v>
          </cell>
          <cell r="BJ1544" t="str">
            <v>Cant</v>
          </cell>
          <cell r="BK1544" t="str">
            <v>Vr Total</v>
          </cell>
          <cell r="BL1544" t="str">
            <v>Cant</v>
          </cell>
          <cell r="BM1544" t="str">
            <v>Vr Total</v>
          </cell>
          <cell r="BN1544" t="str">
            <v>Cant</v>
          </cell>
          <cell r="BO1544" t="str">
            <v>Vr Total</v>
          </cell>
          <cell r="BP1544" t="str">
            <v>Cant</v>
          </cell>
          <cell r="BQ1544" t="str">
            <v>Vr Total</v>
          </cell>
        </row>
        <row r="1545">
          <cell r="A1545" t="str">
            <v>08.03</v>
          </cell>
          <cell r="B1545" t="str">
            <v>08.03</v>
          </cell>
          <cell r="C1545" t="str">
            <v>MAMPOSTERIA</v>
          </cell>
          <cell r="D1545" t="str">
            <v/>
          </cell>
          <cell r="G1545">
            <v>0</v>
          </cell>
          <cell r="K1545">
            <v>0</v>
          </cell>
          <cell r="M1545">
            <v>0</v>
          </cell>
          <cell r="O1545">
            <v>0</v>
          </cell>
          <cell r="P1545">
            <v>0</v>
          </cell>
          <cell r="Q1545">
            <v>0</v>
          </cell>
          <cell r="S1545">
            <v>0</v>
          </cell>
          <cell r="T1545">
            <v>0</v>
          </cell>
          <cell r="U1545">
            <v>0</v>
          </cell>
          <cell r="W1545">
            <v>0</v>
          </cell>
          <cell r="X1545">
            <v>0</v>
          </cell>
          <cell r="Y1545">
            <v>0</v>
          </cell>
          <cell r="AA1545">
            <v>0</v>
          </cell>
          <cell r="AB1545">
            <v>0</v>
          </cell>
          <cell r="AC1545">
            <v>0</v>
          </cell>
          <cell r="AE1545">
            <v>0</v>
          </cell>
          <cell r="AF1545">
            <v>0</v>
          </cell>
          <cell r="AG1545">
            <v>0</v>
          </cell>
          <cell r="AI1545">
            <v>0</v>
          </cell>
          <cell r="AJ1545">
            <v>0</v>
          </cell>
          <cell r="AK1545">
            <v>0</v>
          </cell>
          <cell r="AM1545">
            <v>0</v>
          </cell>
          <cell r="AN1545">
            <v>0</v>
          </cell>
          <cell r="AO1545">
            <v>0</v>
          </cell>
          <cell r="AS1545">
            <v>0</v>
          </cell>
          <cell r="AU1545">
            <v>0</v>
          </cell>
          <cell r="AV1545">
            <v>0</v>
          </cell>
          <cell r="AW1545">
            <v>0</v>
          </cell>
          <cell r="AY1545">
            <v>0</v>
          </cell>
          <cell r="AZ1545">
            <v>0</v>
          </cell>
          <cell r="BA1545">
            <v>0</v>
          </cell>
          <cell r="BC1545">
            <v>0</v>
          </cell>
          <cell r="BD1545">
            <v>0</v>
          </cell>
          <cell r="BE1545">
            <v>0</v>
          </cell>
          <cell r="BG1545">
            <v>0</v>
          </cell>
          <cell r="BH1545">
            <v>0</v>
          </cell>
          <cell r="BI1545">
            <v>0</v>
          </cell>
          <cell r="BK1545">
            <v>0</v>
          </cell>
          <cell r="BL1545">
            <v>0</v>
          </cell>
          <cell r="BM1545">
            <v>0</v>
          </cell>
          <cell r="BO1545">
            <v>0</v>
          </cell>
          <cell r="BP1545">
            <v>0</v>
          </cell>
          <cell r="BQ1545">
            <v>0</v>
          </cell>
        </row>
        <row r="1546">
          <cell r="A1546" t="str">
            <v>08.03.02</v>
          </cell>
          <cell r="B1546" t="str">
            <v>08.03.01</v>
          </cell>
          <cell r="C1546" t="str">
            <v>Muros en bloque No. 5</v>
          </cell>
          <cell r="D1546" t="str">
            <v>M2</v>
          </cell>
          <cell r="F1546">
            <v>26105</v>
          </cell>
          <cell r="G1546">
            <v>0</v>
          </cell>
          <cell r="K1546">
            <v>0</v>
          </cell>
          <cell r="L1546">
            <v>0</v>
          </cell>
          <cell r="M1546">
            <v>0</v>
          </cell>
          <cell r="O1546">
            <v>0</v>
          </cell>
          <cell r="P1546">
            <v>0</v>
          </cell>
          <cell r="Q1546">
            <v>0</v>
          </cell>
          <cell r="S1546">
            <v>0</v>
          </cell>
          <cell r="T1546">
            <v>0</v>
          </cell>
          <cell r="U1546">
            <v>0</v>
          </cell>
          <cell r="W1546">
            <v>0</v>
          </cell>
          <cell r="X1546">
            <v>0</v>
          </cell>
          <cell r="Y1546">
            <v>0</v>
          </cell>
          <cell r="AA1546">
            <v>0</v>
          </cell>
          <cell r="AB1546">
            <v>0</v>
          </cell>
          <cell r="AC1546">
            <v>0</v>
          </cell>
          <cell r="AD1546">
            <v>62.37</v>
          </cell>
          <cell r="AE1546">
            <v>1628169</v>
          </cell>
          <cell r="AF1546">
            <v>62.37</v>
          </cell>
          <cell r="AG1546">
            <v>1628168.85</v>
          </cell>
          <cell r="AI1546">
            <v>0</v>
          </cell>
          <cell r="AJ1546">
            <v>62.37</v>
          </cell>
          <cell r="AK1546">
            <v>1628168.85</v>
          </cell>
          <cell r="AM1546">
            <v>0</v>
          </cell>
          <cell r="AN1546">
            <v>62.37</v>
          </cell>
          <cell r="AO1546">
            <v>1628168.85</v>
          </cell>
          <cell r="AS1546">
            <v>0</v>
          </cell>
          <cell r="AU1546">
            <v>0</v>
          </cell>
          <cell r="AV1546">
            <v>0</v>
          </cell>
          <cell r="AW1546">
            <v>0</v>
          </cell>
          <cell r="AY1546">
            <v>0</v>
          </cell>
          <cell r="AZ1546">
            <v>0</v>
          </cell>
          <cell r="BA1546">
            <v>0</v>
          </cell>
          <cell r="BC1546">
            <v>0</v>
          </cell>
          <cell r="BD1546">
            <v>0</v>
          </cell>
          <cell r="BE1546">
            <v>0</v>
          </cell>
          <cell r="BF1546">
            <v>62.37</v>
          </cell>
          <cell r="BG1546">
            <v>1628169</v>
          </cell>
          <cell r="BH1546">
            <v>62.37</v>
          </cell>
          <cell r="BI1546">
            <v>1628169</v>
          </cell>
          <cell r="BK1546">
            <v>0</v>
          </cell>
          <cell r="BL1546">
            <v>62.37</v>
          </cell>
          <cell r="BM1546">
            <v>1628169</v>
          </cell>
          <cell r="BO1546">
            <v>0</v>
          </cell>
          <cell r="BP1546">
            <v>62.37</v>
          </cell>
          <cell r="BQ1546">
            <v>1628169</v>
          </cell>
        </row>
        <row r="1547">
          <cell r="A1547" t="str">
            <v>08.03.03</v>
          </cell>
          <cell r="B1547" t="str">
            <v>08.03.02</v>
          </cell>
          <cell r="C1547" t="str">
            <v>MURO EN SUPERBOARD 8MM INCLUYE ESTRUCTURA CAL. 26</v>
          </cell>
          <cell r="D1547" t="str">
            <v>M2</v>
          </cell>
          <cell r="F1547">
            <v>55922</v>
          </cell>
          <cell r="G1547">
            <v>0</v>
          </cell>
          <cell r="K1547">
            <v>0</v>
          </cell>
          <cell r="L1547">
            <v>0</v>
          </cell>
          <cell r="M1547">
            <v>0</v>
          </cell>
          <cell r="O1547">
            <v>0</v>
          </cell>
          <cell r="P1547">
            <v>0</v>
          </cell>
          <cell r="Q1547">
            <v>0</v>
          </cell>
          <cell r="S1547">
            <v>0</v>
          </cell>
          <cell r="T1547">
            <v>0</v>
          </cell>
          <cell r="U1547">
            <v>0</v>
          </cell>
          <cell r="W1547">
            <v>0</v>
          </cell>
          <cell r="X1547">
            <v>0</v>
          </cell>
          <cell r="Y1547">
            <v>0</v>
          </cell>
          <cell r="AB1547">
            <v>0</v>
          </cell>
          <cell r="AC1547">
            <v>0</v>
          </cell>
          <cell r="AD1547">
            <v>173.07</v>
          </cell>
          <cell r="AF1547">
            <v>173.07</v>
          </cell>
          <cell r="AG1547">
            <v>9678420.5399999991</v>
          </cell>
          <cell r="AJ1547">
            <v>173.07</v>
          </cell>
          <cell r="AK1547">
            <v>9678420.5399999991</v>
          </cell>
          <cell r="AN1547">
            <v>173.07</v>
          </cell>
          <cell r="AO1547">
            <v>9678420.5399999991</v>
          </cell>
          <cell r="AS1547">
            <v>0</v>
          </cell>
          <cell r="AU1547">
            <v>0</v>
          </cell>
          <cell r="AV1547">
            <v>0</v>
          </cell>
          <cell r="AW1547">
            <v>0</v>
          </cell>
          <cell r="AZ1547">
            <v>0</v>
          </cell>
          <cell r="BA1547">
            <v>0</v>
          </cell>
          <cell r="BD1547">
            <v>0</v>
          </cell>
          <cell r="BF1547">
            <v>173.07</v>
          </cell>
          <cell r="BH1547">
            <v>173.07</v>
          </cell>
          <cell r="BL1547">
            <v>173.07</v>
          </cell>
          <cell r="BP1547">
            <v>173.07</v>
          </cell>
        </row>
        <row r="1548">
          <cell r="A1548" t="str">
            <v>08.03.04</v>
          </cell>
          <cell r="B1548" t="str">
            <v>08.03.03</v>
          </cell>
          <cell r="C1548" t="str">
            <v>ALFAJIA EN SUPERBOARD 8MM INCLUYE ESTRUCTURA CAL. 26</v>
          </cell>
          <cell r="D1548" t="str">
            <v>ML</v>
          </cell>
          <cell r="F1548">
            <v>36759</v>
          </cell>
          <cell r="AD1548">
            <v>21</v>
          </cell>
          <cell r="AF1548">
            <v>21</v>
          </cell>
          <cell r="AH1548">
            <v>23.799999999999997</v>
          </cell>
          <cell r="AJ1548">
            <v>44.8</v>
          </cell>
          <cell r="AN1548">
            <v>44.8</v>
          </cell>
          <cell r="BF1548">
            <v>44.8</v>
          </cell>
          <cell r="BH1548">
            <v>44.8</v>
          </cell>
          <cell r="BL1548">
            <v>44.8</v>
          </cell>
          <cell r="BP1548">
            <v>44.8</v>
          </cell>
        </row>
        <row r="1549">
          <cell r="AF1549">
            <v>0</v>
          </cell>
          <cell r="AJ1549">
            <v>0</v>
          </cell>
          <cell r="AN1549">
            <v>0</v>
          </cell>
          <cell r="BH1549">
            <v>0</v>
          </cell>
          <cell r="BL1549">
            <v>0</v>
          </cell>
          <cell r="BP1549">
            <v>0</v>
          </cell>
        </row>
        <row r="1550">
          <cell r="A1550" t="str">
            <v>08.04</v>
          </cell>
          <cell r="B1550" t="str">
            <v>08.04</v>
          </cell>
          <cell r="C1550" t="str">
            <v>PAÑETES</v>
          </cell>
          <cell r="D1550" t="str">
            <v/>
          </cell>
          <cell r="E1550">
            <v>1</v>
          </cell>
          <cell r="G1550">
            <v>0</v>
          </cell>
          <cell r="K1550">
            <v>0</v>
          </cell>
          <cell r="M1550">
            <v>0</v>
          </cell>
          <cell r="O1550">
            <v>0</v>
          </cell>
          <cell r="P1550">
            <v>0</v>
          </cell>
          <cell r="Q1550">
            <v>0</v>
          </cell>
          <cell r="S1550">
            <v>0</v>
          </cell>
          <cell r="T1550">
            <v>0</v>
          </cell>
          <cell r="U1550">
            <v>0</v>
          </cell>
          <cell r="W1550">
            <v>0</v>
          </cell>
          <cell r="X1550">
            <v>0</v>
          </cell>
          <cell r="Y1550">
            <v>0</v>
          </cell>
          <cell r="AB1550">
            <v>0</v>
          </cell>
          <cell r="AC1550">
            <v>0</v>
          </cell>
          <cell r="AF1550">
            <v>0</v>
          </cell>
          <cell r="AG1550">
            <v>0</v>
          </cell>
          <cell r="AJ1550">
            <v>0</v>
          </cell>
          <cell r="AK1550">
            <v>0</v>
          </cell>
          <cell r="AN1550">
            <v>0</v>
          </cell>
          <cell r="AO1550">
            <v>0</v>
          </cell>
          <cell r="AS1550">
            <v>0</v>
          </cell>
          <cell r="AU1550">
            <v>0</v>
          </cell>
          <cell r="AV1550">
            <v>0</v>
          </cell>
          <cell r="AW1550">
            <v>0</v>
          </cell>
          <cell r="AZ1550">
            <v>0</v>
          </cell>
          <cell r="BA1550">
            <v>0</v>
          </cell>
          <cell r="BD1550">
            <v>0</v>
          </cell>
          <cell r="BH1550">
            <v>0</v>
          </cell>
          <cell r="BL1550">
            <v>0</v>
          </cell>
          <cell r="BP1550">
            <v>0</v>
          </cell>
        </row>
        <row r="1551">
          <cell r="A1551" t="str">
            <v>08.04.02</v>
          </cell>
          <cell r="B1551" t="str">
            <v>08.04.01</v>
          </cell>
          <cell r="C1551" t="str">
            <v>Pañete sobre muros en mortero 1:4</v>
          </cell>
          <cell r="D1551" t="str">
            <v>M2</v>
          </cell>
          <cell r="F1551">
            <v>13747</v>
          </cell>
          <cell r="G1551">
            <v>0</v>
          </cell>
          <cell r="K1551">
            <v>0</v>
          </cell>
          <cell r="L1551">
            <v>0</v>
          </cell>
          <cell r="M1551">
            <v>0</v>
          </cell>
          <cell r="O1551">
            <v>0</v>
          </cell>
          <cell r="P1551">
            <v>0</v>
          </cell>
          <cell r="Q1551">
            <v>0</v>
          </cell>
          <cell r="S1551">
            <v>0</v>
          </cell>
          <cell r="T1551">
            <v>0</v>
          </cell>
          <cell r="U1551">
            <v>0</v>
          </cell>
          <cell r="W1551">
            <v>0</v>
          </cell>
          <cell r="X1551">
            <v>0</v>
          </cell>
          <cell r="Y1551">
            <v>0</v>
          </cell>
          <cell r="AA1551">
            <v>0</v>
          </cell>
          <cell r="AB1551">
            <v>0</v>
          </cell>
          <cell r="AC1551">
            <v>0</v>
          </cell>
          <cell r="AD1551">
            <v>107.41</v>
          </cell>
          <cell r="AE1551">
            <v>1476565</v>
          </cell>
          <cell r="AF1551">
            <v>107.41</v>
          </cell>
          <cell r="AG1551">
            <v>1476565.27</v>
          </cell>
          <cell r="AI1551">
            <v>0</v>
          </cell>
          <cell r="AJ1551">
            <v>107.41</v>
          </cell>
          <cell r="AK1551">
            <v>1476565.27</v>
          </cell>
          <cell r="AM1551">
            <v>0</v>
          </cell>
          <cell r="AN1551">
            <v>107.41</v>
          </cell>
          <cell r="AO1551">
            <v>1476565.27</v>
          </cell>
          <cell r="AS1551">
            <v>0</v>
          </cell>
          <cell r="AU1551">
            <v>0</v>
          </cell>
          <cell r="AV1551">
            <v>0</v>
          </cell>
          <cell r="AW1551">
            <v>0</v>
          </cell>
          <cell r="AY1551">
            <v>0</v>
          </cell>
          <cell r="AZ1551">
            <v>0</v>
          </cell>
          <cell r="BA1551">
            <v>0</v>
          </cell>
          <cell r="BC1551">
            <v>0</v>
          </cell>
          <cell r="BD1551">
            <v>0</v>
          </cell>
          <cell r="BE1551">
            <v>0</v>
          </cell>
          <cell r="BF1551">
            <v>107.41</v>
          </cell>
          <cell r="BG1551">
            <v>1476565</v>
          </cell>
          <cell r="BH1551">
            <v>107.41</v>
          </cell>
          <cell r="BI1551">
            <v>1476565</v>
          </cell>
          <cell r="BK1551">
            <v>0</v>
          </cell>
          <cell r="BL1551">
            <v>107.41</v>
          </cell>
          <cell r="BM1551">
            <v>1476565</v>
          </cell>
          <cell r="BO1551">
            <v>0</v>
          </cell>
          <cell r="BP1551">
            <v>107.41</v>
          </cell>
          <cell r="BQ1551">
            <v>1476565</v>
          </cell>
        </row>
        <row r="1552">
          <cell r="AF1552">
            <v>0</v>
          </cell>
          <cell r="AJ1552">
            <v>0</v>
          </cell>
          <cell r="AN1552">
            <v>0</v>
          </cell>
          <cell r="BL1552">
            <v>0</v>
          </cell>
          <cell r="BP1552">
            <v>0</v>
          </cell>
        </row>
        <row r="1553">
          <cell r="A1553" t="str">
            <v>08.05</v>
          </cell>
          <cell r="B1553" t="str">
            <v>08.05</v>
          </cell>
          <cell r="C1553" t="str">
            <v>ESTRUCTURA</v>
          </cell>
          <cell r="D1553" t="str">
            <v/>
          </cell>
          <cell r="G1553">
            <v>0</v>
          </cell>
          <cell r="K1553">
            <v>0</v>
          </cell>
          <cell r="M1553">
            <v>0</v>
          </cell>
          <cell r="O1553">
            <v>0</v>
          </cell>
          <cell r="P1553">
            <v>0</v>
          </cell>
          <cell r="Q1553">
            <v>0</v>
          </cell>
          <cell r="S1553">
            <v>0</v>
          </cell>
          <cell r="T1553">
            <v>0</v>
          </cell>
          <cell r="U1553">
            <v>0</v>
          </cell>
          <cell r="W1553">
            <v>0</v>
          </cell>
          <cell r="X1553">
            <v>0</v>
          </cell>
          <cell r="Y1553">
            <v>0</v>
          </cell>
          <cell r="AA1553">
            <v>0</v>
          </cell>
          <cell r="AB1553">
            <v>0</v>
          </cell>
          <cell r="AC1553">
            <v>0</v>
          </cell>
          <cell r="AE1553">
            <v>0</v>
          </cell>
          <cell r="AF1553">
            <v>0</v>
          </cell>
          <cell r="AG1553">
            <v>0</v>
          </cell>
          <cell r="AI1553">
            <v>0</v>
          </cell>
          <cell r="AJ1553">
            <v>0</v>
          </cell>
          <cell r="AK1553">
            <v>0</v>
          </cell>
          <cell r="AM1553">
            <v>0</v>
          </cell>
          <cell r="AN1553">
            <v>0</v>
          </cell>
          <cell r="AO1553">
            <v>0</v>
          </cell>
          <cell r="AS1553">
            <v>0</v>
          </cell>
          <cell r="AU1553">
            <v>0</v>
          </cell>
          <cell r="AV1553">
            <v>0</v>
          </cell>
          <cell r="AW1553">
            <v>0</v>
          </cell>
          <cell r="AY1553">
            <v>0</v>
          </cell>
          <cell r="AZ1553">
            <v>0</v>
          </cell>
          <cell r="BA1553">
            <v>0</v>
          </cell>
          <cell r="BC1553">
            <v>0</v>
          </cell>
          <cell r="BD1553">
            <v>0</v>
          </cell>
          <cell r="BE1553">
            <v>0</v>
          </cell>
          <cell r="BG1553">
            <v>0</v>
          </cell>
          <cell r="BH1553">
            <v>0</v>
          </cell>
          <cell r="BI1553">
            <v>0</v>
          </cell>
          <cell r="BK1553">
            <v>0</v>
          </cell>
          <cell r="BL1553">
            <v>0</v>
          </cell>
          <cell r="BM1553">
            <v>0</v>
          </cell>
          <cell r="BO1553">
            <v>0</v>
          </cell>
          <cell r="BP1553">
            <v>0</v>
          </cell>
          <cell r="BQ1553">
            <v>0</v>
          </cell>
        </row>
        <row r="1554">
          <cell r="A1554" t="str">
            <v>08.05.06</v>
          </cell>
          <cell r="B1554" t="str">
            <v>08.05.02</v>
          </cell>
          <cell r="C1554" t="str">
            <v>Columnetas en concreto de 3.000 psi</v>
          </cell>
          <cell r="D1554" t="str">
            <v>M3</v>
          </cell>
          <cell r="F1554">
            <v>1099578</v>
          </cell>
          <cell r="G1554">
            <v>0</v>
          </cell>
          <cell r="K1554">
            <v>0</v>
          </cell>
          <cell r="L1554">
            <v>0</v>
          </cell>
          <cell r="M1554">
            <v>0</v>
          </cell>
          <cell r="O1554">
            <v>0</v>
          </cell>
          <cell r="P1554">
            <v>0</v>
          </cell>
          <cell r="Q1554">
            <v>0</v>
          </cell>
          <cell r="S1554">
            <v>0</v>
          </cell>
          <cell r="T1554">
            <v>0</v>
          </cell>
          <cell r="U1554">
            <v>0</v>
          </cell>
          <cell r="W1554">
            <v>0</v>
          </cell>
          <cell r="X1554">
            <v>0</v>
          </cell>
          <cell r="Y1554">
            <v>0</v>
          </cell>
          <cell r="AA1554">
            <v>0</v>
          </cell>
          <cell r="AB1554">
            <v>0</v>
          </cell>
          <cell r="AC1554">
            <v>0</v>
          </cell>
          <cell r="AD1554">
            <v>1.26</v>
          </cell>
          <cell r="AE1554">
            <v>1385468</v>
          </cell>
          <cell r="AF1554">
            <v>1.26</v>
          </cell>
          <cell r="AG1554">
            <v>1385468.28</v>
          </cell>
          <cell r="AI1554">
            <v>0</v>
          </cell>
          <cell r="AJ1554">
            <v>1.26</v>
          </cell>
          <cell r="AK1554">
            <v>1385468.28</v>
          </cell>
          <cell r="AM1554">
            <v>0</v>
          </cell>
          <cell r="AN1554">
            <v>1.26</v>
          </cell>
          <cell r="AO1554">
            <v>1385468.28</v>
          </cell>
          <cell r="AS1554">
            <v>0</v>
          </cell>
          <cell r="AU1554">
            <v>0</v>
          </cell>
          <cell r="AV1554">
            <v>0</v>
          </cell>
          <cell r="AW1554">
            <v>0</v>
          </cell>
          <cell r="AY1554">
            <v>0</v>
          </cell>
          <cell r="AZ1554">
            <v>0</v>
          </cell>
          <cell r="BA1554">
            <v>0</v>
          </cell>
          <cell r="BC1554">
            <v>0</v>
          </cell>
          <cell r="BD1554">
            <v>0</v>
          </cell>
          <cell r="BE1554">
            <v>0</v>
          </cell>
          <cell r="BF1554">
            <v>1.26</v>
          </cell>
          <cell r="BG1554">
            <v>1385468</v>
          </cell>
          <cell r="BH1554">
            <v>1.26</v>
          </cell>
          <cell r="BI1554">
            <v>1385468</v>
          </cell>
          <cell r="BK1554">
            <v>0</v>
          </cell>
          <cell r="BL1554">
            <v>1.26</v>
          </cell>
          <cell r="BM1554">
            <v>1385468</v>
          </cell>
          <cell r="BO1554">
            <v>0</v>
          </cell>
          <cell r="BP1554">
            <v>1.26</v>
          </cell>
          <cell r="BQ1554">
            <v>1385468</v>
          </cell>
        </row>
        <row r="1555">
          <cell r="A1555" t="str">
            <v>08.05.07</v>
          </cell>
          <cell r="B1555" t="str">
            <v>08.05.03</v>
          </cell>
          <cell r="C1555" t="str">
            <v>Viguetas en concreto de 3.000 psi</v>
          </cell>
          <cell r="D1555" t="str">
            <v>M3</v>
          </cell>
          <cell r="F1555">
            <v>1102406</v>
          </cell>
          <cell r="G1555">
            <v>0</v>
          </cell>
          <cell r="K1555">
            <v>0</v>
          </cell>
          <cell r="M1555">
            <v>0</v>
          </cell>
          <cell r="O1555">
            <v>0</v>
          </cell>
          <cell r="P1555">
            <v>0</v>
          </cell>
          <cell r="Q1555">
            <v>0</v>
          </cell>
          <cell r="S1555">
            <v>0</v>
          </cell>
          <cell r="T1555">
            <v>0</v>
          </cell>
          <cell r="U1555">
            <v>0</v>
          </cell>
          <cell r="V1555">
            <v>0</v>
          </cell>
          <cell r="W1555">
            <v>0</v>
          </cell>
          <cell r="X1555">
            <v>0</v>
          </cell>
          <cell r="Y1555">
            <v>0</v>
          </cell>
          <cell r="Z1555">
            <v>0</v>
          </cell>
          <cell r="AB1555">
            <v>0</v>
          </cell>
          <cell r="AC1555">
            <v>0</v>
          </cell>
          <cell r="AD1555">
            <v>1.1499999999999999</v>
          </cell>
          <cell r="AF1555">
            <v>1.1499999999999999</v>
          </cell>
          <cell r="AG1555">
            <v>1267766.8999999999</v>
          </cell>
          <cell r="AJ1555">
            <v>1.1499999999999999</v>
          </cell>
          <cell r="AK1555">
            <v>1267766.8999999999</v>
          </cell>
          <cell r="AN1555">
            <v>1.1499999999999999</v>
          </cell>
          <cell r="AO1555">
            <v>1267766.8999999999</v>
          </cell>
          <cell r="AS1555">
            <v>0</v>
          </cell>
          <cell r="AU1555">
            <v>0</v>
          </cell>
          <cell r="AV1555">
            <v>0</v>
          </cell>
          <cell r="AW1555">
            <v>0</v>
          </cell>
          <cell r="AY1555">
            <v>0</v>
          </cell>
          <cell r="AZ1555">
            <v>0</v>
          </cell>
          <cell r="BA1555">
            <v>0</v>
          </cell>
          <cell r="BD1555">
            <v>0</v>
          </cell>
          <cell r="BE1555">
            <v>0</v>
          </cell>
          <cell r="BF1555">
            <v>1.1499999999999999</v>
          </cell>
          <cell r="BG1555">
            <v>0</v>
          </cell>
          <cell r="BH1555">
            <v>1.1499999999999999</v>
          </cell>
          <cell r="BI1555">
            <v>0</v>
          </cell>
          <cell r="BK1555">
            <v>0</v>
          </cell>
          <cell r="BL1555">
            <v>1.1499999999999999</v>
          </cell>
          <cell r="BM1555">
            <v>0</v>
          </cell>
          <cell r="BO1555">
            <v>0</v>
          </cell>
          <cell r="BP1555">
            <v>1.1499999999999999</v>
          </cell>
          <cell r="BQ1555">
            <v>0</v>
          </cell>
        </row>
        <row r="1556">
          <cell r="C1556" t="str">
            <v>07.06</v>
          </cell>
          <cell r="G1556">
            <v>0</v>
          </cell>
          <cell r="K1556">
            <v>0</v>
          </cell>
          <cell r="M1556">
            <v>0</v>
          </cell>
          <cell r="O1556">
            <v>0</v>
          </cell>
          <cell r="P1556">
            <v>0</v>
          </cell>
          <cell r="Q1556">
            <v>0</v>
          </cell>
          <cell r="S1556">
            <v>0</v>
          </cell>
          <cell r="T1556">
            <v>0</v>
          </cell>
          <cell r="U1556">
            <v>0</v>
          </cell>
          <cell r="W1556">
            <v>0</v>
          </cell>
          <cell r="X1556">
            <v>0</v>
          </cell>
          <cell r="Y1556">
            <v>0</v>
          </cell>
          <cell r="AA1556">
            <v>0</v>
          </cell>
          <cell r="AB1556">
            <v>0</v>
          </cell>
          <cell r="AC1556">
            <v>0</v>
          </cell>
          <cell r="AE1556">
            <v>0</v>
          </cell>
          <cell r="AF1556">
            <v>0</v>
          </cell>
          <cell r="AG1556">
            <v>2653235.1799999997</v>
          </cell>
          <cell r="AI1556">
            <v>0</v>
          </cell>
          <cell r="AJ1556">
            <v>0</v>
          </cell>
          <cell r="AK1556">
            <v>2653235.1799999997</v>
          </cell>
          <cell r="AM1556">
            <v>0</v>
          </cell>
          <cell r="AN1556">
            <v>0</v>
          </cell>
          <cell r="AO1556">
            <v>2653235.1799999997</v>
          </cell>
          <cell r="AS1556">
            <v>0</v>
          </cell>
          <cell r="AU1556">
            <v>0</v>
          </cell>
          <cell r="AV1556">
            <v>0</v>
          </cell>
          <cell r="AW1556">
            <v>0</v>
          </cell>
          <cell r="AY1556">
            <v>0</v>
          </cell>
          <cell r="AZ1556">
            <v>0</v>
          </cell>
          <cell r="BA1556">
            <v>0</v>
          </cell>
          <cell r="BC1556">
            <v>0</v>
          </cell>
          <cell r="BD1556">
            <v>0</v>
          </cell>
          <cell r="BE1556">
            <v>0</v>
          </cell>
          <cell r="BG1556">
            <v>0</v>
          </cell>
          <cell r="BH1556">
            <v>0</v>
          </cell>
          <cell r="BI1556">
            <v>0</v>
          </cell>
          <cell r="BK1556">
            <v>0</v>
          </cell>
          <cell r="BL1556">
            <v>0</v>
          </cell>
          <cell r="BM1556">
            <v>0</v>
          </cell>
          <cell r="BO1556">
            <v>0</v>
          </cell>
          <cell r="BP1556">
            <v>0</v>
          </cell>
          <cell r="BQ1556">
            <v>0</v>
          </cell>
        </row>
        <row r="1557">
          <cell r="G1557">
            <v>0</v>
          </cell>
          <cell r="K1557">
            <v>0</v>
          </cell>
          <cell r="L1557">
            <v>0</v>
          </cell>
          <cell r="M1557">
            <v>0</v>
          </cell>
          <cell r="O1557">
            <v>0</v>
          </cell>
          <cell r="P1557">
            <v>0</v>
          </cell>
          <cell r="Q1557">
            <v>0</v>
          </cell>
          <cell r="S1557">
            <v>0</v>
          </cell>
          <cell r="T1557">
            <v>0</v>
          </cell>
          <cell r="U1557">
            <v>0</v>
          </cell>
          <cell r="W1557">
            <v>0</v>
          </cell>
          <cell r="X1557">
            <v>0</v>
          </cell>
          <cell r="Y1557">
            <v>0</v>
          </cell>
          <cell r="AA1557">
            <v>0</v>
          </cell>
          <cell r="AB1557">
            <v>0</v>
          </cell>
          <cell r="AC1557">
            <v>0</v>
          </cell>
          <cell r="AE1557">
            <v>0</v>
          </cell>
          <cell r="AF1557">
            <v>0</v>
          </cell>
          <cell r="AG1557">
            <v>0</v>
          </cell>
          <cell r="AI1557">
            <v>0</v>
          </cell>
          <cell r="AJ1557">
            <v>0</v>
          </cell>
          <cell r="AK1557">
            <v>0</v>
          </cell>
          <cell r="AM1557">
            <v>0</v>
          </cell>
          <cell r="AN1557">
            <v>0</v>
          </cell>
          <cell r="AO1557">
            <v>0</v>
          </cell>
          <cell r="AS1557">
            <v>0</v>
          </cell>
          <cell r="AU1557">
            <v>0</v>
          </cell>
          <cell r="AV1557">
            <v>0</v>
          </cell>
          <cell r="AW1557">
            <v>0</v>
          </cell>
          <cell r="AY1557">
            <v>0</v>
          </cell>
          <cell r="AZ1557">
            <v>0</v>
          </cell>
          <cell r="BA1557">
            <v>0</v>
          </cell>
          <cell r="BC1557">
            <v>0</v>
          </cell>
          <cell r="BD1557">
            <v>0</v>
          </cell>
          <cell r="BE1557">
            <v>0</v>
          </cell>
          <cell r="BG1557">
            <v>0</v>
          </cell>
          <cell r="BH1557">
            <v>0</v>
          </cell>
          <cell r="BI1557">
            <v>0</v>
          </cell>
          <cell r="BK1557">
            <v>0</v>
          </cell>
          <cell r="BL1557">
            <v>0</v>
          </cell>
          <cell r="BM1557">
            <v>0</v>
          </cell>
          <cell r="BO1557">
            <v>0</v>
          </cell>
          <cell r="BP1557">
            <v>0</v>
          </cell>
          <cell r="BQ1557">
            <v>0</v>
          </cell>
        </row>
        <row r="1558">
          <cell r="A1558" t="str">
            <v>08.06</v>
          </cell>
          <cell r="B1558" t="str">
            <v xml:space="preserve">08.06        </v>
          </cell>
          <cell r="C1558" t="str">
            <v>CUBIERTA</v>
          </cell>
          <cell r="D1558" t="str">
            <v/>
          </cell>
          <cell r="G1558">
            <v>0</v>
          </cell>
          <cell r="K1558">
            <v>0</v>
          </cell>
          <cell r="L1558">
            <v>0</v>
          </cell>
          <cell r="M1558">
            <v>0</v>
          </cell>
          <cell r="O1558">
            <v>0</v>
          </cell>
          <cell r="P1558">
            <v>0</v>
          </cell>
          <cell r="Q1558">
            <v>0</v>
          </cell>
          <cell r="S1558">
            <v>0</v>
          </cell>
          <cell r="T1558">
            <v>0</v>
          </cell>
          <cell r="U1558">
            <v>0</v>
          </cell>
          <cell r="W1558">
            <v>0</v>
          </cell>
          <cell r="X1558">
            <v>0</v>
          </cell>
          <cell r="Y1558">
            <v>0</v>
          </cell>
          <cell r="AA1558">
            <v>0</v>
          </cell>
          <cell r="AB1558">
            <v>0</v>
          </cell>
          <cell r="AC1558">
            <v>0</v>
          </cell>
          <cell r="AE1558">
            <v>0</v>
          </cell>
          <cell r="AF1558">
            <v>0</v>
          </cell>
          <cell r="AG1558">
            <v>0</v>
          </cell>
          <cell r="AI1558">
            <v>0</v>
          </cell>
          <cell r="AJ1558">
            <v>0</v>
          </cell>
          <cell r="AK1558">
            <v>0</v>
          </cell>
          <cell r="AM1558">
            <v>0</v>
          </cell>
          <cell r="AN1558">
            <v>0</v>
          </cell>
          <cell r="AO1558">
            <v>0</v>
          </cell>
          <cell r="AS1558">
            <v>0</v>
          </cell>
          <cell r="AU1558">
            <v>0</v>
          </cell>
          <cell r="AW1558">
            <v>0</v>
          </cell>
          <cell r="AY1558">
            <v>0</v>
          </cell>
          <cell r="BA1558">
            <v>0</v>
          </cell>
          <cell r="BC1558">
            <v>0</v>
          </cell>
          <cell r="BE1558">
            <v>0</v>
          </cell>
          <cell r="BG1558">
            <v>0</v>
          </cell>
          <cell r="BH1558">
            <v>0</v>
          </cell>
          <cell r="BI1558">
            <v>0</v>
          </cell>
          <cell r="BK1558">
            <v>0</v>
          </cell>
          <cell r="BL1558">
            <v>0</v>
          </cell>
          <cell r="BM1558">
            <v>0</v>
          </cell>
          <cell r="BO1558">
            <v>0</v>
          </cell>
          <cell r="BP1558">
            <v>0</v>
          </cell>
          <cell r="BQ1558">
            <v>0</v>
          </cell>
        </row>
        <row r="1559">
          <cell r="A1559" t="str">
            <v>08.06.04</v>
          </cell>
          <cell r="B1559" t="str">
            <v>08.06.03</v>
          </cell>
          <cell r="C1559" t="str">
            <v>Cercha tipo 1 (Según diseño)</v>
          </cell>
          <cell r="D1559" t="str">
            <v>Und</v>
          </cell>
          <cell r="F1559">
            <v>3903202</v>
          </cell>
          <cell r="G1559">
            <v>0</v>
          </cell>
          <cell r="K1559">
            <v>0</v>
          </cell>
          <cell r="L1559">
            <v>0</v>
          </cell>
          <cell r="M1559">
            <v>0</v>
          </cell>
          <cell r="O1559">
            <v>0</v>
          </cell>
          <cell r="P1559">
            <v>0</v>
          </cell>
          <cell r="Q1559">
            <v>0</v>
          </cell>
          <cell r="R1559">
            <v>2</v>
          </cell>
          <cell r="S1559">
            <v>7806404</v>
          </cell>
          <cell r="T1559">
            <v>2</v>
          </cell>
          <cell r="U1559">
            <v>7806404</v>
          </cell>
          <cell r="W1559">
            <v>0</v>
          </cell>
          <cell r="X1559">
            <v>2</v>
          </cell>
          <cell r="Y1559">
            <v>7806405</v>
          </cell>
          <cell r="AA1559">
            <v>0</v>
          </cell>
          <cell r="AB1559">
            <v>2</v>
          </cell>
          <cell r="AC1559">
            <v>7806405</v>
          </cell>
          <cell r="AD1559">
            <v>-2</v>
          </cell>
          <cell r="AE1559">
            <v>-7806404</v>
          </cell>
          <cell r="AF1559">
            <v>0</v>
          </cell>
          <cell r="AG1559">
            <v>1</v>
          </cell>
          <cell r="AI1559">
            <v>0</v>
          </cell>
          <cell r="AJ1559">
            <v>0</v>
          </cell>
          <cell r="AK1559">
            <v>1</v>
          </cell>
          <cell r="AM1559">
            <v>0</v>
          </cell>
          <cell r="AN1559">
            <v>0</v>
          </cell>
          <cell r="AO1559">
            <v>1</v>
          </cell>
          <cell r="AS1559">
            <v>0</v>
          </cell>
          <cell r="AU1559">
            <v>0</v>
          </cell>
          <cell r="AV1559">
            <v>0</v>
          </cell>
          <cell r="AW1559">
            <v>0</v>
          </cell>
          <cell r="AY1559">
            <v>0</v>
          </cell>
          <cell r="AZ1559">
            <v>0</v>
          </cell>
          <cell r="BA1559">
            <v>0</v>
          </cell>
          <cell r="BC1559">
            <v>0</v>
          </cell>
          <cell r="BD1559">
            <v>0</v>
          </cell>
          <cell r="BE1559">
            <v>0</v>
          </cell>
          <cell r="BG1559">
            <v>0</v>
          </cell>
          <cell r="BH1559">
            <v>0</v>
          </cell>
          <cell r="BI1559">
            <v>0</v>
          </cell>
          <cell r="BK1559">
            <v>0</v>
          </cell>
          <cell r="BL1559">
            <v>0</v>
          </cell>
          <cell r="BM1559">
            <v>0</v>
          </cell>
          <cell r="BO1559">
            <v>0</v>
          </cell>
          <cell r="BP1559">
            <v>0</v>
          </cell>
          <cell r="BQ1559">
            <v>0</v>
          </cell>
        </row>
        <row r="1560">
          <cell r="A1560" t="str">
            <v>08.06.06</v>
          </cell>
          <cell r="B1560" t="str">
            <v>08.06.05</v>
          </cell>
          <cell r="C1560" t="str">
            <v>Cercha tipo 3 (Según diseño)</v>
          </cell>
          <cell r="D1560" t="str">
            <v>Und</v>
          </cell>
          <cell r="F1560">
            <v>3959605</v>
          </cell>
          <cell r="G1560">
            <v>0</v>
          </cell>
          <cell r="K1560">
            <v>0</v>
          </cell>
          <cell r="L1560">
            <v>0</v>
          </cell>
          <cell r="M1560">
            <v>0</v>
          </cell>
          <cell r="O1560">
            <v>0</v>
          </cell>
          <cell r="P1560">
            <v>0</v>
          </cell>
          <cell r="Q1560">
            <v>0</v>
          </cell>
          <cell r="R1560">
            <v>3</v>
          </cell>
          <cell r="S1560">
            <v>11878815</v>
          </cell>
          <cell r="T1560">
            <v>3</v>
          </cell>
          <cell r="U1560">
            <v>11878815</v>
          </cell>
          <cell r="W1560">
            <v>0</v>
          </cell>
          <cell r="X1560">
            <v>3</v>
          </cell>
          <cell r="Y1560">
            <v>11878816</v>
          </cell>
          <cell r="AA1560">
            <v>0</v>
          </cell>
          <cell r="AB1560">
            <v>3</v>
          </cell>
          <cell r="AC1560">
            <v>11878816</v>
          </cell>
          <cell r="AE1560">
            <v>0</v>
          </cell>
          <cell r="AF1560">
            <v>3</v>
          </cell>
          <cell r="AG1560">
            <v>11878816</v>
          </cell>
          <cell r="AI1560">
            <v>0</v>
          </cell>
          <cell r="AJ1560">
            <v>3</v>
          </cell>
          <cell r="AK1560">
            <v>11878816</v>
          </cell>
          <cell r="AM1560">
            <v>0</v>
          </cell>
          <cell r="AN1560">
            <v>3</v>
          </cell>
          <cell r="AO1560">
            <v>11878816</v>
          </cell>
          <cell r="AS1560">
            <v>0</v>
          </cell>
          <cell r="AU1560">
            <v>0</v>
          </cell>
          <cell r="AV1560">
            <v>0</v>
          </cell>
          <cell r="AW1560">
            <v>0</v>
          </cell>
          <cell r="AX1560">
            <v>2</v>
          </cell>
          <cell r="AY1560">
            <v>7919210</v>
          </cell>
          <cell r="AZ1560">
            <v>2</v>
          </cell>
          <cell r="BA1560">
            <v>7919210</v>
          </cell>
          <cell r="BB1560">
            <v>1</v>
          </cell>
          <cell r="BC1560">
            <v>3959605</v>
          </cell>
          <cell r="BD1560">
            <v>3</v>
          </cell>
          <cell r="BE1560">
            <v>11878815</v>
          </cell>
          <cell r="BG1560">
            <v>0</v>
          </cell>
          <cell r="BH1560">
            <v>3</v>
          </cell>
          <cell r="BI1560">
            <v>11878815</v>
          </cell>
          <cell r="BK1560">
            <v>0</v>
          </cell>
          <cell r="BL1560">
            <v>3</v>
          </cell>
          <cell r="BM1560">
            <v>11878815</v>
          </cell>
          <cell r="BO1560">
            <v>0</v>
          </cell>
          <cell r="BP1560">
            <v>3</v>
          </cell>
          <cell r="BQ1560">
            <v>11878815</v>
          </cell>
        </row>
        <row r="1561">
          <cell r="A1561" t="str">
            <v>08.06.07</v>
          </cell>
          <cell r="B1561" t="str">
            <v>08.06.06</v>
          </cell>
          <cell r="C1561" t="str">
            <v>Cercha tipo  (Según diseño)</v>
          </cell>
          <cell r="D1561" t="str">
            <v>ML</v>
          </cell>
          <cell r="F1561">
            <v>106302</v>
          </cell>
          <cell r="G1561">
            <v>0</v>
          </cell>
          <cell r="K1561">
            <v>0</v>
          </cell>
          <cell r="L1561">
            <v>0</v>
          </cell>
          <cell r="M1561">
            <v>0</v>
          </cell>
          <cell r="O1561">
            <v>0</v>
          </cell>
          <cell r="P1561">
            <v>0</v>
          </cell>
          <cell r="Q1561">
            <v>0</v>
          </cell>
          <cell r="R1561">
            <v>109.3</v>
          </cell>
          <cell r="S1561">
            <v>11618808.6</v>
          </cell>
          <cell r="T1561">
            <v>109.3</v>
          </cell>
          <cell r="U1561">
            <v>11618808.6</v>
          </cell>
          <cell r="W1561">
            <v>0</v>
          </cell>
          <cell r="X1561">
            <v>109.3</v>
          </cell>
          <cell r="Y1561">
            <v>11618809</v>
          </cell>
          <cell r="AA1561">
            <v>0</v>
          </cell>
          <cell r="AB1561">
            <v>109.3</v>
          </cell>
          <cell r="AC1561">
            <v>11618809</v>
          </cell>
          <cell r="AD1561">
            <v>-21.700000000000003</v>
          </cell>
          <cell r="AE1561">
            <v>-2306753</v>
          </cell>
          <cell r="AF1561">
            <v>87.6</v>
          </cell>
          <cell r="AG1561">
            <v>9312055</v>
          </cell>
          <cell r="AI1561">
            <v>0</v>
          </cell>
          <cell r="AJ1561">
            <v>87.6</v>
          </cell>
          <cell r="AK1561">
            <v>9312055</v>
          </cell>
          <cell r="AM1561">
            <v>0</v>
          </cell>
          <cell r="AN1561">
            <v>87.6</v>
          </cell>
          <cell r="AO1561">
            <v>9312055</v>
          </cell>
          <cell r="AS1561">
            <v>0</v>
          </cell>
          <cell r="AU1561">
            <v>0</v>
          </cell>
          <cell r="AV1561">
            <v>0</v>
          </cell>
          <cell r="AW1561">
            <v>0</v>
          </cell>
          <cell r="AX1561">
            <v>30</v>
          </cell>
          <cell r="AY1561">
            <v>3189060</v>
          </cell>
          <cell r="AZ1561">
            <v>30</v>
          </cell>
          <cell r="BA1561">
            <v>3189060</v>
          </cell>
          <cell r="BB1561">
            <v>57.6</v>
          </cell>
          <cell r="BC1561">
            <v>6122995</v>
          </cell>
          <cell r="BD1561">
            <v>87.6</v>
          </cell>
          <cell r="BE1561">
            <v>9312055</v>
          </cell>
          <cell r="BG1561">
            <v>0</v>
          </cell>
          <cell r="BH1561">
            <v>87.6</v>
          </cell>
          <cell r="BI1561">
            <v>9312055</v>
          </cell>
          <cell r="BK1561">
            <v>0</v>
          </cell>
          <cell r="BL1561">
            <v>87.6</v>
          </cell>
          <cell r="BM1561">
            <v>9312055</v>
          </cell>
          <cell r="BO1561">
            <v>0</v>
          </cell>
          <cell r="BP1561">
            <v>87.6</v>
          </cell>
          <cell r="BQ1561">
            <v>9312055</v>
          </cell>
        </row>
        <row r="1562">
          <cell r="A1562" t="str">
            <v>08.06.08</v>
          </cell>
          <cell r="B1562" t="str">
            <v>08.06.07</v>
          </cell>
          <cell r="C1562" t="str">
            <v>Canal metalica según diseño</v>
          </cell>
          <cell r="D1562" t="str">
            <v>ML</v>
          </cell>
          <cell r="F1562">
            <v>81281</v>
          </cell>
          <cell r="G1562">
            <v>0</v>
          </cell>
          <cell r="K1562">
            <v>0</v>
          </cell>
          <cell r="L1562">
            <v>0</v>
          </cell>
          <cell r="M1562">
            <v>0</v>
          </cell>
          <cell r="O1562">
            <v>0</v>
          </cell>
          <cell r="P1562">
            <v>0</v>
          </cell>
          <cell r="Q1562">
            <v>0</v>
          </cell>
          <cell r="R1562">
            <v>22</v>
          </cell>
          <cell r="S1562">
            <v>1788182</v>
          </cell>
          <cell r="T1562">
            <v>22</v>
          </cell>
          <cell r="U1562">
            <v>1788182</v>
          </cell>
          <cell r="W1562">
            <v>0</v>
          </cell>
          <cell r="X1562">
            <v>22</v>
          </cell>
          <cell r="Y1562">
            <v>1788182</v>
          </cell>
          <cell r="Z1562">
            <v>1.8</v>
          </cell>
          <cell r="AA1562">
            <v>146306</v>
          </cell>
          <cell r="AB1562">
            <v>23.8</v>
          </cell>
          <cell r="AC1562">
            <v>1934488</v>
          </cell>
          <cell r="AE1562">
            <v>0</v>
          </cell>
          <cell r="AF1562">
            <v>23.8</v>
          </cell>
          <cell r="AG1562">
            <v>1934488</v>
          </cell>
          <cell r="AI1562">
            <v>0</v>
          </cell>
          <cell r="AJ1562">
            <v>23.8</v>
          </cell>
          <cell r="AK1562">
            <v>1934488</v>
          </cell>
          <cell r="AM1562">
            <v>0</v>
          </cell>
          <cell r="AN1562">
            <v>23.8</v>
          </cell>
          <cell r="AO1562">
            <v>1934488</v>
          </cell>
          <cell r="AS1562">
            <v>0</v>
          </cell>
          <cell r="AU1562">
            <v>0</v>
          </cell>
          <cell r="AV1562">
            <v>0</v>
          </cell>
          <cell r="AW1562">
            <v>0</v>
          </cell>
          <cell r="AY1562">
            <v>0</v>
          </cell>
          <cell r="AZ1562">
            <v>0</v>
          </cell>
          <cell r="BA1562">
            <v>0</v>
          </cell>
          <cell r="BB1562">
            <v>23.8</v>
          </cell>
          <cell r="BC1562">
            <v>1934488</v>
          </cell>
          <cell r="BD1562">
            <v>23.8</v>
          </cell>
          <cell r="BE1562">
            <v>1934488</v>
          </cell>
          <cell r="BG1562">
            <v>0</v>
          </cell>
          <cell r="BH1562">
            <v>23.8</v>
          </cell>
          <cell r="BI1562">
            <v>1934488</v>
          </cell>
          <cell r="BK1562">
            <v>0</v>
          </cell>
          <cell r="BL1562">
            <v>23.8</v>
          </cell>
          <cell r="BM1562">
            <v>1934488</v>
          </cell>
          <cell r="BO1562">
            <v>0</v>
          </cell>
          <cell r="BP1562">
            <v>23.8</v>
          </cell>
          <cell r="BQ1562">
            <v>1934488</v>
          </cell>
        </row>
        <row r="1563">
          <cell r="C1563" t="str">
            <v>08.06</v>
          </cell>
          <cell r="G1563">
            <v>0</v>
          </cell>
          <cell r="K1563">
            <v>0</v>
          </cell>
          <cell r="L1563">
            <v>0</v>
          </cell>
          <cell r="M1563">
            <v>0</v>
          </cell>
          <cell r="O1563">
            <v>0</v>
          </cell>
          <cell r="P1563">
            <v>0</v>
          </cell>
          <cell r="Q1563">
            <v>0</v>
          </cell>
          <cell r="S1563">
            <v>0</v>
          </cell>
          <cell r="T1563">
            <v>0</v>
          </cell>
          <cell r="U1563">
            <v>0</v>
          </cell>
          <cell r="W1563">
            <v>0</v>
          </cell>
          <cell r="X1563">
            <v>0</v>
          </cell>
          <cell r="Y1563">
            <v>0</v>
          </cell>
          <cell r="AA1563">
            <v>0</v>
          </cell>
          <cell r="AB1563">
            <v>0</v>
          </cell>
          <cell r="AC1563">
            <v>0</v>
          </cell>
          <cell r="AE1563">
            <v>0</v>
          </cell>
          <cell r="AF1563">
            <v>0</v>
          </cell>
          <cell r="AG1563">
            <v>0</v>
          </cell>
          <cell r="AI1563">
            <v>0</v>
          </cell>
          <cell r="AJ1563">
            <v>0</v>
          </cell>
          <cell r="AK1563">
            <v>0</v>
          </cell>
          <cell r="AM1563">
            <v>0</v>
          </cell>
          <cell r="AN1563">
            <v>0</v>
          </cell>
          <cell r="AO1563">
            <v>0</v>
          </cell>
          <cell r="AS1563">
            <v>0</v>
          </cell>
          <cell r="AU1563">
            <v>0</v>
          </cell>
          <cell r="AV1563">
            <v>0</v>
          </cell>
          <cell r="AW1563">
            <v>0</v>
          </cell>
          <cell r="AY1563">
            <v>0</v>
          </cell>
          <cell r="AZ1563">
            <v>0</v>
          </cell>
          <cell r="BA1563">
            <v>0</v>
          </cell>
          <cell r="BC1563">
            <v>0</v>
          </cell>
          <cell r="BD1563">
            <v>0</v>
          </cell>
          <cell r="BE1563">
            <v>0</v>
          </cell>
          <cell r="BG1563">
            <v>0</v>
          </cell>
          <cell r="BH1563">
            <v>0</v>
          </cell>
          <cell r="BI1563">
            <v>0</v>
          </cell>
          <cell r="BK1563">
            <v>0</v>
          </cell>
          <cell r="BL1563">
            <v>0</v>
          </cell>
          <cell r="BM1563">
            <v>0</v>
          </cell>
          <cell r="BO1563">
            <v>0</v>
          </cell>
          <cell r="BP1563">
            <v>0</v>
          </cell>
          <cell r="BQ1563">
            <v>0</v>
          </cell>
        </row>
        <row r="1564">
          <cell r="G1564">
            <v>0</v>
          </cell>
          <cell r="K1564">
            <v>0</v>
          </cell>
          <cell r="M1564">
            <v>0</v>
          </cell>
          <cell r="O1564">
            <v>0</v>
          </cell>
          <cell r="P1564">
            <v>0</v>
          </cell>
          <cell r="Q1564">
            <v>0</v>
          </cell>
          <cell r="R1564">
            <v>0</v>
          </cell>
          <cell r="S1564">
            <v>0</v>
          </cell>
          <cell r="T1564">
            <v>0</v>
          </cell>
          <cell r="U1564">
            <v>0</v>
          </cell>
          <cell r="W1564">
            <v>0</v>
          </cell>
          <cell r="X1564">
            <v>0</v>
          </cell>
          <cell r="Y1564">
            <v>33092212</v>
          </cell>
          <cell r="AA1564">
            <v>146306</v>
          </cell>
          <cell r="AB1564">
            <v>0</v>
          </cell>
          <cell r="AC1564">
            <v>33238518</v>
          </cell>
          <cell r="AE1564">
            <v>-10113157</v>
          </cell>
          <cell r="AF1564">
            <v>0</v>
          </cell>
          <cell r="AG1564">
            <v>23125360</v>
          </cell>
          <cell r="AI1564">
            <v>0</v>
          </cell>
          <cell r="AJ1564">
            <v>0</v>
          </cell>
          <cell r="AK1564">
            <v>23125360</v>
          </cell>
          <cell r="AM1564">
            <v>0</v>
          </cell>
          <cell r="AN1564">
            <v>0</v>
          </cell>
          <cell r="AO1564">
            <v>23125360</v>
          </cell>
          <cell r="AS1564">
            <v>0</v>
          </cell>
          <cell r="AU1564">
            <v>0</v>
          </cell>
          <cell r="AW1564">
            <v>0</v>
          </cell>
          <cell r="AY1564">
            <v>11108270</v>
          </cell>
          <cell r="BA1564">
            <v>11108270</v>
          </cell>
          <cell r="BC1564">
            <v>12017088</v>
          </cell>
          <cell r="BE1564">
            <v>23125358</v>
          </cell>
          <cell r="BG1564">
            <v>0</v>
          </cell>
          <cell r="BH1564">
            <v>0</v>
          </cell>
          <cell r="BI1564">
            <v>23125358</v>
          </cell>
          <cell r="BK1564">
            <v>0</v>
          </cell>
          <cell r="BL1564">
            <v>0</v>
          </cell>
          <cell r="BM1564">
            <v>23125358</v>
          </cell>
          <cell r="BO1564">
            <v>0</v>
          </cell>
          <cell r="BP1564">
            <v>0</v>
          </cell>
          <cell r="BQ1564">
            <v>23125358</v>
          </cell>
        </row>
        <row r="1565">
          <cell r="A1565" t="str">
            <v>08.08</v>
          </cell>
          <cell r="B1565" t="str">
            <v>08.08</v>
          </cell>
          <cell r="C1565" t="str">
            <v>PISOS</v>
          </cell>
          <cell r="D1565" t="str">
            <v/>
          </cell>
          <cell r="G1565">
            <v>0</v>
          </cell>
          <cell r="K1565">
            <v>0</v>
          </cell>
          <cell r="M1565">
            <v>0</v>
          </cell>
          <cell r="O1565">
            <v>0</v>
          </cell>
          <cell r="P1565">
            <v>0</v>
          </cell>
          <cell r="Q1565">
            <v>0</v>
          </cell>
          <cell r="S1565">
            <v>0</v>
          </cell>
          <cell r="T1565">
            <v>0</v>
          </cell>
          <cell r="U1565">
            <v>0</v>
          </cell>
          <cell r="W1565">
            <v>0</v>
          </cell>
          <cell r="X1565">
            <v>0</v>
          </cell>
          <cell r="Y1565">
            <v>0</v>
          </cell>
          <cell r="AB1565">
            <v>0</v>
          </cell>
          <cell r="AC1565">
            <v>0</v>
          </cell>
          <cell r="AF1565">
            <v>0</v>
          </cell>
          <cell r="AG1565">
            <v>0</v>
          </cell>
          <cell r="AJ1565">
            <v>0</v>
          </cell>
          <cell r="AK1565">
            <v>0</v>
          </cell>
          <cell r="AN1565">
            <v>0</v>
          </cell>
          <cell r="AO1565">
            <v>0</v>
          </cell>
          <cell r="AS1565">
            <v>0</v>
          </cell>
          <cell r="AU1565">
            <v>0</v>
          </cell>
          <cell r="AV1565">
            <v>0</v>
          </cell>
          <cell r="AW1565">
            <v>0</v>
          </cell>
          <cell r="AZ1565">
            <v>0</v>
          </cell>
          <cell r="BA1565">
            <v>0</v>
          </cell>
          <cell r="BD1565">
            <v>0</v>
          </cell>
          <cell r="BH1565">
            <v>0</v>
          </cell>
          <cell r="BL1565">
            <v>0</v>
          </cell>
          <cell r="BP1565">
            <v>0</v>
          </cell>
        </row>
        <row r="1566">
          <cell r="A1566" t="str">
            <v>08.08.07</v>
          </cell>
          <cell r="B1566" t="str">
            <v>08.08.01</v>
          </cell>
          <cell r="C1566" t="str">
            <v>Guardaesoba en granito pulido</v>
          </cell>
          <cell r="D1566" t="str">
            <v>Ml</v>
          </cell>
          <cell r="F1566">
            <v>27479</v>
          </cell>
          <cell r="G1566">
            <v>0</v>
          </cell>
          <cell r="K1566">
            <v>0</v>
          </cell>
          <cell r="L1566">
            <v>0</v>
          </cell>
          <cell r="M1566">
            <v>0</v>
          </cell>
          <cell r="O1566">
            <v>0</v>
          </cell>
          <cell r="P1566">
            <v>0</v>
          </cell>
          <cell r="Q1566">
            <v>0</v>
          </cell>
          <cell r="S1566">
            <v>0</v>
          </cell>
          <cell r="T1566">
            <v>0</v>
          </cell>
          <cell r="U1566">
            <v>0</v>
          </cell>
          <cell r="W1566">
            <v>0</v>
          </cell>
          <cell r="X1566">
            <v>0</v>
          </cell>
          <cell r="Y1566">
            <v>0</v>
          </cell>
          <cell r="AB1566">
            <v>0</v>
          </cell>
          <cell r="AC1566">
            <v>0</v>
          </cell>
          <cell r="AD1566">
            <v>93.1</v>
          </cell>
          <cell r="AF1566">
            <v>93.1</v>
          </cell>
          <cell r="AG1566">
            <v>2558294.9</v>
          </cell>
          <cell r="AJ1566">
            <v>93.1</v>
          </cell>
          <cell r="AK1566">
            <v>2558294.9</v>
          </cell>
          <cell r="AN1566">
            <v>93.1</v>
          </cell>
          <cell r="AO1566">
            <v>2558294.9</v>
          </cell>
          <cell r="AS1566">
            <v>0</v>
          </cell>
          <cell r="AU1566">
            <v>0</v>
          </cell>
          <cell r="AV1566">
            <v>0</v>
          </cell>
          <cell r="AW1566">
            <v>0</v>
          </cell>
          <cell r="AZ1566">
            <v>0</v>
          </cell>
          <cell r="BA1566">
            <v>0</v>
          </cell>
          <cell r="BD1566">
            <v>0</v>
          </cell>
          <cell r="BF1566">
            <v>93.1</v>
          </cell>
          <cell r="BH1566">
            <v>93.1</v>
          </cell>
          <cell r="BL1566">
            <v>93.1</v>
          </cell>
          <cell r="BP1566">
            <v>93.1</v>
          </cell>
        </row>
        <row r="1567">
          <cell r="C1567" t="str">
            <v>07.09</v>
          </cell>
          <cell r="G1567">
            <v>0</v>
          </cell>
          <cell r="K1567">
            <v>0</v>
          </cell>
          <cell r="M1567">
            <v>0</v>
          </cell>
          <cell r="O1567">
            <v>0</v>
          </cell>
          <cell r="P1567">
            <v>0</v>
          </cell>
          <cell r="Q1567">
            <v>0</v>
          </cell>
          <cell r="S1567">
            <v>0</v>
          </cell>
          <cell r="T1567">
            <v>0</v>
          </cell>
          <cell r="U1567">
            <v>0</v>
          </cell>
          <cell r="W1567">
            <v>0</v>
          </cell>
          <cell r="X1567">
            <v>0</v>
          </cell>
          <cell r="Y1567">
            <v>0</v>
          </cell>
          <cell r="AB1567">
            <v>0</v>
          </cell>
          <cell r="AC1567">
            <v>0</v>
          </cell>
          <cell r="AF1567">
            <v>0</v>
          </cell>
          <cell r="AG1567">
            <v>2558294.9</v>
          </cell>
          <cell r="AJ1567">
            <v>0</v>
          </cell>
          <cell r="AK1567">
            <v>2558294.9</v>
          </cell>
          <cell r="AN1567">
            <v>0</v>
          </cell>
          <cell r="AO1567">
            <v>2558294.9</v>
          </cell>
          <cell r="AS1567">
            <v>0</v>
          </cell>
          <cell r="AU1567">
            <v>0</v>
          </cell>
          <cell r="AV1567">
            <v>0</v>
          </cell>
          <cell r="AW1567">
            <v>0</v>
          </cell>
          <cell r="AZ1567">
            <v>0</v>
          </cell>
          <cell r="BA1567">
            <v>0</v>
          </cell>
          <cell r="BD1567">
            <v>0</v>
          </cell>
          <cell r="BH1567">
            <v>0</v>
          </cell>
          <cell r="BL1567">
            <v>0</v>
          </cell>
          <cell r="BP1567">
            <v>0</v>
          </cell>
        </row>
        <row r="1568">
          <cell r="G1568">
            <v>0</v>
          </cell>
          <cell r="K1568">
            <v>0</v>
          </cell>
          <cell r="M1568">
            <v>0</v>
          </cell>
          <cell r="O1568">
            <v>0</v>
          </cell>
          <cell r="P1568">
            <v>0</v>
          </cell>
          <cell r="Q1568">
            <v>0</v>
          </cell>
          <cell r="S1568">
            <v>0</v>
          </cell>
          <cell r="T1568">
            <v>0</v>
          </cell>
          <cell r="U1568">
            <v>0</v>
          </cell>
          <cell r="W1568">
            <v>0</v>
          </cell>
          <cell r="X1568">
            <v>0</v>
          </cell>
          <cell r="Y1568">
            <v>0</v>
          </cell>
          <cell r="AB1568">
            <v>0</v>
          </cell>
          <cell r="AC1568">
            <v>0</v>
          </cell>
          <cell r="AF1568">
            <v>0</v>
          </cell>
          <cell r="AG1568">
            <v>0</v>
          </cell>
          <cell r="AJ1568">
            <v>0</v>
          </cell>
          <cell r="AK1568">
            <v>0</v>
          </cell>
          <cell r="AN1568">
            <v>0</v>
          </cell>
          <cell r="AO1568">
            <v>0</v>
          </cell>
          <cell r="AS1568">
            <v>0</v>
          </cell>
          <cell r="AU1568">
            <v>0</v>
          </cell>
          <cell r="AV1568">
            <v>0</v>
          </cell>
          <cell r="AW1568">
            <v>0</v>
          </cell>
          <cell r="AZ1568">
            <v>0</v>
          </cell>
          <cell r="BA1568">
            <v>0</v>
          </cell>
          <cell r="BD1568">
            <v>0</v>
          </cell>
          <cell r="BH1568">
            <v>0</v>
          </cell>
          <cell r="BL1568">
            <v>0</v>
          </cell>
          <cell r="BP1568">
            <v>0</v>
          </cell>
        </row>
        <row r="1569">
          <cell r="A1569" t="str">
            <v>08.10</v>
          </cell>
          <cell r="B1569" t="str">
            <v>08.10</v>
          </cell>
          <cell r="C1569" t="str">
            <v>CARPINTERIA METALICA</v>
          </cell>
          <cell r="D1569" t="str">
            <v/>
          </cell>
          <cell r="G1569">
            <v>0</v>
          </cell>
          <cell r="K1569">
            <v>0</v>
          </cell>
          <cell r="L1569">
            <v>0</v>
          </cell>
          <cell r="M1569">
            <v>0</v>
          </cell>
          <cell r="O1569">
            <v>0</v>
          </cell>
          <cell r="P1569">
            <v>0</v>
          </cell>
          <cell r="Q1569">
            <v>0</v>
          </cell>
          <cell r="R1569">
            <v>0</v>
          </cell>
          <cell r="S1569">
            <v>0</v>
          </cell>
          <cell r="T1569">
            <v>0</v>
          </cell>
          <cell r="U1569">
            <v>0</v>
          </cell>
          <cell r="W1569">
            <v>0</v>
          </cell>
          <cell r="X1569">
            <v>0</v>
          </cell>
          <cell r="Y1569">
            <v>0</v>
          </cell>
          <cell r="AA1569">
            <v>0</v>
          </cell>
          <cell r="AB1569">
            <v>0</v>
          </cell>
          <cell r="AC1569">
            <v>0</v>
          </cell>
          <cell r="AE1569">
            <v>0</v>
          </cell>
          <cell r="AF1569">
            <v>0</v>
          </cell>
          <cell r="AG1569">
            <v>0</v>
          </cell>
          <cell r="AI1569">
            <v>0</v>
          </cell>
          <cell r="AJ1569">
            <v>0</v>
          </cell>
          <cell r="AK1569">
            <v>0</v>
          </cell>
          <cell r="AM1569">
            <v>0</v>
          </cell>
          <cell r="AN1569">
            <v>0</v>
          </cell>
          <cell r="AO1569">
            <v>0</v>
          </cell>
          <cell r="AS1569">
            <v>0</v>
          </cell>
          <cell r="AU1569">
            <v>0</v>
          </cell>
          <cell r="AW1569">
            <v>0</v>
          </cell>
          <cell r="AY1569">
            <v>0</v>
          </cell>
          <cell r="BA1569">
            <v>0</v>
          </cell>
          <cell r="BC1569">
            <v>0</v>
          </cell>
          <cell r="BE1569">
            <v>0</v>
          </cell>
          <cell r="BG1569">
            <v>0</v>
          </cell>
          <cell r="BH1569">
            <v>0</v>
          </cell>
          <cell r="BI1569">
            <v>0</v>
          </cell>
          <cell r="BK1569">
            <v>0</v>
          </cell>
          <cell r="BL1569">
            <v>0</v>
          </cell>
          <cell r="BM1569">
            <v>0</v>
          </cell>
          <cell r="BO1569">
            <v>0</v>
          </cell>
          <cell r="BP1569">
            <v>0</v>
          </cell>
          <cell r="BQ1569">
            <v>0</v>
          </cell>
        </row>
        <row r="1570">
          <cell r="A1570" t="str">
            <v>08.10.01</v>
          </cell>
          <cell r="B1570" t="str">
            <v>08.10.01</v>
          </cell>
          <cell r="C1570" t="str">
            <v>Cortasoles en Celoscreen</v>
          </cell>
          <cell r="D1570" t="str">
            <v>M2</v>
          </cell>
          <cell r="F1570">
            <v>213478</v>
          </cell>
          <cell r="G1570">
            <v>0</v>
          </cell>
          <cell r="K1570">
            <v>0</v>
          </cell>
          <cell r="L1570">
            <v>0</v>
          </cell>
          <cell r="M1570">
            <v>0</v>
          </cell>
          <cell r="O1570">
            <v>0</v>
          </cell>
          <cell r="P1570">
            <v>0</v>
          </cell>
          <cell r="Q1570">
            <v>0</v>
          </cell>
          <cell r="S1570">
            <v>0</v>
          </cell>
          <cell r="T1570">
            <v>0</v>
          </cell>
          <cell r="U1570">
            <v>0</v>
          </cell>
          <cell r="V1570">
            <v>12</v>
          </cell>
          <cell r="W1570">
            <v>2561736</v>
          </cell>
          <cell r="X1570">
            <v>12</v>
          </cell>
          <cell r="Y1570">
            <v>2561736</v>
          </cell>
          <cell r="AA1570">
            <v>0</v>
          </cell>
          <cell r="AB1570">
            <v>12</v>
          </cell>
          <cell r="AC1570">
            <v>2561736</v>
          </cell>
          <cell r="AE1570">
            <v>0</v>
          </cell>
          <cell r="AF1570">
            <v>12</v>
          </cell>
          <cell r="AG1570">
            <v>2561736</v>
          </cell>
          <cell r="AI1570">
            <v>0</v>
          </cell>
          <cell r="AJ1570">
            <v>12</v>
          </cell>
          <cell r="AK1570">
            <v>2561736</v>
          </cell>
          <cell r="AM1570">
            <v>0</v>
          </cell>
          <cell r="AN1570">
            <v>12</v>
          </cell>
          <cell r="AO1570">
            <v>2561736</v>
          </cell>
          <cell r="AS1570">
            <v>0</v>
          </cell>
          <cell r="AU1570">
            <v>0</v>
          </cell>
          <cell r="AV1570">
            <v>0</v>
          </cell>
          <cell r="AW1570">
            <v>0</v>
          </cell>
          <cell r="AY1570">
            <v>0</v>
          </cell>
          <cell r="AZ1570">
            <v>0</v>
          </cell>
          <cell r="BA1570">
            <v>0</v>
          </cell>
          <cell r="BC1570">
            <v>0</v>
          </cell>
          <cell r="BD1570">
            <v>0</v>
          </cell>
          <cell r="BE1570">
            <v>0</v>
          </cell>
          <cell r="BG1570">
            <v>0</v>
          </cell>
          <cell r="BH1570">
            <v>0</v>
          </cell>
          <cell r="BI1570">
            <v>0</v>
          </cell>
          <cell r="BK1570">
            <v>0</v>
          </cell>
          <cell r="BL1570">
            <v>0</v>
          </cell>
          <cell r="BM1570">
            <v>0</v>
          </cell>
          <cell r="BO1570">
            <v>0</v>
          </cell>
          <cell r="BP1570">
            <v>0</v>
          </cell>
          <cell r="BQ1570">
            <v>0</v>
          </cell>
        </row>
        <row r="1571">
          <cell r="C1571" t="str">
            <v>08.07</v>
          </cell>
          <cell r="G1571">
            <v>0</v>
          </cell>
          <cell r="K1571">
            <v>0</v>
          </cell>
          <cell r="L1571">
            <v>0</v>
          </cell>
          <cell r="M1571">
            <v>0</v>
          </cell>
          <cell r="O1571">
            <v>0</v>
          </cell>
          <cell r="P1571">
            <v>0</v>
          </cell>
          <cell r="Q1571">
            <v>0</v>
          </cell>
          <cell r="S1571">
            <v>0</v>
          </cell>
          <cell r="T1571">
            <v>0</v>
          </cell>
          <cell r="U1571">
            <v>0</v>
          </cell>
          <cell r="W1571">
            <v>0</v>
          </cell>
          <cell r="X1571">
            <v>0</v>
          </cell>
          <cell r="Y1571">
            <v>0</v>
          </cell>
          <cell r="AA1571">
            <v>0</v>
          </cell>
          <cell r="AB1571">
            <v>0</v>
          </cell>
          <cell r="AC1571">
            <v>0</v>
          </cell>
          <cell r="AE1571">
            <v>0</v>
          </cell>
          <cell r="AF1571">
            <v>0</v>
          </cell>
          <cell r="AG1571">
            <v>0</v>
          </cell>
          <cell r="AI1571">
            <v>0</v>
          </cell>
          <cell r="AJ1571">
            <v>0</v>
          </cell>
          <cell r="AK1571">
            <v>0</v>
          </cell>
          <cell r="AM1571">
            <v>0</v>
          </cell>
          <cell r="AN1571">
            <v>0</v>
          </cell>
          <cell r="AO1571">
            <v>0</v>
          </cell>
          <cell r="AS1571">
            <v>0</v>
          </cell>
          <cell r="AU1571">
            <v>0</v>
          </cell>
          <cell r="AV1571">
            <v>0</v>
          </cell>
          <cell r="AW1571">
            <v>0</v>
          </cell>
          <cell r="AY1571">
            <v>0</v>
          </cell>
          <cell r="AZ1571">
            <v>0</v>
          </cell>
          <cell r="BA1571">
            <v>0</v>
          </cell>
          <cell r="BC1571">
            <v>0</v>
          </cell>
          <cell r="BD1571">
            <v>0</v>
          </cell>
          <cell r="BE1571">
            <v>0</v>
          </cell>
          <cell r="BG1571">
            <v>0</v>
          </cell>
          <cell r="BH1571">
            <v>0</v>
          </cell>
          <cell r="BI1571">
            <v>0</v>
          </cell>
          <cell r="BK1571">
            <v>0</v>
          </cell>
          <cell r="BL1571">
            <v>0</v>
          </cell>
          <cell r="BM1571">
            <v>0</v>
          </cell>
          <cell r="BO1571">
            <v>0</v>
          </cell>
          <cell r="BP1571">
            <v>0</v>
          </cell>
          <cell r="BQ1571">
            <v>0</v>
          </cell>
        </row>
        <row r="1572">
          <cell r="AF1572">
            <v>0</v>
          </cell>
          <cell r="AJ1572">
            <v>0</v>
          </cell>
          <cell r="AN1572">
            <v>0</v>
          </cell>
          <cell r="BH1572">
            <v>0</v>
          </cell>
          <cell r="BL1572">
            <v>0</v>
          </cell>
          <cell r="BP1572">
            <v>0</v>
          </cell>
        </row>
        <row r="1573">
          <cell r="A1573" t="str">
            <v>08.11</v>
          </cell>
          <cell r="B1573" t="str">
            <v>08.11</v>
          </cell>
          <cell r="C1573" t="str">
            <v>PINTURAS</v>
          </cell>
          <cell r="D1573" t="str">
            <v/>
          </cell>
          <cell r="E1573">
            <v>1</v>
          </cell>
          <cell r="G1573">
            <v>0</v>
          </cell>
          <cell r="K1573">
            <v>0</v>
          </cell>
          <cell r="M1573">
            <v>0</v>
          </cell>
          <cell r="O1573">
            <v>0</v>
          </cell>
          <cell r="P1573">
            <v>0</v>
          </cell>
          <cell r="Q1573">
            <v>0</v>
          </cell>
          <cell r="S1573">
            <v>0</v>
          </cell>
          <cell r="T1573">
            <v>0</v>
          </cell>
          <cell r="U1573">
            <v>0</v>
          </cell>
          <cell r="W1573">
            <v>0</v>
          </cell>
          <cell r="X1573">
            <v>0</v>
          </cell>
          <cell r="Y1573">
            <v>0</v>
          </cell>
          <cell r="AB1573">
            <v>0</v>
          </cell>
          <cell r="AC1573">
            <v>0</v>
          </cell>
          <cell r="AF1573">
            <v>0</v>
          </cell>
          <cell r="AG1573">
            <v>0</v>
          </cell>
          <cell r="AJ1573">
            <v>0</v>
          </cell>
          <cell r="AK1573">
            <v>0</v>
          </cell>
          <cell r="AN1573">
            <v>0</v>
          </cell>
          <cell r="AO1573">
            <v>0</v>
          </cell>
          <cell r="AS1573">
            <v>0</v>
          </cell>
          <cell r="AU1573">
            <v>0</v>
          </cell>
          <cell r="AV1573">
            <v>0</v>
          </cell>
          <cell r="AW1573">
            <v>0</v>
          </cell>
          <cell r="AZ1573">
            <v>0</v>
          </cell>
          <cell r="BA1573">
            <v>0</v>
          </cell>
          <cell r="BD1573">
            <v>0</v>
          </cell>
          <cell r="BH1573">
            <v>0</v>
          </cell>
          <cell r="BL1573">
            <v>0</v>
          </cell>
          <cell r="BP1573">
            <v>0</v>
          </cell>
        </row>
        <row r="1574">
          <cell r="A1574" t="str">
            <v>08.11.01</v>
          </cell>
          <cell r="B1574" t="str">
            <v>08.11.01</v>
          </cell>
          <cell r="C1574" t="str">
            <v>Graniplast sobre fachadas</v>
          </cell>
          <cell r="D1574" t="str">
            <v>M2</v>
          </cell>
          <cell r="F1574">
            <v>16017</v>
          </cell>
          <cell r="G1574">
            <v>0</v>
          </cell>
          <cell r="O1574">
            <v>0</v>
          </cell>
          <cell r="P1574">
            <v>0</v>
          </cell>
          <cell r="Q1574">
            <v>0</v>
          </cell>
          <cell r="S1574">
            <v>0</v>
          </cell>
          <cell r="T1574">
            <v>0</v>
          </cell>
          <cell r="U1574">
            <v>0</v>
          </cell>
          <cell r="X1574">
            <v>0</v>
          </cell>
          <cell r="Y1574">
            <v>0</v>
          </cell>
          <cell r="AB1574">
            <v>0</v>
          </cell>
          <cell r="AD1574">
            <v>445.13</v>
          </cell>
          <cell r="AF1574">
            <v>445.13</v>
          </cell>
          <cell r="AJ1574">
            <v>445.13</v>
          </cell>
          <cell r="AN1574">
            <v>445.13</v>
          </cell>
          <cell r="AV1574">
            <v>0</v>
          </cell>
          <cell r="AW1574">
            <v>0</v>
          </cell>
          <cell r="AZ1574">
            <v>0</v>
          </cell>
          <cell r="BA1574">
            <v>0</v>
          </cell>
          <cell r="BD1574">
            <v>0</v>
          </cell>
          <cell r="BF1574">
            <v>272.06</v>
          </cell>
          <cell r="BH1574">
            <v>272.06</v>
          </cell>
          <cell r="BJ1574">
            <v>173.07</v>
          </cell>
          <cell r="BL1574">
            <v>445.13</v>
          </cell>
          <cell r="BP1574">
            <v>445.13</v>
          </cell>
        </row>
        <row r="1575">
          <cell r="C1575" t="str">
            <v>08.11</v>
          </cell>
          <cell r="G1575">
            <v>0</v>
          </cell>
          <cell r="O1575">
            <v>0</v>
          </cell>
          <cell r="P1575">
            <v>0</v>
          </cell>
          <cell r="Q1575">
            <v>0</v>
          </cell>
          <cell r="S1575">
            <v>0</v>
          </cell>
          <cell r="T1575">
            <v>0</v>
          </cell>
          <cell r="U1575">
            <v>0</v>
          </cell>
          <cell r="AV1575">
            <v>0</v>
          </cell>
          <cell r="AW1575">
            <v>0</v>
          </cell>
          <cell r="AZ1575">
            <v>0</v>
          </cell>
          <cell r="BA1575">
            <v>0</v>
          </cell>
        </row>
        <row r="1576">
          <cell r="C1576" t="str">
            <v>VALOR PARCIAL</v>
          </cell>
          <cell r="G1576">
            <v>0</v>
          </cell>
          <cell r="K1576">
            <v>0</v>
          </cell>
          <cell r="M1576">
            <v>0</v>
          </cell>
          <cell r="O1576">
            <v>0</v>
          </cell>
          <cell r="Q1576">
            <v>0</v>
          </cell>
          <cell r="S1576">
            <v>33092209.600000001</v>
          </cell>
          <cell r="U1576">
            <v>33092209.600000001</v>
          </cell>
          <cell r="W1576">
            <v>1280868</v>
          </cell>
          <cell r="Y1576">
            <v>34373080</v>
          </cell>
          <cell r="AA1576">
            <v>146306</v>
          </cell>
          <cell r="AC1576">
            <v>34519386</v>
          </cell>
          <cell r="AE1576">
            <v>-10113157</v>
          </cell>
          <cell r="AG1576">
            <v>26964522.899999999</v>
          </cell>
          <cell r="AI1576">
            <v>0</v>
          </cell>
          <cell r="AK1576">
            <v>26964522.899999999</v>
          </cell>
          <cell r="AM1576">
            <v>0</v>
          </cell>
          <cell r="AO1576">
            <v>26964522.899999999</v>
          </cell>
          <cell r="AR1576">
            <v>0</v>
          </cell>
          <cell r="AS1576">
            <v>0</v>
          </cell>
          <cell r="AT1576">
            <v>0</v>
          </cell>
          <cell r="AU1576">
            <v>0</v>
          </cell>
          <cell r="AV1576">
            <v>0</v>
          </cell>
          <cell r="AW1576">
            <v>0</v>
          </cell>
          <cell r="AX1576">
            <v>0</v>
          </cell>
          <cell r="AY1576">
            <v>11108270</v>
          </cell>
          <cell r="AZ1576">
            <v>0</v>
          </cell>
          <cell r="BA1576">
            <v>11108270</v>
          </cell>
          <cell r="BB1576">
            <v>0</v>
          </cell>
          <cell r="BC1576">
            <v>12017088</v>
          </cell>
          <cell r="BD1576">
            <v>0</v>
          </cell>
          <cell r="BE1576">
            <v>23125358</v>
          </cell>
          <cell r="BF1576">
            <v>0</v>
          </cell>
          <cell r="BG1576">
            <v>0</v>
          </cell>
          <cell r="BH1576">
            <v>0</v>
          </cell>
          <cell r="BI1576">
            <v>23125358</v>
          </cell>
          <cell r="BJ1576">
            <v>0</v>
          </cell>
          <cell r="BK1576">
            <v>0</v>
          </cell>
          <cell r="BL1576">
            <v>0</v>
          </cell>
          <cell r="BM1576">
            <v>23125358</v>
          </cell>
          <cell r="BN1576">
            <v>0</v>
          </cell>
          <cell r="BO1576">
            <v>0</v>
          </cell>
          <cell r="BP1576">
            <v>0</v>
          </cell>
          <cell r="BQ1576">
            <v>23125358</v>
          </cell>
        </row>
        <row r="1577">
          <cell r="C1577" t="str">
            <v>A.I.U.</v>
          </cell>
          <cell r="E1577">
            <v>0.32</v>
          </cell>
          <cell r="G1577">
            <v>0</v>
          </cell>
          <cell r="J1577">
            <v>0.32</v>
          </cell>
          <cell r="K1577">
            <v>0</v>
          </cell>
          <cell r="L1577">
            <v>0.32</v>
          </cell>
          <cell r="M1577">
            <v>0</v>
          </cell>
          <cell r="N1577">
            <v>0.32</v>
          </cell>
          <cell r="O1577">
            <v>0</v>
          </cell>
          <cell r="P1577">
            <v>0.32</v>
          </cell>
          <cell r="Q1577">
            <v>0</v>
          </cell>
          <cell r="R1577">
            <v>0.32</v>
          </cell>
          <cell r="S1577">
            <v>10589507</v>
          </cell>
          <cell r="T1577">
            <v>0.32</v>
          </cell>
          <cell r="U1577">
            <v>10589507</v>
          </cell>
          <cell r="V1577">
            <v>0.32</v>
          </cell>
          <cell r="W1577">
            <v>409878</v>
          </cell>
          <cell r="X1577">
            <v>0.32</v>
          </cell>
          <cell r="Y1577">
            <v>10999386</v>
          </cell>
          <cell r="Z1577">
            <v>0.32</v>
          </cell>
          <cell r="AA1577">
            <v>46818</v>
          </cell>
          <cell r="AB1577">
            <v>0.32</v>
          </cell>
          <cell r="AC1577">
            <v>11046204</v>
          </cell>
          <cell r="AD1577">
            <v>0.32</v>
          </cell>
          <cell r="AE1577">
            <v>-3236210</v>
          </cell>
          <cell r="AF1577">
            <v>0.32</v>
          </cell>
          <cell r="AG1577">
            <v>8628647</v>
          </cell>
          <cell r="AH1577">
            <v>0.32</v>
          </cell>
          <cell r="AI1577">
            <v>0</v>
          </cell>
          <cell r="AJ1577">
            <v>0.32</v>
          </cell>
          <cell r="AK1577">
            <v>8628647</v>
          </cell>
          <cell r="AL1577">
            <v>0.32</v>
          </cell>
          <cell r="AM1577">
            <v>0</v>
          </cell>
          <cell r="AN1577">
            <v>0.32</v>
          </cell>
          <cell r="AO1577">
            <v>8628647</v>
          </cell>
          <cell r="AR1577">
            <v>0.32</v>
          </cell>
          <cell r="AS1577">
            <v>0</v>
          </cell>
          <cell r="AT1577">
            <v>0.32</v>
          </cell>
          <cell r="AU1577">
            <v>0</v>
          </cell>
          <cell r="AV1577">
            <v>0.32</v>
          </cell>
          <cell r="AW1577">
            <v>0</v>
          </cell>
          <cell r="AX1577">
            <v>0.32</v>
          </cell>
          <cell r="AY1577">
            <v>3554646</v>
          </cell>
          <cell r="AZ1577">
            <v>0.32</v>
          </cell>
          <cell r="BA1577">
            <v>3554646</v>
          </cell>
          <cell r="BB1577">
            <v>0.32</v>
          </cell>
          <cell r="BC1577">
            <v>3845468</v>
          </cell>
          <cell r="BD1577">
            <v>0.32</v>
          </cell>
          <cell r="BE1577">
            <v>7400115</v>
          </cell>
          <cell r="BF1577">
            <v>0.32</v>
          </cell>
          <cell r="BG1577">
            <v>0</v>
          </cell>
          <cell r="BH1577">
            <v>0.32</v>
          </cell>
          <cell r="BI1577">
            <v>7400115</v>
          </cell>
          <cell r="BJ1577">
            <v>0.32</v>
          </cell>
          <cell r="BK1577">
            <v>0</v>
          </cell>
          <cell r="BL1577">
            <v>0.32</v>
          </cell>
          <cell r="BM1577">
            <v>7400115</v>
          </cell>
          <cell r="BN1577">
            <v>0.32</v>
          </cell>
          <cell r="BO1577">
            <v>0</v>
          </cell>
          <cell r="BP1577">
            <v>0.32</v>
          </cell>
          <cell r="BQ1577">
            <v>7400115</v>
          </cell>
        </row>
        <row r="1578">
          <cell r="C1578" t="str">
            <v>VALOR TOTAL</v>
          </cell>
          <cell r="G1578">
            <v>0</v>
          </cell>
          <cell r="K1578">
            <v>0</v>
          </cell>
          <cell r="M1578">
            <v>0</v>
          </cell>
          <cell r="O1578">
            <v>0</v>
          </cell>
          <cell r="Q1578">
            <v>0</v>
          </cell>
          <cell r="S1578">
            <v>43681716.600000001</v>
          </cell>
          <cell r="U1578">
            <v>43681716.600000001</v>
          </cell>
          <cell r="W1578">
            <v>1690746</v>
          </cell>
          <cell r="Y1578">
            <v>45372466</v>
          </cell>
          <cell r="AA1578">
            <v>193124</v>
          </cell>
          <cell r="AC1578">
            <v>45565590</v>
          </cell>
          <cell r="AE1578">
            <v>-13349367</v>
          </cell>
          <cell r="AG1578">
            <v>35593169.899999999</v>
          </cell>
          <cell r="AI1578">
            <v>0</v>
          </cell>
          <cell r="AK1578">
            <v>35593169.899999999</v>
          </cell>
          <cell r="AM1578">
            <v>0</v>
          </cell>
          <cell r="AO1578">
            <v>35593169.899999999</v>
          </cell>
          <cell r="AR1578">
            <v>0</v>
          </cell>
          <cell r="AS1578">
            <v>0</v>
          </cell>
          <cell r="AT1578">
            <v>0</v>
          </cell>
          <cell r="AU1578">
            <v>0</v>
          </cell>
          <cell r="AV1578">
            <v>0</v>
          </cell>
          <cell r="AW1578">
            <v>0</v>
          </cell>
          <cell r="AX1578">
            <v>0</v>
          </cell>
          <cell r="AY1578">
            <v>14662916</v>
          </cell>
          <cell r="AZ1578">
            <v>0</v>
          </cell>
          <cell r="BA1578">
            <v>14662916</v>
          </cell>
          <cell r="BB1578">
            <v>0</v>
          </cell>
          <cell r="BC1578">
            <v>15862556</v>
          </cell>
          <cell r="BD1578">
            <v>0</v>
          </cell>
          <cell r="BE1578">
            <v>30525473</v>
          </cell>
          <cell r="BF1578">
            <v>0</v>
          </cell>
          <cell r="BG1578">
            <v>0</v>
          </cell>
          <cell r="BH1578">
            <v>0</v>
          </cell>
          <cell r="BI1578">
            <v>30525473</v>
          </cell>
          <cell r="BJ1578">
            <v>0</v>
          </cell>
          <cell r="BK1578">
            <v>0</v>
          </cell>
          <cell r="BL1578">
            <v>0</v>
          </cell>
          <cell r="BM1578">
            <v>30525473</v>
          </cell>
          <cell r="BN1578">
            <v>0</v>
          </cell>
          <cell r="BO1578">
            <v>0</v>
          </cell>
          <cell r="BP1578">
            <v>0</v>
          </cell>
          <cell r="BQ1578">
            <v>30525473</v>
          </cell>
        </row>
        <row r="1580">
          <cell r="B1580" t="str">
            <v>09</v>
          </cell>
          <cell r="C1580" t="str">
            <v>ESCALERA 2</v>
          </cell>
          <cell r="D1580" t="str">
            <v/>
          </cell>
          <cell r="E1580">
            <v>1</v>
          </cell>
          <cell r="AR1580">
            <v>0</v>
          </cell>
          <cell r="AS1580">
            <v>0</v>
          </cell>
          <cell r="AT1580">
            <v>0</v>
          </cell>
          <cell r="AU1580">
            <v>0</v>
          </cell>
          <cell r="AV1580">
            <v>0</v>
          </cell>
          <cell r="AW1580">
            <v>0</v>
          </cell>
          <cell r="AX1580">
            <v>0</v>
          </cell>
          <cell r="AY1580">
            <v>0</v>
          </cell>
          <cell r="AZ1580">
            <v>0</v>
          </cell>
          <cell r="BA1580">
            <v>0</v>
          </cell>
          <cell r="BB1580">
            <v>0</v>
          </cell>
          <cell r="BC1580">
            <v>0</v>
          </cell>
          <cell r="BD1580">
            <v>0</v>
          </cell>
          <cell r="BE1580">
            <v>0</v>
          </cell>
          <cell r="BF1580">
            <v>0</v>
          </cell>
          <cell r="BG1580">
            <v>0</v>
          </cell>
          <cell r="BH1580">
            <v>0</v>
          </cell>
          <cell r="BI1580">
            <v>0</v>
          </cell>
          <cell r="BJ1580">
            <v>0</v>
          </cell>
          <cell r="BK1580">
            <v>0</v>
          </cell>
          <cell r="BL1580">
            <v>0</v>
          </cell>
          <cell r="BM1580">
            <v>0</v>
          </cell>
          <cell r="BN1580">
            <v>0</v>
          </cell>
          <cell r="BO1580">
            <v>0</v>
          </cell>
          <cell r="BP1580">
            <v>0</v>
          </cell>
          <cell r="BQ1580">
            <v>0</v>
          </cell>
        </row>
        <row r="1581">
          <cell r="B1581" t="str">
            <v>Item</v>
          </cell>
          <cell r="C1581" t="str">
            <v>Descripcion</v>
          </cell>
          <cell r="D1581" t="str">
            <v>Und</v>
          </cell>
          <cell r="E1581" t="str">
            <v>Cant</v>
          </cell>
          <cell r="F1581" t="str">
            <v xml:space="preserve">Vr Unitario </v>
          </cell>
          <cell r="G1581" t="str">
            <v>Vr Total</v>
          </cell>
          <cell r="H1581" t="str">
            <v>*</v>
          </cell>
          <cell r="I1581" t="str">
            <v>M&amp;M</v>
          </cell>
          <cell r="J1581" t="str">
            <v>Cant</v>
          </cell>
          <cell r="K1581" t="str">
            <v>Vr Total</v>
          </cell>
          <cell r="L1581" t="str">
            <v>Cant</v>
          </cell>
          <cell r="M1581" t="str">
            <v>Vr Total</v>
          </cell>
          <cell r="N1581" t="str">
            <v>Cant</v>
          </cell>
          <cell r="O1581" t="str">
            <v>Vr Total</v>
          </cell>
          <cell r="P1581" t="str">
            <v>Cant</v>
          </cell>
          <cell r="Q1581" t="str">
            <v>Vr Total</v>
          </cell>
          <cell r="R1581" t="str">
            <v>Cant</v>
          </cell>
          <cell r="S1581" t="str">
            <v>Vr Total</v>
          </cell>
          <cell r="T1581" t="str">
            <v>Cant</v>
          </cell>
          <cell r="U1581" t="str">
            <v>Vr Total</v>
          </cell>
          <cell r="V1581" t="str">
            <v>Cant</v>
          </cell>
          <cell r="W1581" t="str">
            <v>Vr Total</v>
          </cell>
          <cell r="X1581" t="str">
            <v>Cant</v>
          </cell>
          <cell r="Y1581" t="str">
            <v>Vr Total</v>
          </cell>
          <cell r="Z1581" t="str">
            <v>Cant</v>
          </cell>
          <cell r="AA1581" t="str">
            <v>Vr Total</v>
          </cell>
          <cell r="AB1581" t="str">
            <v>Cant</v>
          </cell>
          <cell r="AC1581" t="str">
            <v>Vr Total</v>
          </cell>
          <cell r="AD1581" t="str">
            <v>Cant</v>
          </cell>
          <cell r="AE1581" t="str">
            <v>Vr Total</v>
          </cell>
          <cell r="AF1581" t="str">
            <v>Cant</v>
          </cell>
          <cell r="AG1581" t="str">
            <v>Vr Total</v>
          </cell>
          <cell r="AH1581" t="str">
            <v>Cant</v>
          </cell>
          <cell r="AI1581" t="str">
            <v>Vr Total</v>
          </cell>
          <cell r="AJ1581" t="str">
            <v>Cant</v>
          </cell>
          <cell r="AK1581" t="str">
            <v>Vr Total</v>
          </cell>
          <cell r="AL1581" t="str">
            <v>Cant</v>
          </cell>
          <cell r="AM1581" t="str">
            <v>Vr Total</v>
          </cell>
          <cell r="AN1581" t="str">
            <v>Cant</v>
          </cell>
          <cell r="AO1581" t="str">
            <v>Vr Total</v>
          </cell>
          <cell r="AR1581" t="str">
            <v>Cant</v>
          </cell>
          <cell r="AS1581" t="str">
            <v>Vr Total</v>
          </cell>
          <cell r="AT1581" t="str">
            <v>Cant</v>
          </cell>
          <cell r="AU1581" t="str">
            <v>Vr Total</v>
          </cell>
          <cell r="AV1581" t="str">
            <v>Cant</v>
          </cell>
          <cell r="AW1581" t="str">
            <v>Vr Total</v>
          </cell>
          <cell r="AX1581" t="str">
            <v>Cant</v>
          </cell>
          <cell r="AY1581" t="str">
            <v>Vr Total</v>
          </cell>
          <cell r="AZ1581" t="str">
            <v>Cant</v>
          </cell>
          <cell r="BA1581" t="str">
            <v>Vr Total</v>
          </cell>
          <cell r="BB1581" t="str">
            <v>Cant</v>
          </cell>
          <cell r="BC1581" t="str">
            <v>Vr Total</v>
          </cell>
          <cell r="BD1581" t="str">
            <v>Cant</v>
          </cell>
          <cell r="BE1581" t="str">
            <v>Vr Total</v>
          </cell>
          <cell r="BF1581" t="str">
            <v>Cant</v>
          </cell>
          <cell r="BG1581" t="str">
            <v>Vr Total</v>
          </cell>
          <cell r="BH1581" t="str">
            <v>Cant</v>
          </cell>
          <cell r="BI1581" t="str">
            <v>Vr Total</v>
          </cell>
          <cell r="BJ1581" t="str">
            <v>Cant</v>
          </cell>
          <cell r="BK1581" t="str">
            <v>Vr Total</v>
          </cell>
          <cell r="BL1581" t="str">
            <v>Cant</v>
          </cell>
          <cell r="BM1581" t="str">
            <v>Vr Total</v>
          </cell>
          <cell r="BN1581" t="str">
            <v>Cant</v>
          </cell>
          <cell r="BO1581" t="str">
            <v>Vr Total</v>
          </cell>
          <cell r="BP1581" t="str">
            <v>Cant</v>
          </cell>
          <cell r="BQ1581" t="str">
            <v>Vr Total</v>
          </cell>
        </row>
        <row r="1582">
          <cell r="A1582" t="str">
            <v>09.03</v>
          </cell>
          <cell r="B1582" t="str">
            <v>08.03</v>
          </cell>
          <cell r="C1582" t="str">
            <v>MAMPOSTERIA</v>
          </cell>
          <cell r="D1582" t="str">
            <v/>
          </cell>
          <cell r="G1582">
            <v>0</v>
          </cell>
          <cell r="K1582">
            <v>0</v>
          </cell>
          <cell r="M1582">
            <v>0</v>
          </cell>
          <cell r="O1582">
            <v>0</v>
          </cell>
          <cell r="P1582">
            <v>0</v>
          </cell>
          <cell r="Q1582">
            <v>0</v>
          </cell>
          <cell r="S1582">
            <v>0</v>
          </cell>
          <cell r="T1582">
            <v>0</v>
          </cell>
          <cell r="U1582">
            <v>0</v>
          </cell>
          <cell r="W1582">
            <v>0</v>
          </cell>
          <cell r="X1582">
            <v>0</v>
          </cell>
          <cell r="Y1582">
            <v>0</v>
          </cell>
          <cell r="AA1582">
            <v>0</v>
          </cell>
          <cell r="AB1582">
            <v>0</v>
          </cell>
          <cell r="AC1582">
            <v>0</v>
          </cell>
          <cell r="AE1582">
            <v>0</v>
          </cell>
          <cell r="AF1582">
            <v>0</v>
          </cell>
          <cell r="AG1582">
            <v>0</v>
          </cell>
          <cell r="AI1582">
            <v>0</v>
          </cell>
          <cell r="AJ1582">
            <v>0</v>
          </cell>
          <cell r="AK1582">
            <v>0</v>
          </cell>
          <cell r="AM1582">
            <v>0</v>
          </cell>
          <cell r="AN1582">
            <v>0</v>
          </cell>
          <cell r="AO1582">
            <v>0</v>
          </cell>
          <cell r="AS1582">
            <v>0</v>
          </cell>
          <cell r="AU1582">
            <v>0</v>
          </cell>
          <cell r="AV1582">
            <v>0</v>
          </cell>
          <cell r="AW1582">
            <v>0</v>
          </cell>
          <cell r="AY1582">
            <v>0</v>
          </cell>
          <cell r="AZ1582">
            <v>0</v>
          </cell>
          <cell r="BA1582">
            <v>0</v>
          </cell>
          <cell r="BC1582">
            <v>0</v>
          </cell>
          <cell r="BD1582">
            <v>0</v>
          </cell>
          <cell r="BE1582">
            <v>0</v>
          </cell>
          <cell r="BG1582">
            <v>0</v>
          </cell>
          <cell r="BH1582">
            <v>0</v>
          </cell>
          <cell r="BI1582">
            <v>0</v>
          </cell>
          <cell r="BK1582">
            <v>0</v>
          </cell>
          <cell r="BL1582">
            <v>0</v>
          </cell>
          <cell r="BM1582">
            <v>0</v>
          </cell>
          <cell r="BO1582">
            <v>0</v>
          </cell>
          <cell r="BP1582">
            <v>0</v>
          </cell>
          <cell r="BQ1582">
            <v>0</v>
          </cell>
        </row>
        <row r="1583">
          <cell r="A1583" t="str">
            <v>09.03.02</v>
          </cell>
          <cell r="B1583" t="str">
            <v>08.03.01</v>
          </cell>
          <cell r="C1583" t="str">
            <v>Muros en bloque No. 5</v>
          </cell>
          <cell r="D1583" t="str">
            <v>M2</v>
          </cell>
          <cell r="F1583">
            <v>26105</v>
          </cell>
          <cell r="G1583">
            <v>0</v>
          </cell>
          <cell r="K1583">
            <v>0</v>
          </cell>
          <cell r="L1583">
            <v>0</v>
          </cell>
          <cell r="M1583">
            <v>0</v>
          </cell>
          <cell r="O1583">
            <v>0</v>
          </cell>
          <cell r="P1583">
            <v>0</v>
          </cell>
          <cell r="Q1583">
            <v>0</v>
          </cell>
          <cell r="S1583">
            <v>0</v>
          </cell>
          <cell r="T1583">
            <v>0</v>
          </cell>
          <cell r="U1583">
            <v>0</v>
          </cell>
          <cell r="W1583">
            <v>0</v>
          </cell>
          <cell r="X1583">
            <v>0</v>
          </cell>
          <cell r="Y1583">
            <v>0</v>
          </cell>
          <cell r="AA1583">
            <v>0</v>
          </cell>
          <cell r="AB1583">
            <v>0</v>
          </cell>
          <cell r="AC1583">
            <v>0</v>
          </cell>
          <cell r="AD1583">
            <v>62.37</v>
          </cell>
          <cell r="AE1583">
            <v>1628169</v>
          </cell>
          <cell r="AF1583">
            <v>62.37</v>
          </cell>
          <cell r="AG1583">
            <v>1628168.85</v>
          </cell>
          <cell r="AI1583">
            <v>0</v>
          </cell>
          <cell r="AJ1583">
            <v>62.37</v>
          </cell>
          <cell r="AK1583">
            <v>1628168.85</v>
          </cell>
          <cell r="AM1583">
            <v>0</v>
          </cell>
          <cell r="AN1583">
            <v>62.37</v>
          </cell>
          <cell r="AO1583">
            <v>1628168.85</v>
          </cell>
          <cell r="AS1583">
            <v>0</v>
          </cell>
          <cell r="AU1583">
            <v>0</v>
          </cell>
          <cell r="AV1583">
            <v>0</v>
          </cell>
          <cell r="AW1583">
            <v>0</v>
          </cell>
          <cell r="AY1583">
            <v>0</v>
          </cell>
          <cell r="AZ1583">
            <v>0</v>
          </cell>
          <cell r="BA1583">
            <v>0</v>
          </cell>
          <cell r="BC1583">
            <v>0</v>
          </cell>
          <cell r="BD1583">
            <v>0</v>
          </cell>
          <cell r="BE1583">
            <v>0</v>
          </cell>
          <cell r="BF1583">
            <v>62.37</v>
          </cell>
          <cell r="BG1583">
            <v>1628169</v>
          </cell>
          <cell r="BH1583">
            <v>62.37</v>
          </cell>
          <cell r="BI1583">
            <v>1628169</v>
          </cell>
          <cell r="BK1583">
            <v>0</v>
          </cell>
          <cell r="BL1583">
            <v>62.37</v>
          </cell>
          <cell r="BM1583">
            <v>1628169</v>
          </cell>
          <cell r="BO1583">
            <v>0</v>
          </cell>
          <cell r="BP1583">
            <v>62.37</v>
          </cell>
          <cell r="BQ1583">
            <v>1628169</v>
          </cell>
        </row>
        <row r="1584">
          <cell r="A1584" t="str">
            <v>09.03.03</v>
          </cell>
          <cell r="B1584" t="str">
            <v>08.03.02</v>
          </cell>
          <cell r="C1584" t="str">
            <v>MURO EN SUPERBOARD 8MM INCLUYE ESTRUCTURA CAL. 26</v>
          </cell>
          <cell r="D1584" t="str">
            <v>M2</v>
          </cell>
          <cell r="F1584">
            <v>55922</v>
          </cell>
          <cell r="G1584">
            <v>0</v>
          </cell>
          <cell r="K1584">
            <v>0</v>
          </cell>
          <cell r="L1584">
            <v>0</v>
          </cell>
          <cell r="M1584">
            <v>0</v>
          </cell>
          <cell r="O1584">
            <v>0</v>
          </cell>
          <cell r="P1584">
            <v>0</v>
          </cell>
          <cell r="Q1584">
            <v>0</v>
          </cell>
          <cell r="S1584">
            <v>0</v>
          </cell>
          <cell r="T1584">
            <v>0</v>
          </cell>
          <cell r="U1584">
            <v>0</v>
          </cell>
          <cell r="W1584">
            <v>0</v>
          </cell>
          <cell r="X1584">
            <v>0</v>
          </cell>
          <cell r="Y1584">
            <v>0</v>
          </cell>
          <cell r="AB1584">
            <v>0</v>
          </cell>
          <cell r="AC1584">
            <v>0</v>
          </cell>
          <cell r="AD1584">
            <v>173.07</v>
          </cell>
          <cell r="AF1584">
            <v>173.07</v>
          </cell>
          <cell r="AG1584">
            <v>9678420.5399999991</v>
          </cell>
          <cell r="AJ1584">
            <v>173.07</v>
          </cell>
          <cell r="AK1584">
            <v>9678420.5399999991</v>
          </cell>
          <cell r="AN1584">
            <v>173.07</v>
          </cell>
          <cell r="AO1584">
            <v>9678420.5399999991</v>
          </cell>
          <cell r="AS1584">
            <v>0</v>
          </cell>
          <cell r="AU1584">
            <v>0</v>
          </cell>
          <cell r="AV1584">
            <v>0</v>
          </cell>
          <cell r="AW1584">
            <v>0</v>
          </cell>
          <cell r="AZ1584">
            <v>0</v>
          </cell>
          <cell r="BA1584">
            <v>0</v>
          </cell>
          <cell r="BD1584">
            <v>0</v>
          </cell>
          <cell r="BF1584">
            <v>173.07</v>
          </cell>
          <cell r="BH1584">
            <v>173.07</v>
          </cell>
          <cell r="BL1584">
            <v>173.07</v>
          </cell>
          <cell r="BP1584">
            <v>173.07</v>
          </cell>
        </row>
        <row r="1585">
          <cell r="A1585" t="str">
            <v>09.03.04</v>
          </cell>
          <cell r="B1585" t="str">
            <v>08.03.03</v>
          </cell>
          <cell r="C1585" t="str">
            <v>ALFAJIA EN SUPERBOARD 8MM INCLUYE ESTRUCTURA CAL. 26</v>
          </cell>
          <cell r="D1585" t="str">
            <v>ML</v>
          </cell>
          <cell r="F1585">
            <v>36759</v>
          </cell>
          <cell r="AD1585">
            <v>44.8</v>
          </cell>
          <cell r="AF1585">
            <v>44.8</v>
          </cell>
          <cell r="AJ1585">
            <v>44.8</v>
          </cell>
          <cell r="AN1585">
            <v>44.8</v>
          </cell>
          <cell r="BF1585">
            <v>44.8</v>
          </cell>
          <cell r="BH1585">
            <v>44.8</v>
          </cell>
          <cell r="BL1585">
            <v>44.8</v>
          </cell>
          <cell r="BP1585">
            <v>44.8</v>
          </cell>
        </row>
        <row r="1586">
          <cell r="AF1586">
            <v>0</v>
          </cell>
          <cell r="AJ1586">
            <v>0</v>
          </cell>
          <cell r="AN1586">
            <v>0</v>
          </cell>
          <cell r="BH1586">
            <v>0</v>
          </cell>
          <cell r="BL1586">
            <v>0</v>
          </cell>
          <cell r="BP1586">
            <v>0</v>
          </cell>
        </row>
        <row r="1587">
          <cell r="A1587" t="str">
            <v>09.04</v>
          </cell>
          <cell r="B1587" t="str">
            <v>08.04</v>
          </cell>
          <cell r="C1587" t="str">
            <v>PAÑETES</v>
          </cell>
          <cell r="D1587" t="str">
            <v/>
          </cell>
          <cell r="E1587">
            <v>1</v>
          </cell>
          <cell r="G1587">
            <v>0</v>
          </cell>
          <cell r="K1587">
            <v>0</v>
          </cell>
          <cell r="M1587">
            <v>0</v>
          </cell>
          <cell r="O1587">
            <v>0</v>
          </cell>
          <cell r="P1587">
            <v>0</v>
          </cell>
          <cell r="Q1587">
            <v>0</v>
          </cell>
          <cell r="S1587">
            <v>0</v>
          </cell>
          <cell r="T1587">
            <v>0</v>
          </cell>
          <cell r="U1587">
            <v>0</v>
          </cell>
          <cell r="W1587">
            <v>0</v>
          </cell>
          <cell r="X1587">
            <v>0</v>
          </cell>
          <cell r="Y1587">
            <v>0</v>
          </cell>
          <cell r="AB1587">
            <v>0</v>
          </cell>
          <cell r="AC1587">
            <v>0</v>
          </cell>
          <cell r="AF1587">
            <v>0</v>
          </cell>
          <cell r="AG1587">
            <v>0</v>
          </cell>
          <cell r="AJ1587">
            <v>0</v>
          </cell>
          <cell r="AK1587">
            <v>0</v>
          </cell>
          <cell r="AN1587">
            <v>0</v>
          </cell>
          <cell r="AO1587">
            <v>0</v>
          </cell>
          <cell r="AS1587">
            <v>0</v>
          </cell>
          <cell r="AU1587">
            <v>0</v>
          </cell>
          <cell r="AV1587">
            <v>0</v>
          </cell>
          <cell r="AW1587">
            <v>0</v>
          </cell>
          <cell r="AZ1587">
            <v>0</v>
          </cell>
          <cell r="BA1587">
            <v>0</v>
          </cell>
          <cell r="BD1587">
            <v>0</v>
          </cell>
          <cell r="BH1587">
            <v>0</v>
          </cell>
          <cell r="BL1587">
            <v>0</v>
          </cell>
          <cell r="BP1587">
            <v>0</v>
          </cell>
        </row>
        <row r="1588">
          <cell r="A1588" t="str">
            <v>09.04.02</v>
          </cell>
          <cell r="B1588" t="str">
            <v>08.04.01</v>
          </cell>
          <cell r="C1588" t="str">
            <v>Pañete sobre muros en mortero 1:4</v>
          </cell>
          <cell r="D1588" t="str">
            <v>M2</v>
          </cell>
          <cell r="F1588">
            <v>13747</v>
          </cell>
          <cell r="G1588">
            <v>0</v>
          </cell>
          <cell r="K1588">
            <v>0</v>
          </cell>
          <cell r="L1588">
            <v>0</v>
          </cell>
          <cell r="M1588">
            <v>0</v>
          </cell>
          <cell r="O1588">
            <v>0</v>
          </cell>
          <cell r="P1588">
            <v>0</v>
          </cell>
          <cell r="Q1588">
            <v>0</v>
          </cell>
          <cell r="S1588">
            <v>0</v>
          </cell>
          <cell r="T1588">
            <v>0</v>
          </cell>
          <cell r="U1588">
            <v>0</v>
          </cell>
          <cell r="W1588">
            <v>0</v>
          </cell>
          <cell r="X1588">
            <v>0</v>
          </cell>
          <cell r="Y1588">
            <v>0</v>
          </cell>
          <cell r="AA1588">
            <v>0</v>
          </cell>
          <cell r="AB1588">
            <v>0</v>
          </cell>
          <cell r="AC1588">
            <v>0</v>
          </cell>
          <cell r="AD1588">
            <v>107.41</v>
          </cell>
          <cell r="AE1588">
            <v>1476565</v>
          </cell>
          <cell r="AF1588">
            <v>107.41</v>
          </cell>
          <cell r="AG1588">
            <v>1476565.27</v>
          </cell>
          <cell r="AI1588">
            <v>0</v>
          </cell>
          <cell r="AJ1588">
            <v>107.41</v>
          </cell>
          <cell r="AK1588">
            <v>1476565.27</v>
          </cell>
          <cell r="AM1588">
            <v>0</v>
          </cell>
          <cell r="AN1588">
            <v>107.41</v>
          </cell>
          <cell r="AO1588">
            <v>1476565.27</v>
          </cell>
          <cell r="AS1588">
            <v>0</v>
          </cell>
          <cell r="AU1588">
            <v>0</v>
          </cell>
          <cell r="AV1588">
            <v>0</v>
          </cell>
          <cell r="AW1588">
            <v>0</v>
          </cell>
          <cell r="AY1588">
            <v>0</v>
          </cell>
          <cell r="AZ1588">
            <v>0</v>
          </cell>
          <cell r="BA1588">
            <v>0</v>
          </cell>
          <cell r="BC1588">
            <v>0</v>
          </cell>
          <cell r="BD1588">
            <v>0</v>
          </cell>
          <cell r="BE1588">
            <v>0</v>
          </cell>
          <cell r="BF1588">
            <v>107.41</v>
          </cell>
          <cell r="BG1588">
            <v>1476565</v>
          </cell>
          <cell r="BH1588">
            <v>107.41</v>
          </cell>
          <cell r="BI1588">
            <v>1476565</v>
          </cell>
          <cell r="BK1588">
            <v>0</v>
          </cell>
          <cell r="BL1588">
            <v>107.41</v>
          </cell>
          <cell r="BM1588">
            <v>1476565</v>
          </cell>
          <cell r="BO1588">
            <v>0</v>
          </cell>
          <cell r="BP1588">
            <v>107.41</v>
          </cell>
          <cell r="BQ1588">
            <v>1476565</v>
          </cell>
        </row>
        <row r="1589">
          <cell r="AF1589">
            <v>0</v>
          </cell>
          <cell r="AJ1589">
            <v>0</v>
          </cell>
          <cell r="AN1589">
            <v>0</v>
          </cell>
          <cell r="BL1589">
            <v>0</v>
          </cell>
          <cell r="BP1589">
            <v>0</v>
          </cell>
        </row>
        <row r="1590">
          <cell r="A1590" t="str">
            <v>09.05</v>
          </cell>
          <cell r="B1590" t="str">
            <v>08.05</v>
          </cell>
          <cell r="C1590" t="str">
            <v>ESTRUCTURA</v>
          </cell>
          <cell r="D1590" t="str">
            <v/>
          </cell>
          <cell r="G1590">
            <v>0</v>
          </cell>
          <cell r="K1590">
            <v>0</v>
          </cell>
          <cell r="M1590">
            <v>0</v>
          </cell>
          <cell r="O1590">
            <v>0</v>
          </cell>
          <cell r="P1590">
            <v>0</v>
          </cell>
          <cell r="Q1590">
            <v>0</v>
          </cell>
          <cell r="S1590">
            <v>0</v>
          </cell>
          <cell r="T1590">
            <v>0</v>
          </cell>
          <cell r="U1590">
            <v>0</v>
          </cell>
          <cell r="W1590">
            <v>0</v>
          </cell>
          <cell r="X1590">
            <v>0</v>
          </cell>
          <cell r="Y1590">
            <v>0</v>
          </cell>
          <cell r="AA1590">
            <v>0</v>
          </cell>
          <cell r="AB1590">
            <v>0</v>
          </cell>
          <cell r="AC1590">
            <v>0</v>
          </cell>
          <cell r="AE1590">
            <v>0</v>
          </cell>
          <cell r="AF1590">
            <v>0</v>
          </cell>
          <cell r="AG1590">
            <v>0</v>
          </cell>
          <cell r="AI1590">
            <v>0</v>
          </cell>
          <cell r="AJ1590">
            <v>0</v>
          </cell>
          <cell r="AK1590">
            <v>0</v>
          </cell>
          <cell r="AM1590">
            <v>0</v>
          </cell>
          <cell r="AN1590">
            <v>0</v>
          </cell>
          <cell r="AO1590">
            <v>0</v>
          </cell>
          <cell r="AS1590">
            <v>0</v>
          </cell>
          <cell r="AU1590">
            <v>0</v>
          </cell>
          <cell r="AV1590">
            <v>0</v>
          </cell>
          <cell r="AW1590">
            <v>0</v>
          </cell>
          <cell r="AY1590">
            <v>0</v>
          </cell>
          <cell r="AZ1590">
            <v>0</v>
          </cell>
          <cell r="BA1590">
            <v>0</v>
          </cell>
          <cell r="BC1590">
            <v>0</v>
          </cell>
          <cell r="BD1590">
            <v>0</v>
          </cell>
          <cell r="BE1590">
            <v>0</v>
          </cell>
          <cell r="BG1590">
            <v>0</v>
          </cell>
          <cell r="BH1590">
            <v>0</v>
          </cell>
          <cell r="BI1590">
            <v>0</v>
          </cell>
          <cell r="BK1590">
            <v>0</v>
          </cell>
          <cell r="BL1590">
            <v>0</v>
          </cell>
          <cell r="BM1590">
            <v>0</v>
          </cell>
          <cell r="BO1590">
            <v>0</v>
          </cell>
          <cell r="BP1590">
            <v>0</v>
          </cell>
          <cell r="BQ1590">
            <v>0</v>
          </cell>
        </row>
        <row r="1591">
          <cell r="A1591" t="str">
            <v>09.05.06</v>
          </cell>
          <cell r="B1591" t="str">
            <v>08.05.02</v>
          </cell>
          <cell r="C1591" t="str">
            <v>Columnetas en concreto de 3.000 psi</v>
          </cell>
          <cell r="D1591" t="str">
            <v>M3</v>
          </cell>
          <cell r="F1591">
            <v>1099578</v>
          </cell>
          <cell r="G1591">
            <v>0</v>
          </cell>
          <cell r="K1591">
            <v>0</v>
          </cell>
          <cell r="L1591">
            <v>0</v>
          </cell>
          <cell r="M1591">
            <v>0</v>
          </cell>
          <cell r="O1591">
            <v>0</v>
          </cell>
          <cell r="P1591">
            <v>0</v>
          </cell>
          <cell r="Q1591">
            <v>0</v>
          </cell>
          <cell r="S1591">
            <v>0</v>
          </cell>
          <cell r="T1591">
            <v>0</v>
          </cell>
          <cell r="U1591">
            <v>0</v>
          </cell>
          <cell r="W1591">
            <v>0</v>
          </cell>
          <cell r="X1591">
            <v>0</v>
          </cell>
          <cell r="Y1591">
            <v>0</v>
          </cell>
          <cell r="AA1591">
            <v>0</v>
          </cell>
          <cell r="AB1591">
            <v>0</v>
          </cell>
          <cell r="AC1591">
            <v>0</v>
          </cell>
          <cell r="AD1591">
            <v>1.26</v>
          </cell>
          <cell r="AE1591">
            <v>1385468</v>
          </cell>
          <cell r="AF1591">
            <v>1.26</v>
          </cell>
          <cell r="AG1591">
            <v>1385468.28</v>
          </cell>
          <cell r="AI1591">
            <v>0</v>
          </cell>
          <cell r="AJ1591">
            <v>1.26</v>
          </cell>
          <cell r="AK1591">
            <v>1385468.28</v>
          </cell>
          <cell r="AM1591">
            <v>0</v>
          </cell>
          <cell r="AN1591">
            <v>1.26</v>
          </cell>
          <cell r="AO1591">
            <v>1385468.28</v>
          </cell>
          <cell r="AS1591">
            <v>0</v>
          </cell>
          <cell r="AU1591">
            <v>0</v>
          </cell>
          <cell r="AV1591">
            <v>0</v>
          </cell>
          <cell r="AW1591">
            <v>0</v>
          </cell>
          <cell r="AY1591">
            <v>0</v>
          </cell>
          <cell r="AZ1591">
            <v>0</v>
          </cell>
          <cell r="BA1591">
            <v>0</v>
          </cell>
          <cell r="BC1591">
            <v>0</v>
          </cell>
          <cell r="BD1591">
            <v>0</v>
          </cell>
          <cell r="BE1591">
            <v>0</v>
          </cell>
          <cell r="BF1591">
            <v>1.26</v>
          </cell>
          <cell r="BG1591">
            <v>1385468</v>
          </cell>
          <cell r="BH1591">
            <v>1.26</v>
          </cell>
          <cell r="BI1591">
            <v>1385468</v>
          </cell>
          <cell r="BK1591">
            <v>0</v>
          </cell>
          <cell r="BL1591">
            <v>1.26</v>
          </cell>
          <cell r="BM1591">
            <v>1385468</v>
          </cell>
          <cell r="BO1591">
            <v>0</v>
          </cell>
          <cell r="BP1591">
            <v>1.26</v>
          </cell>
          <cell r="BQ1591">
            <v>1385468</v>
          </cell>
        </row>
        <row r="1592">
          <cell r="A1592" t="str">
            <v>09.05.07</v>
          </cell>
          <cell r="B1592" t="str">
            <v>08.05.03</v>
          </cell>
          <cell r="C1592" t="str">
            <v>Viguetas en concreto de 3.000 psi</v>
          </cell>
          <cell r="D1592" t="str">
            <v>M3</v>
          </cell>
          <cell r="F1592">
            <v>1102406</v>
          </cell>
          <cell r="G1592">
            <v>0</v>
          </cell>
          <cell r="K1592">
            <v>0</v>
          </cell>
          <cell r="M1592">
            <v>0</v>
          </cell>
          <cell r="O1592">
            <v>0</v>
          </cell>
          <cell r="P1592">
            <v>0</v>
          </cell>
          <cell r="Q1592">
            <v>0</v>
          </cell>
          <cell r="S1592">
            <v>0</v>
          </cell>
          <cell r="T1592">
            <v>0</v>
          </cell>
          <cell r="U1592">
            <v>0</v>
          </cell>
          <cell r="V1592">
            <v>0</v>
          </cell>
          <cell r="W1592">
            <v>0</v>
          </cell>
          <cell r="X1592">
            <v>0</v>
          </cell>
          <cell r="Y1592">
            <v>0</v>
          </cell>
          <cell r="Z1592">
            <v>0</v>
          </cell>
          <cell r="AB1592">
            <v>0</v>
          </cell>
          <cell r="AC1592">
            <v>0</v>
          </cell>
          <cell r="AD1592">
            <v>1.1499999999999999</v>
          </cell>
          <cell r="AF1592">
            <v>1.1499999999999999</v>
          </cell>
          <cell r="AG1592">
            <v>1267766.8999999999</v>
          </cell>
          <cell r="AJ1592">
            <v>1.1499999999999999</v>
          </cell>
          <cell r="AK1592">
            <v>1267766.8999999999</v>
          </cell>
          <cell r="AN1592">
            <v>1.1499999999999999</v>
          </cell>
          <cell r="AO1592">
            <v>1267766.8999999999</v>
          </cell>
          <cell r="AS1592">
            <v>0</v>
          </cell>
          <cell r="AU1592">
            <v>0</v>
          </cell>
          <cell r="AV1592">
            <v>0</v>
          </cell>
          <cell r="AW1592">
            <v>0</v>
          </cell>
          <cell r="AY1592">
            <v>0</v>
          </cell>
          <cell r="AZ1592">
            <v>0</v>
          </cell>
          <cell r="BA1592">
            <v>0</v>
          </cell>
          <cell r="BD1592">
            <v>0</v>
          </cell>
          <cell r="BE1592">
            <v>0</v>
          </cell>
          <cell r="BF1592">
            <v>1.1499999999999999</v>
          </cell>
          <cell r="BG1592">
            <v>0</v>
          </cell>
          <cell r="BH1592">
            <v>1.1499999999999999</v>
          </cell>
          <cell r="BI1592">
            <v>0</v>
          </cell>
          <cell r="BK1592">
            <v>0</v>
          </cell>
          <cell r="BL1592">
            <v>1.1499999999999999</v>
          </cell>
          <cell r="BM1592">
            <v>0</v>
          </cell>
          <cell r="BO1592">
            <v>0</v>
          </cell>
          <cell r="BP1592">
            <v>1.1499999999999999</v>
          </cell>
          <cell r="BQ1592">
            <v>0</v>
          </cell>
        </row>
        <row r="1593">
          <cell r="C1593" t="str">
            <v>07.06</v>
          </cell>
          <cell r="G1593">
            <v>0</v>
          </cell>
          <cell r="K1593">
            <v>0</v>
          </cell>
          <cell r="M1593">
            <v>0</v>
          </cell>
          <cell r="O1593">
            <v>0</v>
          </cell>
          <cell r="P1593">
            <v>0</v>
          </cell>
          <cell r="Q1593">
            <v>0</v>
          </cell>
          <cell r="S1593">
            <v>0</v>
          </cell>
          <cell r="T1593">
            <v>0</v>
          </cell>
          <cell r="U1593">
            <v>0</v>
          </cell>
          <cell r="W1593">
            <v>0</v>
          </cell>
          <cell r="X1593">
            <v>0</v>
          </cell>
          <cell r="Y1593">
            <v>0</v>
          </cell>
          <cell r="AA1593">
            <v>0</v>
          </cell>
          <cell r="AB1593">
            <v>0</v>
          </cell>
          <cell r="AC1593">
            <v>0</v>
          </cell>
          <cell r="AE1593">
            <v>0</v>
          </cell>
          <cell r="AF1593">
            <v>0</v>
          </cell>
          <cell r="AG1593">
            <v>2653235.1799999997</v>
          </cell>
          <cell r="AI1593">
            <v>0</v>
          </cell>
          <cell r="AJ1593">
            <v>0</v>
          </cell>
          <cell r="AK1593">
            <v>2653235.1799999997</v>
          </cell>
          <cell r="AM1593">
            <v>0</v>
          </cell>
          <cell r="AN1593">
            <v>0</v>
          </cell>
          <cell r="AO1593">
            <v>2653235.1799999997</v>
          </cell>
          <cell r="AS1593">
            <v>0</v>
          </cell>
          <cell r="AU1593">
            <v>0</v>
          </cell>
          <cell r="AV1593">
            <v>0</v>
          </cell>
          <cell r="AW1593">
            <v>0</v>
          </cell>
          <cell r="AY1593">
            <v>0</v>
          </cell>
          <cell r="AZ1593">
            <v>0</v>
          </cell>
          <cell r="BA1593">
            <v>0</v>
          </cell>
          <cell r="BC1593">
            <v>0</v>
          </cell>
          <cell r="BD1593">
            <v>0</v>
          </cell>
          <cell r="BE1593">
            <v>0</v>
          </cell>
          <cell r="BG1593">
            <v>0</v>
          </cell>
          <cell r="BH1593">
            <v>0</v>
          </cell>
          <cell r="BI1593">
            <v>0</v>
          </cell>
          <cell r="BK1593">
            <v>0</v>
          </cell>
          <cell r="BL1593">
            <v>0</v>
          </cell>
          <cell r="BM1593">
            <v>0</v>
          </cell>
          <cell r="BO1593">
            <v>0</v>
          </cell>
          <cell r="BP1593">
            <v>0</v>
          </cell>
          <cell r="BQ1593">
            <v>0</v>
          </cell>
        </row>
        <row r="1594">
          <cell r="G1594">
            <v>0</v>
          </cell>
          <cell r="K1594">
            <v>0</v>
          </cell>
          <cell r="L1594">
            <v>0</v>
          </cell>
          <cell r="M1594">
            <v>0</v>
          </cell>
          <cell r="O1594">
            <v>0</v>
          </cell>
          <cell r="P1594">
            <v>0</v>
          </cell>
          <cell r="Q1594">
            <v>0</v>
          </cell>
          <cell r="S1594">
            <v>0</v>
          </cell>
          <cell r="T1594">
            <v>0</v>
          </cell>
          <cell r="U1594">
            <v>0</v>
          </cell>
          <cell r="W1594">
            <v>0</v>
          </cell>
          <cell r="X1594">
            <v>0</v>
          </cell>
          <cell r="Y1594">
            <v>0</v>
          </cell>
          <cell r="AA1594">
            <v>0</v>
          </cell>
          <cell r="AB1594">
            <v>0</v>
          </cell>
          <cell r="AC1594">
            <v>0</v>
          </cell>
          <cell r="AE1594">
            <v>0</v>
          </cell>
          <cell r="AF1594">
            <v>0</v>
          </cell>
          <cell r="AG1594">
            <v>0</v>
          </cell>
          <cell r="AI1594">
            <v>0</v>
          </cell>
          <cell r="AJ1594">
            <v>0</v>
          </cell>
          <cell r="AK1594">
            <v>0</v>
          </cell>
          <cell r="AM1594">
            <v>0</v>
          </cell>
          <cell r="AN1594">
            <v>0</v>
          </cell>
          <cell r="AO1594">
            <v>0</v>
          </cell>
          <cell r="AS1594">
            <v>0</v>
          </cell>
          <cell r="AU1594">
            <v>0</v>
          </cell>
          <cell r="AV1594">
            <v>0</v>
          </cell>
          <cell r="AW1594">
            <v>0</v>
          </cell>
          <cell r="AY1594">
            <v>0</v>
          </cell>
          <cell r="AZ1594">
            <v>0</v>
          </cell>
          <cell r="BA1594">
            <v>0</v>
          </cell>
          <cell r="BC1594">
            <v>0</v>
          </cell>
          <cell r="BD1594">
            <v>0</v>
          </cell>
          <cell r="BE1594">
            <v>0</v>
          </cell>
          <cell r="BG1594">
            <v>0</v>
          </cell>
          <cell r="BH1594">
            <v>0</v>
          </cell>
          <cell r="BI1594">
            <v>0</v>
          </cell>
          <cell r="BK1594">
            <v>0</v>
          </cell>
          <cell r="BL1594">
            <v>0</v>
          </cell>
          <cell r="BM1594">
            <v>0</v>
          </cell>
          <cell r="BO1594">
            <v>0</v>
          </cell>
          <cell r="BP1594">
            <v>0</v>
          </cell>
          <cell r="BQ1594">
            <v>0</v>
          </cell>
        </row>
        <row r="1595">
          <cell r="A1595" t="str">
            <v>09.06</v>
          </cell>
          <cell r="B1595" t="str">
            <v xml:space="preserve">08.06        </v>
          </cell>
          <cell r="C1595" t="str">
            <v>CUBIERTA</v>
          </cell>
          <cell r="D1595" t="str">
            <v/>
          </cell>
          <cell r="G1595">
            <v>0</v>
          </cell>
          <cell r="K1595">
            <v>0</v>
          </cell>
          <cell r="L1595">
            <v>0</v>
          </cell>
          <cell r="M1595">
            <v>0</v>
          </cell>
          <cell r="O1595">
            <v>0</v>
          </cell>
          <cell r="P1595">
            <v>0</v>
          </cell>
          <cell r="Q1595">
            <v>0</v>
          </cell>
          <cell r="S1595">
            <v>0</v>
          </cell>
          <cell r="T1595">
            <v>0</v>
          </cell>
          <cell r="U1595">
            <v>0</v>
          </cell>
          <cell r="W1595">
            <v>0</v>
          </cell>
          <cell r="X1595">
            <v>0</v>
          </cell>
          <cell r="Y1595">
            <v>0</v>
          </cell>
          <cell r="AA1595">
            <v>0</v>
          </cell>
          <cell r="AB1595">
            <v>0</v>
          </cell>
          <cell r="AC1595">
            <v>0</v>
          </cell>
          <cell r="AE1595">
            <v>0</v>
          </cell>
          <cell r="AF1595">
            <v>0</v>
          </cell>
          <cell r="AG1595">
            <v>0</v>
          </cell>
          <cell r="AI1595">
            <v>0</v>
          </cell>
          <cell r="AJ1595">
            <v>0</v>
          </cell>
          <cell r="AK1595">
            <v>0</v>
          </cell>
          <cell r="AM1595">
            <v>0</v>
          </cell>
          <cell r="AN1595">
            <v>0</v>
          </cell>
          <cell r="AO1595">
            <v>0</v>
          </cell>
          <cell r="AS1595">
            <v>0</v>
          </cell>
          <cell r="AU1595">
            <v>0</v>
          </cell>
          <cell r="AW1595">
            <v>0</v>
          </cell>
          <cell r="AY1595">
            <v>0</v>
          </cell>
          <cell r="BA1595">
            <v>0</v>
          </cell>
          <cell r="BC1595">
            <v>0</v>
          </cell>
          <cell r="BE1595">
            <v>0</v>
          </cell>
          <cell r="BG1595">
            <v>0</v>
          </cell>
          <cell r="BI1595">
            <v>0</v>
          </cell>
          <cell r="BK1595">
            <v>0</v>
          </cell>
          <cell r="BL1595">
            <v>0</v>
          </cell>
          <cell r="BM1595">
            <v>0</v>
          </cell>
          <cell r="BO1595">
            <v>0</v>
          </cell>
          <cell r="BP1595">
            <v>0</v>
          </cell>
          <cell r="BQ1595">
            <v>0</v>
          </cell>
        </row>
        <row r="1596">
          <cell r="A1596" t="str">
            <v>09.06.04</v>
          </cell>
          <cell r="B1596" t="str">
            <v>08.06.03</v>
          </cell>
          <cell r="C1596" t="str">
            <v>Cercha tipo 1 (Según diseño)</v>
          </cell>
          <cell r="D1596" t="str">
            <v>Und</v>
          </cell>
          <cell r="F1596">
            <v>3903202</v>
          </cell>
          <cell r="G1596">
            <v>0</v>
          </cell>
          <cell r="K1596">
            <v>0</v>
          </cell>
          <cell r="L1596">
            <v>0</v>
          </cell>
          <cell r="M1596">
            <v>0</v>
          </cell>
          <cell r="O1596">
            <v>0</v>
          </cell>
          <cell r="P1596">
            <v>0</v>
          </cell>
          <cell r="Q1596">
            <v>0</v>
          </cell>
          <cell r="R1596">
            <v>2</v>
          </cell>
          <cell r="S1596">
            <v>7806404</v>
          </cell>
          <cell r="T1596">
            <v>2</v>
          </cell>
          <cell r="U1596">
            <v>7806404</v>
          </cell>
          <cell r="W1596">
            <v>0</v>
          </cell>
          <cell r="X1596">
            <v>2</v>
          </cell>
          <cell r="Y1596">
            <v>7806405</v>
          </cell>
          <cell r="AA1596">
            <v>0</v>
          </cell>
          <cell r="AB1596">
            <v>2</v>
          </cell>
          <cell r="AC1596">
            <v>7806405</v>
          </cell>
          <cell r="AD1596">
            <v>-2</v>
          </cell>
          <cell r="AE1596">
            <v>-7806404</v>
          </cell>
          <cell r="AF1596">
            <v>0</v>
          </cell>
          <cell r="AG1596">
            <v>1</v>
          </cell>
          <cell r="AI1596">
            <v>0</v>
          </cell>
          <cell r="AJ1596">
            <v>0</v>
          </cell>
          <cell r="AK1596">
            <v>1</v>
          </cell>
          <cell r="AM1596">
            <v>0</v>
          </cell>
          <cell r="AN1596">
            <v>0</v>
          </cell>
          <cell r="AO1596">
            <v>1</v>
          </cell>
          <cell r="AS1596">
            <v>0</v>
          </cell>
          <cell r="AU1596">
            <v>0</v>
          </cell>
          <cell r="AV1596">
            <v>0</v>
          </cell>
          <cell r="AW1596">
            <v>0</v>
          </cell>
          <cell r="AY1596">
            <v>0</v>
          </cell>
          <cell r="AZ1596">
            <v>0</v>
          </cell>
          <cell r="BA1596">
            <v>0</v>
          </cell>
          <cell r="BC1596">
            <v>0</v>
          </cell>
          <cell r="BD1596">
            <v>0</v>
          </cell>
          <cell r="BE1596">
            <v>0</v>
          </cell>
          <cell r="BG1596">
            <v>0</v>
          </cell>
          <cell r="BH1596">
            <v>0</v>
          </cell>
          <cell r="BI1596">
            <v>0</v>
          </cell>
          <cell r="BK1596">
            <v>0</v>
          </cell>
          <cell r="BL1596">
            <v>0</v>
          </cell>
          <cell r="BM1596">
            <v>0</v>
          </cell>
          <cell r="BO1596">
            <v>0</v>
          </cell>
          <cell r="BP1596">
            <v>0</v>
          </cell>
          <cell r="BQ1596">
            <v>0</v>
          </cell>
        </row>
        <row r="1597">
          <cell r="A1597" t="str">
            <v>09.06.06</v>
          </cell>
          <cell r="B1597" t="str">
            <v>08.06.05</v>
          </cell>
          <cell r="C1597" t="str">
            <v>Cercha tipo 3 (Según diseño)</v>
          </cell>
          <cell r="D1597" t="str">
            <v>Und</v>
          </cell>
          <cell r="F1597">
            <v>3959605</v>
          </cell>
          <cell r="G1597">
            <v>0</v>
          </cell>
          <cell r="K1597">
            <v>0</v>
          </cell>
          <cell r="L1597">
            <v>0</v>
          </cell>
          <cell r="M1597">
            <v>0</v>
          </cell>
          <cell r="O1597">
            <v>0</v>
          </cell>
          <cell r="P1597">
            <v>0</v>
          </cell>
          <cell r="Q1597">
            <v>0</v>
          </cell>
          <cell r="R1597">
            <v>3</v>
          </cell>
          <cell r="S1597">
            <v>11878815</v>
          </cell>
          <cell r="T1597">
            <v>3</v>
          </cell>
          <cell r="U1597">
            <v>11878815</v>
          </cell>
          <cell r="W1597">
            <v>0</v>
          </cell>
          <cell r="X1597">
            <v>3</v>
          </cell>
          <cell r="Y1597">
            <v>11878816</v>
          </cell>
          <cell r="AA1597">
            <v>0</v>
          </cell>
          <cell r="AB1597">
            <v>3</v>
          </cell>
          <cell r="AC1597">
            <v>11878816</v>
          </cell>
          <cell r="AE1597">
            <v>0</v>
          </cell>
          <cell r="AF1597">
            <v>3</v>
          </cell>
          <cell r="AG1597">
            <v>11878816</v>
          </cell>
          <cell r="AI1597">
            <v>0</v>
          </cell>
          <cell r="AJ1597">
            <v>3</v>
          </cell>
          <cell r="AK1597">
            <v>11878816</v>
          </cell>
          <cell r="AM1597">
            <v>0</v>
          </cell>
          <cell r="AN1597">
            <v>3</v>
          </cell>
          <cell r="AO1597">
            <v>11878816</v>
          </cell>
          <cell r="AS1597">
            <v>0</v>
          </cell>
          <cell r="AU1597">
            <v>0</v>
          </cell>
          <cell r="AV1597">
            <v>0</v>
          </cell>
          <cell r="AW1597">
            <v>0</v>
          </cell>
          <cell r="AX1597">
            <v>2</v>
          </cell>
          <cell r="AY1597">
            <v>7919210</v>
          </cell>
          <cell r="AZ1597">
            <v>2</v>
          </cell>
          <cell r="BA1597">
            <v>7919210</v>
          </cell>
          <cell r="BB1597">
            <v>1</v>
          </cell>
          <cell r="BC1597">
            <v>3959605</v>
          </cell>
          <cell r="BD1597">
            <v>3</v>
          </cell>
          <cell r="BE1597">
            <v>11878815</v>
          </cell>
          <cell r="BG1597">
            <v>0</v>
          </cell>
          <cell r="BH1597">
            <v>3</v>
          </cell>
          <cell r="BI1597">
            <v>11878815</v>
          </cell>
          <cell r="BK1597">
            <v>0</v>
          </cell>
          <cell r="BL1597">
            <v>3</v>
          </cell>
          <cell r="BM1597">
            <v>11878815</v>
          </cell>
          <cell r="BO1597">
            <v>0</v>
          </cell>
          <cell r="BP1597">
            <v>3</v>
          </cell>
          <cell r="BQ1597">
            <v>11878815</v>
          </cell>
        </row>
        <row r="1598">
          <cell r="A1598" t="str">
            <v>09.06.07</v>
          </cell>
          <cell r="B1598" t="str">
            <v>08.06.06</v>
          </cell>
          <cell r="C1598" t="str">
            <v>Cercha tipo  (Según diseño)</v>
          </cell>
          <cell r="D1598" t="str">
            <v>ML</v>
          </cell>
          <cell r="F1598">
            <v>106302</v>
          </cell>
          <cell r="G1598">
            <v>0</v>
          </cell>
          <cell r="K1598">
            <v>0</v>
          </cell>
          <cell r="L1598">
            <v>0</v>
          </cell>
          <cell r="M1598">
            <v>0</v>
          </cell>
          <cell r="O1598">
            <v>0</v>
          </cell>
          <cell r="P1598">
            <v>0</v>
          </cell>
          <cell r="Q1598">
            <v>0</v>
          </cell>
          <cell r="R1598">
            <v>109.3</v>
          </cell>
          <cell r="S1598">
            <v>11618808.6</v>
          </cell>
          <cell r="T1598">
            <v>109.3</v>
          </cell>
          <cell r="U1598">
            <v>11618808.6</v>
          </cell>
          <cell r="W1598">
            <v>0</v>
          </cell>
          <cell r="X1598">
            <v>109.3</v>
          </cell>
          <cell r="Y1598">
            <v>11618809</v>
          </cell>
          <cell r="AA1598">
            <v>0</v>
          </cell>
          <cell r="AB1598">
            <v>109.3</v>
          </cell>
          <cell r="AC1598">
            <v>11618809</v>
          </cell>
          <cell r="AD1598">
            <v>-21.700000000000003</v>
          </cell>
          <cell r="AE1598">
            <v>-2306753</v>
          </cell>
          <cell r="AF1598">
            <v>87.6</v>
          </cell>
          <cell r="AG1598">
            <v>9312055</v>
          </cell>
          <cell r="AI1598">
            <v>0</v>
          </cell>
          <cell r="AJ1598">
            <v>87.6</v>
          </cell>
          <cell r="AK1598">
            <v>9312055</v>
          </cell>
          <cell r="AM1598">
            <v>0</v>
          </cell>
          <cell r="AN1598">
            <v>87.6</v>
          </cell>
          <cell r="AO1598">
            <v>9312055</v>
          </cell>
          <cell r="AS1598">
            <v>0</v>
          </cell>
          <cell r="AU1598">
            <v>0</v>
          </cell>
          <cell r="AV1598">
            <v>0</v>
          </cell>
          <cell r="AW1598">
            <v>0</v>
          </cell>
          <cell r="AX1598">
            <v>30</v>
          </cell>
          <cell r="AY1598">
            <v>3189060</v>
          </cell>
          <cell r="AZ1598">
            <v>30</v>
          </cell>
          <cell r="BA1598">
            <v>3189060</v>
          </cell>
          <cell r="BB1598">
            <v>57.6</v>
          </cell>
          <cell r="BC1598">
            <v>6122995</v>
          </cell>
          <cell r="BD1598">
            <v>87.6</v>
          </cell>
          <cell r="BE1598">
            <v>9312055</v>
          </cell>
          <cell r="BG1598">
            <v>0</v>
          </cell>
          <cell r="BH1598">
            <v>87.6</v>
          </cell>
          <cell r="BI1598">
            <v>9312055</v>
          </cell>
          <cell r="BK1598">
            <v>0</v>
          </cell>
          <cell r="BL1598">
            <v>87.6</v>
          </cell>
          <cell r="BM1598">
            <v>9312055</v>
          </cell>
          <cell r="BO1598">
            <v>0</v>
          </cell>
          <cell r="BP1598">
            <v>87.6</v>
          </cell>
          <cell r="BQ1598">
            <v>9312055</v>
          </cell>
        </row>
        <row r="1599">
          <cell r="A1599" t="str">
            <v>09.06.08</v>
          </cell>
          <cell r="B1599" t="str">
            <v>08.06.07</v>
          </cell>
          <cell r="C1599" t="str">
            <v>Canal metalica según diseño</v>
          </cell>
          <cell r="D1599" t="str">
            <v>ML</v>
          </cell>
          <cell r="F1599">
            <v>81281</v>
          </cell>
          <cell r="G1599">
            <v>0</v>
          </cell>
          <cell r="K1599">
            <v>0</v>
          </cell>
          <cell r="L1599">
            <v>0</v>
          </cell>
          <cell r="M1599">
            <v>0</v>
          </cell>
          <cell r="O1599">
            <v>0</v>
          </cell>
          <cell r="P1599">
            <v>0</v>
          </cell>
          <cell r="Q1599">
            <v>0</v>
          </cell>
          <cell r="R1599">
            <v>22</v>
          </cell>
          <cell r="S1599">
            <v>1788182</v>
          </cell>
          <cell r="T1599">
            <v>22</v>
          </cell>
          <cell r="U1599">
            <v>1788182</v>
          </cell>
          <cell r="W1599">
            <v>0</v>
          </cell>
          <cell r="X1599">
            <v>22</v>
          </cell>
          <cell r="Y1599">
            <v>1788182</v>
          </cell>
          <cell r="Z1599">
            <v>1.8</v>
          </cell>
          <cell r="AA1599">
            <v>146306</v>
          </cell>
          <cell r="AB1599">
            <v>23.8</v>
          </cell>
          <cell r="AC1599">
            <v>1934488</v>
          </cell>
          <cell r="AE1599">
            <v>0</v>
          </cell>
          <cell r="AF1599">
            <v>23.8</v>
          </cell>
          <cell r="AG1599">
            <v>1934488</v>
          </cell>
          <cell r="AI1599">
            <v>0</v>
          </cell>
          <cell r="AJ1599">
            <v>23.8</v>
          </cell>
          <cell r="AK1599">
            <v>1934488</v>
          </cell>
          <cell r="AM1599">
            <v>0</v>
          </cell>
          <cell r="AN1599">
            <v>23.8</v>
          </cell>
          <cell r="AO1599">
            <v>1934488</v>
          </cell>
          <cell r="AS1599">
            <v>0</v>
          </cell>
          <cell r="AU1599">
            <v>0</v>
          </cell>
          <cell r="AV1599">
            <v>0</v>
          </cell>
          <cell r="AW1599">
            <v>0</v>
          </cell>
          <cell r="AY1599">
            <v>0</v>
          </cell>
          <cell r="AZ1599">
            <v>0</v>
          </cell>
          <cell r="BA1599">
            <v>0</v>
          </cell>
          <cell r="BB1599">
            <v>23.8</v>
          </cell>
          <cell r="BC1599">
            <v>1934488</v>
          </cell>
          <cell r="BD1599">
            <v>23.8</v>
          </cell>
          <cell r="BE1599">
            <v>1934488</v>
          </cell>
          <cell r="BG1599">
            <v>0</v>
          </cell>
          <cell r="BH1599">
            <v>23.8</v>
          </cell>
          <cell r="BI1599">
            <v>1934488</v>
          </cell>
          <cell r="BK1599">
            <v>0</v>
          </cell>
          <cell r="BL1599">
            <v>23.8</v>
          </cell>
          <cell r="BM1599">
            <v>1934488</v>
          </cell>
          <cell r="BO1599">
            <v>0</v>
          </cell>
          <cell r="BP1599">
            <v>23.8</v>
          </cell>
          <cell r="BQ1599">
            <v>1934488</v>
          </cell>
        </row>
        <row r="1600">
          <cell r="C1600" t="str">
            <v>08.06</v>
          </cell>
          <cell r="G1600">
            <v>0</v>
          </cell>
          <cell r="K1600">
            <v>0</v>
          </cell>
          <cell r="L1600">
            <v>0</v>
          </cell>
          <cell r="M1600">
            <v>0</v>
          </cell>
          <cell r="O1600">
            <v>0</v>
          </cell>
          <cell r="P1600">
            <v>0</v>
          </cell>
          <cell r="Q1600">
            <v>0</v>
          </cell>
          <cell r="S1600">
            <v>0</v>
          </cell>
          <cell r="T1600">
            <v>0</v>
          </cell>
          <cell r="U1600">
            <v>0</v>
          </cell>
          <cell r="W1600">
            <v>0</v>
          </cell>
          <cell r="X1600">
            <v>0</v>
          </cell>
          <cell r="Y1600">
            <v>0</v>
          </cell>
          <cell r="AA1600">
            <v>0</v>
          </cell>
          <cell r="AB1600">
            <v>0</v>
          </cell>
          <cell r="AC1600">
            <v>0</v>
          </cell>
          <cell r="AE1600">
            <v>0</v>
          </cell>
          <cell r="AF1600">
            <v>0</v>
          </cell>
          <cell r="AG1600">
            <v>0</v>
          </cell>
          <cell r="AI1600">
            <v>0</v>
          </cell>
          <cell r="AJ1600">
            <v>0</v>
          </cell>
          <cell r="AK1600">
            <v>0</v>
          </cell>
          <cell r="AM1600">
            <v>0</v>
          </cell>
          <cell r="AN1600">
            <v>0</v>
          </cell>
          <cell r="AO1600">
            <v>0</v>
          </cell>
          <cell r="AS1600">
            <v>0</v>
          </cell>
          <cell r="AU1600">
            <v>0</v>
          </cell>
          <cell r="AV1600">
            <v>0</v>
          </cell>
          <cell r="AW1600">
            <v>0</v>
          </cell>
          <cell r="AY1600">
            <v>0</v>
          </cell>
          <cell r="AZ1600">
            <v>0</v>
          </cell>
          <cell r="BA1600">
            <v>0</v>
          </cell>
          <cell r="BC1600">
            <v>0</v>
          </cell>
          <cell r="BD1600">
            <v>0</v>
          </cell>
          <cell r="BE1600">
            <v>0</v>
          </cell>
          <cell r="BG1600">
            <v>0</v>
          </cell>
          <cell r="BH1600">
            <v>0</v>
          </cell>
          <cell r="BI1600">
            <v>0</v>
          </cell>
          <cell r="BK1600">
            <v>0</v>
          </cell>
          <cell r="BL1600">
            <v>0</v>
          </cell>
          <cell r="BM1600">
            <v>0</v>
          </cell>
          <cell r="BO1600">
            <v>0</v>
          </cell>
          <cell r="BP1600">
            <v>0</v>
          </cell>
          <cell r="BQ1600">
            <v>0</v>
          </cell>
        </row>
        <row r="1601">
          <cell r="G1601">
            <v>0</v>
          </cell>
          <cell r="K1601">
            <v>0</v>
          </cell>
          <cell r="L1601">
            <v>0</v>
          </cell>
          <cell r="M1601">
            <v>0</v>
          </cell>
          <cell r="O1601">
            <v>0</v>
          </cell>
          <cell r="P1601">
            <v>0</v>
          </cell>
          <cell r="Q1601">
            <v>0</v>
          </cell>
          <cell r="S1601">
            <v>0</v>
          </cell>
          <cell r="T1601">
            <v>0</v>
          </cell>
          <cell r="U1601">
            <v>0</v>
          </cell>
          <cell r="W1601">
            <v>0</v>
          </cell>
          <cell r="X1601">
            <v>0</v>
          </cell>
          <cell r="Y1601">
            <v>0</v>
          </cell>
          <cell r="AA1601">
            <v>0</v>
          </cell>
          <cell r="AB1601">
            <v>0</v>
          </cell>
          <cell r="AC1601">
            <v>0</v>
          </cell>
          <cell r="AE1601">
            <v>0</v>
          </cell>
          <cell r="AF1601">
            <v>0</v>
          </cell>
          <cell r="AG1601">
            <v>0</v>
          </cell>
          <cell r="AI1601">
            <v>0</v>
          </cell>
          <cell r="AJ1601">
            <v>0</v>
          </cell>
          <cell r="AK1601">
            <v>0</v>
          </cell>
          <cell r="AM1601">
            <v>0</v>
          </cell>
          <cell r="AN1601">
            <v>0</v>
          </cell>
          <cell r="AO1601">
            <v>0</v>
          </cell>
          <cell r="AS1601">
            <v>0</v>
          </cell>
          <cell r="AU1601">
            <v>0</v>
          </cell>
          <cell r="AV1601">
            <v>0</v>
          </cell>
          <cell r="AW1601">
            <v>0</v>
          </cell>
          <cell r="AY1601">
            <v>0</v>
          </cell>
          <cell r="AZ1601">
            <v>0</v>
          </cell>
          <cell r="BA1601">
            <v>0</v>
          </cell>
          <cell r="BC1601">
            <v>0</v>
          </cell>
          <cell r="BD1601">
            <v>0</v>
          </cell>
          <cell r="BE1601">
            <v>0</v>
          </cell>
          <cell r="BG1601">
            <v>0</v>
          </cell>
          <cell r="BH1601">
            <v>0</v>
          </cell>
          <cell r="BI1601">
            <v>0</v>
          </cell>
          <cell r="BK1601">
            <v>0</v>
          </cell>
          <cell r="BL1601">
            <v>0</v>
          </cell>
          <cell r="BM1601">
            <v>0</v>
          </cell>
          <cell r="BO1601">
            <v>0</v>
          </cell>
          <cell r="BP1601">
            <v>0</v>
          </cell>
          <cell r="BQ1601">
            <v>0</v>
          </cell>
        </row>
        <row r="1602">
          <cell r="A1602" t="str">
            <v>09.08</v>
          </cell>
          <cell r="B1602" t="str">
            <v>08.08</v>
          </cell>
          <cell r="C1602" t="str">
            <v>PISOS</v>
          </cell>
          <cell r="D1602" t="str">
            <v/>
          </cell>
          <cell r="G1602">
            <v>0</v>
          </cell>
          <cell r="K1602">
            <v>0</v>
          </cell>
          <cell r="M1602">
            <v>0</v>
          </cell>
          <cell r="O1602">
            <v>0</v>
          </cell>
          <cell r="P1602">
            <v>0</v>
          </cell>
          <cell r="Q1602">
            <v>0</v>
          </cell>
          <cell r="S1602">
            <v>0</v>
          </cell>
          <cell r="T1602">
            <v>0</v>
          </cell>
          <cell r="U1602">
            <v>0</v>
          </cell>
          <cell r="W1602">
            <v>0</v>
          </cell>
          <cell r="X1602">
            <v>0</v>
          </cell>
          <cell r="Y1602">
            <v>0</v>
          </cell>
          <cell r="AB1602">
            <v>0</v>
          </cell>
          <cell r="AC1602">
            <v>0</v>
          </cell>
          <cell r="AF1602">
            <v>0</v>
          </cell>
          <cell r="AG1602">
            <v>0</v>
          </cell>
          <cell r="AJ1602">
            <v>0</v>
          </cell>
          <cell r="AK1602">
            <v>0</v>
          </cell>
          <cell r="AN1602">
            <v>0</v>
          </cell>
          <cell r="AO1602">
            <v>0</v>
          </cell>
          <cell r="AS1602">
            <v>0</v>
          </cell>
          <cell r="AU1602">
            <v>0</v>
          </cell>
          <cell r="AV1602">
            <v>0</v>
          </cell>
          <cell r="AW1602">
            <v>0</v>
          </cell>
          <cell r="AZ1602">
            <v>0</v>
          </cell>
          <cell r="BA1602">
            <v>0</v>
          </cell>
          <cell r="BD1602">
            <v>0</v>
          </cell>
          <cell r="BH1602">
            <v>0</v>
          </cell>
          <cell r="BL1602">
            <v>0</v>
          </cell>
          <cell r="BP1602">
            <v>0</v>
          </cell>
        </row>
        <row r="1603">
          <cell r="A1603" t="str">
            <v>09.08.07</v>
          </cell>
          <cell r="B1603" t="str">
            <v>08.08.01</v>
          </cell>
          <cell r="C1603" t="str">
            <v>Guardaesoba en granito pulido</v>
          </cell>
          <cell r="D1603" t="str">
            <v>Ml</v>
          </cell>
          <cell r="F1603">
            <v>27479</v>
          </cell>
          <cell r="G1603">
            <v>0</v>
          </cell>
          <cell r="K1603">
            <v>0</v>
          </cell>
          <cell r="L1603">
            <v>0</v>
          </cell>
          <cell r="M1603">
            <v>0</v>
          </cell>
          <cell r="O1603">
            <v>0</v>
          </cell>
          <cell r="P1603">
            <v>0</v>
          </cell>
          <cell r="Q1603">
            <v>0</v>
          </cell>
          <cell r="S1603">
            <v>0</v>
          </cell>
          <cell r="T1603">
            <v>0</v>
          </cell>
          <cell r="U1603">
            <v>0</v>
          </cell>
          <cell r="W1603">
            <v>0</v>
          </cell>
          <cell r="X1603">
            <v>0</v>
          </cell>
          <cell r="Y1603">
            <v>0</v>
          </cell>
          <cell r="AB1603">
            <v>0</v>
          </cell>
          <cell r="AC1603">
            <v>0</v>
          </cell>
          <cell r="AD1603">
            <v>93.1</v>
          </cell>
          <cell r="AF1603">
            <v>93.1</v>
          </cell>
          <cell r="AG1603">
            <v>2558294.9</v>
          </cell>
          <cell r="AJ1603">
            <v>93.1</v>
          </cell>
          <cell r="AK1603">
            <v>2558294.9</v>
          </cell>
          <cell r="AN1603">
            <v>93.1</v>
          </cell>
          <cell r="AO1603">
            <v>2558294.9</v>
          </cell>
          <cell r="AS1603">
            <v>0</v>
          </cell>
          <cell r="AU1603">
            <v>0</v>
          </cell>
          <cell r="AV1603">
            <v>0</v>
          </cell>
          <cell r="AW1603">
            <v>0</v>
          </cell>
          <cell r="AZ1603">
            <v>0</v>
          </cell>
          <cell r="BA1603">
            <v>0</v>
          </cell>
          <cell r="BD1603">
            <v>0</v>
          </cell>
          <cell r="BF1603">
            <v>93.1</v>
          </cell>
          <cell r="BH1603">
            <v>93.1</v>
          </cell>
          <cell r="BL1603">
            <v>93.1</v>
          </cell>
          <cell r="BP1603">
            <v>93.1</v>
          </cell>
        </row>
        <row r="1604">
          <cell r="C1604" t="str">
            <v>07.09</v>
          </cell>
          <cell r="G1604">
            <v>0</v>
          </cell>
          <cell r="K1604">
            <v>0</v>
          </cell>
          <cell r="M1604">
            <v>0</v>
          </cell>
          <cell r="O1604">
            <v>0</v>
          </cell>
          <cell r="P1604">
            <v>0</v>
          </cell>
          <cell r="Q1604">
            <v>0</v>
          </cell>
          <cell r="S1604">
            <v>0</v>
          </cell>
          <cell r="T1604">
            <v>0</v>
          </cell>
          <cell r="U1604">
            <v>0</v>
          </cell>
          <cell r="W1604">
            <v>0</v>
          </cell>
          <cell r="X1604">
            <v>0</v>
          </cell>
          <cell r="Y1604">
            <v>0</v>
          </cell>
          <cell r="AB1604">
            <v>0</v>
          </cell>
          <cell r="AC1604">
            <v>0</v>
          </cell>
          <cell r="AF1604">
            <v>0</v>
          </cell>
          <cell r="AG1604">
            <v>2558294.9</v>
          </cell>
          <cell r="AJ1604">
            <v>0</v>
          </cell>
          <cell r="AK1604">
            <v>2558294.9</v>
          </cell>
          <cell r="AN1604">
            <v>0</v>
          </cell>
          <cell r="AO1604">
            <v>2558294.9</v>
          </cell>
          <cell r="AS1604">
            <v>0</v>
          </cell>
          <cell r="AU1604">
            <v>0</v>
          </cell>
          <cell r="AV1604">
            <v>0</v>
          </cell>
          <cell r="AW1604">
            <v>0</v>
          </cell>
          <cell r="AZ1604">
            <v>0</v>
          </cell>
          <cell r="BA1604">
            <v>0</v>
          </cell>
          <cell r="BD1604">
            <v>0</v>
          </cell>
          <cell r="BH1604">
            <v>0</v>
          </cell>
          <cell r="BL1604">
            <v>0</v>
          </cell>
          <cell r="BP1604">
            <v>0</v>
          </cell>
        </row>
        <row r="1605">
          <cell r="G1605">
            <v>0</v>
          </cell>
          <cell r="K1605">
            <v>0</v>
          </cell>
          <cell r="M1605">
            <v>0</v>
          </cell>
          <cell r="O1605">
            <v>0</v>
          </cell>
          <cell r="P1605">
            <v>0</v>
          </cell>
          <cell r="Q1605">
            <v>0</v>
          </cell>
          <cell r="S1605">
            <v>0</v>
          </cell>
          <cell r="T1605">
            <v>0</v>
          </cell>
          <cell r="U1605">
            <v>0</v>
          </cell>
          <cell r="W1605">
            <v>0</v>
          </cell>
          <cell r="X1605">
            <v>0</v>
          </cell>
          <cell r="Y1605">
            <v>0</v>
          </cell>
          <cell r="AB1605">
            <v>0</v>
          </cell>
          <cell r="AC1605">
            <v>0</v>
          </cell>
          <cell r="AF1605">
            <v>0</v>
          </cell>
          <cell r="AG1605">
            <v>0</v>
          </cell>
          <cell r="AJ1605">
            <v>0</v>
          </cell>
          <cell r="AK1605">
            <v>0</v>
          </cell>
          <cell r="AN1605">
            <v>0</v>
          </cell>
          <cell r="AO1605">
            <v>0</v>
          </cell>
          <cell r="AS1605">
            <v>0</v>
          </cell>
          <cell r="AU1605">
            <v>0</v>
          </cell>
          <cell r="AV1605">
            <v>0</v>
          </cell>
          <cell r="AW1605">
            <v>0</v>
          </cell>
          <cell r="AZ1605">
            <v>0</v>
          </cell>
          <cell r="BA1605">
            <v>0</v>
          </cell>
          <cell r="BD1605">
            <v>0</v>
          </cell>
          <cell r="BH1605">
            <v>0</v>
          </cell>
          <cell r="BL1605">
            <v>0</v>
          </cell>
          <cell r="BP1605">
            <v>0</v>
          </cell>
        </row>
        <row r="1606">
          <cell r="A1606" t="str">
            <v>09.10</v>
          </cell>
          <cell r="B1606" t="str">
            <v>09.10</v>
          </cell>
          <cell r="C1606" t="str">
            <v>CARPINTERIA METALICA</v>
          </cell>
          <cell r="D1606" t="str">
            <v/>
          </cell>
          <cell r="G1606">
            <v>0</v>
          </cell>
          <cell r="K1606">
            <v>0</v>
          </cell>
          <cell r="L1606">
            <v>0</v>
          </cell>
          <cell r="M1606">
            <v>0</v>
          </cell>
          <cell r="O1606">
            <v>0</v>
          </cell>
          <cell r="P1606">
            <v>0</v>
          </cell>
          <cell r="Q1606">
            <v>0</v>
          </cell>
          <cell r="R1606">
            <v>0</v>
          </cell>
          <cell r="S1606">
            <v>0</v>
          </cell>
          <cell r="T1606">
            <v>0</v>
          </cell>
          <cell r="U1606">
            <v>0</v>
          </cell>
          <cell r="W1606">
            <v>0</v>
          </cell>
          <cell r="X1606">
            <v>0</v>
          </cell>
          <cell r="Y1606">
            <v>0</v>
          </cell>
          <cell r="AA1606">
            <v>0</v>
          </cell>
          <cell r="AB1606">
            <v>0</v>
          </cell>
          <cell r="AC1606">
            <v>0</v>
          </cell>
          <cell r="AE1606">
            <v>0</v>
          </cell>
          <cell r="AF1606">
            <v>0</v>
          </cell>
          <cell r="AG1606">
            <v>0</v>
          </cell>
          <cell r="AI1606">
            <v>0</v>
          </cell>
          <cell r="AJ1606">
            <v>0</v>
          </cell>
          <cell r="AK1606">
            <v>0</v>
          </cell>
          <cell r="AM1606">
            <v>0</v>
          </cell>
          <cell r="AN1606">
            <v>0</v>
          </cell>
          <cell r="AO1606">
            <v>0</v>
          </cell>
          <cell r="AS1606">
            <v>0</v>
          </cell>
          <cell r="AU1606">
            <v>0</v>
          </cell>
          <cell r="AW1606">
            <v>0</v>
          </cell>
          <cell r="AY1606">
            <v>0</v>
          </cell>
          <cell r="BA1606">
            <v>0</v>
          </cell>
          <cell r="BC1606">
            <v>0</v>
          </cell>
          <cell r="BE1606">
            <v>0</v>
          </cell>
          <cell r="BG1606">
            <v>0</v>
          </cell>
          <cell r="BH1606">
            <v>0</v>
          </cell>
          <cell r="BI1606">
            <v>0</v>
          </cell>
          <cell r="BK1606">
            <v>0</v>
          </cell>
          <cell r="BL1606">
            <v>0</v>
          </cell>
          <cell r="BM1606">
            <v>0</v>
          </cell>
          <cell r="BO1606">
            <v>0</v>
          </cell>
          <cell r="BP1606">
            <v>0</v>
          </cell>
          <cell r="BQ1606">
            <v>0</v>
          </cell>
        </row>
        <row r="1607">
          <cell r="A1607" t="str">
            <v>09.10.01</v>
          </cell>
          <cell r="B1607" t="str">
            <v>09.10.01</v>
          </cell>
          <cell r="C1607" t="str">
            <v>Cortasoles en Celoscreen</v>
          </cell>
          <cell r="D1607" t="str">
            <v>M2</v>
          </cell>
          <cell r="F1607">
            <v>213478</v>
          </cell>
          <cell r="G1607">
            <v>0</v>
          </cell>
          <cell r="K1607">
            <v>0</v>
          </cell>
          <cell r="L1607">
            <v>0</v>
          </cell>
          <cell r="M1607">
            <v>0</v>
          </cell>
          <cell r="O1607">
            <v>0</v>
          </cell>
          <cell r="P1607">
            <v>0</v>
          </cell>
          <cell r="Q1607">
            <v>0</v>
          </cell>
          <cell r="S1607">
            <v>0</v>
          </cell>
          <cell r="T1607">
            <v>0</v>
          </cell>
          <cell r="U1607">
            <v>0</v>
          </cell>
          <cell r="V1607">
            <v>12</v>
          </cell>
          <cell r="W1607">
            <v>2561736</v>
          </cell>
          <cell r="X1607">
            <v>12</v>
          </cell>
          <cell r="Y1607">
            <v>2561736</v>
          </cell>
          <cell r="AA1607">
            <v>0</v>
          </cell>
          <cell r="AB1607">
            <v>12</v>
          </cell>
          <cell r="AC1607">
            <v>2561736</v>
          </cell>
          <cell r="AE1607">
            <v>0</v>
          </cell>
          <cell r="AF1607">
            <v>12</v>
          </cell>
          <cell r="AG1607">
            <v>2561736</v>
          </cell>
          <cell r="AI1607">
            <v>0</v>
          </cell>
          <cell r="AJ1607">
            <v>12</v>
          </cell>
          <cell r="AK1607">
            <v>2561736</v>
          </cell>
          <cell r="AM1607">
            <v>0</v>
          </cell>
          <cell r="AN1607">
            <v>12</v>
          </cell>
          <cell r="AO1607">
            <v>2561736</v>
          </cell>
          <cell r="AS1607">
            <v>0</v>
          </cell>
          <cell r="AU1607">
            <v>0</v>
          </cell>
          <cell r="AV1607">
            <v>0</v>
          </cell>
          <cell r="AW1607">
            <v>0</v>
          </cell>
          <cell r="AY1607">
            <v>0</v>
          </cell>
          <cell r="AZ1607">
            <v>0</v>
          </cell>
          <cell r="BA1607">
            <v>0</v>
          </cell>
          <cell r="BC1607">
            <v>0</v>
          </cell>
          <cell r="BD1607">
            <v>0</v>
          </cell>
          <cell r="BE1607">
            <v>0</v>
          </cell>
          <cell r="BG1607">
            <v>0</v>
          </cell>
          <cell r="BH1607">
            <v>0</v>
          </cell>
          <cell r="BI1607">
            <v>0</v>
          </cell>
          <cell r="BK1607">
            <v>0</v>
          </cell>
          <cell r="BL1607">
            <v>0</v>
          </cell>
          <cell r="BM1607">
            <v>0</v>
          </cell>
          <cell r="BO1607">
            <v>0</v>
          </cell>
          <cell r="BP1607">
            <v>0</v>
          </cell>
          <cell r="BQ1607">
            <v>0</v>
          </cell>
        </row>
        <row r="1608">
          <cell r="C1608" t="str">
            <v>08.07</v>
          </cell>
          <cell r="G1608">
            <v>0</v>
          </cell>
          <cell r="K1608">
            <v>0</v>
          </cell>
          <cell r="L1608">
            <v>0</v>
          </cell>
          <cell r="M1608">
            <v>0</v>
          </cell>
          <cell r="O1608">
            <v>0</v>
          </cell>
          <cell r="P1608">
            <v>0</v>
          </cell>
          <cell r="Q1608">
            <v>0</v>
          </cell>
          <cell r="S1608">
            <v>0</v>
          </cell>
          <cell r="T1608">
            <v>0</v>
          </cell>
          <cell r="U1608">
            <v>0</v>
          </cell>
          <cell r="V1608">
            <v>0</v>
          </cell>
          <cell r="W1608">
            <v>0</v>
          </cell>
          <cell r="X1608">
            <v>0</v>
          </cell>
          <cell r="Y1608">
            <v>0</v>
          </cell>
          <cell r="Z1608">
            <v>0</v>
          </cell>
          <cell r="AA1608">
            <v>0</v>
          </cell>
          <cell r="AB1608">
            <v>0</v>
          </cell>
          <cell r="AC1608">
            <v>0</v>
          </cell>
          <cell r="AD1608">
            <v>0</v>
          </cell>
          <cell r="AE1608">
            <v>0</v>
          </cell>
          <cell r="AF1608">
            <v>0</v>
          </cell>
          <cell r="AG1608">
            <v>0</v>
          </cell>
          <cell r="AI1608">
            <v>0</v>
          </cell>
          <cell r="AJ1608">
            <v>0</v>
          </cell>
          <cell r="AK1608">
            <v>0</v>
          </cell>
          <cell r="AM1608">
            <v>0</v>
          </cell>
          <cell r="AN1608">
            <v>0</v>
          </cell>
          <cell r="AO1608">
            <v>0</v>
          </cell>
          <cell r="AS1608">
            <v>0</v>
          </cell>
          <cell r="AU1608">
            <v>0</v>
          </cell>
          <cell r="AW1608">
            <v>0</v>
          </cell>
          <cell r="AY1608">
            <v>0</v>
          </cell>
          <cell r="BA1608">
            <v>0</v>
          </cell>
          <cell r="BC1608">
            <v>0</v>
          </cell>
          <cell r="BE1608">
            <v>0</v>
          </cell>
          <cell r="BG1608">
            <v>0</v>
          </cell>
          <cell r="BH1608">
            <v>0</v>
          </cell>
          <cell r="BI1608">
            <v>0</v>
          </cell>
          <cell r="BK1608">
            <v>0</v>
          </cell>
          <cell r="BL1608">
            <v>0</v>
          </cell>
          <cell r="BM1608">
            <v>0</v>
          </cell>
          <cell r="BO1608">
            <v>0</v>
          </cell>
          <cell r="BP1608">
            <v>0</v>
          </cell>
          <cell r="BQ1608">
            <v>0</v>
          </cell>
        </row>
        <row r="1609">
          <cell r="G1609">
            <v>0</v>
          </cell>
          <cell r="K1609">
            <v>0</v>
          </cell>
          <cell r="L1609">
            <v>0</v>
          </cell>
          <cell r="M1609">
            <v>0</v>
          </cell>
          <cell r="O1609">
            <v>0</v>
          </cell>
          <cell r="P1609">
            <v>0</v>
          </cell>
          <cell r="Q1609">
            <v>0</v>
          </cell>
          <cell r="S1609">
            <v>0</v>
          </cell>
          <cell r="T1609">
            <v>0</v>
          </cell>
          <cell r="U1609">
            <v>0</v>
          </cell>
          <cell r="W1609">
            <v>0</v>
          </cell>
          <cell r="X1609">
            <v>0</v>
          </cell>
          <cell r="Y1609">
            <v>0</v>
          </cell>
          <cell r="AA1609">
            <v>0</v>
          </cell>
          <cell r="AB1609">
            <v>0</v>
          </cell>
          <cell r="AC1609">
            <v>0</v>
          </cell>
          <cell r="AE1609">
            <v>0</v>
          </cell>
          <cell r="AF1609">
            <v>0</v>
          </cell>
          <cell r="AG1609">
            <v>0</v>
          </cell>
          <cell r="AI1609">
            <v>0</v>
          </cell>
          <cell r="AJ1609">
            <v>0</v>
          </cell>
          <cell r="AK1609">
            <v>0</v>
          </cell>
          <cell r="AM1609">
            <v>0</v>
          </cell>
          <cell r="AN1609">
            <v>0</v>
          </cell>
          <cell r="AO1609">
            <v>0</v>
          </cell>
          <cell r="AS1609">
            <v>0</v>
          </cell>
          <cell r="AU1609">
            <v>0</v>
          </cell>
          <cell r="AV1609">
            <v>0</v>
          </cell>
          <cell r="AW1609">
            <v>0</v>
          </cell>
          <cell r="AY1609">
            <v>0</v>
          </cell>
          <cell r="AZ1609">
            <v>0</v>
          </cell>
          <cell r="BA1609">
            <v>0</v>
          </cell>
          <cell r="BC1609">
            <v>0</v>
          </cell>
          <cell r="BD1609">
            <v>0</v>
          </cell>
          <cell r="BE1609">
            <v>0</v>
          </cell>
          <cell r="BG1609">
            <v>0</v>
          </cell>
          <cell r="BH1609">
            <v>0</v>
          </cell>
          <cell r="BI1609">
            <v>0</v>
          </cell>
          <cell r="BK1609">
            <v>0</v>
          </cell>
          <cell r="BL1609">
            <v>0</v>
          </cell>
          <cell r="BM1609">
            <v>0</v>
          </cell>
          <cell r="BO1609">
            <v>0</v>
          </cell>
          <cell r="BP1609">
            <v>0</v>
          </cell>
          <cell r="BQ1609">
            <v>0</v>
          </cell>
        </row>
        <row r="1610">
          <cell r="A1610" t="str">
            <v>09.11</v>
          </cell>
          <cell r="B1610" t="str">
            <v>08.11</v>
          </cell>
          <cell r="C1610" t="str">
            <v>PINTURAS</v>
          </cell>
          <cell r="D1610" t="str">
            <v/>
          </cell>
          <cell r="E1610">
            <v>1</v>
          </cell>
          <cell r="G1610">
            <v>0</v>
          </cell>
          <cell r="K1610">
            <v>0</v>
          </cell>
          <cell r="M1610">
            <v>0</v>
          </cell>
          <cell r="O1610">
            <v>0</v>
          </cell>
          <cell r="P1610">
            <v>0</v>
          </cell>
          <cell r="Q1610">
            <v>0</v>
          </cell>
          <cell r="S1610">
            <v>0</v>
          </cell>
          <cell r="T1610">
            <v>0</v>
          </cell>
          <cell r="U1610">
            <v>0</v>
          </cell>
          <cell r="W1610">
            <v>0</v>
          </cell>
          <cell r="X1610">
            <v>0</v>
          </cell>
          <cell r="Y1610">
            <v>0</v>
          </cell>
          <cell r="AB1610">
            <v>0</v>
          </cell>
          <cell r="AC1610">
            <v>0</v>
          </cell>
          <cell r="AF1610">
            <v>0</v>
          </cell>
          <cell r="AG1610">
            <v>0</v>
          </cell>
          <cell r="AJ1610">
            <v>0</v>
          </cell>
          <cell r="AK1610">
            <v>0</v>
          </cell>
          <cell r="AN1610">
            <v>0</v>
          </cell>
          <cell r="AO1610">
            <v>0</v>
          </cell>
          <cell r="AS1610">
            <v>0</v>
          </cell>
          <cell r="AU1610">
            <v>0</v>
          </cell>
          <cell r="AV1610">
            <v>0</v>
          </cell>
          <cell r="AW1610">
            <v>0</v>
          </cell>
          <cell r="AZ1610">
            <v>0</v>
          </cell>
          <cell r="BA1610">
            <v>0</v>
          </cell>
          <cell r="BD1610">
            <v>0</v>
          </cell>
          <cell r="BH1610">
            <v>0</v>
          </cell>
          <cell r="BL1610">
            <v>0</v>
          </cell>
          <cell r="BP1610">
            <v>0</v>
          </cell>
        </row>
        <row r="1611">
          <cell r="A1611" t="str">
            <v>09.11.01</v>
          </cell>
          <cell r="B1611" t="str">
            <v>08.11.01</v>
          </cell>
          <cell r="C1611" t="str">
            <v>Graniplast sobre fachadas</v>
          </cell>
          <cell r="D1611" t="str">
            <v>M2</v>
          </cell>
          <cell r="F1611">
            <v>16017</v>
          </cell>
          <cell r="G1611">
            <v>0</v>
          </cell>
          <cell r="O1611">
            <v>0</v>
          </cell>
          <cell r="P1611">
            <v>0</v>
          </cell>
          <cell r="Q1611">
            <v>0</v>
          </cell>
          <cell r="S1611">
            <v>0</v>
          </cell>
          <cell r="T1611">
            <v>0</v>
          </cell>
          <cell r="U1611">
            <v>0</v>
          </cell>
          <cell r="X1611">
            <v>0</v>
          </cell>
          <cell r="Y1611">
            <v>0</v>
          </cell>
          <cell r="AB1611">
            <v>0</v>
          </cell>
          <cell r="AD1611">
            <v>445.14</v>
          </cell>
          <cell r="AF1611">
            <v>445.14</v>
          </cell>
          <cell r="AJ1611">
            <v>445.14</v>
          </cell>
          <cell r="AN1611">
            <v>445.14</v>
          </cell>
          <cell r="AV1611">
            <v>0</v>
          </cell>
          <cell r="AW1611">
            <v>0</v>
          </cell>
          <cell r="AZ1611">
            <v>0</v>
          </cell>
          <cell r="BA1611">
            <v>0</v>
          </cell>
          <cell r="BD1611">
            <v>0</v>
          </cell>
          <cell r="BF1611">
            <v>272.06</v>
          </cell>
          <cell r="BH1611">
            <v>272.06</v>
          </cell>
          <cell r="BJ1611">
            <v>173.07</v>
          </cell>
          <cell r="BL1611">
            <v>445.13</v>
          </cell>
          <cell r="BP1611">
            <v>445.13</v>
          </cell>
        </row>
        <row r="1612">
          <cell r="C1612" t="str">
            <v>08.11</v>
          </cell>
          <cell r="G1612">
            <v>0</v>
          </cell>
          <cell r="O1612">
            <v>0</v>
          </cell>
          <cell r="P1612">
            <v>0</v>
          </cell>
          <cell r="Q1612">
            <v>0</v>
          </cell>
          <cell r="S1612">
            <v>0</v>
          </cell>
          <cell r="T1612">
            <v>0</v>
          </cell>
          <cell r="U1612">
            <v>0</v>
          </cell>
          <cell r="AV1612">
            <v>0</v>
          </cell>
          <cell r="AW1612">
            <v>0</v>
          </cell>
          <cell r="AZ1612">
            <v>0</v>
          </cell>
          <cell r="BA1612">
            <v>0</v>
          </cell>
        </row>
        <row r="1613">
          <cell r="C1613" t="str">
            <v>VALOR PARCIAL</v>
          </cell>
          <cell r="G1613">
            <v>0</v>
          </cell>
          <cell r="K1613">
            <v>0</v>
          </cell>
          <cell r="M1613">
            <v>0</v>
          </cell>
          <cell r="O1613">
            <v>0</v>
          </cell>
          <cell r="Q1613">
            <v>0</v>
          </cell>
          <cell r="S1613">
            <v>33092209.600000001</v>
          </cell>
          <cell r="U1613">
            <v>33092209.600000001</v>
          </cell>
          <cell r="W1613">
            <v>1280868</v>
          </cell>
          <cell r="Y1613">
            <v>17826974</v>
          </cell>
          <cell r="AA1613">
            <v>73153</v>
          </cell>
          <cell r="AC1613">
            <v>17900127</v>
          </cell>
          <cell r="AE1613">
            <v>-5056578.5</v>
          </cell>
          <cell r="AG1613">
            <v>15401842.899999999</v>
          </cell>
          <cell r="AI1613">
            <v>0</v>
          </cell>
          <cell r="AK1613">
            <v>15401842.899999999</v>
          </cell>
          <cell r="AM1613">
            <v>0</v>
          </cell>
          <cell r="AO1613">
            <v>15401842.899999999</v>
          </cell>
          <cell r="AR1613">
            <v>0</v>
          </cell>
          <cell r="AS1613">
            <v>0</v>
          </cell>
          <cell r="AT1613">
            <v>0</v>
          </cell>
          <cell r="AU1613">
            <v>0</v>
          </cell>
          <cell r="AV1613">
            <v>0</v>
          </cell>
          <cell r="AW1613">
            <v>0</v>
          </cell>
          <cell r="AX1613">
            <v>0</v>
          </cell>
          <cell r="AY1613">
            <v>5554135</v>
          </cell>
          <cell r="AZ1613">
            <v>0</v>
          </cell>
          <cell r="BA1613">
            <v>5554135</v>
          </cell>
          <cell r="BB1613">
            <v>0</v>
          </cell>
          <cell r="BC1613">
            <v>6008544</v>
          </cell>
          <cell r="BD1613">
            <v>0</v>
          </cell>
          <cell r="BE1613">
            <v>11562679</v>
          </cell>
          <cell r="BF1613">
            <v>0</v>
          </cell>
          <cell r="BG1613">
            <v>0</v>
          </cell>
          <cell r="BH1613">
            <v>0</v>
          </cell>
          <cell r="BI1613">
            <v>11562679</v>
          </cell>
          <cell r="BJ1613">
            <v>0</v>
          </cell>
          <cell r="BK1613">
            <v>0</v>
          </cell>
          <cell r="BL1613">
            <v>0</v>
          </cell>
          <cell r="BM1613">
            <v>11562679</v>
          </cell>
          <cell r="BN1613">
            <v>0</v>
          </cell>
          <cell r="BO1613">
            <v>0</v>
          </cell>
          <cell r="BP1613">
            <v>0</v>
          </cell>
          <cell r="BQ1613">
            <v>11562679</v>
          </cell>
        </row>
        <row r="1614">
          <cell r="C1614" t="str">
            <v>A.I.U.</v>
          </cell>
          <cell r="E1614">
            <v>0.32</v>
          </cell>
          <cell r="G1614">
            <v>0</v>
          </cell>
          <cell r="J1614">
            <v>0.32</v>
          </cell>
          <cell r="K1614">
            <v>0</v>
          </cell>
          <cell r="L1614">
            <v>0.32</v>
          </cell>
          <cell r="M1614">
            <v>0</v>
          </cell>
          <cell r="N1614">
            <v>0.32</v>
          </cell>
          <cell r="O1614">
            <v>0</v>
          </cell>
          <cell r="P1614">
            <v>0.32</v>
          </cell>
          <cell r="Q1614">
            <v>0</v>
          </cell>
          <cell r="R1614">
            <v>0.32</v>
          </cell>
          <cell r="S1614">
            <v>10589507</v>
          </cell>
          <cell r="T1614">
            <v>0.32</v>
          </cell>
          <cell r="U1614">
            <v>10589507</v>
          </cell>
          <cell r="V1614">
            <v>0.32</v>
          </cell>
          <cell r="W1614">
            <v>409878</v>
          </cell>
          <cell r="X1614">
            <v>0.32</v>
          </cell>
          <cell r="Y1614">
            <v>5704632</v>
          </cell>
          <cell r="Z1614">
            <v>0.32</v>
          </cell>
          <cell r="AA1614">
            <v>23409</v>
          </cell>
          <cell r="AB1614">
            <v>0.32</v>
          </cell>
          <cell r="AC1614">
            <v>5728041</v>
          </cell>
          <cell r="AD1614">
            <v>0.32</v>
          </cell>
          <cell r="AE1614">
            <v>-1618105</v>
          </cell>
          <cell r="AF1614">
            <v>0.32</v>
          </cell>
          <cell r="AG1614">
            <v>4928590</v>
          </cell>
          <cell r="AH1614">
            <v>0.32</v>
          </cell>
          <cell r="AI1614">
            <v>0</v>
          </cell>
          <cell r="AJ1614">
            <v>0.32</v>
          </cell>
          <cell r="AK1614">
            <v>4928590</v>
          </cell>
          <cell r="AL1614">
            <v>0.32</v>
          </cell>
          <cell r="AM1614">
            <v>0</v>
          </cell>
          <cell r="AN1614">
            <v>0.32</v>
          </cell>
          <cell r="AO1614">
            <v>4928590</v>
          </cell>
          <cell r="AR1614">
            <v>0.32</v>
          </cell>
          <cell r="AS1614">
            <v>0</v>
          </cell>
          <cell r="AT1614">
            <v>0.32</v>
          </cell>
          <cell r="AU1614">
            <v>0</v>
          </cell>
          <cell r="AV1614">
            <v>0.32</v>
          </cell>
          <cell r="AW1614">
            <v>0</v>
          </cell>
          <cell r="AX1614">
            <v>0.32</v>
          </cell>
          <cell r="AY1614">
            <v>1777323</v>
          </cell>
          <cell r="AZ1614">
            <v>0.32</v>
          </cell>
          <cell r="BA1614">
            <v>1777323</v>
          </cell>
          <cell r="BB1614">
            <v>0.32</v>
          </cell>
          <cell r="BC1614">
            <v>1922734</v>
          </cell>
          <cell r="BD1614">
            <v>0.32</v>
          </cell>
          <cell r="BE1614">
            <v>3700057</v>
          </cell>
          <cell r="BF1614">
            <v>0.32</v>
          </cell>
          <cell r="BG1614">
            <v>0</v>
          </cell>
          <cell r="BH1614">
            <v>0.32</v>
          </cell>
          <cell r="BI1614">
            <v>3700057</v>
          </cell>
          <cell r="BJ1614">
            <v>0.32</v>
          </cell>
          <cell r="BK1614">
            <v>0</v>
          </cell>
          <cell r="BL1614">
            <v>0.32</v>
          </cell>
          <cell r="BM1614">
            <v>3700057</v>
          </cell>
          <cell r="BN1614">
            <v>0.32</v>
          </cell>
          <cell r="BO1614">
            <v>0</v>
          </cell>
          <cell r="BP1614">
            <v>0.32</v>
          </cell>
          <cell r="BQ1614">
            <v>3700057</v>
          </cell>
        </row>
        <row r="1615">
          <cell r="C1615" t="str">
            <v>VALOR TOTAL</v>
          </cell>
          <cell r="G1615">
            <v>0</v>
          </cell>
          <cell r="K1615">
            <v>0</v>
          </cell>
          <cell r="M1615">
            <v>0</v>
          </cell>
          <cell r="O1615">
            <v>0</v>
          </cell>
          <cell r="Q1615">
            <v>0</v>
          </cell>
          <cell r="S1615">
            <v>43681716.600000001</v>
          </cell>
          <cell r="U1615">
            <v>43681716.600000001</v>
          </cell>
          <cell r="W1615">
            <v>1690746</v>
          </cell>
          <cell r="Y1615">
            <v>23531606</v>
          </cell>
          <cell r="AA1615">
            <v>96562</v>
          </cell>
          <cell r="AC1615">
            <v>23628168</v>
          </cell>
          <cell r="AE1615">
            <v>-6674683.5</v>
          </cell>
          <cell r="AG1615">
            <v>20330432.899999999</v>
          </cell>
          <cell r="AI1615">
            <v>0</v>
          </cell>
          <cell r="AK1615">
            <v>20330432.899999999</v>
          </cell>
          <cell r="AM1615">
            <v>0</v>
          </cell>
          <cell r="AO1615">
            <v>20330432.899999999</v>
          </cell>
          <cell r="AR1615">
            <v>0</v>
          </cell>
          <cell r="AS1615">
            <v>0</v>
          </cell>
          <cell r="AT1615">
            <v>0</v>
          </cell>
          <cell r="AU1615">
            <v>0</v>
          </cell>
          <cell r="AV1615">
            <v>0</v>
          </cell>
          <cell r="AW1615">
            <v>0</v>
          </cell>
          <cell r="AX1615">
            <v>0</v>
          </cell>
          <cell r="AY1615">
            <v>7331458</v>
          </cell>
          <cell r="AZ1615">
            <v>0</v>
          </cell>
          <cell r="BA1615">
            <v>7331458</v>
          </cell>
          <cell r="BB1615">
            <v>0</v>
          </cell>
          <cell r="BC1615">
            <v>7931278</v>
          </cell>
          <cell r="BD1615">
            <v>0</v>
          </cell>
          <cell r="BE1615">
            <v>15262736</v>
          </cell>
          <cell r="BF1615">
            <v>0</v>
          </cell>
          <cell r="BG1615">
            <v>0</v>
          </cell>
          <cell r="BH1615">
            <v>0</v>
          </cell>
          <cell r="BI1615">
            <v>15262736</v>
          </cell>
          <cell r="BJ1615">
            <v>0</v>
          </cell>
          <cell r="BK1615">
            <v>0</v>
          </cell>
          <cell r="BL1615">
            <v>0</v>
          </cell>
          <cell r="BM1615">
            <v>15262736</v>
          </cell>
          <cell r="BN1615">
            <v>0</v>
          </cell>
          <cell r="BO1615">
            <v>0</v>
          </cell>
          <cell r="BP1615">
            <v>0</v>
          </cell>
          <cell r="BQ1615">
            <v>15262736</v>
          </cell>
        </row>
        <row r="1616">
          <cell r="AR1616">
            <v>0</v>
          </cell>
          <cell r="AS1616">
            <v>0</v>
          </cell>
          <cell r="AT1616">
            <v>0</v>
          </cell>
          <cell r="AU1616">
            <v>0</v>
          </cell>
          <cell r="AV1616">
            <v>0</v>
          </cell>
          <cell r="AW1616">
            <v>0</v>
          </cell>
          <cell r="AX1616">
            <v>0</v>
          </cell>
          <cell r="AY1616">
            <v>0</v>
          </cell>
          <cell r="AZ1616">
            <v>0</v>
          </cell>
          <cell r="BA1616">
            <v>0</v>
          </cell>
          <cell r="BB1616">
            <v>0</v>
          </cell>
          <cell r="BC1616">
            <v>0</v>
          </cell>
          <cell r="BD1616">
            <v>0</v>
          </cell>
          <cell r="BE1616">
            <v>0</v>
          </cell>
          <cell r="BF1616">
            <v>0</v>
          </cell>
          <cell r="BG1616">
            <v>0</v>
          </cell>
          <cell r="BH1616">
            <v>0</v>
          </cell>
          <cell r="BI1616">
            <v>0</v>
          </cell>
          <cell r="BJ1616">
            <v>0</v>
          </cell>
          <cell r="BK1616">
            <v>0</v>
          </cell>
          <cell r="BL1616">
            <v>0</v>
          </cell>
          <cell r="BM1616">
            <v>0</v>
          </cell>
          <cell r="BN1616">
            <v>0</v>
          </cell>
          <cell r="BO1616">
            <v>0</v>
          </cell>
          <cell r="BP1616">
            <v>0</v>
          </cell>
          <cell r="BQ1616">
            <v>0</v>
          </cell>
        </row>
        <row r="1617">
          <cell r="B1617" t="str">
            <v xml:space="preserve">10           </v>
          </cell>
          <cell r="C1617" t="str">
            <v>OBRAS GENERALES URBANISMO</v>
          </cell>
          <cell r="D1617" t="str">
            <v/>
          </cell>
          <cell r="E1617">
            <v>1</v>
          </cell>
          <cell r="AR1617">
            <v>0</v>
          </cell>
          <cell r="AS1617">
            <v>0</v>
          </cell>
          <cell r="AT1617">
            <v>0</v>
          </cell>
          <cell r="AU1617">
            <v>0</v>
          </cell>
          <cell r="AV1617">
            <v>0</v>
          </cell>
          <cell r="AW1617">
            <v>0</v>
          </cell>
          <cell r="AX1617">
            <v>0</v>
          </cell>
          <cell r="AY1617">
            <v>0</v>
          </cell>
          <cell r="AZ1617">
            <v>0</v>
          </cell>
          <cell r="BA1617">
            <v>0</v>
          </cell>
          <cell r="BB1617">
            <v>0</v>
          </cell>
          <cell r="BC1617">
            <v>0</v>
          </cell>
          <cell r="BD1617">
            <v>0</v>
          </cell>
          <cell r="BE1617">
            <v>0</v>
          </cell>
          <cell r="BF1617">
            <v>0</v>
          </cell>
          <cell r="BG1617">
            <v>0</v>
          </cell>
          <cell r="BH1617">
            <v>0</v>
          </cell>
          <cell r="BI1617">
            <v>0</v>
          </cell>
          <cell r="BJ1617">
            <v>0</v>
          </cell>
          <cell r="BK1617">
            <v>0</v>
          </cell>
          <cell r="BL1617">
            <v>0</v>
          </cell>
          <cell r="BM1617">
            <v>0</v>
          </cell>
          <cell r="BN1617">
            <v>0</v>
          </cell>
          <cell r="BO1617">
            <v>0</v>
          </cell>
          <cell r="BP1617">
            <v>0</v>
          </cell>
          <cell r="BQ1617">
            <v>0</v>
          </cell>
        </row>
        <row r="1618">
          <cell r="B1618" t="str">
            <v>Item</v>
          </cell>
          <cell r="C1618" t="str">
            <v>Descripcion</v>
          </cell>
          <cell r="D1618" t="str">
            <v>Und</v>
          </cell>
          <cell r="E1618" t="str">
            <v>Cant</v>
          </cell>
          <cell r="F1618" t="str">
            <v xml:space="preserve">Vr Unitario </v>
          </cell>
          <cell r="G1618" t="str">
            <v>Vr Total</v>
          </cell>
          <cell r="H1618" t="str">
            <v>*</v>
          </cell>
          <cell r="I1618" t="str">
            <v>M&amp;M</v>
          </cell>
          <cell r="J1618" t="str">
            <v>Cant</v>
          </cell>
          <cell r="K1618" t="str">
            <v>Vr Total</v>
          </cell>
          <cell r="L1618" t="str">
            <v>Cant</v>
          </cell>
          <cell r="M1618" t="str">
            <v>Vr Total</v>
          </cell>
          <cell r="N1618" t="str">
            <v>Cant</v>
          </cell>
          <cell r="O1618" t="str">
            <v>Vr Total</v>
          </cell>
          <cell r="P1618" t="str">
            <v>Cant</v>
          </cell>
          <cell r="Q1618" t="str">
            <v>Vr Total</v>
          </cell>
          <cell r="R1618" t="str">
            <v>Cant</v>
          </cell>
          <cell r="S1618" t="str">
            <v>Vr Total</v>
          </cell>
          <cell r="T1618" t="str">
            <v>Cant</v>
          </cell>
          <cell r="U1618" t="str">
            <v>Vr Total</v>
          </cell>
          <cell r="V1618" t="str">
            <v>Cant</v>
          </cell>
          <cell r="W1618" t="str">
            <v>Vr Total</v>
          </cell>
          <cell r="X1618" t="str">
            <v>Cant</v>
          </cell>
          <cell r="Y1618" t="str">
            <v>Vr Total</v>
          </cell>
          <cell r="Z1618" t="str">
            <v>Cant</v>
          </cell>
          <cell r="AA1618" t="str">
            <v>Vr Total</v>
          </cell>
          <cell r="AB1618" t="str">
            <v>Cant</v>
          </cell>
          <cell r="AC1618" t="str">
            <v>Vr Total</v>
          </cell>
          <cell r="AD1618" t="str">
            <v>Cant</v>
          </cell>
          <cell r="AE1618" t="str">
            <v>Vr Total</v>
          </cell>
          <cell r="AF1618" t="str">
            <v>Cant</v>
          </cell>
          <cell r="AG1618" t="str">
            <v>Vr Total</v>
          </cell>
          <cell r="AH1618" t="str">
            <v>Cant</v>
          </cell>
          <cell r="AI1618" t="str">
            <v>Vr Total</v>
          </cell>
          <cell r="AJ1618" t="str">
            <v>Cant</v>
          </cell>
          <cell r="AK1618" t="str">
            <v>Vr Total</v>
          </cell>
          <cell r="AL1618" t="str">
            <v>Cant</v>
          </cell>
          <cell r="AM1618" t="str">
            <v>Vr Total</v>
          </cell>
          <cell r="AN1618" t="str">
            <v>Cant</v>
          </cell>
          <cell r="AO1618" t="str">
            <v>Vr Total</v>
          </cell>
          <cell r="AR1618" t="str">
            <v>Cant</v>
          </cell>
          <cell r="AS1618" t="str">
            <v>Vr Total</v>
          </cell>
          <cell r="AT1618" t="str">
            <v>Cant</v>
          </cell>
          <cell r="AU1618" t="str">
            <v>Vr Total</v>
          </cell>
          <cell r="AV1618" t="str">
            <v>Cant</v>
          </cell>
          <cell r="AW1618" t="str">
            <v>Vr Total</v>
          </cell>
          <cell r="AX1618" t="str">
            <v>Cant</v>
          </cell>
          <cell r="AY1618" t="str">
            <v>Vr Total</v>
          </cell>
          <cell r="AZ1618" t="str">
            <v>Cant</v>
          </cell>
          <cell r="BA1618" t="str">
            <v>Vr Total</v>
          </cell>
          <cell r="BB1618" t="str">
            <v>Cant</v>
          </cell>
          <cell r="BC1618" t="str">
            <v>Vr Total</v>
          </cell>
          <cell r="BD1618" t="str">
            <v>Cant</v>
          </cell>
          <cell r="BE1618" t="str">
            <v>Vr Total</v>
          </cell>
          <cell r="BF1618" t="str">
            <v>Cant</v>
          </cell>
          <cell r="BG1618" t="str">
            <v>Vr Total</v>
          </cell>
          <cell r="BH1618" t="str">
            <v>Cant</v>
          </cell>
          <cell r="BI1618" t="str">
            <v>Vr Total</v>
          </cell>
          <cell r="BJ1618" t="str">
            <v>Cant</v>
          </cell>
          <cell r="BK1618" t="str">
            <v>Vr Total</v>
          </cell>
          <cell r="BL1618" t="str">
            <v>Cant</v>
          </cell>
          <cell r="BM1618" t="str">
            <v>Vr Total</v>
          </cell>
          <cell r="BN1618" t="str">
            <v>Cant</v>
          </cell>
          <cell r="BO1618" t="str">
            <v>Vr Total</v>
          </cell>
          <cell r="BP1618" t="str">
            <v>Cant</v>
          </cell>
          <cell r="BQ1618" t="str">
            <v>Vr Total</v>
          </cell>
        </row>
        <row r="1619">
          <cell r="A1619" t="str">
            <v>10.03</v>
          </cell>
          <cell r="B1619" t="str">
            <v xml:space="preserve">10.03        </v>
          </cell>
          <cell r="C1619" t="str">
            <v>ALCANTARILLADO DE AGUAS LLUVIAS</v>
          </cell>
          <cell r="D1619" t="str">
            <v/>
          </cell>
          <cell r="G1619">
            <v>0</v>
          </cell>
          <cell r="K1619">
            <v>0</v>
          </cell>
          <cell r="L1619">
            <v>0</v>
          </cell>
          <cell r="M1619">
            <v>0</v>
          </cell>
          <cell r="O1619">
            <v>0</v>
          </cell>
          <cell r="P1619">
            <v>0</v>
          </cell>
          <cell r="Q1619">
            <v>0</v>
          </cell>
          <cell r="R1619">
            <v>0</v>
          </cell>
          <cell r="S1619">
            <v>0</v>
          </cell>
          <cell r="T1619">
            <v>0</v>
          </cell>
          <cell r="U1619">
            <v>0</v>
          </cell>
          <cell r="W1619">
            <v>0</v>
          </cell>
          <cell r="X1619">
            <v>0</v>
          </cell>
          <cell r="Y1619">
            <v>0</v>
          </cell>
          <cell r="AA1619">
            <v>0</v>
          </cell>
          <cell r="AB1619">
            <v>0</v>
          </cell>
          <cell r="AC1619">
            <v>0</v>
          </cell>
          <cell r="AE1619">
            <v>0</v>
          </cell>
          <cell r="AF1619">
            <v>0</v>
          </cell>
          <cell r="AG1619">
            <v>0</v>
          </cell>
          <cell r="AI1619">
            <v>0</v>
          </cell>
          <cell r="AJ1619">
            <v>0</v>
          </cell>
          <cell r="AK1619">
            <v>0</v>
          </cell>
          <cell r="AM1619">
            <v>0</v>
          </cell>
          <cell r="AN1619">
            <v>0</v>
          </cell>
          <cell r="AO1619">
            <v>0</v>
          </cell>
          <cell r="AS1619">
            <v>0</v>
          </cell>
          <cell r="AU1619">
            <v>0</v>
          </cell>
          <cell r="AW1619">
            <v>0</v>
          </cell>
          <cell r="AY1619">
            <v>0</v>
          </cell>
          <cell r="BA1619">
            <v>0</v>
          </cell>
          <cell r="BC1619">
            <v>0</v>
          </cell>
          <cell r="BD1619">
            <v>0</v>
          </cell>
          <cell r="BE1619">
            <v>0</v>
          </cell>
          <cell r="BG1619">
            <v>0</v>
          </cell>
          <cell r="BH1619">
            <v>0</v>
          </cell>
          <cell r="BI1619">
            <v>0</v>
          </cell>
          <cell r="BK1619">
            <v>0</v>
          </cell>
          <cell r="BL1619">
            <v>0</v>
          </cell>
          <cell r="BM1619">
            <v>0</v>
          </cell>
          <cell r="BO1619">
            <v>0</v>
          </cell>
          <cell r="BP1619">
            <v>0</v>
          </cell>
          <cell r="BQ1619">
            <v>0</v>
          </cell>
        </row>
        <row r="1620">
          <cell r="A1620" t="str">
            <v>10.03.11</v>
          </cell>
          <cell r="B1620" t="str">
            <v>10.03.07</v>
          </cell>
          <cell r="C1620" t="str">
            <v>Tuberia PVC Ø 595 mm</v>
          </cell>
          <cell r="D1620" t="str">
            <v>Ml</v>
          </cell>
          <cell r="F1620">
            <v>323321</v>
          </cell>
          <cell r="G1620">
            <v>0</v>
          </cell>
          <cell r="K1620">
            <v>0</v>
          </cell>
          <cell r="L1620">
            <v>0</v>
          </cell>
          <cell r="M1620">
            <v>0</v>
          </cell>
          <cell r="N1620">
            <v>160.38999999999999</v>
          </cell>
          <cell r="O1620">
            <v>51857455.189999998</v>
          </cell>
          <cell r="P1620">
            <v>160.38999999999999</v>
          </cell>
          <cell r="Q1620">
            <v>51857455.189999998</v>
          </cell>
          <cell r="S1620">
            <v>0</v>
          </cell>
          <cell r="T1620">
            <v>160.38999999999999</v>
          </cell>
          <cell r="U1620">
            <v>51857455.189999998</v>
          </cell>
          <cell r="V1620">
            <v>101.09</v>
          </cell>
          <cell r="W1620">
            <v>32684520</v>
          </cell>
          <cell r="X1620">
            <v>261.48</v>
          </cell>
          <cell r="Y1620">
            <v>84541975.079999998</v>
          </cell>
          <cell r="Z1620">
            <v>-100</v>
          </cell>
          <cell r="AA1620">
            <v>-32332100</v>
          </cell>
          <cell r="AB1620">
            <v>161.48000000000002</v>
          </cell>
          <cell r="AC1620">
            <v>52209875</v>
          </cell>
          <cell r="AE1620">
            <v>0</v>
          </cell>
          <cell r="AF1620">
            <v>161.48000000000002</v>
          </cell>
          <cell r="AG1620">
            <v>52209875</v>
          </cell>
          <cell r="AI1620">
            <v>0</v>
          </cell>
          <cell r="AJ1620">
            <v>161.48000000000002</v>
          </cell>
          <cell r="AK1620">
            <v>52209875</v>
          </cell>
          <cell r="AM1620">
            <v>0</v>
          </cell>
          <cell r="AN1620">
            <v>161.48000000000002</v>
          </cell>
          <cell r="AO1620">
            <v>52209875</v>
          </cell>
          <cell r="AS1620">
            <v>0</v>
          </cell>
          <cell r="AT1620">
            <v>160.38999999999999</v>
          </cell>
          <cell r="AU1620">
            <v>51857455</v>
          </cell>
          <cell r="AV1620">
            <v>160.38999999999999</v>
          </cell>
          <cell r="AW1620">
            <v>51857455</v>
          </cell>
          <cell r="AY1620">
            <v>0</v>
          </cell>
          <cell r="AZ1620">
            <v>160.38999999999999</v>
          </cell>
          <cell r="BA1620">
            <v>51857455</v>
          </cell>
          <cell r="BC1620">
            <v>0</v>
          </cell>
          <cell r="BD1620">
            <v>160.38999999999999</v>
          </cell>
          <cell r="BE1620">
            <v>51857455</v>
          </cell>
          <cell r="BG1620">
            <v>0</v>
          </cell>
          <cell r="BH1620">
            <v>160.38999999999999</v>
          </cell>
          <cell r="BI1620">
            <v>51857455</v>
          </cell>
          <cell r="BK1620">
            <v>0</v>
          </cell>
          <cell r="BL1620">
            <v>160.38999999999999</v>
          </cell>
          <cell r="BM1620">
            <v>51857455</v>
          </cell>
          <cell r="BO1620">
            <v>0</v>
          </cell>
          <cell r="BP1620">
            <v>160.38999999999999</v>
          </cell>
          <cell r="BQ1620">
            <v>51857455</v>
          </cell>
        </row>
        <row r="1621">
          <cell r="A1621" t="str">
            <v>10.03.12</v>
          </cell>
          <cell r="B1621" t="str">
            <v>10.02.08</v>
          </cell>
          <cell r="C1621" t="str">
            <v>Tuberia PVC Ø 747 mm</v>
          </cell>
          <cell r="D1621" t="str">
            <v>ML</v>
          </cell>
          <cell r="F1621">
            <v>467082</v>
          </cell>
          <cell r="G1621">
            <v>0</v>
          </cell>
          <cell r="K1621">
            <v>0</v>
          </cell>
          <cell r="L1621">
            <v>0</v>
          </cell>
          <cell r="M1621">
            <v>0</v>
          </cell>
          <cell r="N1621">
            <v>297.44</v>
          </cell>
          <cell r="O1621">
            <v>138928870.08000001</v>
          </cell>
          <cell r="P1621">
            <v>297.44</v>
          </cell>
          <cell r="Q1621">
            <v>138928870.08000001</v>
          </cell>
          <cell r="S1621">
            <v>0</v>
          </cell>
          <cell r="T1621">
            <v>297.44</v>
          </cell>
          <cell r="U1621">
            <v>138928870.08000001</v>
          </cell>
          <cell r="W1621">
            <v>0</v>
          </cell>
          <cell r="X1621">
            <v>297.44</v>
          </cell>
          <cell r="Y1621">
            <v>138928870.08000001</v>
          </cell>
          <cell r="AA1621">
            <v>0</v>
          </cell>
          <cell r="AB1621">
            <v>297.44</v>
          </cell>
          <cell r="AC1621">
            <v>138928870</v>
          </cell>
          <cell r="AE1621">
            <v>0</v>
          </cell>
          <cell r="AF1621">
            <v>297.44</v>
          </cell>
          <cell r="AG1621">
            <v>138928870</v>
          </cell>
          <cell r="AI1621">
            <v>0</v>
          </cell>
          <cell r="AJ1621">
            <v>297.44</v>
          </cell>
          <cell r="AK1621">
            <v>138928870</v>
          </cell>
          <cell r="AM1621">
            <v>0</v>
          </cell>
          <cell r="AN1621">
            <v>297.44</v>
          </cell>
          <cell r="AO1621">
            <v>138928870</v>
          </cell>
          <cell r="AS1621">
            <v>0</v>
          </cell>
          <cell r="AT1621">
            <v>199.65</v>
          </cell>
          <cell r="AU1621">
            <v>93252921</v>
          </cell>
          <cell r="AV1621">
            <v>199.65</v>
          </cell>
          <cell r="AW1621">
            <v>93252921</v>
          </cell>
          <cell r="AX1621">
            <v>97.789999999999992</v>
          </cell>
          <cell r="AY1621">
            <v>45675949</v>
          </cell>
          <cell r="AZ1621">
            <v>297.44</v>
          </cell>
          <cell r="BA1621">
            <v>138928870</v>
          </cell>
          <cell r="BC1621">
            <v>0</v>
          </cell>
          <cell r="BD1621">
            <v>297.44</v>
          </cell>
          <cell r="BE1621">
            <v>138928870</v>
          </cell>
          <cell r="BG1621">
            <v>0</v>
          </cell>
          <cell r="BH1621">
            <v>297.44</v>
          </cell>
          <cell r="BI1621">
            <v>138928870</v>
          </cell>
          <cell r="BK1621">
            <v>0</v>
          </cell>
          <cell r="BL1621">
            <v>297.44</v>
          </cell>
          <cell r="BM1621">
            <v>138928870</v>
          </cell>
          <cell r="BO1621">
            <v>0</v>
          </cell>
          <cell r="BP1621">
            <v>297.44</v>
          </cell>
          <cell r="BQ1621">
            <v>138928870</v>
          </cell>
        </row>
        <row r="1622">
          <cell r="A1622" t="str">
            <v>10.03.13</v>
          </cell>
          <cell r="B1622" t="str">
            <v>10.03.09</v>
          </cell>
          <cell r="C1622" t="str">
            <v>Tuberia PVC Ø 284 mm</v>
          </cell>
          <cell r="D1622" t="str">
            <v>ML</v>
          </cell>
          <cell r="F1622">
            <v>130000</v>
          </cell>
          <cell r="V1622">
            <v>130.9</v>
          </cell>
          <cell r="X1622">
            <v>130.9</v>
          </cell>
          <cell r="Y1622">
            <v>17017000</v>
          </cell>
          <cell r="Z1622">
            <v>-130.9</v>
          </cell>
          <cell r="AB1622">
            <v>0</v>
          </cell>
          <cell r="AF1622">
            <v>0</v>
          </cell>
          <cell r="AJ1622">
            <v>0</v>
          </cell>
          <cell r="AN1622">
            <v>0</v>
          </cell>
          <cell r="BC1622">
            <v>0</v>
          </cell>
          <cell r="BD1622">
            <v>0</v>
          </cell>
          <cell r="BE1622">
            <v>0</v>
          </cell>
          <cell r="BH1622">
            <v>0</v>
          </cell>
          <cell r="BL1622">
            <v>0</v>
          </cell>
          <cell r="BP1622">
            <v>0</v>
          </cell>
        </row>
        <row r="1623">
          <cell r="A1623" t="str">
            <v>10.03.14</v>
          </cell>
          <cell r="B1623" t="str">
            <v>10.03.10</v>
          </cell>
          <cell r="C1623" t="str">
            <v>Tuberia PVC S de 8"</v>
          </cell>
          <cell r="D1623" t="str">
            <v>Ml</v>
          </cell>
          <cell r="F1623">
            <v>56825</v>
          </cell>
          <cell r="G1623">
            <v>0</v>
          </cell>
          <cell r="K1623">
            <v>0</v>
          </cell>
          <cell r="L1623">
            <v>0</v>
          </cell>
          <cell r="M1623">
            <v>0</v>
          </cell>
          <cell r="O1623">
            <v>0</v>
          </cell>
          <cell r="P1623">
            <v>0</v>
          </cell>
          <cell r="Q1623">
            <v>0</v>
          </cell>
          <cell r="S1623">
            <v>0</v>
          </cell>
          <cell r="T1623">
            <v>0</v>
          </cell>
          <cell r="U1623">
            <v>0</v>
          </cell>
          <cell r="W1623">
            <v>0</v>
          </cell>
          <cell r="X1623">
            <v>0</v>
          </cell>
          <cell r="Y1623">
            <v>0</v>
          </cell>
          <cell r="AA1623">
            <v>-32332100</v>
          </cell>
          <cell r="AB1623">
            <v>0</v>
          </cell>
          <cell r="AC1623">
            <v>0</v>
          </cell>
          <cell r="AD1623">
            <v>60</v>
          </cell>
          <cell r="AE1623">
            <v>0</v>
          </cell>
          <cell r="AF1623">
            <v>60</v>
          </cell>
          <cell r="AG1623">
            <v>3409500</v>
          </cell>
          <cell r="AI1623">
            <v>0</v>
          </cell>
          <cell r="AJ1623">
            <v>60</v>
          </cell>
          <cell r="AK1623">
            <v>3409500</v>
          </cell>
          <cell r="AM1623">
            <v>0</v>
          </cell>
          <cell r="AN1623">
            <v>60</v>
          </cell>
          <cell r="AO1623">
            <v>3409500</v>
          </cell>
          <cell r="AS1623">
            <v>0</v>
          </cell>
          <cell r="AU1623">
            <v>0</v>
          </cell>
          <cell r="AV1623">
            <v>0</v>
          </cell>
          <cell r="AW1623">
            <v>0</v>
          </cell>
          <cell r="AY1623">
            <v>0</v>
          </cell>
          <cell r="AZ1623">
            <v>0</v>
          </cell>
          <cell r="BA1623">
            <v>0</v>
          </cell>
          <cell r="BC1623">
            <v>0</v>
          </cell>
          <cell r="BD1623">
            <v>0</v>
          </cell>
          <cell r="BE1623">
            <v>190786325</v>
          </cell>
          <cell r="BF1623">
            <v>60</v>
          </cell>
          <cell r="BG1623">
            <v>0</v>
          </cell>
          <cell r="BH1623">
            <v>60</v>
          </cell>
          <cell r="BI1623">
            <v>190786325</v>
          </cell>
          <cell r="BK1623">
            <v>0</v>
          </cell>
          <cell r="BL1623">
            <v>60</v>
          </cell>
          <cell r="BM1623">
            <v>190786325</v>
          </cell>
          <cell r="BO1623">
            <v>0</v>
          </cell>
          <cell r="BP1623">
            <v>60</v>
          </cell>
          <cell r="BQ1623">
            <v>190786325</v>
          </cell>
        </row>
        <row r="1624">
          <cell r="AN1624">
            <v>0</v>
          </cell>
          <cell r="BP1624">
            <v>0</v>
          </cell>
        </row>
        <row r="1625">
          <cell r="C1625" t="str">
            <v>10.03</v>
          </cell>
          <cell r="G1625">
            <v>0</v>
          </cell>
          <cell r="K1625">
            <v>0</v>
          </cell>
          <cell r="L1625">
            <v>0</v>
          </cell>
          <cell r="M1625">
            <v>0</v>
          </cell>
          <cell r="O1625">
            <v>0</v>
          </cell>
          <cell r="P1625">
            <v>0</v>
          </cell>
          <cell r="Q1625">
            <v>0</v>
          </cell>
          <cell r="S1625">
            <v>0</v>
          </cell>
          <cell r="T1625">
            <v>0</v>
          </cell>
          <cell r="U1625">
            <v>0</v>
          </cell>
          <cell r="W1625">
            <v>0</v>
          </cell>
          <cell r="X1625">
            <v>0</v>
          </cell>
          <cell r="Y1625">
            <v>0</v>
          </cell>
          <cell r="AA1625">
            <v>0</v>
          </cell>
          <cell r="AB1625">
            <v>0</v>
          </cell>
          <cell r="AC1625">
            <v>0</v>
          </cell>
          <cell r="AE1625">
            <v>0</v>
          </cell>
          <cell r="AF1625">
            <v>0</v>
          </cell>
          <cell r="AG1625">
            <v>0</v>
          </cell>
          <cell r="AI1625">
            <v>0</v>
          </cell>
          <cell r="AJ1625">
            <v>0</v>
          </cell>
          <cell r="AK1625">
            <v>0</v>
          </cell>
          <cell r="AM1625">
            <v>0</v>
          </cell>
          <cell r="AN1625">
            <v>0</v>
          </cell>
          <cell r="AO1625">
            <v>0</v>
          </cell>
          <cell r="AS1625">
            <v>0</v>
          </cell>
          <cell r="AU1625">
            <v>0</v>
          </cell>
          <cell r="AV1625">
            <v>0</v>
          </cell>
          <cell r="AW1625">
            <v>0</v>
          </cell>
          <cell r="AY1625">
            <v>0</v>
          </cell>
          <cell r="AZ1625">
            <v>0</v>
          </cell>
          <cell r="BA1625">
            <v>0</v>
          </cell>
          <cell r="BC1625">
            <v>0</v>
          </cell>
          <cell r="BD1625">
            <v>0</v>
          </cell>
          <cell r="BE1625">
            <v>0</v>
          </cell>
          <cell r="BG1625">
            <v>0</v>
          </cell>
          <cell r="BH1625">
            <v>0</v>
          </cell>
          <cell r="BI1625">
            <v>0</v>
          </cell>
          <cell r="BK1625">
            <v>0</v>
          </cell>
          <cell r="BL1625">
            <v>0</v>
          </cell>
          <cell r="BM1625">
            <v>0</v>
          </cell>
          <cell r="BO1625">
            <v>0</v>
          </cell>
          <cell r="BP1625">
            <v>0</v>
          </cell>
          <cell r="BQ1625">
            <v>0</v>
          </cell>
        </row>
        <row r="1626">
          <cell r="O1626">
            <v>0</v>
          </cell>
          <cell r="P1626">
            <v>0</v>
          </cell>
          <cell r="Q1626">
            <v>0</v>
          </cell>
          <cell r="S1626">
            <v>0</v>
          </cell>
          <cell r="T1626">
            <v>0</v>
          </cell>
          <cell r="U1626">
            <v>0</v>
          </cell>
          <cell r="X1626">
            <v>0</v>
          </cell>
          <cell r="Y1626">
            <v>0</v>
          </cell>
          <cell r="AB1626">
            <v>0</v>
          </cell>
          <cell r="AF1626">
            <v>0</v>
          </cell>
          <cell r="AJ1626">
            <v>0</v>
          </cell>
          <cell r="AN1626">
            <v>0</v>
          </cell>
          <cell r="BC1626">
            <v>0</v>
          </cell>
          <cell r="BD1626">
            <v>0</v>
          </cell>
          <cell r="BE1626">
            <v>0</v>
          </cell>
          <cell r="BH1626">
            <v>0</v>
          </cell>
          <cell r="BL1626">
            <v>0</v>
          </cell>
          <cell r="BP1626">
            <v>0</v>
          </cell>
        </row>
        <row r="1627">
          <cell r="A1627" t="str">
            <v>10.04</v>
          </cell>
          <cell r="B1627" t="str">
            <v xml:space="preserve">10.04        </v>
          </cell>
          <cell r="C1627" t="str">
            <v>RED DE ACUEDUCTO DE AGUA POTABLE</v>
          </cell>
          <cell r="D1627" t="str">
            <v/>
          </cell>
          <cell r="G1627">
            <v>0</v>
          </cell>
          <cell r="O1627">
            <v>0</v>
          </cell>
          <cell r="P1627">
            <v>0</v>
          </cell>
          <cell r="Q1627">
            <v>0</v>
          </cell>
          <cell r="S1627">
            <v>0</v>
          </cell>
          <cell r="T1627">
            <v>0</v>
          </cell>
          <cell r="U1627">
            <v>0</v>
          </cell>
          <cell r="X1627">
            <v>0</v>
          </cell>
          <cell r="Y1627">
            <v>0</v>
          </cell>
          <cell r="AB1627">
            <v>0</v>
          </cell>
          <cell r="AF1627">
            <v>0</v>
          </cell>
          <cell r="AJ1627">
            <v>0</v>
          </cell>
          <cell r="AN1627">
            <v>0</v>
          </cell>
          <cell r="BC1627">
            <v>0</v>
          </cell>
          <cell r="BD1627">
            <v>0</v>
          </cell>
          <cell r="BE1627">
            <v>0</v>
          </cell>
          <cell r="BH1627">
            <v>0</v>
          </cell>
          <cell r="BL1627">
            <v>0</v>
          </cell>
          <cell r="BP1627">
            <v>0</v>
          </cell>
        </row>
        <row r="1628">
          <cell r="A1628" t="str">
            <v>10.04.15</v>
          </cell>
          <cell r="B1628" t="str">
            <v>10.04.12</v>
          </cell>
          <cell r="C1628" t="str">
            <v>Aljibe</v>
          </cell>
          <cell r="D1628" t="str">
            <v>ml</v>
          </cell>
          <cell r="F1628">
            <v>1500000</v>
          </cell>
          <cell r="V1628">
            <v>10</v>
          </cell>
          <cell r="X1628">
            <v>10</v>
          </cell>
          <cell r="AB1628">
            <v>10</v>
          </cell>
          <cell r="AD1628">
            <v>-10</v>
          </cell>
          <cell r="AF1628">
            <v>0</v>
          </cell>
          <cell r="AJ1628">
            <v>0</v>
          </cell>
          <cell r="AN1628">
            <v>0</v>
          </cell>
          <cell r="BC1628">
            <v>0</v>
          </cell>
          <cell r="BD1628">
            <v>0</v>
          </cell>
          <cell r="BE1628">
            <v>0</v>
          </cell>
          <cell r="BH1628">
            <v>0</v>
          </cell>
          <cell r="BL1628">
            <v>0</v>
          </cell>
          <cell r="BP1628">
            <v>0</v>
          </cell>
        </row>
        <row r="1629">
          <cell r="A1629" t="str">
            <v>10.04.16</v>
          </cell>
          <cell r="B1629" t="str">
            <v>10.04.13</v>
          </cell>
          <cell r="C1629" t="str">
            <v>Ruptura Via nacional incluye tuberia de acero</v>
          </cell>
          <cell r="D1629" t="str">
            <v>ml</v>
          </cell>
          <cell r="F1629">
            <v>2280000</v>
          </cell>
          <cell r="G1629">
            <v>0</v>
          </cell>
          <cell r="O1629">
            <v>0</v>
          </cell>
          <cell r="P1629">
            <v>0</v>
          </cell>
          <cell r="Q1629">
            <v>0</v>
          </cell>
          <cell r="S1629">
            <v>0</v>
          </cell>
          <cell r="T1629">
            <v>0</v>
          </cell>
          <cell r="U1629">
            <v>0</v>
          </cell>
          <cell r="V1629">
            <v>18</v>
          </cell>
          <cell r="X1629">
            <v>18</v>
          </cell>
          <cell r="Y1629">
            <v>41040000</v>
          </cell>
          <cell r="AB1629">
            <v>18</v>
          </cell>
          <cell r="AF1629">
            <v>18</v>
          </cell>
          <cell r="AJ1629">
            <v>18</v>
          </cell>
          <cell r="AN1629">
            <v>18</v>
          </cell>
          <cell r="BC1629">
            <v>0</v>
          </cell>
          <cell r="BD1629">
            <v>0</v>
          </cell>
          <cell r="BE1629">
            <v>0</v>
          </cell>
          <cell r="BH1629">
            <v>0</v>
          </cell>
          <cell r="BL1629">
            <v>0</v>
          </cell>
          <cell r="BP1629">
            <v>0</v>
          </cell>
        </row>
        <row r="1630">
          <cell r="A1630" t="str">
            <v>10.07.01</v>
          </cell>
          <cell r="B1630" t="str">
            <v xml:space="preserve">10.04.06     </v>
          </cell>
          <cell r="C1630" t="str">
            <v>Accesorios HF de 6"</v>
          </cell>
          <cell r="D1630" t="str">
            <v>Un</v>
          </cell>
          <cell r="F1630">
            <v>593312</v>
          </cell>
          <cell r="G1630">
            <v>0</v>
          </cell>
          <cell r="O1630">
            <v>0</v>
          </cell>
          <cell r="P1630">
            <v>0</v>
          </cell>
          <cell r="Q1630">
            <v>0</v>
          </cell>
          <cell r="S1630">
            <v>0</v>
          </cell>
          <cell r="T1630">
            <v>0</v>
          </cell>
          <cell r="U1630">
            <v>0</v>
          </cell>
          <cell r="X1630">
            <v>0</v>
          </cell>
          <cell r="Y1630">
            <v>0</v>
          </cell>
          <cell r="AB1630">
            <v>0</v>
          </cell>
          <cell r="AF1630">
            <v>0</v>
          </cell>
          <cell r="AJ1630">
            <v>0</v>
          </cell>
          <cell r="AN1630">
            <v>0</v>
          </cell>
          <cell r="BC1630">
            <v>0</v>
          </cell>
          <cell r="BD1630">
            <v>0</v>
          </cell>
          <cell r="BE1630">
            <v>0</v>
          </cell>
          <cell r="BH1630">
            <v>0</v>
          </cell>
          <cell r="BL1630">
            <v>0</v>
          </cell>
          <cell r="BP1630">
            <v>0</v>
          </cell>
        </row>
        <row r="1631">
          <cell r="A1631" t="str">
            <v>10.07.01</v>
          </cell>
          <cell r="B1631" t="str">
            <v xml:space="preserve">10.04.07     </v>
          </cell>
          <cell r="C1631" t="str">
            <v>Accesorios HF de 4"</v>
          </cell>
          <cell r="D1631" t="str">
            <v>Un</v>
          </cell>
          <cell r="F1631">
            <v>270901</v>
          </cell>
          <cell r="G1631">
            <v>0</v>
          </cell>
          <cell r="O1631">
            <v>0</v>
          </cell>
          <cell r="P1631">
            <v>0</v>
          </cell>
          <cell r="Q1631">
            <v>0</v>
          </cell>
          <cell r="S1631">
            <v>0</v>
          </cell>
          <cell r="T1631">
            <v>0</v>
          </cell>
          <cell r="U1631">
            <v>0</v>
          </cell>
          <cell r="X1631">
            <v>0</v>
          </cell>
          <cell r="Y1631">
            <v>0</v>
          </cell>
          <cell r="AB1631">
            <v>0</v>
          </cell>
          <cell r="AF1631">
            <v>0</v>
          </cell>
          <cell r="AJ1631">
            <v>0</v>
          </cell>
          <cell r="AN1631">
            <v>0</v>
          </cell>
          <cell r="BC1631">
            <v>0</v>
          </cell>
          <cell r="BD1631">
            <v>0</v>
          </cell>
          <cell r="BE1631">
            <v>0</v>
          </cell>
          <cell r="BH1631">
            <v>0</v>
          </cell>
          <cell r="BL1631">
            <v>0</v>
          </cell>
          <cell r="BP1631">
            <v>0</v>
          </cell>
        </row>
        <row r="1632">
          <cell r="C1632" t="str">
            <v>10.04</v>
          </cell>
          <cell r="G1632">
            <v>0</v>
          </cell>
          <cell r="O1632">
            <v>0</v>
          </cell>
          <cell r="P1632">
            <v>0</v>
          </cell>
          <cell r="Q1632">
            <v>0</v>
          </cell>
          <cell r="S1632">
            <v>0</v>
          </cell>
          <cell r="T1632">
            <v>0</v>
          </cell>
          <cell r="U1632">
            <v>0</v>
          </cell>
          <cell r="X1632">
            <v>0</v>
          </cell>
          <cell r="Y1632">
            <v>0</v>
          </cell>
          <cell r="AB1632">
            <v>0</v>
          </cell>
          <cell r="AF1632">
            <v>0</v>
          </cell>
          <cell r="AJ1632">
            <v>0</v>
          </cell>
          <cell r="AN1632">
            <v>0</v>
          </cell>
          <cell r="BC1632">
            <v>0</v>
          </cell>
          <cell r="BD1632">
            <v>0</v>
          </cell>
          <cell r="BE1632">
            <v>0</v>
          </cell>
          <cell r="BH1632">
            <v>0</v>
          </cell>
          <cell r="BL1632">
            <v>0</v>
          </cell>
          <cell r="BP1632">
            <v>0</v>
          </cell>
        </row>
        <row r="1633">
          <cell r="G1633">
            <v>0</v>
          </cell>
          <cell r="O1633">
            <v>0</v>
          </cell>
          <cell r="P1633">
            <v>0</v>
          </cell>
          <cell r="Q1633">
            <v>0</v>
          </cell>
          <cell r="S1633">
            <v>0</v>
          </cell>
          <cell r="T1633">
            <v>0</v>
          </cell>
          <cell r="U1633">
            <v>0</v>
          </cell>
          <cell r="X1633">
            <v>0</v>
          </cell>
          <cell r="Y1633">
            <v>0</v>
          </cell>
          <cell r="AB1633">
            <v>0</v>
          </cell>
          <cell r="AF1633">
            <v>0</v>
          </cell>
          <cell r="AJ1633">
            <v>0</v>
          </cell>
          <cell r="AN1633">
            <v>0</v>
          </cell>
          <cell r="BC1633">
            <v>0</v>
          </cell>
          <cell r="BD1633">
            <v>0</v>
          </cell>
          <cell r="BE1633">
            <v>0</v>
          </cell>
          <cell r="BH1633">
            <v>0</v>
          </cell>
          <cell r="BL1633">
            <v>0</v>
          </cell>
          <cell r="BP1633">
            <v>0</v>
          </cell>
        </row>
        <row r="1634">
          <cell r="A1634" t="str">
            <v>10.05</v>
          </cell>
          <cell r="B1634" t="str">
            <v xml:space="preserve">10.05        </v>
          </cell>
          <cell r="C1634" t="str">
            <v>REDES ELECTRICAS</v>
          </cell>
          <cell r="D1634" t="str">
            <v/>
          </cell>
          <cell r="G1634">
            <v>0</v>
          </cell>
          <cell r="O1634">
            <v>0</v>
          </cell>
          <cell r="P1634">
            <v>0</v>
          </cell>
          <cell r="Q1634">
            <v>0</v>
          </cell>
          <cell r="S1634">
            <v>0</v>
          </cell>
          <cell r="T1634">
            <v>0</v>
          </cell>
          <cell r="U1634">
            <v>0</v>
          </cell>
          <cell r="X1634">
            <v>0</v>
          </cell>
          <cell r="Y1634">
            <v>0</v>
          </cell>
          <cell r="AB1634">
            <v>0</v>
          </cell>
          <cell r="AF1634">
            <v>0</v>
          </cell>
          <cell r="AJ1634">
            <v>0</v>
          </cell>
          <cell r="AN1634">
            <v>0</v>
          </cell>
          <cell r="BC1634">
            <v>0</v>
          </cell>
          <cell r="BD1634">
            <v>0</v>
          </cell>
          <cell r="BE1634">
            <v>0</v>
          </cell>
          <cell r="BH1634">
            <v>0</v>
          </cell>
          <cell r="BL1634">
            <v>0</v>
          </cell>
          <cell r="BP1634">
            <v>0</v>
          </cell>
        </row>
        <row r="1635">
          <cell r="A1635" t="str">
            <v>10.05.18</v>
          </cell>
          <cell r="B1635" t="str">
            <v>10.05.18</v>
          </cell>
          <cell r="C1635" t="str">
            <v>Transformador Pad Mounted 225 KVA</v>
          </cell>
          <cell r="D1635" t="str">
            <v>Un</v>
          </cell>
          <cell r="F1635">
            <v>34860230</v>
          </cell>
          <cell r="G1635">
            <v>0</v>
          </cell>
          <cell r="O1635">
            <v>0</v>
          </cell>
          <cell r="P1635">
            <v>0</v>
          </cell>
          <cell r="Q1635">
            <v>0</v>
          </cell>
          <cell r="S1635">
            <v>0</v>
          </cell>
          <cell r="T1635">
            <v>0</v>
          </cell>
          <cell r="U1635">
            <v>0</v>
          </cell>
          <cell r="V1635">
            <v>1</v>
          </cell>
          <cell r="W1635">
            <v>34860230</v>
          </cell>
          <cell r="X1635">
            <v>1</v>
          </cell>
          <cell r="Y1635">
            <v>34860231</v>
          </cell>
          <cell r="AB1635">
            <v>1</v>
          </cell>
          <cell r="AF1635">
            <v>1</v>
          </cell>
          <cell r="AJ1635">
            <v>1</v>
          </cell>
          <cell r="AN1635">
            <v>1</v>
          </cell>
          <cell r="BB1635">
            <v>1</v>
          </cell>
          <cell r="BC1635">
            <v>34860230</v>
          </cell>
          <cell r="BD1635">
            <v>1</v>
          </cell>
          <cell r="BE1635">
            <v>34860230</v>
          </cell>
          <cell r="BH1635">
            <v>1</v>
          </cell>
          <cell r="BL1635">
            <v>1</v>
          </cell>
          <cell r="BP1635">
            <v>1</v>
          </cell>
        </row>
        <row r="1636">
          <cell r="A1636" t="str">
            <v>10.05.19</v>
          </cell>
          <cell r="B1636" t="str">
            <v>10.05.19</v>
          </cell>
          <cell r="C1636" t="str">
            <v>Planta de emergencia 280 Kva incluye, tanque de combustible, breaker</v>
          </cell>
          <cell r="D1636" t="str">
            <v>Un</v>
          </cell>
          <cell r="F1636">
            <v>137741480</v>
          </cell>
          <cell r="G1636">
            <v>0</v>
          </cell>
          <cell r="O1636">
            <v>0</v>
          </cell>
          <cell r="P1636">
            <v>0</v>
          </cell>
          <cell r="Q1636">
            <v>0</v>
          </cell>
          <cell r="S1636">
            <v>0</v>
          </cell>
          <cell r="T1636">
            <v>0</v>
          </cell>
          <cell r="U1636">
            <v>0</v>
          </cell>
          <cell r="V1636">
            <v>1</v>
          </cell>
          <cell r="W1636">
            <v>137741480</v>
          </cell>
          <cell r="X1636">
            <v>1</v>
          </cell>
          <cell r="Y1636">
            <v>137741481</v>
          </cell>
          <cell r="AB1636">
            <v>1</v>
          </cell>
          <cell r="AF1636">
            <v>1</v>
          </cell>
          <cell r="AJ1636">
            <v>1</v>
          </cell>
          <cell r="AN1636">
            <v>1</v>
          </cell>
          <cell r="BB1636">
            <v>1</v>
          </cell>
          <cell r="BC1636">
            <v>137741480</v>
          </cell>
          <cell r="BD1636">
            <v>1</v>
          </cell>
          <cell r="BE1636">
            <v>137741480</v>
          </cell>
          <cell r="BH1636">
            <v>1</v>
          </cell>
          <cell r="BL1636">
            <v>1</v>
          </cell>
          <cell r="BP1636">
            <v>1</v>
          </cell>
        </row>
        <row r="1637">
          <cell r="A1637" t="str">
            <v>10.05.20</v>
          </cell>
          <cell r="B1637" t="str">
            <v>10.05.20</v>
          </cell>
          <cell r="C1637" t="str">
            <v>Transferencia automatica 1050 amp / 220 volt</v>
          </cell>
          <cell r="D1637" t="str">
            <v>Un</v>
          </cell>
          <cell r="F1637">
            <v>30070740</v>
          </cell>
          <cell r="G1637">
            <v>0</v>
          </cell>
          <cell r="O1637">
            <v>0</v>
          </cell>
          <cell r="P1637">
            <v>0</v>
          </cell>
          <cell r="Q1637">
            <v>0</v>
          </cell>
          <cell r="S1637">
            <v>0</v>
          </cell>
          <cell r="T1637">
            <v>0</v>
          </cell>
          <cell r="U1637">
            <v>0</v>
          </cell>
          <cell r="V1637">
            <v>1</v>
          </cell>
          <cell r="W1637">
            <v>30070740</v>
          </cell>
          <cell r="X1637">
            <v>1</v>
          </cell>
          <cell r="Y1637">
            <v>30070741</v>
          </cell>
          <cell r="AB1637">
            <v>1</v>
          </cell>
          <cell r="AF1637">
            <v>1</v>
          </cell>
          <cell r="AJ1637">
            <v>1</v>
          </cell>
          <cell r="AN1637">
            <v>1</v>
          </cell>
          <cell r="BB1637">
            <v>1</v>
          </cell>
          <cell r="BC1637">
            <v>30070740</v>
          </cell>
          <cell r="BD1637">
            <v>1</v>
          </cell>
          <cell r="BE1637">
            <v>30070740</v>
          </cell>
          <cell r="BH1637">
            <v>1</v>
          </cell>
          <cell r="BL1637">
            <v>1</v>
          </cell>
          <cell r="BP1637">
            <v>1</v>
          </cell>
        </row>
        <row r="1638">
          <cell r="A1638" t="str">
            <v>10.05.21</v>
          </cell>
          <cell r="B1638" t="str">
            <v>10.05.21</v>
          </cell>
          <cell r="C1638" t="str">
            <v>Celda seccionador duplex</v>
          </cell>
          <cell r="D1638" t="str">
            <v>Un</v>
          </cell>
          <cell r="F1638">
            <v>12500000</v>
          </cell>
          <cell r="O1638">
            <v>0</v>
          </cell>
          <cell r="S1638">
            <v>0</v>
          </cell>
          <cell r="V1638">
            <v>1</v>
          </cell>
          <cell r="W1638">
            <v>12500000</v>
          </cell>
          <cell r="X1638">
            <v>1</v>
          </cell>
          <cell r="Y1638">
            <v>12500001</v>
          </cell>
          <cell r="AB1638">
            <v>1</v>
          </cell>
          <cell r="AF1638">
            <v>1</v>
          </cell>
          <cell r="AJ1638">
            <v>1</v>
          </cell>
          <cell r="AN1638">
            <v>1</v>
          </cell>
          <cell r="BC1638">
            <v>0</v>
          </cell>
          <cell r="BD1638">
            <v>0</v>
          </cell>
          <cell r="BE1638">
            <v>0</v>
          </cell>
          <cell r="BF1638">
            <v>1</v>
          </cell>
          <cell r="BH1638">
            <v>1</v>
          </cell>
          <cell r="BL1638">
            <v>1</v>
          </cell>
          <cell r="BP1638">
            <v>1</v>
          </cell>
        </row>
        <row r="1639">
          <cell r="A1639" t="str">
            <v>10.05.22</v>
          </cell>
          <cell r="B1639" t="str">
            <v>10.05.22</v>
          </cell>
          <cell r="C1639" t="str">
            <v>Celda de Medida</v>
          </cell>
          <cell r="D1639" t="str">
            <v>Un</v>
          </cell>
          <cell r="F1639">
            <v>20900000</v>
          </cell>
          <cell r="V1639">
            <v>1</v>
          </cell>
          <cell r="W1639">
            <v>20900000</v>
          </cell>
          <cell r="X1639">
            <v>1</v>
          </cell>
          <cell r="Y1639">
            <v>20900001</v>
          </cell>
          <cell r="AB1639">
            <v>1</v>
          </cell>
          <cell r="AF1639">
            <v>1</v>
          </cell>
          <cell r="AJ1639">
            <v>1</v>
          </cell>
          <cell r="AN1639">
            <v>1</v>
          </cell>
          <cell r="BC1639">
            <v>0</v>
          </cell>
          <cell r="BD1639">
            <v>0</v>
          </cell>
          <cell r="BE1639">
            <v>0</v>
          </cell>
          <cell r="BF1639">
            <v>1</v>
          </cell>
          <cell r="BH1639">
            <v>1</v>
          </cell>
          <cell r="BL1639">
            <v>1</v>
          </cell>
          <cell r="BP1639">
            <v>1</v>
          </cell>
        </row>
        <row r="1640">
          <cell r="A1640" t="str">
            <v>10.05.23</v>
          </cell>
          <cell r="B1640" t="str">
            <v>10.05.23</v>
          </cell>
          <cell r="C1640" t="str">
            <v>Celda seccionador tripolar</v>
          </cell>
          <cell r="D1640" t="str">
            <v>Un</v>
          </cell>
          <cell r="F1640">
            <v>13000000</v>
          </cell>
          <cell r="V1640">
            <v>2</v>
          </cell>
          <cell r="W1640">
            <v>26000000</v>
          </cell>
          <cell r="X1640">
            <v>2</v>
          </cell>
          <cell r="Y1640">
            <v>26000001</v>
          </cell>
          <cell r="AB1640">
            <v>2</v>
          </cell>
          <cell r="AF1640">
            <v>2</v>
          </cell>
          <cell r="AJ1640">
            <v>2</v>
          </cell>
          <cell r="AN1640">
            <v>2</v>
          </cell>
          <cell r="BC1640">
            <v>0</v>
          </cell>
          <cell r="BD1640">
            <v>0</v>
          </cell>
          <cell r="BE1640">
            <v>0</v>
          </cell>
          <cell r="BF1640">
            <v>2</v>
          </cell>
          <cell r="BH1640">
            <v>2</v>
          </cell>
          <cell r="BL1640">
            <v>2</v>
          </cell>
          <cell r="BP1640">
            <v>2</v>
          </cell>
        </row>
        <row r="1641">
          <cell r="A1641" t="str">
            <v>10.05.24</v>
          </cell>
          <cell r="B1641" t="str">
            <v>10.05.24</v>
          </cell>
          <cell r="C1641" t="str">
            <v>Acometida electrica cuarto electrico - edificio primaria 8#4/0 +  1#3/0 + 2X4"</v>
          </cell>
          <cell r="D1641" t="str">
            <v>ML</v>
          </cell>
          <cell r="F1641">
            <v>495829</v>
          </cell>
          <cell r="X1641">
            <v>0</v>
          </cell>
          <cell r="AB1641">
            <v>0</v>
          </cell>
          <cell r="AD1641">
            <v>122</v>
          </cell>
          <cell r="AF1641">
            <v>122</v>
          </cell>
          <cell r="AJ1641">
            <v>122</v>
          </cell>
          <cell r="AL1641">
            <v>9.3000000000000007</v>
          </cell>
          <cell r="AN1641">
            <v>131.30000000000001</v>
          </cell>
          <cell r="BC1641">
            <v>0</v>
          </cell>
          <cell r="BD1641">
            <v>0</v>
          </cell>
          <cell r="BE1641">
            <v>0</v>
          </cell>
          <cell r="BF1641">
            <v>122</v>
          </cell>
          <cell r="BH1641">
            <v>122</v>
          </cell>
          <cell r="BL1641">
            <v>122</v>
          </cell>
          <cell r="BN1641">
            <v>9.3000000000000007</v>
          </cell>
          <cell r="BP1641">
            <v>131.30000000000001</v>
          </cell>
        </row>
        <row r="1642">
          <cell r="A1642" t="str">
            <v>10.05.25</v>
          </cell>
          <cell r="B1642" t="str">
            <v>10.05.25</v>
          </cell>
          <cell r="C1642" t="str">
            <v>Acometida electrica Transformador - Transferencia - tablero de controles cable 8 #400 mcm + 1#3/0</v>
          </cell>
          <cell r="D1642" t="str">
            <v>ML</v>
          </cell>
          <cell r="F1642">
            <v>821697</v>
          </cell>
          <cell r="AD1642">
            <v>34</v>
          </cell>
          <cell r="AF1642">
            <v>34</v>
          </cell>
          <cell r="AJ1642">
            <v>34</v>
          </cell>
          <cell r="AL1642">
            <v>7.8999999999999986</v>
          </cell>
          <cell r="AN1642">
            <v>41.9</v>
          </cell>
          <cell r="BH1642">
            <v>0</v>
          </cell>
          <cell r="BJ1642">
            <v>34</v>
          </cell>
          <cell r="BL1642">
            <v>34</v>
          </cell>
          <cell r="BN1642">
            <v>7.8999999999999986</v>
          </cell>
          <cell r="BP1642">
            <v>41.9</v>
          </cell>
        </row>
        <row r="1643">
          <cell r="A1643" t="str">
            <v>10.05.26</v>
          </cell>
          <cell r="B1643" t="str">
            <v>10.05.26</v>
          </cell>
          <cell r="C1643" t="str">
            <v>Conos premoldeados para 13,2Kwa de Uso interior</v>
          </cell>
          <cell r="D1643" t="str">
            <v>ML</v>
          </cell>
          <cell r="F1643">
            <v>411979</v>
          </cell>
          <cell r="AD1643">
            <v>10</v>
          </cell>
          <cell r="AF1643">
            <v>10</v>
          </cell>
          <cell r="AJ1643">
            <v>10</v>
          </cell>
          <cell r="AN1643">
            <v>10</v>
          </cell>
          <cell r="BH1643">
            <v>0</v>
          </cell>
          <cell r="BJ1643">
            <v>10</v>
          </cell>
          <cell r="BL1643">
            <v>10</v>
          </cell>
          <cell r="BP1643">
            <v>10</v>
          </cell>
        </row>
        <row r="1644">
          <cell r="A1644" t="str">
            <v>10.05.27</v>
          </cell>
          <cell r="B1644" t="str">
            <v>10.05.27</v>
          </cell>
          <cell r="C1644" t="str">
            <v>SUMINISTRO E INSTALACION DE CABLE CU AISL THHN/THWN NO.1/0</v>
          </cell>
          <cell r="D1644" t="str">
            <v>ML</v>
          </cell>
          <cell r="F1644">
            <v>31384</v>
          </cell>
          <cell r="AD1644">
            <v>1370</v>
          </cell>
          <cell r="AF1644">
            <v>1370</v>
          </cell>
          <cell r="AJ1644">
            <v>1370</v>
          </cell>
          <cell r="AN1644">
            <v>1370</v>
          </cell>
          <cell r="BF1644">
            <v>1230</v>
          </cell>
          <cell r="BH1644">
            <v>1230</v>
          </cell>
          <cell r="BJ1644">
            <v>118</v>
          </cell>
          <cell r="BL1644">
            <v>1348</v>
          </cell>
          <cell r="BP1644">
            <v>1348</v>
          </cell>
        </row>
        <row r="1645">
          <cell r="A1645" t="str">
            <v>10.05.28</v>
          </cell>
          <cell r="B1645" t="str">
            <v>10.05.28</v>
          </cell>
          <cell r="C1645" t="str">
            <v>PARARRAYOS 4 PUNTAS ROSCA 3/4" CROMADO</v>
          </cell>
          <cell r="D1645" t="str">
            <v>UN</v>
          </cell>
          <cell r="F1645">
            <v>119461</v>
          </cell>
          <cell r="AD1645">
            <v>34</v>
          </cell>
          <cell r="AF1645">
            <v>34</v>
          </cell>
          <cell r="AJ1645">
            <v>34</v>
          </cell>
          <cell r="AN1645">
            <v>34</v>
          </cell>
          <cell r="BH1645">
            <v>0</v>
          </cell>
          <cell r="BJ1645">
            <v>34</v>
          </cell>
          <cell r="BL1645">
            <v>34</v>
          </cell>
          <cell r="BP1645">
            <v>34</v>
          </cell>
        </row>
        <row r="1646">
          <cell r="A1646" t="str">
            <v>10.05.29</v>
          </cell>
          <cell r="B1646" t="str">
            <v>10.05.29</v>
          </cell>
          <cell r="C1646" t="str">
            <v>SUMINISTRO E INSTALACION DE POLO A TIERRA</v>
          </cell>
          <cell r="D1646" t="str">
            <v>Un</v>
          </cell>
          <cell r="F1646">
            <v>384433</v>
          </cell>
          <cell r="AD1646">
            <v>14</v>
          </cell>
          <cell r="AF1646">
            <v>14</v>
          </cell>
          <cell r="AJ1646">
            <v>14</v>
          </cell>
          <cell r="AN1646">
            <v>14</v>
          </cell>
          <cell r="BF1646">
            <v>14</v>
          </cell>
          <cell r="BH1646">
            <v>14</v>
          </cell>
          <cell r="BL1646">
            <v>14</v>
          </cell>
          <cell r="BP1646">
            <v>14</v>
          </cell>
        </row>
        <row r="1647">
          <cell r="A1647" t="str">
            <v>10.05.30</v>
          </cell>
          <cell r="B1647" t="str">
            <v>10.05.30</v>
          </cell>
          <cell r="C1647" t="str">
            <v>Malla a Tierra</v>
          </cell>
          <cell r="D1647" t="str">
            <v>un</v>
          </cell>
          <cell r="F1647">
            <v>5000000</v>
          </cell>
          <cell r="G1647">
            <v>0</v>
          </cell>
          <cell r="K1647">
            <v>0</v>
          </cell>
          <cell r="L1647">
            <v>0</v>
          </cell>
          <cell r="M1647">
            <v>0</v>
          </cell>
          <cell r="O1647">
            <v>0</v>
          </cell>
          <cell r="P1647">
            <v>0</v>
          </cell>
          <cell r="Q1647">
            <v>0</v>
          </cell>
          <cell r="S1647">
            <v>0</v>
          </cell>
          <cell r="T1647">
            <v>0</v>
          </cell>
          <cell r="U1647">
            <v>0</v>
          </cell>
          <cell r="W1647">
            <v>0</v>
          </cell>
          <cell r="X1647">
            <v>0</v>
          </cell>
          <cell r="AA1647">
            <v>0</v>
          </cell>
          <cell r="AB1647">
            <v>0</v>
          </cell>
          <cell r="AC1647">
            <v>0</v>
          </cell>
          <cell r="AD1647">
            <v>1</v>
          </cell>
          <cell r="AE1647">
            <v>5000000</v>
          </cell>
          <cell r="AF1647">
            <v>1</v>
          </cell>
          <cell r="AG1647">
            <v>5000000</v>
          </cell>
          <cell r="AI1647">
            <v>0</v>
          </cell>
          <cell r="AJ1647">
            <v>1</v>
          </cell>
          <cell r="AK1647">
            <v>5000000</v>
          </cell>
          <cell r="AM1647">
            <v>0</v>
          </cell>
          <cell r="AN1647">
            <v>1</v>
          </cell>
          <cell r="AO1647">
            <v>5000000</v>
          </cell>
          <cell r="AS1647">
            <v>0</v>
          </cell>
          <cell r="AU1647">
            <v>0</v>
          </cell>
          <cell r="AV1647">
            <v>0</v>
          </cell>
          <cell r="AW1647">
            <v>0</v>
          </cell>
          <cell r="AY1647">
            <v>0</v>
          </cell>
          <cell r="AZ1647">
            <v>0</v>
          </cell>
          <cell r="BA1647">
            <v>0</v>
          </cell>
          <cell r="BC1647">
            <v>0</v>
          </cell>
          <cell r="BD1647">
            <v>0</v>
          </cell>
          <cell r="BE1647">
            <v>0</v>
          </cell>
          <cell r="BF1647">
            <v>1</v>
          </cell>
          <cell r="BG1647">
            <v>5000000</v>
          </cell>
          <cell r="BH1647">
            <v>1</v>
          </cell>
          <cell r="BI1647">
            <v>5000000</v>
          </cell>
          <cell r="BK1647">
            <v>0</v>
          </cell>
          <cell r="BL1647">
            <v>1</v>
          </cell>
          <cell r="BM1647">
            <v>5000000</v>
          </cell>
          <cell r="BO1647">
            <v>0</v>
          </cell>
          <cell r="BP1647">
            <v>1</v>
          </cell>
          <cell r="BQ1647">
            <v>5000000</v>
          </cell>
        </row>
        <row r="1648">
          <cell r="A1648" t="str">
            <v>10.05.31</v>
          </cell>
          <cell r="B1648" t="str">
            <v>10.05.31</v>
          </cell>
          <cell r="C1648" t="str">
            <v>Suministro e instalacion tuberia conduit de reserva 2"</v>
          </cell>
          <cell r="D1648" t="str">
            <v>ml</v>
          </cell>
          <cell r="F1648">
            <v>12359</v>
          </cell>
          <cell r="AF1648">
            <v>0</v>
          </cell>
          <cell r="AH1648">
            <v>957.6</v>
          </cell>
          <cell r="AJ1648">
            <v>957.6</v>
          </cell>
          <cell r="AN1648">
            <v>957.6</v>
          </cell>
          <cell r="BJ1648">
            <v>957.6</v>
          </cell>
          <cell r="BL1648">
            <v>957.6</v>
          </cell>
          <cell r="BP1648">
            <v>957.6</v>
          </cell>
        </row>
        <row r="1649">
          <cell r="A1649" t="str">
            <v>10.05.32</v>
          </cell>
          <cell r="B1649" t="str">
            <v>10.05.32</v>
          </cell>
          <cell r="C1649" t="str">
            <v>Suministro e instalacion tuberia conduit de reserva 3"</v>
          </cell>
          <cell r="D1649" t="str">
            <v>ML</v>
          </cell>
          <cell r="F1649">
            <v>15415</v>
          </cell>
          <cell r="AH1649">
            <v>35.9</v>
          </cell>
          <cell r="AJ1649">
            <v>35.9</v>
          </cell>
          <cell r="AN1649">
            <v>35.9</v>
          </cell>
          <cell r="BJ1649">
            <v>35.9</v>
          </cell>
          <cell r="BL1649">
            <v>35.9</v>
          </cell>
          <cell r="BP1649">
            <v>35.9</v>
          </cell>
        </row>
        <row r="1650">
          <cell r="C1650" t="str">
            <v>10.05</v>
          </cell>
          <cell r="G1650">
            <v>0</v>
          </cell>
          <cell r="O1650">
            <v>0</v>
          </cell>
          <cell r="P1650">
            <v>0</v>
          </cell>
          <cell r="Q1650">
            <v>0</v>
          </cell>
          <cell r="S1650">
            <v>0</v>
          </cell>
          <cell r="T1650">
            <v>0</v>
          </cell>
          <cell r="U1650">
            <v>0</v>
          </cell>
          <cell r="X1650">
            <v>0</v>
          </cell>
          <cell r="AB1650">
            <v>0</v>
          </cell>
          <cell r="AF1650">
            <v>0</v>
          </cell>
          <cell r="AJ1650">
            <v>0</v>
          </cell>
          <cell r="AN1650">
            <v>0</v>
          </cell>
          <cell r="BC1650">
            <v>0</v>
          </cell>
          <cell r="BD1650">
            <v>0</v>
          </cell>
          <cell r="BE1650">
            <v>0</v>
          </cell>
          <cell r="BH1650">
            <v>0</v>
          </cell>
          <cell r="BL1650">
            <v>0</v>
          </cell>
          <cell r="BP1650">
            <v>0</v>
          </cell>
        </row>
        <row r="1651">
          <cell r="X1651">
            <v>0</v>
          </cell>
          <cell r="AB1651">
            <v>0</v>
          </cell>
          <cell r="AF1651">
            <v>0</v>
          </cell>
          <cell r="AJ1651">
            <v>0</v>
          </cell>
          <cell r="AN1651">
            <v>0</v>
          </cell>
          <cell r="BC1651">
            <v>0</v>
          </cell>
          <cell r="BD1651">
            <v>0</v>
          </cell>
          <cell r="BE1651">
            <v>0</v>
          </cell>
          <cell r="BH1651">
            <v>0</v>
          </cell>
          <cell r="BL1651">
            <v>0</v>
          </cell>
          <cell r="BP1651">
            <v>0</v>
          </cell>
        </row>
        <row r="1652">
          <cell r="A1652" t="str">
            <v>10.06</v>
          </cell>
          <cell r="B1652" t="str">
            <v>10.06</v>
          </cell>
          <cell r="C1652" t="str">
            <v>TANQUE ENTERRADO</v>
          </cell>
          <cell r="D1652" t="str">
            <v/>
          </cell>
          <cell r="G1652">
            <v>0</v>
          </cell>
          <cell r="O1652">
            <v>0</v>
          </cell>
          <cell r="P1652">
            <v>0</v>
          </cell>
          <cell r="Q1652">
            <v>0</v>
          </cell>
          <cell r="S1652">
            <v>0</v>
          </cell>
          <cell r="T1652">
            <v>0</v>
          </cell>
          <cell r="U1652">
            <v>0</v>
          </cell>
          <cell r="X1652">
            <v>0</v>
          </cell>
          <cell r="Y1652">
            <v>0</v>
          </cell>
          <cell r="AB1652">
            <v>0</v>
          </cell>
          <cell r="AF1652">
            <v>0</v>
          </cell>
          <cell r="AJ1652">
            <v>0</v>
          </cell>
          <cell r="AN1652">
            <v>0</v>
          </cell>
          <cell r="BC1652">
            <v>0</v>
          </cell>
          <cell r="BD1652">
            <v>0</v>
          </cell>
          <cell r="BE1652">
            <v>0</v>
          </cell>
          <cell r="BH1652">
            <v>0</v>
          </cell>
          <cell r="BL1652">
            <v>0</v>
          </cell>
          <cell r="BP1652">
            <v>0</v>
          </cell>
        </row>
        <row r="1653">
          <cell r="A1653" t="str">
            <v>10.06.10</v>
          </cell>
          <cell r="B1653" t="str">
            <v>10.06.07</v>
          </cell>
          <cell r="C1653" t="str">
            <v>Pañete sobre muros en mortero 1:4</v>
          </cell>
          <cell r="D1653" t="str">
            <v>M2</v>
          </cell>
          <cell r="F1653">
            <v>13747</v>
          </cell>
          <cell r="O1653">
            <v>0</v>
          </cell>
          <cell r="P1653">
            <v>0</v>
          </cell>
          <cell r="Q1653">
            <v>0</v>
          </cell>
          <cell r="S1653">
            <v>0</v>
          </cell>
          <cell r="T1653">
            <v>0</v>
          </cell>
          <cell r="U1653">
            <v>0</v>
          </cell>
          <cell r="V1653">
            <v>20</v>
          </cell>
          <cell r="W1653">
            <v>274940</v>
          </cell>
          <cell r="X1653">
            <v>20</v>
          </cell>
          <cell r="Y1653">
            <v>274941</v>
          </cell>
          <cell r="AB1653">
            <v>20</v>
          </cell>
          <cell r="AF1653">
            <v>20</v>
          </cell>
          <cell r="AH1653">
            <v>56.69</v>
          </cell>
          <cell r="AJ1653">
            <v>76.69</v>
          </cell>
          <cell r="AN1653">
            <v>76.69</v>
          </cell>
          <cell r="BC1653">
            <v>0</v>
          </cell>
          <cell r="BD1653">
            <v>0</v>
          </cell>
          <cell r="BE1653">
            <v>0</v>
          </cell>
          <cell r="BH1653">
            <v>0</v>
          </cell>
          <cell r="BJ1653">
            <v>76.69</v>
          </cell>
          <cell r="BL1653">
            <v>76.69</v>
          </cell>
          <cell r="BP1653">
            <v>76.69</v>
          </cell>
        </row>
        <row r="1654">
          <cell r="C1654" t="str">
            <v>10.05</v>
          </cell>
          <cell r="G1654">
            <v>0</v>
          </cell>
          <cell r="O1654">
            <v>0</v>
          </cell>
          <cell r="P1654">
            <v>0</v>
          </cell>
          <cell r="Q1654">
            <v>0</v>
          </cell>
          <cell r="S1654">
            <v>0</v>
          </cell>
          <cell r="T1654">
            <v>0</v>
          </cell>
          <cell r="U1654">
            <v>0</v>
          </cell>
          <cell r="X1654">
            <v>0</v>
          </cell>
          <cell r="AB1654">
            <v>0</v>
          </cell>
          <cell r="AF1654">
            <v>0</v>
          </cell>
          <cell r="AJ1654">
            <v>0</v>
          </cell>
          <cell r="AN1654">
            <v>0</v>
          </cell>
          <cell r="BC1654">
            <v>0</v>
          </cell>
          <cell r="BD1654">
            <v>0</v>
          </cell>
          <cell r="BE1654">
            <v>0</v>
          </cell>
          <cell r="BH1654">
            <v>0</v>
          </cell>
          <cell r="BL1654">
            <v>0</v>
          </cell>
          <cell r="BP1654">
            <v>0</v>
          </cell>
        </row>
        <row r="1655">
          <cell r="X1655">
            <v>0</v>
          </cell>
          <cell r="AB1655">
            <v>0</v>
          </cell>
          <cell r="AF1655">
            <v>0</v>
          </cell>
          <cell r="AJ1655">
            <v>0</v>
          </cell>
          <cell r="AN1655">
            <v>0</v>
          </cell>
          <cell r="BC1655">
            <v>0</v>
          </cell>
          <cell r="BD1655">
            <v>0</v>
          </cell>
          <cell r="BE1655">
            <v>0</v>
          </cell>
          <cell r="BH1655">
            <v>0</v>
          </cell>
          <cell r="BL1655">
            <v>0</v>
          </cell>
          <cell r="BP1655">
            <v>0</v>
          </cell>
        </row>
        <row r="1656">
          <cell r="A1656" t="str">
            <v>10.07</v>
          </cell>
          <cell r="B1656" t="str">
            <v>10.07</v>
          </cell>
          <cell r="C1656" t="str">
            <v>TANQUE ELEVADO</v>
          </cell>
          <cell r="D1656" t="str">
            <v/>
          </cell>
          <cell r="G1656">
            <v>0</v>
          </cell>
          <cell r="O1656">
            <v>0</v>
          </cell>
          <cell r="P1656">
            <v>0</v>
          </cell>
          <cell r="Q1656">
            <v>0</v>
          </cell>
          <cell r="S1656">
            <v>0</v>
          </cell>
          <cell r="T1656">
            <v>0</v>
          </cell>
          <cell r="U1656">
            <v>0</v>
          </cell>
          <cell r="X1656">
            <v>0</v>
          </cell>
          <cell r="Y1656">
            <v>0</v>
          </cell>
          <cell r="AB1656">
            <v>0</v>
          </cell>
          <cell r="AF1656">
            <v>0</v>
          </cell>
          <cell r="AJ1656">
            <v>0</v>
          </cell>
          <cell r="AN1656">
            <v>0</v>
          </cell>
          <cell r="BC1656">
            <v>0</v>
          </cell>
          <cell r="BD1656">
            <v>0</v>
          </cell>
          <cell r="BE1656">
            <v>0</v>
          </cell>
          <cell r="BH1656">
            <v>0</v>
          </cell>
          <cell r="BL1656">
            <v>0</v>
          </cell>
          <cell r="BP1656">
            <v>0</v>
          </cell>
        </row>
        <row r="1657">
          <cell r="A1657" t="str">
            <v>10.07.14</v>
          </cell>
          <cell r="B1657" t="str">
            <v>10.07.11</v>
          </cell>
          <cell r="C1657" t="str">
            <v>Pañete sobre muros en mortero 1:4</v>
          </cell>
          <cell r="D1657" t="str">
            <v>M2</v>
          </cell>
          <cell r="F1657">
            <v>13747</v>
          </cell>
          <cell r="G1657">
            <v>0</v>
          </cell>
          <cell r="O1657">
            <v>0</v>
          </cell>
          <cell r="P1657">
            <v>0</v>
          </cell>
          <cell r="Q1657">
            <v>0</v>
          </cell>
          <cell r="S1657">
            <v>0</v>
          </cell>
          <cell r="T1657">
            <v>0</v>
          </cell>
          <cell r="U1657">
            <v>0</v>
          </cell>
          <cell r="V1657">
            <v>300</v>
          </cell>
          <cell r="W1657">
            <v>4124100</v>
          </cell>
          <cell r="X1657">
            <v>300</v>
          </cell>
          <cell r="Y1657">
            <v>4124101</v>
          </cell>
          <cell r="AB1657">
            <v>300</v>
          </cell>
          <cell r="AF1657">
            <v>300</v>
          </cell>
          <cell r="AH1657">
            <v>-300</v>
          </cell>
          <cell r="AJ1657">
            <v>0</v>
          </cell>
          <cell r="AN1657">
            <v>0</v>
          </cell>
          <cell r="BC1657">
            <v>0</v>
          </cell>
          <cell r="BD1657">
            <v>0</v>
          </cell>
          <cell r="BE1657">
            <v>0</v>
          </cell>
          <cell r="BH1657">
            <v>0</v>
          </cell>
          <cell r="BL1657">
            <v>0</v>
          </cell>
          <cell r="BP1657">
            <v>0</v>
          </cell>
        </row>
        <row r="1658">
          <cell r="C1658" t="str">
            <v>10.05</v>
          </cell>
          <cell r="G1658">
            <v>0</v>
          </cell>
          <cell r="O1658">
            <v>0</v>
          </cell>
          <cell r="P1658">
            <v>0</v>
          </cell>
          <cell r="Q1658">
            <v>0</v>
          </cell>
          <cell r="S1658">
            <v>0</v>
          </cell>
          <cell r="T1658">
            <v>0</v>
          </cell>
          <cell r="U1658">
            <v>0</v>
          </cell>
          <cell r="X1658">
            <v>0</v>
          </cell>
          <cell r="AB1658">
            <v>0</v>
          </cell>
          <cell r="AF1658">
            <v>0</v>
          </cell>
          <cell r="AJ1658">
            <v>0</v>
          </cell>
          <cell r="AN1658">
            <v>0</v>
          </cell>
          <cell r="BC1658">
            <v>0</v>
          </cell>
          <cell r="BD1658">
            <v>0</v>
          </cell>
          <cell r="BE1658">
            <v>0</v>
          </cell>
          <cell r="BH1658">
            <v>0</v>
          </cell>
          <cell r="BL1658">
            <v>0</v>
          </cell>
          <cell r="BP1658">
            <v>0</v>
          </cell>
        </row>
        <row r="1659">
          <cell r="X1659">
            <v>0</v>
          </cell>
          <cell r="AB1659">
            <v>0</v>
          </cell>
          <cell r="AF1659">
            <v>0</v>
          </cell>
          <cell r="AJ1659">
            <v>0</v>
          </cell>
          <cell r="AN1659">
            <v>0</v>
          </cell>
          <cell r="BC1659">
            <v>0</v>
          </cell>
          <cell r="BD1659">
            <v>0</v>
          </cell>
          <cell r="BE1659">
            <v>0</v>
          </cell>
          <cell r="BH1659">
            <v>0</v>
          </cell>
          <cell r="BL1659">
            <v>0</v>
          </cell>
          <cell r="BP1659">
            <v>0</v>
          </cell>
        </row>
        <row r="1660">
          <cell r="A1660" t="str">
            <v>10.08</v>
          </cell>
          <cell r="B1660" t="str">
            <v>10.08</v>
          </cell>
          <cell r="C1660" t="str">
            <v>POLIDEPORTIVOS</v>
          </cell>
          <cell r="D1660" t="str">
            <v/>
          </cell>
          <cell r="G1660">
            <v>0</v>
          </cell>
          <cell r="O1660">
            <v>0</v>
          </cell>
          <cell r="P1660">
            <v>0</v>
          </cell>
          <cell r="Q1660">
            <v>0</v>
          </cell>
          <cell r="S1660">
            <v>0</v>
          </cell>
          <cell r="T1660">
            <v>0</v>
          </cell>
          <cell r="U1660">
            <v>0</v>
          </cell>
          <cell r="X1660">
            <v>0</v>
          </cell>
          <cell r="Y1660">
            <v>0</v>
          </cell>
          <cell r="AB1660">
            <v>0</v>
          </cell>
          <cell r="AF1660">
            <v>0</v>
          </cell>
          <cell r="AJ1660">
            <v>0</v>
          </cell>
          <cell r="AN1660">
            <v>0</v>
          </cell>
          <cell r="BC1660">
            <v>0</v>
          </cell>
          <cell r="BD1660">
            <v>0</v>
          </cell>
          <cell r="BE1660">
            <v>0</v>
          </cell>
          <cell r="BH1660">
            <v>0</v>
          </cell>
          <cell r="BL1660">
            <v>0</v>
          </cell>
          <cell r="BP1660">
            <v>0</v>
          </cell>
        </row>
        <row r="1661">
          <cell r="A1661" t="str">
            <v>10.08.01</v>
          </cell>
          <cell r="B1661" t="str">
            <v>10.08.01</v>
          </cell>
          <cell r="C1661" t="str">
            <v>Localizacion y Replanteo</v>
          </cell>
          <cell r="D1661" t="str">
            <v>m2</v>
          </cell>
          <cell r="F1661">
            <v>2891</v>
          </cell>
          <cell r="G1661">
            <v>0</v>
          </cell>
          <cell r="O1661">
            <v>0</v>
          </cell>
          <cell r="P1661">
            <v>0</v>
          </cell>
          <cell r="Q1661">
            <v>0</v>
          </cell>
          <cell r="S1661">
            <v>0</v>
          </cell>
          <cell r="T1661">
            <v>0</v>
          </cell>
          <cell r="U1661">
            <v>0</v>
          </cell>
          <cell r="V1661">
            <v>1674</v>
          </cell>
          <cell r="W1661">
            <v>4839534</v>
          </cell>
          <cell r="X1661">
            <v>1674</v>
          </cell>
          <cell r="Y1661">
            <v>4839535</v>
          </cell>
          <cell r="AB1661">
            <v>1674</v>
          </cell>
          <cell r="AD1661">
            <v>75.759999999999991</v>
          </cell>
          <cell r="AF1661">
            <v>1749.76</v>
          </cell>
          <cell r="AH1661">
            <v>-2.5599999999999454</v>
          </cell>
          <cell r="AJ1661">
            <v>1747.2</v>
          </cell>
          <cell r="AN1661">
            <v>1747.2</v>
          </cell>
          <cell r="BB1661">
            <v>1674</v>
          </cell>
          <cell r="BC1661">
            <v>4839534</v>
          </cell>
          <cell r="BD1661">
            <v>1674</v>
          </cell>
          <cell r="BE1661">
            <v>4839534</v>
          </cell>
          <cell r="BF1661">
            <v>73.200000000000045</v>
          </cell>
          <cell r="BH1661">
            <v>1747.2</v>
          </cell>
          <cell r="BL1661">
            <v>1747.2</v>
          </cell>
          <cell r="BP1661">
            <v>1747.2</v>
          </cell>
        </row>
        <row r="1662">
          <cell r="A1662" t="str">
            <v>10.08.02</v>
          </cell>
          <cell r="B1662" t="str">
            <v>10.08.02</v>
          </cell>
          <cell r="C1662" t="str">
            <v>Recebo compactado mecanicamente</v>
          </cell>
          <cell r="D1662" t="str">
            <v>m3</v>
          </cell>
          <cell r="F1662">
            <v>45740</v>
          </cell>
          <cell r="V1662">
            <v>502.2</v>
          </cell>
          <cell r="W1662">
            <v>22970628</v>
          </cell>
          <cell r="X1662">
            <v>502.2</v>
          </cell>
          <cell r="Y1662">
            <v>22970629</v>
          </cell>
          <cell r="Z1662">
            <v>-400</v>
          </cell>
          <cell r="AB1662">
            <v>102.19999999999999</v>
          </cell>
          <cell r="AF1662">
            <v>102.19999999999999</v>
          </cell>
          <cell r="AJ1662">
            <v>102.19999999999999</v>
          </cell>
          <cell r="AN1662">
            <v>102.19999999999999</v>
          </cell>
          <cell r="BC1662">
            <v>0</v>
          </cell>
          <cell r="BD1662">
            <v>0</v>
          </cell>
          <cell r="BE1662">
            <v>0</v>
          </cell>
          <cell r="BF1662">
            <v>102.19999999999999</v>
          </cell>
          <cell r="BH1662">
            <v>102.19999999999999</v>
          </cell>
          <cell r="BL1662">
            <v>102.19999999999999</v>
          </cell>
          <cell r="BP1662">
            <v>102.19999999999999</v>
          </cell>
        </row>
        <row r="1663">
          <cell r="A1663" t="str">
            <v>10.08.03</v>
          </cell>
          <cell r="B1663" t="str">
            <v>10.08.03</v>
          </cell>
          <cell r="C1663" t="str">
            <v>Placa contrapiso e=0,10 mts</v>
          </cell>
          <cell r="D1663" t="str">
            <v>M2</v>
          </cell>
          <cell r="F1663">
            <v>44568</v>
          </cell>
          <cell r="G1663">
            <v>0</v>
          </cell>
          <cell r="O1663">
            <v>0</v>
          </cell>
          <cell r="P1663">
            <v>0</v>
          </cell>
          <cell r="Q1663">
            <v>0</v>
          </cell>
          <cell r="S1663">
            <v>0</v>
          </cell>
          <cell r="T1663">
            <v>0</v>
          </cell>
          <cell r="U1663">
            <v>0</v>
          </cell>
          <cell r="V1663">
            <v>1674</v>
          </cell>
          <cell r="W1663">
            <v>74606832</v>
          </cell>
          <cell r="X1663">
            <v>1674</v>
          </cell>
          <cell r="Y1663">
            <v>74606833</v>
          </cell>
          <cell r="AB1663">
            <v>1674</v>
          </cell>
          <cell r="AD1663">
            <v>-1142.5</v>
          </cell>
          <cell r="AF1663">
            <v>531.5</v>
          </cell>
          <cell r="AJ1663">
            <v>531.5</v>
          </cell>
          <cell r="AN1663">
            <v>531.5</v>
          </cell>
          <cell r="BC1663">
            <v>0</v>
          </cell>
          <cell r="BD1663">
            <v>0</v>
          </cell>
          <cell r="BE1663">
            <v>0</v>
          </cell>
          <cell r="BF1663">
            <v>465.36</v>
          </cell>
          <cell r="BH1663">
            <v>465.36</v>
          </cell>
          <cell r="BL1663">
            <v>465.36</v>
          </cell>
          <cell r="BP1663">
            <v>465.36</v>
          </cell>
        </row>
        <row r="1664">
          <cell r="A1664" t="str">
            <v>10.08.04</v>
          </cell>
          <cell r="B1664" t="str">
            <v>10.08.04</v>
          </cell>
          <cell r="C1664" t="str">
            <v>Demarcacion con pintura Tipo Trafico pesado</v>
          </cell>
          <cell r="D1664" t="str">
            <v>m2</v>
          </cell>
          <cell r="F1664">
            <v>15140</v>
          </cell>
          <cell r="V1664">
            <v>1260</v>
          </cell>
          <cell r="W1664">
            <v>19076400</v>
          </cell>
          <cell r="X1664">
            <v>1260</v>
          </cell>
          <cell r="Y1664">
            <v>19076401</v>
          </cell>
          <cell r="AB1664">
            <v>1260</v>
          </cell>
          <cell r="AF1664">
            <v>1260</v>
          </cell>
          <cell r="AJ1664">
            <v>1260</v>
          </cell>
          <cell r="AN1664">
            <v>1260</v>
          </cell>
          <cell r="BC1664">
            <v>0</v>
          </cell>
          <cell r="BD1664">
            <v>0</v>
          </cell>
          <cell r="BE1664">
            <v>0</v>
          </cell>
          <cell r="BH1664">
            <v>0</v>
          </cell>
          <cell r="BJ1664">
            <v>1260</v>
          </cell>
          <cell r="BL1664">
            <v>1260</v>
          </cell>
          <cell r="BP1664">
            <v>1260</v>
          </cell>
        </row>
        <row r="1665">
          <cell r="A1665" t="str">
            <v>10.08.05</v>
          </cell>
          <cell r="B1665" t="str">
            <v>10.08.05</v>
          </cell>
          <cell r="C1665" t="str">
            <v>Estructura Canchas Multiples incluye pintura y tablero</v>
          </cell>
          <cell r="D1665" t="str">
            <v>Un</v>
          </cell>
          <cell r="F1665">
            <v>3708287</v>
          </cell>
          <cell r="G1665">
            <v>0</v>
          </cell>
          <cell r="O1665">
            <v>0</v>
          </cell>
          <cell r="P1665">
            <v>0</v>
          </cell>
          <cell r="Q1665">
            <v>0</v>
          </cell>
          <cell r="S1665">
            <v>0</v>
          </cell>
          <cell r="T1665">
            <v>0</v>
          </cell>
          <cell r="U1665">
            <v>0</v>
          </cell>
          <cell r="V1665">
            <v>6</v>
          </cell>
          <cell r="W1665">
            <v>22249722</v>
          </cell>
          <cell r="X1665">
            <v>6</v>
          </cell>
          <cell r="Y1665">
            <v>22249723</v>
          </cell>
          <cell r="AB1665">
            <v>6</v>
          </cell>
          <cell r="AF1665">
            <v>6</v>
          </cell>
          <cell r="AJ1665">
            <v>6</v>
          </cell>
          <cell r="AN1665">
            <v>6</v>
          </cell>
          <cell r="BC1665">
            <v>0</v>
          </cell>
          <cell r="BD1665">
            <v>0</v>
          </cell>
          <cell r="BE1665">
            <v>0</v>
          </cell>
          <cell r="BF1665">
            <v>6</v>
          </cell>
          <cell r="BH1665">
            <v>6</v>
          </cell>
          <cell r="BL1665">
            <v>6</v>
          </cell>
          <cell r="BP1665">
            <v>6</v>
          </cell>
        </row>
        <row r="1666">
          <cell r="A1666" t="str">
            <v>10.08.06</v>
          </cell>
          <cell r="B1666" t="str">
            <v>10.08.06</v>
          </cell>
          <cell r="C1666" t="str">
            <v>Hierro de refuerzo</v>
          </cell>
          <cell r="D1666" t="str">
            <v>Kg</v>
          </cell>
          <cell r="F1666">
            <v>3663</v>
          </cell>
          <cell r="V1666">
            <v>3906</v>
          </cell>
          <cell r="W1666">
            <v>14307678</v>
          </cell>
          <cell r="X1666">
            <v>3906</v>
          </cell>
          <cell r="Y1666">
            <v>14307679</v>
          </cell>
          <cell r="AB1666">
            <v>3906</v>
          </cell>
          <cell r="AD1666">
            <v>-3026.16</v>
          </cell>
          <cell r="AF1666">
            <v>879.84000000000015</v>
          </cell>
          <cell r="AJ1666">
            <v>879.84000000000015</v>
          </cell>
          <cell r="AN1666">
            <v>879.84000000000015</v>
          </cell>
          <cell r="BC1666">
            <v>0</v>
          </cell>
          <cell r="BD1666">
            <v>0</v>
          </cell>
          <cell r="BE1666">
            <v>0</v>
          </cell>
          <cell r="BF1666">
            <v>879.84</v>
          </cell>
          <cell r="BH1666">
            <v>879.84</v>
          </cell>
          <cell r="BL1666">
            <v>879.84</v>
          </cell>
          <cell r="BP1666">
            <v>879.84</v>
          </cell>
        </row>
        <row r="1667">
          <cell r="A1667" t="str">
            <v>10.08.07</v>
          </cell>
          <cell r="B1667" t="str">
            <v>10.08.07</v>
          </cell>
          <cell r="C1667" t="str">
            <v>Placa de concreto de 3000 psi e=0.15m</v>
          </cell>
          <cell r="D1667" t="str">
            <v>m2</v>
          </cell>
          <cell r="F1667">
            <v>70295</v>
          </cell>
          <cell r="AD1667">
            <v>1260</v>
          </cell>
          <cell r="AF1667">
            <v>1260</v>
          </cell>
          <cell r="AJ1667">
            <v>1260</v>
          </cell>
          <cell r="AN1667">
            <v>1260</v>
          </cell>
          <cell r="BC1667">
            <v>0</v>
          </cell>
          <cell r="BF1667">
            <v>1260</v>
          </cell>
          <cell r="BH1667">
            <v>1260</v>
          </cell>
          <cell r="BL1667">
            <v>1260</v>
          </cell>
          <cell r="BP1667">
            <v>1260</v>
          </cell>
        </row>
        <row r="1668">
          <cell r="A1668" t="str">
            <v>10.08.08</v>
          </cell>
          <cell r="B1668" t="str">
            <v>10.08.08</v>
          </cell>
          <cell r="C1668" t="str">
            <v>Carcamo ancho libre 20cm y profundidad promedio 29cm</v>
          </cell>
          <cell r="D1668" t="str">
            <v>ml</v>
          </cell>
          <cell r="F1668">
            <v>57794</v>
          </cell>
          <cell r="AD1668">
            <v>58.81</v>
          </cell>
          <cell r="AF1668">
            <v>58.81</v>
          </cell>
          <cell r="AH1668">
            <v>-5.8100000000000023</v>
          </cell>
          <cell r="AJ1668">
            <v>53</v>
          </cell>
          <cell r="AN1668">
            <v>53</v>
          </cell>
          <cell r="BH1668">
            <v>0</v>
          </cell>
          <cell r="BJ1668">
            <v>53</v>
          </cell>
          <cell r="BL1668">
            <v>53</v>
          </cell>
          <cell r="BP1668">
            <v>53</v>
          </cell>
        </row>
        <row r="1669">
          <cell r="A1669" t="str">
            <v>10.08.09</v>
          </cell>
          <cell r="B1669" t="str">
            <v>10.08.09</v>
          </cell>
          <cell r="C1669" t="str">
            <v>Rejilla para carcamo marco en angulo de 2"x1/8" y contramarco de 1 1/2"x3/16 y celosia varilla de 1/2"</v>
          </cell>
          <cell r="D1669" t="str">
            <v>ml</v>
          </cell>
          <cell r="F1669">
            <v>73721</v>
          </cell>
          <cell r="AD1669">
            <v>58.81</v>
          </cell>
          <cell r="AF1669">
            <v>58.81</v>
          </cell>
          <cell r="AH1669">
            <v>-5.8100000000000023</v>
          </cell>
          <cell r="AJ1669">
            <v>53</v>
          </cell>
          <cell r="AN1669">
            <v>53</v>
          </cell>
          <cell r="BH1669">
            <v>0</v>
          </cell>
          <cell r="BJ1669">
            <v>53</v>
          </cell>
          <cell r="BL1669">
            <v>53</v>
          </cell>
          <cell r="BP1669">
            <v>53</v>
          </cell>
        </row>
        <row r="1670">
          <cell r="C1670" t="str">
            <v>10.08</v>
          </cell>
          <cell r="G1670">
            <v>0</v>
          </cell>
          <cell r="O1670">
            <v>0</v>
          </cell>
          <cell r="P1670">
            <v>0</v>
          </cell>
          <cell r="Q1670">
            <v>0</v>
          </cell>
          <cell r="S1670">
            <v>0</v>
          </cell>
          <cell r="T1670">
            <v>0</v>
          </cell>
          <cell r="U1670">
            <v>0</v>
          </cell>
          <cell r="X1670">
            <v>0</v>
          </cell>
          <cell r="AB1670">
            <v>0</v>
          </cell>
          <cell r="AF1670">
            <v>0</v>
          </cell>
          <cell r="AJ1670">
            <v>0</v>
          </cell>
          <cell r="AN1670">
            <v>0</v>
          </cell>
          <cell r="BC1670">
            <v>0</v>
          </cell>
          <cell r="BD1670">
            <v>0</v>
          </cell>
          <cell r="BE1670">
            <v>0</v>
          </cell>
          <cell r="BH1670">
            <v>0</v>
          </cell>
          <cell r="BL1670">
            <v>0</v>
          </cell>
          <cell r="BP1670">
            <v>0</v>
          </cell>
        </row>
        <row r="1671">
          <cell r="X1671">
            <v>0</v>
          </cell>
          <cell r="AB1671">
            <v>0</v>
          </cell>
          <cell r="AF1671">
            <v>0</v>
          </cell>
          <cell r="AJ1671">
            <v>0</v>
          </cell>
          <cell r="AN1671">
            <v>0</v>
          </cell>
          <cell r="BC1671">
            <v>0</v>
          </cell>
          <cell r="BD1671">
            <v>0</v>
          </cell>
          <cell r="BE1671">
            <v>0</v>
          </cell>
          <cell r="BH1671">
            <v>0</v>
          </cell>
          <cell r="BL1671">
            <v>0</v>
          </cell>
          <cell r="BP1671">
            <v>0</v>
          </cell>
        </row>
        <row r="1672">
          <cell r="A1672" t="str">
            <v>10.09</v>
          </cell>
          <cell r="B1672" t="str">
            <v>10.09</v>
          </cell>
          <cell r="C1672" t="str">
            <v>CERRAMIENTO</v>
          </cell>
          <cell r="D1672" t="str">
            <v/>
          </cell>
          <cell r="G1672">
            <v>0</v>
          </cell>
          <cell r="O1672">
            <v>0</v>
          </cell>
          <cell r="P1672">
            <v>0</v>
          </cell>
          <cell r="Q1672">
            <v>0</v>
          </cell>
          <cell r="S1672">
            <v>0</v>
          </cell>
          <cell r="T1672">
            <v>0</v>
          </cell>
          <cell r="U1672">
            <v>0</v>
          </cell>
          <cell r="X1672">
            <v>0</v>
          </cell>
          <cell r="Y1672">
            <v>0</v>
          </cell>
          <cell r="AB1672">
            <v>0</v>
          </cell>
          <cell r="AF1672">
            <v>0</v>
          </cell>
          <cell r="AJ1672">
            <v>0</v>
          </cell>
          <cell r="AN1672">
            <v>0</v>
          </cell>
          <cell r="BC1672">
            <v>0</v>
          </cell>
          <cell r="BD1672">
            <v>0</v>
          </cell>
          <cell r="BE1672">
            <v>0</v>
          </cell>
          <cell r="BH1672">
            <v>0</v>
          </cell>
          <cell r="BL1672">
            <v>0</v>
          </cell>
          <cell r="BP1672">
            <v>0</v>
          </cell>
        </row>
        <row r="1673">
          <cell r="A1673" t="str">
            <v>10.09.01</v>
          </cell>
          <cell r="B1673" t="str">
            <v>10.09.01</v>
          </cell>
          <cell r="C1673" t="str">
            <v>localizacion y replanteo</v>
          </cell>
          <cell r="D1673" t="str">
            <v>ml</v>
          </cell>
          <cell r="F1673">
            <v>1379</v>
          </cell>
          <cell r="G1673">
            <v>0</v>
          </cell>
          <cell r="O1673">
            <v>0</v>
          </cell>
          <cell r="P1673">
            <v>0</v>
          </cell>
          <cell r="Q1673">
            <v>0</v>
          </cell>
          <cell r="S1673">
            <v>0</v>
          </cell>
          <cell r="T1673">
            <v>0</v>
          </cell>
          <cell r="U1673">
            <v>0</v>
          </cell>
          <cell r="V1673">
            <v>598.74000000000012</v>
          </cell>
          <cell r="W1673">
            <v>825662</v>
          </cell>
          <cell r="X1673">
            <v>598.74000000000012</v>
          </cell>
          <cell r="Y1673">
            <v>825663</v>
          </cell>
          <cell r="Z1673">
            <v>1.3199999999999363</v>
          </cell>
          <cell r="AB1673">
            <v>600.06000000000006</v>
          </cell>
          <cell r="AF1673">
            <v>600.06000000000006</v>
          </cell>
          <cell r="AH1673">
            <v>5.5300000000000864</v>
          </cell>
          <cell r="AJ1673">
            <v>605.59000000000015</v>
          </cell>
          <cell r="AN1673">
            <v>605.59000000000015</v>
          </cell>
          <cell r="BB1673">
            <v>600.05999999999995</v>
          </cell>
          <cell r="BC1673">
            <v>827483</v>
          </cell>
          <cell r="BD1673">
            <v>600.05999999999995</v>
          </cell>
          <cell r="BE1673">
            <v>827483</v>
          </cell>
          <cell r="BH1673">
            <v>600.05999999999995</v>
          </cell>
          <cell r="BJ1673">
            <v>5.5300000000000864</v>
          </cell>
          <cell r="BL1673">
            <v>605.59</v>
          </cell>
          <cell r="BP1673">
            <v>605.59</v>
          </cell>
        </row>
        <row r="1674">
          <cell r="A1674" t="str">
            <v>10.09.02</v>
          </cell>
          <cell r="B1674" t="str">
            <v>10.09.02</v>
          </cell>
          <cell r="C1674" t="str">
            <v>Excavacion manual en peñon y retiro de sobrantes</v>
          </cell>
          <cell r="D1674" t="str">
            <v>M3</v>
          </cell>
          <cell r="F1674">
            <v>108418</v>
          </cell>
          <cell r="V1674">
            <v>29.937000000000008</v>
          </cell>
          <cell r="W1674">
            <v>3245710</v>
          </cell>
          <cell r="X1674">
            <v>29.937000000000008</v>
          </cell>
          <cell r="Y1674">
            <v>3245711</v>
          </cell>
          <cell r="Z1674">
            <v>4.9000000000000021</v>
          </cell>
          <cell r="AB1674">
            <v>34.83700000000001</v>
          </cell>
          <cell r="AD1674">
            <v>46.61</v>
          </cell>
          <cell r="AF1674">
            <v>81.447000000000003</v>
          </cell>
          <cell r="AJ1674">
            <v>81.447000000000003</v>
          </cell>
          <cell r="AN1674">
            <v>81.447000000000003</v>
          </cell>
          <cell r="BB1674">
            <v>19.100000000000001</v>
          </cell>
          <cell r="BC1674">
            <v>2070784</v>
          </cell>
          <cell r="BD1674">
            <v>19.100000000000001</v>
          </cell>
          <cell r="BE1674">
            <v>2070784</v>
          </cell>
          <cell r="BF1674">
            <v>62.35</v>
          </cell>
          <cell r="BH1674">
            <v>81.45</v>
          </cell>
          <cell r="BL1674">
            <v>81.45</v>
          </cell>
          <cell r="BP1674">
            <v>81.45</v>
          </cell>
        </row>
        <row r="1675">
          <cell r="A1675" t="str">
            <v>10.09.03</v>
          </cell>
          <cell r="B1675" t="str">
            <v>10.09.03</v>
          </cell>
          <cell r="C1675" t="str">
            <v>Solado en concreto pobre</v>
          </cell>
          <cell r="D1675" t="str">
            <v>M2</v>
          </cell>
          <cell r="F1675">
            <v>37848</v>
          </cell>
          <cell r="V1675">
            <v>119.74800000000003</v>
          </cell>
          <cell r="W1675">
            <v>4532222</v>
          </cell>
          <cell r="X1675">
            <v>119.74800000000003</v>
          </cell>
          <cell r="Y1675">
            <v>4532223</v>
          </cell>
          <cell r="AB1675">
            <v>119.74800000000003</v>
          </cell>
          <cell r="AD1675">
            <v>123.28</v>
          </cell>
          <cell r="AF1675">
            <v>243.02800000000002</v>
          </cell>
          <cell r="AJ1675">
            <v>243.02800000000002</v>
          </cell>
          <cell r="AN1675">
            <v>243.02800000000002</v>
          </cell>
          <cell r="BB1675">
            <v>60</v>
          </cell>
          <cell r="BC1675">
            <v>2270880</v>
          </cell>
          <cell r="BD1675">
            <v>60</v>
          </cell>
          <cell r="BE1675">
            <v>2270880</v>
          </cell>
          <cell r="BF1675">
            <v>183.03</v>
          </cell>
          <cell r="BH1675">
            <v>243.03</v>
          </cell>
          <cell r="BL1675">
            <v>243.03</v>
          </cell>
          <cell r="BP1675">
            <v>243.03</v>
          </cell>
        </row>
        <row r="1676">
          <cell r="A1676" t="str">
            <v>10.09.04</v>
          </cell>
          <cell r="B1676" t="str">
            <v>10.09.04</v>
          </cell>
          <cell r="C1676" t="str">
            <v>Vigas de amarre en concreto de 3.000 psi</v>
          </cell>
          <cell r="D1676" t="str">
            <v>M3</v>
          </cell>
          <cell r="F1676">
            <v>541883</v>
          </cell>
          <cell r="V1676">
            <v>29.937000000000008</v>
          </cell>
          <cell r="W1676">
            <v>16222351</v>
          </cell>
          <cell r="X1676">
            <v>29.937000000000008</v>
          </cell>
          <cell r="Y1676">
            <v>16222352</v>
          </cell>
          <cell r="AB1676">
            <v>29.937000000000008</v>
          </cell>
          <cell r="AD1676">
            <v>-0.71000000000000085</v>
          </cell>
          <cell r="AF1676">
            <v>29.227000000000007</v>
          </cell>
          <cell r="AJ1676">
            <v>29.227000000000007</v>
          </cell>
          <cell r="AN1676">
            <v>29.227000000000007</v>
          </cell>
          <cell r="BB1676">
            <v>7.66</v>
          </cell>
          <cell r="BC1676">
            <v>4150824</v>
          </cell>
          <cell r="BD1676">
            <v>7.66</v>
          </cell>
          <cell r="BE1676">
            <v>4150824</v>
          </cell>
          <cell r="BF1676">
            <v>21.57</v>
          </cell>
          <cell r="BH1676">
            <v>29.23</v>
          </cell>
          <cell r="BL1676">
            <v>29.23</v>
          </cell>
          <cell r="BP1676">
            <v>29.23</v>
          </cell>
        </row>
        <row r="1677">
          <cell r="A1677" t="str">
            <v>10.09.05</v>
          </cell>
          <cell r="B1677" t="str">
            <v>10.09.05</v>
          </cell>
          <cell r="C1677" t="str">
            <v>Hierro de refuerzo</v>
          </cell>
          <cell r="D1677" t="str">
            <v>Kg</v>
          </cell>
          <cell r="F1677">
            <v>3663</v>
          </cell>
          <cell r="V1677">
            <v>2700</v>
          </cell>
          <cell r="W1677">
            <v>9890100</v>
          </cell>
          <cell r="X1677">
            <v>2700</v>
          </cell>
          <cell r="Y1677">
            <v>9890101</v>
          </cell>
          <cell r="Z1677">
            <v>2650</v>
          </cell>
          <cell r="AB1677">
            <v>5350</v>
          </cell>
          <cell r="AD1677">
            <v>2000</v>
          </cell>
          <cell r="AF1677">
            <v>7350</v>
          </cell>
          <cell r="AJ1677">
            <v>7350</v>
          </cell>
          <cell r="AN1677">
            <v>7350</v>
          </cell>
          <cell r="BB1677">
            <v>2573.8200000000002</v>
          </cell>
          <cell r="BC1677">
            <v>9427903</v>
          </cell>
          <cell r="BD1677">
            <v>2573.8200000000002</v>
          </cell>
          <cell r="BE1677">
            <v>9427903</v>
          </cell>
          <cell r="BF1677">
            <v>4373.6299999999992</v>
          </cell>
          <cell r="BH1677">
            <v>6947.4499999999989</v>
          </cell>
          <cell r="BL1677">
            <v>6947.4499999999989</v>
          </cell>
          <cell r="BP1677">
            <v>6947.4499999999989</v>
          </cell>
        </row>
        <row r="1678">
          <cell r="A1678" t="str">
            <v>10.09.06</v>
          </cell>
          <cell r="B1678" t="str">
            <v>10.09.06</v>
          </cell>
          <cell r="C1678" t="str">
            <v>Muros en bloque split</v>
          </cell>
          <cell r="D1678" t="str">
            <v>M2</v>
          </cell>
          <cell r="F1678">
            <v>70731</v>
          </cell>
          <cell r="V1678">
            <v>359.24400000000009</v>
          </cell>
          <cell r="W1678">
            <v>25409687</v>
          </cell>
          <cell r="X1678">
            <v>359.24400000000009</v>
          </cell>
          <cell r="Y1678">
            <v>25409688</v>
          </cell>
          <cell r="Z1678">
            <v>-359.24400000000003</v>
          </cell>
          <cell r="AB1678">
            <v>0</v>
          </cell>
          <cell r="AF1678">
            <v>0</v>
          </cell>
          <cell r="AJ1678">
            <v>0</v>
          </cell>
          <cell r="AN1678">
            <v>0</v>
          </cell>
          <cell r="BC1678">
            <v>0</v>
          </cell>
          <cell r="BD1678">
            <v>0</v>
          </cell>
          <cell r="BE1678">
            <v>0</v>
          </cell>
          <cell r="BH1678">
            <v>0</v>
          </cell>
          <cell r="BL1678">
            <v>0</v>
          </cell>
          <cell r="BP1678">
            <v>0</v>
          </cell>
        </row>
        <row r="1679">
          <cell r="A1679" t="str">
            <v>10.09.07</v>
          </cell>
          <cell r="B1679" t="str">
            <v>10.09.07</v>
          </cell>
          <cell r="C1679" t="str">
            <v>Alfajias</v>
          </cell>
          <cell r="D1679" t="str">
            <v>ML</v>
          </cell>
          <cell r="F1679">
            <v>43238</v>
          </cell>
          <cell r="V1679">
            <v>598.74000000000012</v>
          </cell>
          <cell r="W1679">
            <v>25888320</v>
          </cell>
          <cell r="X1679">
            <v>598.74000000000012</v>
          </cell>
          <cell r="Y1679">
            <v>25888321</v>
          </cell>
          <cell r="Z1679">
            <v>-18.090000000000032</v>
          </cell>
          <cell r="AB1679">
            <v>580.65000000000009</v>
          </cell>
          <cell r="AF1679">
            <v>580.65000000000009</v>
          </cell>
          <cell r="AH1679">
            <v>-0.12000000000000455</v>
          </cell>
          <cell r="AJ1679">
            <v>580.53000000000009</v>
          </cell>
          <cell r="AN1679">
            <v>580.53000000000009</v>
          </cell>
          <cell r="BC1679">
            <v>0</v>
          </cell>
          <cell r="BD1679">
            <v>0</v>
          </cell>
          <cell r="BE1679">
            <v>0</v>
          </cell>
          <cell r="BF1679">
            <v>526.13</v>
          </cell>
          <cell r="BH1679">
            <v>526.13</v>
          </cell>
          <cell r="BJ1679">
            <v>54.399999999999977</v>
          </cell>
          <cell r="BL1679">
            <v>580.53</v>
          </cell>
          <cell r="BP1679">
            <v>580.53</v>
          </cell>
        </row>
        <row r="1680">
          <cell r="A1680" t="str">
            <v>10.09.08</v>
          </cell>
          <cell r="B1680" t="str">
            <v>10.09.08</v>
          </cell>
          <cell r="C1680" t="str">
            <v>Tuberia Cerramiento altura promedio 1,71m</v>
          </cell>
          <cell r="D1680" t="str">
            <v>ml</v>
          </cell>
          <cell r="F1680">
            <v>345493</v>
          </cell>
          <cell r="V1680">
            <v>598.74000000000012</v>
          </cell>
          <cell r="W1680">
            <v>206860479</v>
          </cell>
          <cell r="X1680">
            <v>598.74000000000012</v>
          </cell>
          <cell r="Y1680">
            <v>206860480</v>
          </cell>
          <cell r="Z1680">
            <v>-18.090000000000032</v>
          </cell>
          <cell r="AB1680">
            <v>580.65000000000009</v>
          </cell>
          <cell r="AF1680">
            <v>580.65000000000009</v>
          </cell>
          <cell r="AH1680">
            <v>24.940000000000055</v>
          </cell>
          <cell r="AJ1680">
            <v>605.59000000000015</v>
          </cell>
          <cell r="AN1680">
            <v>605.59000000000015</v>
          </cell>
          <cell r="BB1680">
            <v>90</v>
          </cell>
          <cell r="BC1680">
            <v>31094370</v>
          </cell>
          <cell r="BD1680">
            <v>90</v>
          </cell>
          <cell r="BE1680">
            <v>31094370</v>
          </cell>
          <cell r="BF1680">
            <v>460.89</v>
          </cell>
          <cell r="BH1680">
            <v>550.89</v>
          </cell>
          <cell r="BJ1680">
            <v>29.639999999999986</v>
          </cell>
          <cell r="BL1680">
            <v>580.53</v>
          </cell>
          <cell r="BP1680">
            <v>580.53</v>
          </cell>
        </row>
        <row r="1681">
          <cell r="A1681" t="str">
            <v>10.09.09</v>
          </cell>
          <cell r="B1681" t="str">
            <v>10.09.09</v>
          </cell>
          <cell r="C1681" t="str">
            <v>Grouting para dovelas</v>
          </cell>
          <cell r="D1681" t="str">
            <v>ML</v>
          </cell>
          <cell r="F1681">
            <v>5308</v>
          </cell>
          <cell r="Z1681">
            <v>232.25999999999996</v>
          </cell>
          <cell r="AB1681">
            <v>232.25999999999996</v>
          </cell>
          <cell r="AF1681">
            <v>232.25999999999996</v>
          </cell>
          <cell r="AJ1681">
            <v>232.25999999999996</v>
          </cell>
          <cell r="AN1681">
            <v>232.25999999999996</v>
          </cell>
          <cell r="BC1681">
            <v>0</v>
          </cell>
          <cell r="BD1681">
            <v>0</v>
          </cell>
          <cell r="BE1681">
            <v>0</v>
          </cell>
          <cell r="BF1681">
            <v>202</v>
          </cell>
          <cell r="BH1681">
            <v>202</v>
          </cell>
          <cell r="BL1681">
            <v>202</v>
          </cell>
          <cell r="BP1681">
            <v>202</v>
          </cell>
        </row>
        <row r="1682">
          <cell r="A1682" t="str">
            <v>10.09.10</v>
          </cell>
          <cell r="B1682" t="str">
            <v>10.09.10</v>
          </cell>
          <cell r="C1682" t="str">
            <v xml:space="preserve">Construccion de muro en Ladrillo Estructural de perforacion vertical 30x12x9.5cm a la vista por ambas caras </v>
          </cell>
          <cell r="D1682" t="str">
            <v>ML</v>
          </cell>
          <cell r="F1682">
            <v>46200</v>
          </cell>
          <cell r="Z1682">
            <v>580.65</v>
          </cell>
          <cell r="AB1682">
            <v>580.65</v>
          </cell>
          <cell r="AD1682">
            <v>0.03</v>
          </cell>
          <cell r="AF1682">
            <v>580.67999999999995</v>
          </cell>
          <cell r="AJ1682">
            <v>580.67999999999995</v>
          </cell>
          <cell r="AN1682">
            <v>580.67999999999995</v>
          </cell>
          <cell r="BB1682">
            <v>153.91999999999999</v>
          </cell>
          <cell r="BC1682">
            <v>7111104</v>
          </cell>
          <cell r="BD1682">
            <v>153.91999999999999</v>
          </cell>
          <cell r="BE1682">
            <v>7111104</v>
          </cell>
          <cell r="BF1682">
            <v>426.76</v>
          </cell>
          <cell r="BH1682">
            <v>580.67999999999995</v>
          </cell>
          <cell r="BL1682">
            <v>580.67999999999995</v>
          </cell>
          <cell r="BP1682">
            <v>580.67999999999995</v>
          </cell>
        </row>
        <row r="1683">
          <cell r="A1683" t="str">
            <v>10.09.11</v>
          </cell>
          <cell r="B1683" t="str">
            <v>10.09.11</v>
          </cell>
          <cell r="C1683" t="str">
            <v>Zapatas en concreto de 3.000 psi</v>
          </cell>
          <cell r="D1683" t="str">
            <v>M3</v>
          </cell>
          <cell r="F1683">
            <v>509560</v>
          </cell>
          <cell r="Z1683">
            <v>25.549999999999997</v>
          </cell>
          <cell r="AB1683">
            <v>25.549999999999997</v>
          </cell>
          <cell r="AD1683">
            <v>6.879999999999999</v>
          </cell>
          <cell r="AF1683">
            <v>32.429999999999993</v>
          </cell>
          <cell r="AJ1683">
            <v>32.429999999999993</v>
          </cell>
          <cell r="AN1683">
            <v>32.429999999999993</v>
          </cell>
          <cell r="BB1683">
            <v>7.95</v>
          </cell>
          <cell r="BC1683">
            <v>4051002</v>
          </cell>
          <cell r="BD1683">
            <v>7.95</v>
          </cell>
          <cell r="BE1683">
            <v>4051002</v>
          </cell>
          <cell r="BF1683">
            <v>24.48</v>
          </cell>
          <cell r="BH1683">
            <v>32.43</v>
          </cell>
          <cell r="BL1683">
            <v>32.43</v>
          </cell>
          <cell r="BP1683">
            <v>32.43</v>
          </cell>
        </row>
        <row r="1684">
          <cell r="A1684" t="str">
            <v>10.09.12</v>
          </cell>
          <cell r="B1684" t="str">
            <v>10.09.12</v>
          </cell>
          <cell r="C1684" t="str">
            <v>Recebo compactado mecanicamente</v>
          </cell>
          <cell r="D1684" t="str">
            <v>m3</v>
          </cell>
          <cell r="F1684">
            <v>45740</v>
          </cell>
          <cell r="AB1684">
            <v>0</v>
          </cell>
          <cell r="AD1684">
            <v>99.11</v>
          </cell>
          <cell r="AF1684">
            <v>99.11</v>
          </cell>
          <cell r="AH1684">
            <v>-0.01</v>
          </cell>
          <cell r="AJ1684">
            <v>99.1</v>
          </cell>
          <cell r="AN1684">
            <v>99.1</v>
          </cell>
          <cell r="BF1684">
            <v>99.1</v>
          </cell>
          <cell r="BH1684">
            <v>99.1</v>
          </cell>
          <cell r="BL1684">
            <v>99.1</v>
          </cell>
          <cell r="BP1684">
            <v>99.1</v>
          </cell>
        </row>
        <row r="1685">
          <cell r="A1685" t="str">
            <v>10.09.13</v>
          </cell>
          <cell r="B1685" t="str">
            <v>10.09.13</v>
          </cell>
          <cell r="C1685" t="str">
            <v>CONCRETO CICLOPEO PARA BASE 40% PIEDRA 60% CONCRETO 2500 PSI</v>
          </cell>
          <cell r="D1685" t="str">
            <v>M3</v>
          </cell>
          <cell r="F1685">
            <v>250094</v>
          </cell>
          <cell r="AD1685">
            <v>2.02</v>
          </cell>
          <cell r="AF1685">
            <v>2.02</v>
          </cell>
          <cell r="AJ1685">
            <v>2.02</v>
          </cell>
          <cell r="AN1685">
            <v>2.02</v>
          </cell>
          <cell r="BF1685">
            <v>2.02</v>
          </cell>
          <cell r="BH1685">
            <v>2.02</v>
          </cell>
          <cell r="BL1685">
            <v>2.02</v>
          </cell>
          <cell r="BP1685">
            <v>2.02</v>
          </cell>
        </row>
        <row r="1686">
          <cell r="C1686" t="str">
            <v>10.09</v>
          </cell>
          <cell r="G1686">
            <v>0</v>
          </cell>
          <cell r="O1686">
            <v>0</v>
          </cell>
          <cell r="P1686">
            <v>0</v>
          </cell>
          <cell r="Q1686">
            <v>0</v>
          </cell>
          <cell r="S1686">
            <v>0</v>
          </cell>
          <cell r="T1686">
            <v>0</v>
          </cell>
          <cell r="U1686">
            <v>0</v>
          </cell>
          <cell r="X1686">
            <v>0</v>
          </cell>
          <cell r="AB1686">
            <v>0</v>
          </cell>
          <cell r="AF1686">
            <v>0</v>
          </cell>
          <cell r="AJ1686">
            <v>0</v>
          </cell>
          <cell r="AN1686">
            <v>0</v>
          </cell>
          <cell r="BC1686">
            <v>0</v>
          </cell>
          <cell r="BD1686">
            <v>0</v>
          </cell>
          <cell r="BE1686">
            <v>0</v>
          </cell>
          <cell r="BH1686">
            <v>0</v>
          </cell>
          <cell r="BL1686">
            <v>0</v>
          </cell>
          <cell r="BP1686">
            <v>0</v>
          </cell>
        </row>
        <row r="1687">
          <cell r="X1687">
            <v>0</v>
          </cell>
          <cell r="AB1687">
            <v>0</v>
          </cell>
          <cell r="AF1687">
            <v>0</v>
          </cell>
          <cell r="AJ1687">
            <v>0</v>
          </cell>
          <cell r="AN1687">
            <v>0</v>
          </cell>
          <cell r="BC1687">
            <v>0</v>
          </cell>
          <cell r="BD1687">
            <v>0</v>
          </cell>
          <cell r="BE1687">
            <v>0</v>
          </cell>
          <cell r="BH1687">
            <v>0</v>
          </cell>
          <cell r="BL1687">
            <v>0</v>
          </cell>
          <cell r="BP1687">
            <v>0</v>
          </cell>
        </row>
        <row r="1688">
          <cell r="A1688" t="str">
            <v>10.10</v>
          </cell>
          <cell r="B1688" t="str">
            <v>10.10</v>
          </cell>
          <cell r="C1688" t="str">
            <v>VIAS EN CONCRETO</v>
          </cell>
          <cell r="D1688" t="str">
            <v/>
          </cell>
          <cell r="G1688">
            <v>0</v>
          </cell>
          <cell r="O1688">
            <v>0</v>
          </cell>
          <cell r="P1688">
            <v>0</v>
          </cell>
          <cell r="Q1688">
            <v>0</v>
          </cell>
          <cell r="S1688">
            <v>0</v>
          </cell>
          <cell r="T1688">
            <v>0</v>
          </cell>
          <cell r="U1688">
            <v>0</v>
          </cell>
          <cell r="X1688">
            <v>0</v>
          </cell>
          <cell r="Y1688">
            <v>0</v>
          </cell>
          <cell r="AB1688">
            <v>0</v>
          </cell>
          <cell r="AF1688">
            <v>0</v>
          </cell>
          <cell r="AJ1688">
            <v>0</v>
          </cell>
          <cell r="AN1688">
            <v>0</v>
          </cell>
          <cell r="BC1688">
            <v>0</v>
          </cell>
          <cell r="BD1688">
            <v>0</v>
          </cell>
          <cell r="BE1688">
            <v>0</v>
          </cell>
          <cell r="BH1688">
            <v>0</v>
          </cell>
          <cell r="BL1688">
            <v>0</v>
          </cell>
          <cell r="BP1688">
            <v>0</v>
          </cell>
        </row>
        <row r="1689">
          <cell r="A1689" t="str">
            <v>10.10.01</v>
          </cell>
          <cell r="B1689" t="str">
            <v>10.10.01</v>
          </cell>
          <cell r="C1689" t="str">
            <v>localizacion y replanteo</v>
          </cell>
          <cell r="D1689" t="str">
            <v>M2</v>
          </cell>
          <cell r="F1689">
            <v>2891</v>
          </cell>
          <cell r="G1689">
            <v>0</v>
          </cell>
          <cell r="O1689">
            <v>0</v>
          </cell>
          <cell r="P1689">
            <v>0</v>
          </cell>
          <cell r="Q1689">
            <v>0</v>
          </cell>
          <cell r="S1689">
            <v>0</v>
          </cell>
          <cell r="T1689">
            <v>0</v>
          </cell>
          <cell r="U1689">
            <v>0</v>
          </cell>
          <cell r="V1689">
            <v>3473.28</v>
          </cell>
          <cell r="W1689">
            <v>10041252</v>
          </cell>
          <cell r="X1689">
            <v>3473.28</v>
          </cell>
          <cell r="Y1689">
            <v>10041253</v>
          </cell>
          <cell r="Z1689">
            <v>-83.230000000000018</v>
          </cell>
          <cell r="AB1689">
            <v>3390.05</v>
          </cell>
          <cell r="AD1689">
            <v>20.039999999999964</v>
          </cell>
          <cell r="AF1689">
            <v>3410.09</v>
          </cell>
          <cell r="AH1689">
            <v>1256.2988888888885</v>
          </cell>
          <cell r="AJ1689">
            <v>4666.3888888888887</v>
          </cell>
          <cell r="AN1689">
            <v>4666.3888888888887</v>
          </cell>
          <cell r="BB1689">
            <v>1350</v>
          </cell>
          <cell r="BC1689">
            <v>3902850</v>
          </cell>
          <cell r="BD1689">
            <v>1350</v>
          </cell>
          <cell r="BE1689">
            <v>3902850</v>
          </cell>
          <cell r="BF1689">
            <v>550</v>
          </cell>
          <cell r="BH1689">
            <v>1900</v>
          </cell>
          <cell r="BJ1689">
            <v>2046.73</v>
          </cell>
          <cell r="BL1689">
            <v>3946.73</v>
          </cell>
          <cell r="BN1689">
            <v>645.37999999999965</v>
          </cell>
          <cell r="BP1689">
            <v>4592.1099999999997</v>
          </cell>
        </row>
        <row r="1690">
          <cell r="A1690" t="str">
            <v>10.10.02</v>
          </cell>
          <cell r="B1690" t="str">
            <v>10.10.02</v>
          </cell>
          <cell r="C1690" t="str">
            <v>Excavacion manual en peñon y retiro de sobrantes</v>
          </cell>
          <cell r="D1690" t="str">
            <v>M3</v>
          </cell>
          <cell r="F1690">
            <v>108418</v>
          </cell>
          <cell r="V1690">
            <v>868.32</v>
          </cell>
          <cell r="W1690">
            <v>94141518</v>
          </cell>
          <cell r="X1690">
            <v>868.32</v>
          </cell>
          <cell r="Y1690">
            <v>94141519</v>
          </cell>
          <cell r="Z1690">
            <v>455.71999999999991</v>
          </cell>
          <cell r="AB1690">
            <v>1324.04</v>
          </cell>
          <cell r="AD1690">
            <v>517.57500000000005</v>
          </cell>
          <cell r="AF1690">
            <v>1841.615</v>
          </cell>
          <cell r="AH1690">
            <v>172.56000000000017</v>
          </cell>
          <cell r="AJ1690">
            <v>2014.1750000000002</v>
          </cell>
          <cell r="AN1690">
            <v>2014.1750000000002</v>
          </cell>
          <cell r="BB1690">
            <v>1218.4000000000001</v>
          </cell>
          <cell r="BC1690">
            <v>132096491</v>
          </cell>
          <cell r="BD1690">
            <v>1218.4000000000001</v>
          </cell>
          <cell r="BE1690">
            <v>132096491</v>
          </cell>
          <cell r="BF1690">
            <v>245.77499999999998</v>
          </cell>
          <cell r="BH1690">
            <v>1464.1750000000002</v>
          </cell>
          <cell r="BJ1690">
            <v>550</v>
          </cell>
          <cell r="BL1690">
            <v>2014.1750000000002</v>
          </cell>
          <cell r="BP1690">
            <v>2014.1750000000002</v>
          </cell>
        </row>
        <row r="1691">
          <cell r="A1691" t="str">
            <v>10.10.03</v>
          </cell>
          <cell r="B1691" t="str">
            <v>10.10.03</v>
          </cell>
          <cell r="C1691" t="str">
            <v>SUBBASE GRANULAR</v>
          </cell>
          <cell r="D1691" t="str">
            <v>M3</v>
          </cell>
          <cell r="F1691">
            <v>55598</v>
          </cell>
          <cell r="V1691">
            <v>868.32</v>
          </cell>
          <cell r="W1691">
            <v>48276855</v>
          </cell>
          <cell r="X1691">
            <v>868.32</v>
          </cell>
          <cell r="Y1691">
            <v>48276856</v>
          </cell>
          <cell r="Z1691">
            <v>-395.45000000000005</v>
          </cell>
          <cell r="AB1691">
            <v>472.87</v>
          </cell>
          <cell r="AD1691">
            <v>85</v>
          </cell>
          <cell r="AF1691">
            <v>557.87</v>
          </cell>
          <cell r="AH1691">
            <v>-107.87</v>
          </cell>
          <cell r="AJ1691">
            <v>450</v>
          </cell>
          <cell r="AL1691">
            <v>-9.7200000000000273</v>
          </cell>
          <cell r="AN1691">
            <v>440.28</v>
          </cell>
          <cell r="BB1691">
            <v>346.83</v>
          </cell>
          <cell r="BC1691">
            <v>19283054</v>
          </cell>
          <cell r="BD1691">
            <v>346.83</v>
          </cell>
          <cell r="BE1691">
            <v>19283054</v>
          </cell>
          <cell r="BF1691">
            <v>70</v>
          </cell>
          <cell r="BH1691">
            <v>416.83</v>
          </cell>
          <cell r="BL1691">
            <v>416.83</v>
          </cell>
          <cell r="BN1691">
            <v>23.449999999999989</v>
          </cell>
          <cell r="BP1691">
            <v>440.28</v>
          </cell>
        </row>
        <row r="1692">
          <cell r="A1692" t="str">
            <v>10.10.04</v>
          </cell>
          <cell r="B1692" t="str">
            <v>10.10.04</v>
          </cell>
          <cell r="C1692" t="str">
            <v>CONSTRUCCION DE SARDINEL PREFABRICADO DE 17*43.5*100</v>
          </cell>
          <cell r="D1692" t="str">
            <v>ML</v>
          </cell>
          <cell r="F1692">
            <v>28059</v>
          </cell>
          <cell r="V1692">
            <v>359</v>
          </cell>
          <cell r="W1692">
            <v>10073181</v>
          </cell>
          <cell r="X1692">
            <v>359</v>
          </cell>
          <cell r="Y1692">
            <v>10073182</v>
          </cell>
          <cell r="Z1692">
            <v>175.76999999999998</v>
          </cell>
          <cell r="AB1692">
            <v>534.77</v>
          </cell>
          <cell r="AF1692">
            <v>534.77</v>
          </cell>
          <cell r="AH1692">
            <v>60</v>
          </cell>
          <cell r="AJ1692">
            <v>594.77</v>
          </cell>
          <cell r="AN1692">
            <v>594.77</v>
          </cell>
          <cell r="BB1692">
            <v>187</v>
          </cell>
          <cell r="BC1692">
            <v>5247033</v>
          </cell>
          <cell r="BD1692">
            <v>187</v>
          </cell>
          <cell r="BE1692">
            <v>5247033</v>
          </cell>
          <cell r="BF1692">
            <v>164.87</v>
          </cell>
          <cell r="BH1692">
            <v>351.87</v>
          </cell>
          <cell r="BJ1692">
            <v>155.73000000000002</v>
          </cell>
          <cell r="BL1692">
            <v>507.6</v>
          </cell>
          <cell r="BP1692">
            <v>507.6</v>
          </cell>
        </row>
        <row r="1693">
          <cell r="A1693" t="str">
            <v>10.10.05</v>
          </cell>
          <cell r="B1693" t="str">
            <v>10.10.05</v>
          </cell>
          <cell r="C1693" t="str">
            <v>ANDEN E= 10 CM CONCRETO DE 3000 PSI ESCOBIADO INCL. JUNTA</v>
          </cell>
          <cell r="D1693" t="str">
            <v>M2</v>
          </cell>
          <cell r="F1693">
            <v>44568</v>
          </cell>
          <cell r="V1693">
            <v>1650.46</v>
          </cell>
          <cell r="W1693">
            <v>73557701</v>
          </cell>
          <cell r="X1693">
            <v>1650.46</v>
          </cell>
          <cell r="Y1693">
            <v>73557702</v>
          </cell>
          <cell r="Z1693">
            <v>-151.90000000000009</v>
          </cell>
          <cell r="AB1693">
            <v>1498.56</v>
          </cell>
          <cell r="AD1693">
            <v>342.84000000000015</v>
          </cell>
          <cell r="AF1693">
            <v>1841.4</v>
          </cell>
          <cell r="AH1693">
            <v>989.59999999999991</v>
          </cell>
          <cell r="AJ1693">
            <v>2831</v>
          </cell>
          <cell r="AN1693">
            <v>2831</v>
          </cell>
          <cell r="BB1693">
            <v>149</v>
          </cell>
          <cell r="BC1693">
            <v>6640632</v>
          </cell>
          <cell r="BD1693">
            <v>149</v>
          </cell>
          <cell r="BE1693">
            <v>6640632</v>
          </cell>
          <cell r="BF1693">
            <v>1420.1</v>
          </cell>
          <cell r="BH1693">
            <v>1569.1</v>
          </cell>
          <cell r="BJ1693">
            <v>710.96</v>
          </cell>
          <cell r="BL1693">
            <v>2280.06</v>
          </cell>
          <cell r="BN1693">
            <v>550.94000000000005</v>
          </cell>
          <cell r="BP1693">
            <v>2831</v>
          </cell>
        </row>
        <row r="1694">
          <cell r="A1694" t="str">
            <v>10.10.06</v>
          </cell>
          <cell r="B1694" t="str">
            <v>10.10.06</v>
          </cell>
          <cell r="C1694" t="str">
            <v>LOSA EN CONCRETO HIDRAULICO PREMEZCLADO MR 40 (INCLUYE TRANSPORTE Y JUNTA )</v>
          </cell>
          <cell r="D1694" t="str">
            <v>M3</v>
          </cell>
          <cell r="F1694">
            <v>576490</v>
          </cell>
          <cell r="V1694">
            <v>328.10759999999999</v>
          </cell>
          <cell r="W1694">
            <v>189150750</v>
          </cell>
          <cell r="X1694">
            <v>328.10759999999999</v>
          </cell>
          <cell r="Y1694">
            <v>189150751</v>
          </cell>
          <cell r="Z1694">
            <v>12.362400000000036</v>
          </cell>
          <cell r="AB1694">
            <v>340.47</v>
          </cell>
          <cell r="AD1694">
            <v>-10.100000000000023</v>
          </cell>
          <cell r="AF1694">
            <v>330.37</v>
          </cell>
          <cell r="AJ1694">
            <v>330.37</v>
          </cell>
          <cell r="AL1694">
            <v>-13.370000000000005</v>
          </cell>
          <cell r="AN1694">
            <v>317</v>
          </cell>
          <cell r="BC1694">
            <v>0</v>
          </cell>
          <cell r="BD1694">
            <v>0</v>
          </cell>
          <cell r="BE1694">
            <v>0</v>
          </cell>
          <cell r="BH1694">
            <v>0</v>
          </cell>
          <cell r="BJ1694">
            <v>300</v>
          </cell>
          <cell r="BL1694">
            <v>300</v>
          </cell>
          <cell r="BN1694">
            <v>17</v>
          </cell>
          <cell r="BP1694">
            <v>317</v>
          </cell>
        </row>
        <row r="1695">
          <cell r="A1695" t="str">
            <v>10.10.07</v>
          </cell>
          <cell r="B1695" t="str">
            <v>10.10.07</v>
          </cell>
          <cell r="C1695" t="str">
            <v>Recebo compactado mecanicamente</v>
          </cell>
          <cell r="D1695" t="str">
            <v>m3</v>
          </cell>
          <cell r="E1695">
            <v>0</v>
          </cell>
          <cell r="F1695">
            <v>45740</v>
          </cell>
          <cell r="AD1695">
            <v>480.87599999999998</v>
          </cell>
          <cell r="AF1695">
            <v>480.87599999999998</v>
          </cell>
          <cell r="AH1695">
            <v>313.32400000000007</v>
          </cell>
          <cell r="AJ1695">
            <v>794.2</v>
          </cell>
          <cell r="AN1695">
            <v>794.2</v>
          </cell>
          <cell r="BF1695">
            <v>213.59</v>
          </cell>
          <cell r="BH1695">
            <v>213.59</v>
          </cell>
          <cell r="BJ1695">
            <v>580.61</v>
          </cell>
          <cell r="BL1695">
            <v>794.2</v>
          </cell>
          <cell r="BP1695">
            <v>794.2</v>
          </cell>
        </row>
        <row r="1696">
          <cell r="A1696" t="str">
            <v>10.10.08</v>
          </cell>
          <cell r="B1696" t="str">
            <v>10.10.08</v>
          </cell>
          <cell r="C1696" t="str">
            <v>INSTALACION Y CONSTRUCCION DE BORDILLO</v>
          </cell>
          <cell r="D1696" t="str">
            <v>ML</v>
          </cell>
          <cell r="F1696">
            <v>22943</v>
          </cell>
          <cell r="AD1696">
            <v>250</v>
          </cell>
          <cell r="AF1696">
            <v>250</v>
          </cell>
          <cell r="AH1696">
            <v>164.39</v>
          </cell>
          <cell r="AJ1696">
            <v>414.39</v>
          </cell>
          <cell r="AN1696">
            <v>414.39</v>
          </cell>
          <cell r="BF1696">
            <v>210.55</v>
          </cell>
          <cell r="BH1696">
            <v>210.55</v>
          </cell>
          <cell r="BJ1696">
            <v>113.83999999999997</v>
          </cell>
          <cell r="BL1696">
            <v>324.39</v>
          </cell>
          <cell r="BP1696">
            <v>324.39</v>
          </cell>
        </row>
        <row r="1697">
          <cell r="C1697" t="str">
            <v>10.09</v>
          </cell>
          <cell r="G1697">
            <v>0</v>
          </cell>
          <cell r="O1697">
            <v>0</v>
          </cell>
          <cell r="P1697">
            <v>0</v>
          </cell>
          <cell r="Q1697">
            <v>0</v>
          </cell>
          <cell r="S1697">
            <v>0</v>
          </cell>
          <cell r="T1697">
            <v>0</v>
          </cell>
          <cell r="U1697">
            <v>0</v>
          </cell>
          <cell r="X1697">
            <v>0</v>
          </cell>
          <cell r="AB1697">
            <v>0</v>
          </cell>
          <cell r="AF1697">
            <v>0</v>
          </cell>
          <cell r="AJ1697">
            <v>0</v>
          </cell>
          <cell r="AN1697">
            <v>0</v>
          </cell>
          <cell r="BC1697">
            <v>0</v>
          </cell>
          <cell r="BD1697">
            <v>0</v>
          </cell>
          <cell r="BE1697">
            <v>0</v>
          </cell>
          <cell r="BH1697">
            <v>0</v>
          </cell>
          <cell r="BL1697">
            <v>0</v>
          </cell>
          <cell r="BP1697">
            <v>0</v>
          </cell>
        </row>
        <row r="1698">
          <cell r="X1698">
            <v>0</v>
          </cell>
          <cell r="AB1698">
            <v>0</v>
          </cell>
          <cell r="AF1698">
            <v>0</v>
          </cell>
          <cell r="AJ1698">
            <v>0</v>
          </cell>
          <cell r="AN1698">
            <v>0</v>
          </cell>
          <cell r="BC1698">
            <v>0</v>
          </cell>
          <cell r="BD1698">
            <v>0</v>
          </cell>
          <cell r="BE1698">
            <v>0</v>
          </cell>
          <cell r="BH1698">
            <v>0</v>
          </cell>
          <cell r="BL1698">
            <v>0</v>
          </cell>
          <cell r="BP1698">
            <v>0</v>
          </cell>
        </row>
        <row r="1699">
          <cell r="A1699" t="str">
            <v>10.11</v>
          </cell>
          <cell r="B1699" t="str">
            <v>10.11</v>
          </cell>
          <cell r="C1699" t="str">
            <v>ADOQUIN VEHICULAR</v>
          </cell>
          <cell r="D1699" t="str">
            <v/>
          </cell>
          <cell r="G1699">
            <v>0</v>
          </cell>
          <cell r="O1699">
            <v>0</v>
          </cell>
          <cell r="P1699">
            <v>0</v>
          </cell>
          <cell r="Q1699">
            <v>0</v>
          </cell>
          <cell r="S1699">
            <v>0</v>
          </cell>
          <cell r="T1699">
            <v>0</v>
          </cell>
          <cell r="U1699">
            <v>0</v>
          </cell>
          <cell r="X1699">
            <v>0</v>
          </cell>
          <cell r="Y1699">
            <v>0</v>
          </cell>
          <cell r="AB1699">
            <v>0</v>
          </cell>
          <cell r="AF1699">
            <v>0</v>
          </cell>
          <cell r="AJ1699">
            <v>0</v>
          </cell>
          <cell r="AN1699">
            <v>0</v>
          </cell>
          <cell r="BC1699">
            <v>0</v>
          </cell>
          <cell r="BD1699">
            <v>0</v>
          </cell>
          <cell r="BE1699">
            <v>0</v>
          </cell>
          <cell r="BH1699">
            <v>0</v>
          </cell>
          <cell r="BL1699">
            <v>0</v>
          </cell>
          <cell r="BP1699">
            <v>0</v>
          </cell>
        </row>
        <row r="1700">
          <cell r="A1700" t="str">
            <v>10.11.01</v>
          </cell>
          <cell r="B1700" t="str">
            <v>10.11.01</v>
          </cell>
          <cell r="C1700" t="str">
            <v>localizacion y replanteo</v>
          </cell>
          <cell r="D1700" t="str">
            <v>M2</v>
          </cell>
          <cell r="F1700">
            <v>2891</v>
          </cell>
          <cell r="G1700">
            <v>0</v>
          </cell>
          <cell r="O1700">
            <v>0</v>
          </cell>
          <cell r="P1700">
            <v>0</v>
          </cell>
          <cell r="Q1700">
            <v>0</v>
          </cell>
          <cell r="S1700">
            <v>0</v>
          </cell>
          <cell r="T1700">
            <v>0</v>
          </cell>
          <cell r="U1700">
            <v>0</v>
          </cell>
          <cell r="V1700">
            <v>219</v>
          </cell>
          <cell r="W1700">
            <v>633129</v>
          </cell>
          <cell r="X1700">
            <v>219</v>
          </cell>
          <cell r="Y1700">
            <v>633130</v>
          </cell>
          <cell r="Z1700">
            <v>-100.32</v>
          </cell>
          <cell r="AB1700">
            <v>118.68</v>
          </cell>
          <cell r="AD1700">
            <v>100.32</v>
          </cell>
          <cell r="AF1700">
            <v>219</v>
          </cell>
          <cell r="AH1700">
            <v>-41.31</v>
          </cell>
          <cell r="AJ1700">
            <v>177.69</v>
          </cell>
          <cell r="AN1700">
            <v>177.69</v>
          </cell>
          <cell r="BC1700">
            <v>0</v>
          </cell>
          <cell r="BD1700">
            <v>0</v>
          </cell>
          <cell r="BE1700">
            <v>0</v>
          </cell>
          <cell r="BH1700">
            <v>0</v>
          </cell>
          <cell r="BJ1700">
            <v>177.69</v>
          </cell>
          <cell r="BL1700">
            <v>177.69</v>
          </cell>
          <cell r="BP1700">
            <v>177.69</v>
          </cell>
        </row>
        <row r="1701">
          <cell r="A1701" t="str">
            <v>10.11.02</v>
          </cell>
          <cell r="B1701" t="str">
            <v>10.11.02</v>
          </cell>
          <cell r="C1701" t="str">
            <v>Excavacion manual en peñon y retiro de sobrantes</v>
          </cell>
          <cell r="D1701" t="str">
            <v>M3</v>
          </cell>
          <cell r="F1701">
            <v>108418</v>
          </cell>
          <cell r="V1701">
            <v>54.75</v>
          </cell>
          <cell r="W1701">
            <v>5935886</v>
          </cell>
          <cell r="X1701">
            <v>54.75</v>
          </cell>
          <cell r="Y1701">
            <v>5935887</v>
          </cell>
          <cell r="Z1701">
            <v>28.33</v>
          </cell>
          <cell r="AB1701">
            <v>83.08</v>
          </cell>
          <cell r="AF1701">
            <v>83.08</v>
          </cell>
          <cell r="AH1701">
            <v>-83.08</v>
          </cell>
          <cell r="AJ1701">
            <v>0</v>
          </cell>
          <cell r="AN1701">
            <v>0</v>
          </cell>
          <cell r="BC1701">
            <v>0</v>
          </cell>
          <cell r="BD1701">
            <v>0</v>
          </cell>
          <cell r="BE1701">
            <v>0</v>
          </cell>
          <cell r="BH1701">
            <v>0</v>
          </cell>
          <cell r="BL1701">
            <v>0</v>
          </cell>
          <cell r="BP1701">
            <v>0</v>
          </cell>
        </row>
        <row r="1702">
          <cell r="A1702" t="str">
            <v>10.11.03</v>
          </cell>
          <cell r="B1702" t="str">
            <v>10.11.03</v>
          </cell>
          <cell r="C1702" t="str">
            <v>SUBBASE GRANULAR</v>
          </cell>
          <cell r="D1702" t="str">
            <v>M3</v>
          </cell>
          <cell r="F1702">
            <v>55375</v>
          </cell>
          <cell r="V1702">
            <v>54.75</v>
          </cell>
          <cell r="W1702">
            <v>3031781</v>
          </cell>
          <cell r="X1702">
            <v>54.75</v>
          </cell>
          <cell r="Y1702">
            <v>3031782</v>
          </cell>
          <cell r="Z1702">
            <v>-25.08</v>
          </cell>
          <cell r="AB1702">
            <v>29.67</v>
          </cell>
          <cell r="AD1702">
            <v>25.08</v>
          </cell>
          <cell r="AF1702">
            <v>54.75</v>
          </cell>
          <cell r="AH1702">
            <v>-10.329999999999998</v>
          </cell>
          <cell r="AJ1702">
            <v>44.42</v>
          </cell>
          <cell r="AN1702">
            <v>44.42</v>
          </cell>
          <cell r="BC1702">
            <v>0</v>
          </cell>
          <cell r="BD1702">
            <v>0</v>
          </cell>
          <cell r="BE1702">
            <v>0</v>
          </cell>
          <cell r="BF1702">
            <v>37.5</v>
          </cell>
          <cell r="BH1702">
            <v>37.5</v>
          </cell>
          <cell r="BJ1702">
            <v>6.9200000000000017</v>
          </cell>
          <cell r="BL1702">
            <v>44.42</v>
          </cell>
          <cell r="BP1702">
            <v>44.42</v>
          </cell>
        </row>
        <row r="1703">
          <cell r="A1703" t="str">
            <v>10.11.04</v>
          </cell>
          <cell r="B1703" t="str">
            <v>10.11.04</v>
          </cell>
          <cell r="C1703" t="str">
            <v>CONSTRUCCION DE SARDINEL PREFABRICADO DE 17*43.5*100</v>
          </cell>
          <cell r="D1703" t="str">
            <v>ML</v>
          </cell>
          <cell r="F1703">
            <v>28059</v>
          </cell>
          <cell r="V1703">
            <v>100</v>
          </cell>
          <cell r="W1703">
            <v>2805900</v>
          </cell>
          <cell r="X1703">
            <v>100</v>
          </cell>
          <cell r="Y1703">
            <v>2805901</v>
          </cell>
          <cell r="Z1703">
            <v>-100</v>
          </cell>
          <cell r="AB1703">
            <v>0</v>
          </cell>
          <cell r="AD1703">
            <v>100</v>
          </cell>
          <cell r="AF1703">
            <v>100</v>
          </cell>
          <cell r="AH1703">
            <v>-100</v>
          </cell>
          <cell r="AJ1703">
            <v>0</v>
          </cell>
          <cell r="AN1703">
            <v>0</v>
          </cell>
          <cell r="BC1703">
            <v>0</v>
          </cell>
          <cell r="BD1703">
            <v>0</v>
          </cell>
          <cell r="BE1703">
            <v>0</v>
          </cell>
          <cell r="BH1703">
            <v>0</v>
          </cell>
          <cell r="BL1703">
            <v>0</v>
          </cell>
          <cell r="BP1703">
            <v>0</v>
          </cell>
        </row>
        <row r="1704">
          <cell r="A1704" t="str">
            <v>10.11.05</v>
          </cell>
          <cell r="B1704" t="str">
            <v>10.11.05</v>
          </cell>
          <cell r="C1704" t="str">
            <v>ADOQUIN EN ARCILLA</v>
          </cell>
          <cell r="D1704" t="str">
            <v>M3</v>
          </cell>
          <cell r="F1704">
            <v>34200</v>
          </cell>
          <cell r="V1704">
            <v>219</v>
          </cell>
          <cell r="W1704">
            <v>7489800</v>
          </cell>
          <cell r="X1704">
            <v>219</v>
          </cell>
          <cell r="Y1704">
            <v>7489801</v>
          </cell>
          <cell r="Z1704">
            <v>-100.32</v>
          </cell>
          <cell r="AB1704">
            <v>118.68</v>
          </cell>
          <cell r="AD1704">
            <v>100.32</v>
          </cell>
          <cell r="AF1704">
            <v>219</v>
          </cell>
          <cell r="AH1704">
            <v>-219</v>
          </cell>
          <cell r="AJ1704">
            <v>0</v>
          </cell>
          <cell r="AN1704">
            <v>0</v>
          </cell>
          <cell r="BC1704">
            <v>0</v>
          </cell>
          <cell r="BD1704">
            <v>0</v>
          </cell>
          <cell r="BE1704">
            <v>0</v>
          </cell>
          <cell r="BH1704">
            <v>0</v>
          </cell>
          <cell r="BL1704">
            <v>0</v>
          </cell>
          <cell r="BP1704">
            <v>0</v>
          </cell>
        </row>
        <row r="1705">
          <cell r="A1705" t="str">
            <v>10.11.06</v>
          </cell>
          <cell r="B1705" t="str">
            <v>10.11.06</v>
          </cell>
          <cell r="C1705" t="str">
            <v>ADOQUIN VEHICULAR EN CONCRETO</v>
          </cell>
          <cell r="D1705" t="str">
            <v>M2</v>
          </cell>
          <cell r="F1705">
            <v>64692</v>
          </cell>
          <cell r="AH1705">
            <v>177.69</v>
          </cell>
          <cell r="AJ1705">
            <v>177.69</v>
          </cell>
          <cell r="AN1705">
            <v>177.69</v>
          </cell>
          <cell r="BC1705">
            <v>0</v>
          </cell>
          <cell r="BJ1705">
            <v>177.69</v>
          </cell>
          <cell r="BL1705">
            <v>177.69</v>
          </cell>
          <cell r="BP1705">
            <v>177.69</v>
          </cell>
        </row>
        <row r="1706">
          <cell r="C1706" t="str">
            <v>10.09</v>
          </cell>
          <cell r="G1706">
            <v>0</v>
          </cell>
          <cell r="O1706">
            <v>0</v>
          </cell>
          <cell r="P1706">
            <v>0</v>
          </cell>
          <cell r="Q1706">
            <v>0</v>
          </cell>
          <cell r="S1706">
            <v>0</v>
          </cell>
          <cell r="T1706">
            <v>0</v>
          </cell>
          <cell r="U1706">
            <v>0</v>
          </cell>
          <cell r="X1706">
            <v>0</v>
          </cell>
          <cell r="AB1706">
            <v>0</v>
          </cell>
          <cell r="AF1706">
            <v>0</v>
          </cell>
          <cell r="AJ1706">
            <v>0</v>
          </cell>
          <cell r="AN1706">
            <v>0</v>
          </cell>
          <cell r="BC1706">
            <v>0</v>
          </cell>
          <cell r="BD1706">
            <v>0</v>
          </cell>
          <cell r="BE1706">
            <v>0</v>
          </cell>
          <cell r="BH1706">
            <v>0</v>
          </cell>
          <cell r="BL1706">
            <v>0</v>
          </cell>
          <cell r="BP1706">
            <v>0</v>
          </cell>
        </row>
        <row r="1707">
          <cell r="X1707">
            <v>0</v>
          </cell>
          <cell r="AB1707">
            <v>0</v>
          </cell>
          <cell r="AF1707">
            <v>0</v>
          </cell>
          <cell r="AJ1707">
            <v>0</v>
          </cell>
          <cell r="AN1707">
            <v>0</v>
          </cell>
          <cell r="BC1707">
            <v>0</v>
          </cell>
          <cell r="BD1707">
            <v>0</v>
          </cell>
          <cell r="BE1707">
            <v>0</v>
          </cell>
          <cell r="BH1707">
            <v>0</v>
          </cell>
          <cell r="BL1707">
            <v>0</v>
          </cell>
          <cell r="BP1707">
            <v>0</v>
          </cell>
        </row>
        <row r="1708">
          <cell r="A1708" t="str">
            <v>10.12</v>
          </cell>
          <cell r="B1708" t="str">
            <v>10.12</v>
          </cell>
          <cell r="C1708" t="str">
            <v>OBRA BLANCA CUARTO ELECTRICO</v>
          </cell>
          <cell r="D1708" t="str">
            <v/>
          </cell>
          <cell r="G1708">
            <v>0</v>
          </cell>
          <cell r="O1708">
            <v>0</v>
          </cell>
          <cell r="P1708">
            <v>0</v>
          </cell>
          <cell r="Q1708">
            <v>0</v>
          </cell>
          <cell r="S1708">
            <v>0</v>
          </cell>
          <cell r="T1708">
            <v>0</v>
          </cell>
          <cell r="U1708">
            <v>0</v>
          </cell>
          <cell r="X1708">
            <v>0</v>
          </cell>
          <cell r="Y1708">
            <v>0</v>
          </cell>
          <cell r="AB1708">
            <v>0</v>
          </cell>
          <cell r="AF1708">
            <v>0</v>
          </cell>
          <cell r="AJ1708">
            <v>0</v>
          </cell>
          <cell r="AN1708">
            <v>0</v>
          </cell>
          <cell r="BC1708">
            <v>0</v>
          </cell>
          <cell r="BD1708">
            <v>0</v>
          </cell>
          <cell r="BE1708">
            <v>0</v>
          </cell>
          <cell r="BH1708">
            <v>0</v>
          </cell>
          <cell r="BL1708">
            <v>0</v>
          </cell>
          <cell r="BP1708">
            <v>0</v>
          </cell>
        </row>
        <row r="1709">
          <cell r="A1709" t="str">
            <v>10.12.01</v>
          </cell>
          <cell r="B1709" t="str">
            <v>10.12.01</v>
          </cell>
          <cell r="C1709" t="str">
            <v>Cielo raso en Dry-wall</v>
          </cell>
          <cell r="D1709" t="str">
            <v>M2</v>
          </cell>
          <cell r="F1709">
            <v>44510</v>
          </cell>
          <cell r="G1709">
            <v>0</v>
          </cell>
          <cell r="O1709">
            <v>0</v>
          </cell>
          <cell r="P1709">
            <v>0</v>
          </cell>
          <cell r="Q1709">
            <v>0</v>
          </cell>
          <cell r="S1709">
            <v>0</v>
          </cell>
          <cell r="T1709">
            <v>0</v>
          </cell>
          <cell r="U1709">
            <v>0</v>
          </cell>
          <cell r="V1709">
            <v>97.98</v>
          </cell>
          <cell r="W1709">
            <v>4361090</v>
          </cell>
          <cell r="X1709">
            <v>97.98</v>
          </cell>
          <cell r="Y1709">
            <v>4361091</v>
          </cell>
          <cell r="AB1709">
            <v>97.98</v>
          </cell>
          <cell r="AD1709">
            <v>3.539999999999992</v>
          </cell>
          <cell r="AF1709">
            <v>101.52</v>
          </cell>
          <cell r="AJ1709">
            <v>101.52</v>
          </cell>
          <cell r="AN1709">
            <v>101.52</v>
          </cell>
          <cell r="BC1709">
            <v>0</v>
          </cell>
          <cell r="BD1709">
            <v>0</v>
          </cell>
          <cell r="BE1709">
            <v>0</v>
          </cell>
          <cell r="BF1709">
            <v>101.52</v>
          </cell>
          <cell r="BH1709">
            <v>101.52</v>
          </cell>
          <cell r="BL1709">
            <v>101.52</v>
          </cell>
          <cell r="BP1709">
            <v>101.52</v>
          </cell>
        </row>
        <row r="1710">
          <cell r="A1710" t="str">
            <v>10.12.02</v>
          </cell>
          <cell r="B1710" t="str">
            <v>10.12.02</v>
          </cell>
          <cell r="C1710" t="str">
            <v>Alistado de piso</v>
          </cell>
          <cell r="D1710" t="str">
            <v>M2</v>
          </cell>
          <cell r="F1710">
            <v>17415</v>
          </cell>
          <cell r="V1710">
            <v>104.989</v>
          </cell>
          <cell r="W1710">
            <v>1828383</v>
          </cell>
          <cell r="X1710">
            <v>104.989</v>
          </cell>
          <cell r="Y1710">
            <v>1828384</v>
          </cell>
          <cell r="AB1710">
            <v>104.989</v>
          </cell>
          <cell r="AD1710">
            <v>-28.059999999999988</v>
          </cell>
          <cell r="AF1710">
            <v>76.929000000000016</v>
          </cell>
          <cell r="AJ1710">
            <v>76.929000000000016</v>
          </cell>
          <cell r="AN1710">
            <v>76.929000000000016</v>
          </cell>
          <cell r="BC1710">
            <v>0</v>
          </cell>
          <cell r="BD1710">
            <v>0</v>
          </cell>
          <cell r="BE1710">
            <v>0</v>
          </cell>
          <cell r="BF1710">
            <v>76.930000000000007</v>
          </cell>
          <cell r="BH1710">
            <v>76.930000000000007</v>
          </cell>
          <cell r="BL1710">
            <v>76.930000000000007</v>
          </cell>
          <cell r="BP1710">
            <v>76.930000000000007</v>
          </cell>
        </row>
        <row r="1711">
          <cell r="A1711" t="str">
            <v>10.12.03</v>
          </cell>
          <cell r="B1711" t="str">
            <v>10.12.03</v>
          </cell>
          <cell r="C1711" t="str">
            <v>Piso en baldosin de granito</v>
          </cell>
          <cell r="D1711" t="str">
            <v>M2</v>
          </cell>
          <cell r="F1711">
            <v>80011</v>
          </cell>
          <cell r="V1711">
            <v>104.989</v>
          </cell>
          <cell r="W1711">
            <v>8400275</v>
          </cell>
          <cell r="X1711">
            <v>104.989</v>
          </cell>
          <cell r="Y1711">
            <v>8400276</v>
          </cell>
          <cell r="AB1711">
            <v>104.989</v>
          </cell>
          <cell r="AD1711">
            <v>-28.059999999999988</v>
          </cell>
          <cell r="AF1711">
            <v>76.929000000000016</v>
          </cell>
          <cell r="AJ1711">
            <v>76.929000000000016</v>
          </cell>
          <cell r="AN1711">
            <v>76.929000000000016</v>
          </cell>
          <cell r="BC1711">
            <v>0</v>
          </cell>
          <cell r="BD1711">
            <v>0</v>
          </cell>
          <cell r="BE1711">
            <v>0</v>
          </cell>
          <cell r="BF1711">
            <v>76.930000000000007</v>
          </cell>
          <cell r="BH1711">
            <v>76.930000000000007</v>
          </cell>
          <cell r="BL1711">
            <v>76.930000000000007</v>
          </cell>
          <cell r="BP1711">
            <v>76.930000000000007</v>
          </cell>
        </row>
        <row r="1712">
          <cell r="A1712" t="str">
            <v>10.12.04</v>
          </cell>
          <cell r="B1712" t="str">
            <v>10.12.04</v>
          </cell>
          <cell r="C1712" t="str">
            <v>Guardaesoba en granito pulido</v>
          </cell>
          <cell r="D1712" t="str">
            <v>Ml</v>
          </cell>
          <cell r="F1712">
            <v>27479</v>
          </cell>
          <cell r="V1712">
            <v>56.22</v>
          </cell>
          <cell r="W1712">
            <v>1544869</v>
          </cell>
          <cell r="X1712">
            <v>56.22</v>
          </cell>
          <cell r="Y1712">
            <v>1544870</v>
          </cell>
          <cell r="AB1712">
            <v>56.22</v>
          </cell>
          <cell r="AD1712">
            <v>-6.3699999999999974</v>
          </cell>
          <cell r="AF1712">
            <v>49.85</v>
          </cell>
          <cell r="AJ1712">
            <v>49.85</v>
          </cell>
          <cell r="AN1712">
            <v>49.85</v>
          </cell>
          <cell r="BC1712">
            <v>0</v>
          </cell>
          <cell r="BD1712">
            <v>0</v>
          </cell>
          <cell r="BE1712">
            <v>0</v>
          </cell>
          <cell r="BF1712">
            <v>49.85</v>
          </cell>
          <cell r="BH1712">
            <v>49.85</v>
          </cell>
          <cell r="BL1712">
            <v>49.85</v>
          </cell>
          <cell r="BP1712">
            <v>49.85</v>
          </cell>
        </row>
        <row r="1713">
          <cell r="A1713" t="str">
            <v>10.12.05</v>
          </cell>
          <cell r="B1713" t="str">
            <v>10.12.05</v>
          </cell>
          <cell r="C1713" t="str">
            <v>Acometida con 3#8 + 1#8 + 1#8 + 1Ø2"</v>
          </cell>
          <cell r="D1713" t="str">
            <v>Ml</v>
          </cell>
          <cell r="F1713">
            <v>49128</v>
          </cell>
          <cell r="V1713">
            <v>10</v>
          </cell>
          <cell r="W1713">
            <v>491280</v>
          </cell>
          <cell r="X1713">
            <v>10</v>
          </cell>
          <cell r="Y1713">
            <v>491281</v>
          </cell>
          <cell r="AB1713">
            <v>10</v>
          </cell>
          <cell r="AF1713">
            <v>10</v>
          </cell>
          <cell r="AJ1713">
            <v>10</v>
          </cell>
          <cell r="AN1713">
            <v>10</v>
          </cell>
          <cell r="BC1713">
            <v>0</v>
          </cell>
          <cell r="BD1713">
            <v>0</v>
          </cell>
          <cell r="BE1713">
            <v>0</v>
          </cell>
          <cell r="BH1713">
            <v>0</v>
          </cell>
          <cell r="BL1713">
            <v>0</v>
          </cell>
          <cell r="BP1713">
            <v>0</v>
          </cell>
        </row>
        <row r="1714">
          <cell r="A1714" t="str">
            <v>10.12.06</v>
          </cell>
          <cell r="B1714" t="str">
            <v>10.12.06</v>
          </cell>
          <cell r="C1714" t="str">
            <v>Cajas de inspeccion</v>
          </cell>
          <cell r="D1714" t="str">
            <v>Un</v>
          </cell>
          <cell r="F1714">
            <v>287400</v>
          </cell>
          <cell r="V1714">
            <v>4</v>
          </cell>
          <cell r="W1714">
            <v>1149600</v>
          </cell>
          <cell r="X1714">
            <v>4</v>
          </cell>
          <cell r="Y1714">
            <v>1149601</v>
          </cell>
          <cell r="AB1714">
            <v>4</v>
          </cell>
          <cell r="AF1714">
            <v>4</v>
          </cell>
          <cell r="AJ1714">
            <v>4</v>
          </cell>
          <cell r="AN1714">
            <v>4</v>
          </cell>
          <cell r="BC1714">
            <v>0</v>
          </cell>
          <cell r="BD1714">
            <v>0</v>
          </cell>
          <cell r="BE1714">
            <v>0</v>
          </cell>
          <cell r="BH1714">
            <v>0</v>
          </cell>
          <cell r="BL1714">
            <v>0</v>
          </cell>
          <cell r="BP1714">
            <v>0</v>
          </cell>
        </row>
        <row r="1715">
          <cell r="A1715" t="str">
            <v>10.12.07</v>
          </cell>
          <cell r="B1715" t="str">
            <v>10.12.07</v>
          </cell>
          <cell r="C1715" t="str">
            <v>Tablero de 12 circuitos con espacio para totalizador con caja, incluye barraje, totalizador, breaker y marcacion de circuitos</v>
          </cell>
          <cell r="D1715" t="str">
            <v>Un</v>
          </cell>
          <cell r="E1715">
            <v>0</v>
          </cell>
          <cell r="F1715">
            <v>879174</v>
          </cell>
          <cell r="V1715">
            <v>1</v>
          </cell>
          <cell r="W1715">
            <v>879174</v>
          </cell>
          <cell r="X1715">
            <v>1</v>
          </cell>
          <cell r="Y1715">
            <v>879175</v>
          </cell>
          <cell r="AB1715">
            <v>1</v>
          </cell>
          <cell r="AF1715">
            <v>1</v>
          </cell>
          <cell r="AH1715">
            <v>-1</v>
          </cell>
          <cell r="AJ1715">
            <v>0</v>
          </cell>
          <cell r="AN1715">
            <v>0</v>
          </cell>
          <cell r="BC1715">
            <v>0</v>
          </cell>
          <cell r="BD1715">
            <v>0</v>
          </cell>
          <cell r="BE1715">
            <v>0</v>
          </cell>
          <cell r="BF1715">
            <v>1</v>
          </cell>
          <cell r="BH1715">
            <v>1</v>
          </cell>
          <cell r="BJ1715">
            <v>-1</v>
          </cell>
          <cell r="BL1715">
            <v>0</v>
          </cell>
          <cell r="BP1715">
            <v>0</v>
          </cell>
        </row>
        <row r="1716">
          <cell r="A1716" t="str">
            <v>10.12.08</v>
          </cell>
          <cell r="B1716" t="str">
            <v>10.12.08</v>
          </cell>
          <cell r="C1716" t="str">
            <v>Salida lampara 4 x 17</v>
          </cell>
          <cell r="D1716" t="str">
            <v>Un</v>
          </cell>
          <cell r="E1716">
            <v>0</v>
          </cell>
          <cell r="F1716">
            <v>223369</v>
          </cell>
          <cell r="V1716">
            <v>21</v>
          </cell>
          <cell r="W1716">
            <v>4690749</v>
          </cell>
          <cell r="X1716">
            <v>21</v>
          </cell>
          <cell r="Y1716">
            <v>4690750</v>
          </cell>
          <cell r="AB1716">
            <v>21</v>
          </cell>
          <cell r="AF1716">
            <v>21</v>
          </cell>
          <cell r="AJ1716">
            <v>21</v>
          </cell>
          <cell r="AN1716">
            <v>21</v>
          </cell>
          <cell r="BC1716">
            <v>0</v>
          </cell>
          <cell r="BD1716">
            <v>0</v>
          </cell>
          <cell r="BE1716">
            <v>0</v>
          </cell>
          <cell r="BF1716">
            <v>21</v>
          </cell>
          <cell r="BH1716">
            <v>21</v>
          </cell>
          <cell r="BL1716">
            <v>21</v>
          </cell>
          <cell r="BP1716">
            <v>21</v>
          </cell>
        </row>
        <row r="1717">
          <cell r="A1717" t="str">
            <v>10.12.09</v>
          </cell>
          <cell r="B1717" t="str">
            <v>10.12.09</v>
          </cell>
          <cell r="C1717" t="str">
            <v>Salida tomas trifasicas</v>
          </cell>
          <cell r="D1717" t="str">
            <v>Un</v>
          </cell>
          <cell r="F1717">
            <v>115647</v>
          </cell>
          <cell r="V1717">
            <v>5</v>
          </cell>
          <cell r="W1717">
            <v>578235</v>
          </cell>
          <cell r="X1717">
            <v>5</v>
          </cell>
          <cell r="Y1717">
            <v>578236</v>
          </cell>
          <cell r="AB1717">
            <v>5</v>
          </cell>
          <cell r="AF1717">
            <v>5</v>
          </cell>
          <cell r="AJ1717">
            <v>5</v>
          </cell>
          <cell r="AN1717">
            <v>5</v>
          </cell>
          <cell r="BC1717">
            <v>0</v>
          </cell>
          <cell r="BD1717">
            <v>0</v>
          </cell>
          <cell r="BE1717">
            <v>0</v>
          </cell>
          <cell r="BH1717">
            <v>0</v>
          </cell>
          <cell r="BL1717">
            <v>0</v>
          </cell>
          <cell r="BN1717">
            <v>5</v>
          </cell>
          <cell r="BP1717">
            <v>5</v>
          </cell>
        </row>
        <row r="1718">
          <cell r="A1718" t="str">
            <v>10.12.10</v>
          </cell>
          <cell r="B1718" t="str">
            <v>10.12.10</v>
          </cell>
          <cell r="C1718" t="str">
            <v>Toma doble</v>
          </cell>
          <cell r="D1718" t="str">
            <v>Un</v>
          </cell>
          <cell r="F1718">
            <v>86137</v>
          </cell>
          <cell r="V1718">
            <v>5</v>
          </cell>
          <cell r="W1718">
            <v>430685</v>
          </cell>
          <cell r="X1718">
            <v>5</v>
          </cell>
          <cell r="Y1718">
            <v>430686</v>
          </cell>
          <cell r="AB1718">
            <v>5</v>
          </cell>
          <cell r="AF1718">
            <v>5</v>
          </cell>
          <cell r="AJ1718">
            <v>5</v>
          </cell>
          <cell r="AN1718">
            <v>5</v>
          </cell>
          <cell r="BC1718">
            <v>0</v>
          </cell>
          <cell r="BD1718">
            <v>0</v>
          </cell>
          <cell r="BE1718">
            <v>0</v>
          </cell>
          <cell r="BH1718">
            <v>0</v>
          </cell>
          <cell r="BL1718">
            <v>0</v>
          </cell>
          <cell r="BN1718">
            <v>5</v>
          </cell>
          <cell r="BP1718">
            <v>5</v>
          </cell>
        </row>
        <row r="1719">
          <cell r="A1719" t="str">
            <v>10.12.11</v>
          </cell>
          <cell r="B1719" t="str">
            <v>10.12.11</v>
          </cell>
          <cell r="C1719" t="str">
            <v>Puertas en lamina C.R cal 18 tipo persiana</v>
          </cell>
          <cell r="D1719" t="str">
            <v>M2</v>
          </cell>
          <cell r="F1719">
            <v>275200</v>
          </cell>
          <cell r="V1719">
            <v>11.2</v>
          </cell>
          <cell r="W1719">
            <v>3082240</v>
          </cell>
          <cell r="X1719">
            <v>11.2</v>
          </cell>
          <cell r="Y1719">
            <v>3082241</v>
          </cell>
          <cell r="AB1719">
            <v>11.2</v>
          </cell>
          <cell r="AD1719">
            <v>-0.66999999999999993</v>
          </cell>
          <cell r="AF1719">
            <v>10.53</v>
          </cell>
          <cell r="AJ1719">
            <v>10.53</v>
          </cell>
          <cell r="AN1719">
            <v>10.53</v>
          </cell>
          <cell r="BC1719">
            <v>0</v>
          </cell>
          <cell r="BD1719">
            <v>0</v>
          </cell>
          <cell r="BE1719">
            <v>0</v>
          </cell>
          <cell r="BF1719">
            <v>10.526399999999999</v>
          </cell>
          <cell r="BH1719">
            <v>10.526399999999999</v>
          </cell>
          <cell r="BL1719">
            <v>10.526399999999999</v>
          </cell>
          <cell r="BP1719">
            <v>10.526399999999999</v>
          </cell>
        </row>
        <row r="1720">
          <cell r="A1720" t="str">
            <v>10.12.12</v>
          </cell>
          <cell r="B1720" t="str">
            <v>10.12.12</v>
          </cell>
          <cell r="C1720" t="str">
            <v>Ventanas en lamina C.R cal 18 tipo persiana</v>
          </cell>
          <cell r="D1720" t="str">
            <v>M2</v>
          </cell>
          <cell r="F1720">
            <v>275200</v>
          </cell>
          <cell r="V1720">
            <v>29.8</v>
          </cell>
          <cell r="W1720">
            <v>8200960</v>
          </cell>
          <cell r="X1720">
            <v>29.8</v>
          </cell>
          <cell r="Y1720">
            <v>8200961</v>
          </cell>
          <cell r="AB1720">
            <v>29.8</v>
          </cell>
          <cell r="AD1720">
            <v>-5.1000000000000014</v>
          </cell>
          <cell r="AF1720">
            <v>24.7</v>
          </cell>
          <cell r="AJ1720">
            <v>24.7</v>
          </cell>
          <cell r="AN1720">
            <v>24.7</v>
          </cell>
          <cell r="BC1720">
            <v>0</v>
          </cell>
          <cell r="BD1720">
            <v>0</v>
          </cell>
          <cell r="BE1720">
            <v>0</v>
          </cell>
          <cell r="BF1720">
            <v>24.7</v>
          </cell>
          <cell r="BH1720">
            <v>24.7</v>
          </cell>
          <cell r="BL1720">
            <v>24.7</v>
          </cell>
          <cell r="BP1720">
            <v>24.7</v>
          </cell>
        </row>
        <row r="1721">
          <cell r="A1721" t="str">
            <v>10.12.13</v>
          </cell>
          <cell r="B1721" t="str">
            <v>10.12.13</v>
          </cell>
          <cell r="C1721" t="str">
            <v>Koraza sobre pañete</v>
          </cell>
          <cell r="D1721" t="str">
            <v>M2</v>
          </cell>
          <cell r="F1721">
            <v>15638</v>
          </cell>
          <cell r="V1721">
            <v>140</v>
          </cell>
          <cell r="W1721">
            <v>2189320</v>
          </cell>
          <cell r="X1721">
            <v>140</v>
          </cell>
          <cell r="Y1721">
            <v>2189321</v>
          </cell>
          <cell r="AB1721">
            <v>140</v>
          </cell>
          <cell r="AF1721">
            <v>140</v>
          </cell>
          <cell r="AH1721">
            <v>-128.44399999999999</v>
          </cell>
          <cell r="AJ1721">
            <v>11.556000000000012</v>
          </cell>
          <cell r="AN1721">
            <v>11.556000000000012</v>
          </cell>
          <cell r="BC1721">
            <v>0</v>
          </cell>
          <cell r="BD1721">
            <v>0</v>
          </cell>
          <cell r="BE1721">
            <v>0</v>
          </cell>
          <cell r="BH1721">
            <v>0</v>
          </cell>
          <cell r="BL1721">
            <v>0</v>
          </cell>
          <cell r="BP1721">
            <v>0</v>
          </cell>
        </row>
        <row r="1722">
          <cell r="A1722" t="str">
            <v>10.12.14</v>
          </cell>
          <cell r="B1722" t="str">
            <v>10.12.14</v>
          </cell>
          <cell r="C1722" t="str">
            <v>Esmalte sobre lamina</v>
          </cell>
          <cell r="D1722" t="str">
            <v>M2</v>
          </cell>
          <cell r="F1722">
            <v>9321</v>
          </cell>
          <cell r="V1722">
            <v>41</v>
          </cell>
          <cell r="W1722">
            <v>382161</v>
          </cell>
          <cell r="X1722">
            <v>41</v>
          </cell>
          <cell r="Y1722">
            <v>382162</v>
          </cell>
          <cell r="AB1722">
            <v>41</v>
          </cell>
          <cell r="AD1722">
            <v>29.459999999999994</v>
          </cell>
          <cell r="AF1722">
            <v>70.459999999999994</v>
          </cell>
          <cell r="AJ1722">
            <v>70.459999999999994</v>
          </cell>
          <cell r="AN1722">
            <v>70.459999999999994</v>
          </cell>
          <cell r="BC1722">
            <v>0</v>
          </cell>
          <cell r="BD1722">
            <v>0</v>
          </cell>
          <cell r="BE1722">
            <v>0</v>
          </cell>
          <cell r="BH1722">
            <v>0</v>
          </cell>
          <cell r="BL1722">
            <v>0</v>
          </cell>
          <cell r="BP1722">
            <v>0</v>
          </cell>
        </row>
        <row r="1723">
          <cell r="A1723" t="str">
            <v>10.12.15</v>
          </cell>
          <cell r="B1723" t="str">
            <v>10.12.15</v>
          </cell>
          <cell r="C1723" t="str">
            <v>Graniplast sobre fachadas</v>
          </cell>
          <cell r="D1723" t="str">
            <v>M2</v>
          </cell>
          <cell r="F1723">
            <v>16017</v>
          </cell>
          <cell r="AH1723">
            <v>145.24</v>
          </cell>
          <cell r="AJ1723">
            <v>145.24</v>
          </cell>
          <cell r="AN1723">
            <v>145.24</v>
          </cell>
          <cell r="BJ1723">
            <v>145.24</v>
          </cell>
          <cell r="BL1723">
            <v>145.24</v>
          </cell>
          <cell r="BP1723">
            <v>145.24</v>
          </cell>
        </row>
        <row r="1724">
          <cell r="A1724" t="str">
            <v>10.12.16</v>
          </cell>
          <cell r="B1724" t="str">
            <v>10.12.16</v>
          </cell>
          <cell r="C1724" t="str">
            <v>Suministro en instalacion de estuco y vinilo</v>
          </cell>
          <cell r="D1724" t="str">
            <v>M2</v>
          </cell>
          <cell r="F1724">
            <v>13000</v>
          </cell>
          <cell r="AH1724">
            <v>112.43</v>
          </cell>
          <cell r="AJ1724">
            <v>112.43</v>
          </cell>
          <cell r="AN1724">
            <v>112.43</v>
          </cell>
          <cell r="BP1724">
            <v>0</v>
          </cell>
        </row>
        <row r="1725">
          <cell r="A1725" t="str">
            <v>10.12.17</v>
          </cell>
          <cell r="B1725" t="str">
            <v>10.12.17</v>
          </cell>
          <cell r="C1725" t="str">
            <v>Placa contrapiso e=0,10 mts</v>
          </cell>
          <cell r="D1725" t="str">
            <v>M2</v>
          </cell>
          <cell r="F1725">
            <v>44568</v>
          </cell>
          <cell r="AH1725">
            <v>30.98</v>
          </cell>
          <cell r="AJ1725">
            <v>30.98</v>
          </cell>
          <cell r="AN1725">
            <v>30.98</v>
          </cell>
          <cell r="BJ1725">
            <v>30.98</v>
          </cell>
          <cell r="BL1725">
            <v>30.98</v>
          </cell>
          <cell r="BP1725">
            <v>30.98</v>
          </cell>
        </row>
        <row r="1726">
          <cell r="A1726" t="str">
            <v>10.12.18</v>
          </cell>
          <cell r="B1726" t="str">
            <v>10.12.18</v>
          </cell>
          <cell r="C1726" t="str">
            <v>INSTALACION Y CONSTRUCCION DE BORDILLO</v>
          </cell>
          <cell r="D1726" t="str">
            <v>ML</v>
          </cell>
          <cell r="F1726">
            <v>22943</v>
          </cell>
          <cell r="AH1726">
            <v>32.979999999999997</v>
          </cell>
          <cell r="AJ1726">
            <v>32.979999999999997</v>
          </cell>
          <cell r="AN1726">
            <v>32.979999999999997</v>
          </cell>
          <cell r="BJ1726">
            <v>32.979999999999997</v>
          </cell>
          <cell r="BL1726">
            <v>32.979999999999997</v>
          </cell>
          <cell r="BP1726">
            <v>32.979999999999997</v>
          </cell>
        </row>
        <row r="1727">
          <cell r="A1727" t="str">
            <v>10.12.19</v>
          </cell>
          <cell r="B1727" t="str">
            <v>10.12.19</v>
          </cell>
          <cell r="C1727" t="str">
            <v>Alfajias</v>
          </cell>
          <cell r="D1727" t="str">
            <v>ML</v>
          </cell>
          <cell r="F1727">
            <v>43238</v>
          </cell>
          <cell r="AH1727">
            <v>38.520000000000003</v>
          </cell>
          <cell r="AJ1727">
            <v>38.520000000000003</v>
          </cell>
          <cell r="AN1727">
            <v>38.520000000000003</v>
          </cell>
          <cell r="BJ1727">
            <v>38.520000000000003</v>
          </cell>
          <cell r="BL1727">
            <v>38.520000000000003</v>
          </cell>
          <cell r="BP1727">
            <v>38.520000000000003</v>
          </cell>
        </row>
        <row r="1728">
          <cell r="A1728" t="str">
            <v>10.12.20</v>
          </cell>
          <cell r="B1728" t="str">
            <v>10.12.20</v>
          </cell>
          <cell r="C1728" t="str">
            <v>Tablero de 18 circuitos con espacio para totalizador con caja, incluye barraje, totalizador, breaker y marcacion de circuitos</v>
          </cell>
          <cell r="D1728" t="str">
            <v>Un</v>
          </cell>
          <cell r="F1728">
            <v>1076934</v>
          </cell>
          <cell r="AH1728">
            <v>1</v>
          </cell>
          <cell r="AJ1728">
            <v>1</v>
          </cell>
          <cell r="AN1728">
            <v>1</v>
          </cell>
          <cell r="BJ1728">
            <v>1</v>
          </cell>
          <cell r="BL1728">
            <v>1</v>
          </cell>
          <cell r="BP1728">
            <v>1</v>
          </cell>
        </row>
        <row r="1729">
          <cell r="C1729" t="str">
            <v>10.09</v>
          </cell>
          <cell r="G1729">
            <v>0</v>
          </cell>
          <cell r="O1729">
            <v>0</v>
          </cell>
          <cell r="P1729">
            <v>0</v>
          </cell>
          <cell r="Q1729">
            <v>0</v>
          </cell>
          <cell r="S1729">
            <v>0</v>
          </cell>
          <cell r="T1729">
            <v>0</v>
          </cell>
          <cell r="U1729">
            <v>0</v>
          </cell>
          <cell r="AB1729">
            <v>0</v>
          </cell>
          <cell r="AF1729">
            <v>0</v>
          </cell>
          <cell r="AJ1729">
            <v>0</v>
          </cell>
          <cell r="AN1729">
            <v>0</v>
          </cell>
          <cell r="BC1729">
            <v>0</v>
          </cell>
          <cell r="BD1729">
            <v>0</v>
          </cell>
          <cell r="BE1729">
            <v>0</v>
          </cell>
          <cell r="BH1729">
            <v>0</v>
          </cell>
          <cell r="BL1729">
            <v>0</v>
          </cell>
          <cell r="BP1729">
            <v>0</v>
          </cell>
        </row>
        <row r="1730">
          <cell r="X1730">
            <v>0</v>
          </cell>
          <cell r="AB1730">
            <v>0</v>
          </cell>
          <cell r="AF1730">
            <v>0</v>
          </cell>
          <cell r="AJ1730">
            <v>0</v>
          </cell>
          <cell r="AN1730">
            <v>0</v>
          </cell>
          <cell r="BC1730">
            <v>0</v>
          </cell>
          <cell r="BD1730">
            <v>0</v>
          </cell>
          <cell r="BE1730">
            <v>0</v>
          </cell>
          <cell r="BH1730">
            <v>0</v>
          </cell>
          <cell r="BL1730">
            <v>0</v>
          </cell>
          <cell r="BP1730">
            <v>0</v>
          </cell>
        </row>
        <row r="1731">
          <cell r="A1731" t="str">
            <v>10.13</v>
          </cell>
          <cell r="B1731" t="str">
            <v>10.13</v>
          </cell>
          <cell r="C1731" t="str">
            <v>ZONAS VERDES</v>
          </cell>
          <cell r="D1731" t="str">
            <v/>
          </cell>
          <cell r="G1731">
            <v>0</v>
          </cell>
          <cell r="O1731">
            <v>0</v>
          </cell>
          <cell r="P1731">
            <v>0</v>
          </cell>
          <cell r="Q1731">
            <v>0</v>
          </cell>
          <cell r="S1731">
            <v>0</v>
          </cell>
          <cell r="T1731">
            <v>0</v>
          </cell>
          <cell r="U1731">
            <v>0</v>
          </cell>
          <cell r="X1731">
            <v>0</v>
          </cell>
          <cell r="Y1731">
            <v>0</v>
          </cell>
          <cell r="AB1731">
            <v>0</v>
          </cell>
          <cell r="AF1731">
            <v>0</v>
          </cell>
          <cell r="AJ1731">
            <v>0</v>
          </cell>
          <cell r="AN1731">
            <v>0</v>
          </cell>
          <cell r="BC1731">
            <v>0</v>
          </cell>
          <cell r="BD1731">
            <v>0</v>
          </cell>
          <cell r="BE1731">
            <v>0</v>
          </cell>
          <cell r="BH1731">
            <v>0</v>
          </cell>
          <cell r="BL1731">
            <v>0</v>
          </cell>
          <cell r="BP1731">
            <v>0</v>
          </cell>
        </row>
        <row r="1732">
          <cell r="A1732" t="str">
            <v>10.13.01</v>
          </cell>
          <cell r="B1732" t="str">
            <v>10.13.01</v>
          </cell>
          <cell r="C1732" t="str">
            <v>localizacion y replanteo</v>
          </cell>
          <cell r="D1732" t="str">
            <v>M2</v>
          </cell>
          <cell r="F1732">
            <v>2891</v>
          </cell>
          <cell r="G1732">
            <v>0</v>
          </cell>
          <cell r="O1732">
            <v>0</v>
          </cell>
          <cell r="P1732">
            <v>0</v>
          </cell>
          <cell r="Q1732">
            <v>0</v>
          </cell>
          <cell r="S1732">
            <v>0</v>
          </cell>
          <cell r="T1732">
            <v>0</v>
          </cell>
          <cell r="U1732">
            <v>0</v>
          </cell>
          <cell r="V1732">
            <v>2654.7400000000002</v>
          </cell>
          <cell r="W1732">
            <v>7674853</v>
          </cell>
          <cell r="X1732">
            <v>2654.7400000000002</v>
          </cell>
          <cell r="Y1732">
            <v>7674854</v>
          </cell>
          <cell r="AB1732">
            <v>2654.7400000000002</v>
          </cell>
          <cell r="AD1732">
            <v>350</v>
          </cell>
          <cell r="AF1732">
            <v>3004.7400000000002</v>
          </cell>
          <cell r="AH1732">
            <v>496.99000000000024</v>
          </cell>
          <cell r="AJ1732">
            <v>3501.7300000000005</v>
          </cell>
          <cell r="AN1732">
            <v>3501.7300000000005</v>
          </cell>
          <cell r="BC1732">
            <v>0</v>
          </cell>
          <cell r="BD1732">
            <v>0</v>
          </cell>
          <cell r="BE1732">
            <v>0</v>
          </cell>
          <cell r="BH1732">
            <v>0</v>
          </cell>
          <cell r="BJ1732">
            <v>3501.73</v>
          </cell>
          <cell r="BL1732">
            <v>3501.73</v>
          </cell>
          <cell r="BP1732">
            <v>3501.73</v>
          </cell>
        </row>
        <row r="1733">
          <cell r="A1733" t="str">
            <v>10.13.02</v>
          </cell>
          <cell r="B1733" t="str">
            <v>10.13.02</v>
          </cell>
          <cell r="C1733" t="str">
            <v>Grama</v>
          </cell>
          <cell r="D1733" t="str">
            <v>M2</v>
          </cell>
          <cell r="F1733">
            <v>12000</v>
          </cell>
          <cell r="V1733">
            <v>2654.7400000000002</v>
          </cell>
          <cell r="W1733">
            <v>31856880</v>
          </cell>
          <cell r="X1733">
            <v>2654.7400000000002</v>
          </cell>
          <cell r="Y1733">
            <v>31856881</v>
          </cell>
          <cell r="AB1733">
            <v>2654.7400000000002</v>
          </cell>
          <cell r="AD1733">
            <v>350</v>
          </cell>
          <cell r="AF1733">
            <v>3004.7400000000002</v>
          </cell>
          <cell r="AH1733">
            <v>496.99000000000024</v>
          </cell>
          <cell r="AJ1733">
            <v>3501.7300000000005</v>
          </cell>
          <cell r="AN1733">
            <v>3501.7300000000005</v>
          </cell>
          <cell r="BC1733">
            <v>0</v>
          </cell>
          <cell r="BD1733">
            <v>0</v>
          </cell>
          <cell r="BE1733">
            <v>0</v>
          </cell>
          <cell r="BH1733">
            <v>0</v>
          </cell>
          <cell r="BJ1733">
            <v>3501.73</v>
          </cell>
          <cell r="BL1733">
            <v>3501.73</v>
          </cell>
          <cell r="BP1733">
            <v>3501.73</v>
          </cell>
        </row>
        <row r="1734">
          <cell r="A1734" t="str">
            <v>10.13.03</v>
          </cell>
          <cell r="B1734" t="str">
            <v>10.13.03</v>
          </cell>
          <cell r="C1734" t="str">
            <v>Arboles</v>
          </cell>
          <cell r="D1734" t="str">
            <v>M2</v>
          </cell>
          <cell r="F1734">
            <v>270000</v>
          </cell>
          <cell r="V1734">
            <v>40</v>
          </cell>
          <cell r="W1734">
            <v>10800000</v>
          </cell>
          <cell r="X1734">
            <v>40</v>
          </cell>
          <cell r="Y1734">
            <v>10800001</v>
          </cell>
          <cell r="AB1734">
            <v>40</v>
          </cell>
          <cell r="AF1734">
            <v>40</v>
          </cell>
          <cell r="AJ1734">
            <v>40</v>
          </cell>
          <cell r="AN1734">
            <v>40</v>
          </cell>
          <cell r="BC1734">
            <v>0</v>
          </cell>
          <cell r="BD1734">
            <v>0</v>
          </cell>
          <cell r="BE1734">
            <v>0</v>
          </cell>
          <cell r="BH1734">
            <v>0</v>
          </cell>
          <cell r="BJ1734">
            <v>20</v>
          </cell>
          <cell r="BL1734">
            <v>20</v>
          </cell>
          <cell r="BN1734">
            <v>20</v>
          </cell>
          <cell r="BP1734">
            <v>40</v>
          </cell>
        </row>
        <row r="1735">
          <cell r="C1735" t="str">
            <v>10.09</v>
          </cell>
          <cell r="G1735">
            <v>0</v>
          </cell>
          <cell r="O1735">
            <v>0</v>
          </cell>
          <cell r="P1735">
            <v>0</v>
          </cell>
          <cell r="Q1735">
            <v>0</v>
          </cell>
          <cell r="S1735">
            <v>0</v>
          </cell>
          <cell r="T1735">
            <v>0</v>
          </cell>
          <cell r="U1735">
            <v>0</v>
          </cell>
          <cell r="BC1735">
            <v>0</v>
          </cell>
          <cell r="BD1735">
            <v>0</v>
          </cell>
          <cell r="BE1735">
            <v>0</v>
          </cell>
        </row>
        <row r="1736">
          <cell r="C1736" t="str">
            <v>VALOR PARCIAL</v>
          </cell>
          <cell r="G1736">
            <v>0</v>
          </cell>
          <cell r="K1736">
            <v>0</v>
          </cell>
          <cell r="M1736">
            <v>0</v>
          </cell>
          <cell r="O1736">
            <v>190786325.27000001</v>
          </cell>
          <cell r="Q1736">
            <v>190786325.27000001</v>
          </cell>
          <cell r="S1736">
            <v>0</v>
          </cell>
          <cell r="U1736">
            <v>190786325.27000001</v>
          </cell>
          <cell r="W1736">
            <v>1233428109</v>
          </cell>
          <cell r="Y1736">
            <v>1482271481.1600001</v>
          </cell>
          <cell r="AA1736">
            <v>-32332100</v>
          </cell>
          <cell r="AC1736">
            <v>95569372.5</v>
          </cell>
          <cell r="AE1736">
            <v>2500000</v>
          </cell>
          <cell r="AG1736">
            <v>99774122.5</v>
          </cell>
          <cell r="AI1736">
            <v>0</v>
          </cell>
          <cell r="AK1736">
            <v>99774122.5</v>
          </cell>
          <cell r="AM1736">
            <v>0</v>
          </cell>
          <cell r="AO1736">
            <v>99774122.5</v>
          </cell>
          <cell r="AR1736">
            <v>0</v>
          </cell>
          <cell r="AS1736">
            <v>0</v>
          </cell>
          <cell r="AT1736">
            <v>0</v>
          </cell>
          <cell r="AU1736">
            <v>145110376</v>
          </cell>
          <cell r="AV1736">
            <v>0</v>
          </cell>
          <cell r="AW1736">
            <v>145110376</v>
          </cell>
          <cell r="AX1736">
            <v>0</v>
          </cell>
          <cell r="AY1736">
            <v>22837974.5</v>
          </cell>
          <cell r="AZ1736">
            <v>0</v>
          </cell>
          <cell r="BA1736">
            <v>95393162.5</v>
          </cell>
          <cell r="BB1736">
            <v>0</v>
          </cell>
          <cell r="BC1736">
            <v>217843197</v>
          </cell>
          <cell r="BD1736">
            <v>0</v>
          </cell>
          <cell r="BE1736">
            <v>408629522</v>
          </cell>
          <cell r="BF1736">
            <v>0</v>
          </cell>
          <cell r="BG1736">
            <v>2500000</v>
          </cell>
          <cell r="BH1736">
            <v>0</v>
          </cell>
          <cell r="BI1736">
            <v>193286325</v>
          </cell>
          <cell r="BJ1736">
            <v>0</v>
          </cell>
          <cell r="BK1736">
            <v>0</v>
          </cell>
          <cell r="BL1736">
            <v>0</v>
          </cell>
          <cell r="BM1736">
            <v>193286325</v>
          </cell>
          <cell r="BN1736">
            <v>0</v>
          </cell>
          <cell r="BO1736">
            <v>0</v>
          </cell>
          <cell r="BP1736">
            <v>0</v>
          </cell>
          <cell r="BQ1736">
            <v>193286325</v>
          </cell>
        </row>
        <row r="1737">
          <cell r="C1737" t="str">
            <v>A.I.U.</v>
          </cell>
          <cell r="E1737">
            <v>0.32</v>
          </cell>
          <cell r="G1737">
            <v>0</v>
          </cell>
          <cell r="J1737">
            <v>0.32</v>
          </cell>
          <cell r="K1737">
            <v>0</v>
          </cell>
          <cell r="L1737">
            <v>0.32</v>
          </cell>
          <cell r="M1737">
            <v>0</v>
          </cell>
          <cell r="N1737">
            <v>0.32</v>
          </cell>
          <cell r="O1737">
            <v>61051624</v>
          </cell>
          <cell r="P1737">
            <v>0.32</v>
          </cell>
          <cell r="Q1737">
            <v>61051624</v>
          </cell>
          <cell r="R1737">
            <v>0.32</v>
          </cell>
          <cell r="S1737">
            <v>0</v>
          </cell>
          <cell r="T1737">
            <v>0.32</v>
          </cell>
          <cell r="U1737">
            <v>61051624</v>
          </cell>
          <cell r="V1737">
            <v>0.32</v>
          </cell>
          <cell r="W1737">
            <v>394696995</v>
          </cell>
          <cell r="X1737">
            <v>0.32</v>
          </cell>
          <cell r="Y1737">
            <v>474326874</v>
          </cell>
          <cell r="Z1737">
            <v>0.32</v>
          </cell>
          <cell r="AA1737">
            <v>-10346272</v>
          </cell>
          <cell r="AB1737">
            <v>0.32</v>
          </cell>
          <cell r="AC1737">
            <v>30582199</v>
          </cell>
          <cell r="AD1737">
            <v>0.32</v>
          </cell>
          <cell r="AE1737">
            <v>800000</v>
          </cell>
          <cell r="AF1737">
            <v>0.32</v>
          </cell>
          <cell r="AG1737">
            <v>31927719</v>
          </cell>
          <cell r="AH1737">
            <v>0.32</v>
          </cell>
          <cell r="AI1737">
            <v>0</v>
          </cell>
          <cell r="AJ1737">
            <v>0.32</v>
          </cell>
          <cell r="AK1737">
            <v>31927719</v>
          </cell>
          <cell r="AL1737">
            <v>0.32</v>
          </cell>
          <cell r="AM1737">
            <v>0</v>
          </cell>
          <cell r="AN1737">
            <v>0.32</v>
          </cell>
          <cell r="AO1737">
            <v>31927719</v>
          </cell>
          <cell r="AR1737">
            <v>0.32</v>
          </cell>
          <cell r="AS1737">
            <v>0</v>
          </cell>
          <cell r="AT1737">
            <v>0.32</v>
          </cell>
          <cell r="AU1737">
            <v>46435320</v>
          </cell>
          <cell r="AV1737">
            <v>0.32</v>
          </cell>
          <cell r="AW1737">
            <v>46435320</v>
          </cell>
          <cell r="AX1737">
            <v>0.32</v>
          </cell>
          <cell r="AY1737">
            <v>7308152</v>
          </cell>
          <cell r="AZ1737">
            <v>0.32</v>
          </cell>
          <cell r="BA1737">
            <v>30525812</v>
          </cell>
          <cell r="BB1737">
            <v>0.32</v>
          </cell>
          <cell r="BC1737">
            <v>69709823</v>
          </cell>
          <cell r="BD1737">
            <v>0.32</v>
          </cell>
          <cell r="BE1737">
            <v>130761447</v>
          </cell>
          <cell r="BF1737">
            <v>0.32</v>
          </cell>
          <cell r="BG1737">
            <v>800000</v>
          </cell>
          <cell r="BH1737">
            <v>0.32</v>
          </cell>
          <cell r="BI1737">
            <v>61851624</v>
          </cell>
          <cell r="BJ1737">
            <v>0.32</v>
          </cell>
          <cell r="BK1737">
            <v>0</v>
          </cell>
          <cell r="BL1737">
            <v>0.32</v>
          </cell>
          <cell r="BM1737">
            <v>61851624</v>
          </cell>
          <cell r="BN1737">
            <v>0.32</v>
          </cell>
          <cell r="BO1737">
            <v>0</v>
          </cell>
          <cell r="BP1737">
            <v>0.32</v>
          </cell>
          <cell r="BQ1737">
            <v>61851624</v>
          </cell>
        </row>
        <row r="1738">
          <cell r="C1738" t="str">
            <v>VALOR TOTAL</v>
          </cell>
          <cell r="G1738">
            <v>0</v>
          </cell>
          <cell r="K1738">
            <v>0</v>
          </cell>
          <cell r="M1738">
            <v>0</v>
          </cell>
          <cell r="O1738">
            <v>251837949.27000001</v>
          </cell>
          <cell r="Q1738">
            <v>251837949.27000001</v>
          </cell>
          <cell r="S1738">
            <v>0</v>
          </cell>
          <cell r="U1738">
            <v>251837949.27000001</v>
          </cell>
          <cell r="W1738">
            <v>1628125104</v>
          </cell>
          <cell r="Y1738">
            <v>1956598355.1600001</v>
          </cell>
          <cell r="AA1738">
            <v>-42678372</v>
          </cell>
          <cell r="AC1738">
            <v>126151571.5</v>
          </cell>
          <cell r="AE1738">
            <v>3300000</v>
          </cell>
          <cell r="AG1738">
            <v>131701841.5</v>
          </cell>
          <cell r="AI1738">
            <v>0</v>
          </cell>
          <cell r="AK1738">
            <v>131701841.5</v>
          </cell>
          <cell r="AM1738">
            <v>0</v>
          </cell>
          <cell r="AO1738">
            <v>131701841.5</v>
          </cell>
          <cell r="AR1738">
            <v>0</v>
          </cell>
          <cell r="AS1738">
            <v>0</v>
          </cell>
          <cell r="AT1738">
            <v>0</v>
          </cell>
          <cell r="AU1738">
            <v>191545696</v>
          </cell>
          <cell r="AV1738">
            <v>0</v>
          </cell>
          <cell r="AW1738">
            <v>191545696</v>
          </cell>
          <cell r="AX1738">
            <v>0</v>
          </cell>
          <cell r="AY1738">
            <v>30146126.5</v>
          </cell>
          <cell r="AZ1738">
            <v>0</v>
          </cell>
          <cell r="BA1738">
            <v>125918974.5</v>
          </cell>
          <cell r="BB1738">
            <v>0</v>
          </cell>
          <cell r="BC1738">
            <v>287553020</v>
          </cell>
          <cell r="BD1738">
            <v>0</v>
          </cell>
          <cell r="BE1738">
            <v>539390969</v>
          </cell>
          <cell r="BF1738">
            <v>0</v>
          </cell>
          <cell r="BG1738">
            <v>3300000</v>
          </cell>
          <cell r="BH1738">
            <v>0</v>
          </cell>
          <cell r="BI1738">
            <v>255137949</v>
          </cell>
          <cell r="BJ1738">
            <v>0</v>
          </cell>
          <cell r="BK1738">
            <v>0</v>
          </cell>
          <cell r="BL1738">
            <v>0</v>
          </cell>
          <cell r="BM1738">
            <v>255137949</v>
          </cell>
          <cell r="BN1738">
            <v>0</v>
          </cell>
          <cell r="BO1738">
            <v>0</v>
          </cell>
          <cell r="BP1738">
            <v>0</v>
          </cell>
          <cell r="BQ1738">
            <v>255137949</v>
          </cell>
        </row>
        <row r="1740">
          <cell r="A1740">
            <v>11</v>
          </cell>
          <cell r="B1740">
            <v>11</v>
          </cell>
          <cell r="C1740" t="str">
            <v>RAMPA</v>
          </cell>
          <cell r="D1740" t="str">
            <v/>
          </cell>
          <cell r="E1740">
            <v>1</v>
          </cell>
          <cell r="AR1740">
            <v>0</v>
          </cell>
          <cell r="AS1740">
            <v>0</v>
          </cell>
          <cell r="AT1740">
            <v>0</v>
          </cell>
          <cell r="AU1740">
            <v>0</v>
          </cell>
          <cell r="AV1740">
            <v>0</v>
          </cell>
          <cell r="AW1740">
            <v>0</v>
          </cell>
          <cell r="AX1740">
            <v>0</v>
          </cell>
          <cell r="AY1740">
            <v>0</v>
          </cell>
          <cell r="AZ1740">
            <v>0</v>
          </cell>
          <cell r="BA1740">
            <v>0</v>
          </cell>
          <cell r="BB1740">
            <v>0</v>
          </cell>
          <cell r="BC1740">
            <v>0</v>
          </cell>
          <cell r="BD1740">
            <v>0</v>
          </cell>
          <cell r="BE1740">
            <v>0</v>
          </cell>
          <cell r="BF1740">
            <v>0</v>
          </cell>
          <cell r="BG1740">
            <v>0</v>
          </cell>
          <cell r="BH1740">
            <v>0</v>
          </cell>
          <cell r="BI1740">
            <v>0</v>
          </cell>
          <cell r="BJ1740">
            <v>0</v>
          </cell>
          <cell r="BK1740">
            <v>0</v>
          </cell>
          <cell r="BL1740">
            <v>0</v>
          </cell>
          <cell r="BM1740">
            <v>0</v>
          </cell>
          <cell r="BN1740">
            <v>0</v>
          </cell>
          <cell r="BO1740">
            <v>0</v>
          </cell>
          <cell r="BP1740">
            <v>0</v>
          </cell>
          <cell r="BQ1740">
            <v>0</v>
          </cell>
        </row>
        <row r="1741">
          <cell r="B1741" t="str">
            <v>Item</v>
          </cell>
          <cell r="C1741" t="str">
            <v>Descripcion</v>
          </cell>
          <cell r="D1741" t="str">
            <v>Und</v>
          </cell>
          <cell r="E1741" t="str">
            <v>Cant</v>
          </cell>
          <cell r="F1741" t="str">
            <v xml:space="preserve">Vr Unitario </v>
          </cell>
          <cell r="G1741" t="str">
            <v>Vr Total</v>
          </cell>
          <cell r="H1741" t="str">
            <v>*</v>
          </cell>
          <cell r="I1741" t="str">
            <v>M&amp;M</v>
          </cell>
          <cell r="J1741" t="str">
            <v>Cant</v>
          </cell>
          <cell r="K1741" t="str">
            <v>Vr Total</v>
          </cell>
          <cell r="L1741" t="str">
            <v>Cant</v>
          </cell>
          <cell r="M1741" t="str">
            <v>Vr Total</v>
          </cell>
          <cell r="N1741" t="str">
            <v>Cant</v>
          </cell>
          <cell r="O1741" t="str">
            <v>Vr Total</v>
          </cell>
          <cell r="P1741" t="str">
            <v>Cant</v>
          </cell>
          <cell r="Q1741" t="str">
            <v>Vr Total</v>
          </cell>
          <cell r="R1741" t="str">
            <v>Cant</v>
          </cell>
          <cell r="S1741" t="str">
            <v>Vr Total</v>
          </cell>
          <cell r="T1741" t="str">
            <v>Cant</v>
          </cell>
          <cell r="U1741" t="str">
            <v>Vr Total</v>
          </cell>
          <cell r="V1741" t="str">
            <v>Cant</v>
          </cell>
          <cell r="W1741" t="str">
            <v>Vr Total</v>
          </cell>
          <cell r="X1741" t="str">
            <v>Cant</v>
          </cell>
          <cell r="Y1741" t="str">
            <v>Vr Total</v>
          </cell>
          <cell r="Z1741" t="str">
            <v>Cant</v>
          </cell>
          <cell r="AA1741" t="str">
            <v>Vr Total</v>
          </cell>
          <cell r="AB1741" t="str">
            <v>Cant</v>
          </cell>
          <cell r="AC1741" t="str">
            <v>Vr Total</v>
          </cell>
          <cell r="AD1741" t="str">
            <v>Cant</v>
          </cell>
          <cell r="AE1741" t="str">
            <v>Vr Total</v>
          </cell>
          <cell r="AF1741" t="str">
            <v>Cant</v>
          </cell>
          <cell r="AG1741" t="str">
            <v>Vr Total</v>
          </cell>
          <cell r="AH1741" t="str">
            <v>Cant</v>
          </cell>
          <cell r="AI1741" t="str">
            <v>Vr Total</v>
          </cell>
          <cell r="AJ1741" t="str">
            <v>Cant</v>
          </cell>
          <cell r="AK1741" t="str">
            <v>Vr Total</v>
          </cell>
          <cell r="AL1741" t="str">
            <v>Cant</v>
          </cell>
          <cell r="AM1741" t="str">
            <v>Vr Total</v>
          </cell>
          <cell r="AN1741" t="str">
            <v>Cant</v>
          </cell>
          <cell r="AO1741" t="str">
            <v>Vr Total</v>
          </cell>
          <cell r="AR1741" t="str">
            <v>Cant</v>
          </cell>
          <cell r="AS1741" t="str">
            <v>Vr Total</v>
          </cell>
          <cell r="AT1741" t="str">
            <v>Cant</v>
          </cell>
          <cell r="AU1741" t="str">
            <v>Vr Total</v>
          </cell>
          <cell r="AV1741" t="str">
            <v>Cant</v>
          </cell>
          <cell r="AW1741" t="str">
            <v>Vr Total</v>
          </cell>
          <cell r="AX1741" t="str">
            <v>Cant</v>
          </cell>
          <cell r="AY1741" t="str">
            <v>Vr Total</v>
          </cell>
          <cell r="AZ1741" t="str">
            <v>Cant</v>
          </cell>
          <cell r="BA1741" t="str">
            <v>Vr Total</v>
          </cell>
          <cell r="BB1741" t="str">
            <v>Cant</v>
          </cell>
          <cell r="BC1741" t="str">
            <v>Vr Total</v>
          </cell>
          <cell r="BD1741" t="str">
            <v>Cant</v>
          </cell>
          <cell r="BE1741" t="str">
            <v>Vr Total</v>
          </cell>
          <cell r="BF1741" t="str">
            <v>Cant</v>
          </cell>
          <cell r="BG1741" t="str">
            <v>Vr Total</v>
          </cell>
          <cell r="BH1741" t="str">
            <v>Cant</v>
          </cell>
          <cell r="BI1741" t="str">
            <v>Vr Total</v>
          </cell>
          <cell r="BJ1741" t="str">
            <v>Cant</v>
          </cell>
          <cell r="BK1741" t="str">
            <v>Vr Total</v>
          </cell>
          <cell r="BL1741" t="str">
            <v>Cant</v>
          </cell>
          <cell r="BM1741" t="str">
            <v>Vr Total</v>
          </cell>
          <cell r="BN1741" t="str">
            <v>Cant</v>
          </cell>
          <cell r="BO1741" t="str">
            <v>Vr Total</v>
          </cell>
          <cell r="BP1741" t="str">
            <v>Cant</v>
          </cell>
          <cell r="BQ1741" t="str">
            <v>Vr Total</v>
          </cell>
        </row>
        <row r="1742">
          <cell r="A1742" t="str">
            <v>11.01</v>
          </cell>
          <cell r="B1742" t="str">
            <v xml:space="preserve">08.01        </v>
          </cell>
          <cell r="C1742" t="str">
            <v>PRELIMINARES</v>
          </cell>
          <cell r="D1742" t="str">
            <v/>
          </cell>
          <cell r="O1742">
            <v>0</v>
          </cell>
          <cell r="P1742">
            <v>0</v>
          </cell>
          <cell r="Q1742">
            <v>0</v>
          </cell>
          <cell r="S1742">
            <v>0</v>
          </cell>
          <cell r="T1742">
            <v>0</v>
          </cell>
          <cell r="U1742">
            <v>0</v>
          </cell>
          <cell r="AR1742">
            <v>0</v>
          </cell>
          <cell r="AS1742">
            <v>0</v>
          </cell>
          <cell r="AT1742">
            <v>0</v>
          </cell>
          <cell r="AU1742">
            <v>0</v>
          </cell>
          <cell r="AV1742">
            <v>0</v>
          </cell>
          <cell r="AW1742">
            <v>0</v>
          </cell>
          <cell r="AX1742">
            <v>0</v>
          </cell>
          <cell r="AY1742">
            <v>0</v>
          </cell>
          <cell r="AZ1742">
            <v>0</v>
          </cell>
          <cell r="BA1742">
            <v>0</v>
          </cell>
          <cell r="BB1742">
            <v>0</v>
          </cell>
          <cell r="BC1742">
            <v>0</v>
          </cell>
          <cell r="BD1742">
            <v>0</v>
          </cell>
          <cell r="BE1742">
            <v>0</v>
          </cell>
          <cell r="BF1742">
            <v>0</v>
          </cell>
          <cell r="BG1742">
            <v>0</v>
          </cell>
          <cell r="BH1742">
            <v>0</v>
          </cell>
          <cell r="BI1742">
            <v>0</v>
          </cell>
          <cell r="BJ1742">
            <v>0</v>
          </cell>
          <cell r="BK1742">
            <v>0</v>
          </cell>
          <cell r="BL1742">
            <v>0</v>
          </cell>
          <cell r="BM1742">
            <v>0</v>
          </cell>
          <cell r="BN1742">
            <v>0</v>
          </cell>
          <cell r="BO1742">
            <v>0</v>
          </cell>
          <cell r="BP1742">
            <v>0</v>
          </cell>
          <cell r="BQ1742">
            <v>0</v>
          </cell>
        </row>
        <row r="1743">
          <cell r="A1743" t="str">
            <v>11.01.01</v>
          </cell>
          <cell r="B1743" t="str">
            <v xml:space="preserve">01.01.01     </v>
          </cell>
          <cell r="C1743" t="str">
            <v>Localizacion y replanteo</v>
          </cell>
          <cell r="D1743" t="str">
            <v>M2</v>
          </cell>
          <cell r="F1743">
            <v>2891</v>
          </cell>
          <cell r="G1743">
            <v>0</v>
          </cell>
          <cell r="K1743">
            <v>0</v>
          </cell>
          <cell r="L1743">
            <v>0</v>
          </cell>
          <cell r="M1743">
            <v>0</v>
          </cell>
          <cell r="O1743">
            <v>0</v>
          </cell>
          <cell r="P1743">
            <v>0</v>
          </cell>
          <cell r="Q1743">
            <v>0</v>
          </cell>
          <cell r="S1743">
            <v>0</v>
          </cell>
          <cell r="T1743">
            <v>0</v>
          </cell>
          <cell r="U1743">
            <v>0</v>
          </cell>
          <cell r="V1743">
            <v>450.41</v>
          </cell>
          <cell r="W1743">
            <v>1302135</v>
          </cell>
          <cell r="X1743">
            <v>450.41</v>
          </cell>
          <cell r="Y1743">
            <v>1302136</v>
          </cell>
          <cell r="Z1743">
            <v>-18.410000000000025</v>
          </cell>
          <cell r="AA1743">
            <v>-53223</v>
          </cell>
          <cell r="AB1743">
            <v>432</v>
          </cell>
          <cell r="AC1743">
            <v>1248913</v>
          </cell>
          <cell r="AE1743">
            <v>0</v>
          </cell>
          <cell r="AF1743">
            <v>432</v>
          </cell>
          <cell r="AG1743">
            <v>1248913</v>
          </cell>
          <cell r="AI1743">
            <v>0</v>
          </cell>
          <cell r="AJ1743">
            <v>432</v>
          </cell>
          <cell r="AK1743">
            <v>1248913</v>
          </cell>
          <cell r="AM1743">
            <v>0</v>
          </cell>
          <cell r="AN1743">
            <v>432</v>
          </cell>
          <cell r="AO1743">
            <v>1248913</v>
          </cell>
          <cell r="AS1743">
            <v>0</v>
          </cell>
          <cell r="AU1743">
            <v>0</v>
          </cell>
          <cell r="AV1743">
            <v>0</v>
          </cell>
          <cell r="AW1743">
            <v>0</v>
          </cell>
          <cell r="AY1743">
            <v>0</v>
          </cell>
          <cell r="AZ1743">
            <v>0</v>
          </cell>
          <cell r="BA1743">
            <v>0</v>
          </cell>
          <cell r="BB1743">
            <v>432</v>
          </cell>
          <cell r="BC1743">
            <v>1248912</v>
          </cell>
          <cell r="BD1743">
            <v>432</v>
          </cell>
          <cell r="BE1743">
            <v>1248912</v>
          </cell>
          <cell r="BG1743">
            <v>0</v>
          </cell>
          <cell r="BH1743">
            <v>432</v>
          </cell>
          <cell r="BI1743">
            <v>1248912</v>
          </cell>
          <cell r="BK1743">
            <v>0</v>
          </cell>
          <cell r="BL1743">
            <v>432</v>
          </cell>
          <cell r="BM1743">
            <v>1248912</v>
          </cell>
          <cell r="BO1743">
            <v>0</v>
          </cell>
          <cell r="BP1743">
            <v>432</v>
          </cell>
          <cell r="BQ1743">
            <v>1248912</v>
          </cell>
        </row>
        <row r="1744">
          <cell r="C1744" t="str">
            <v>08.01</v>
          </cell>
          <cell r="G1744">
            <v>0</v>
          </cell>
          <cell r="K1744">
            <v>0</v>
          </cell>
          <cell r="L1744">
            <v>0</v>
          </cell>
          <cell r="M1744">
            <v>0</v>
          </cell>
          <cell r="O1744">
            <v>0</v>
          </cell>
          <cell r="P1744">
            <v>0</v>
          </cell>
          <cell r="Q1744">
            <v>0</v>
          </cell>
          <cell r="S1744">
            <v>0</v>
          </cell>
          <cell r="T1744">
            <v>0</v>
          </cell>
          <cell r="U1744">
            <v>0</v>
          </cell>
          <cell r="W1744">
            <v>0</v>
          </cell>
          <cell r="X1744">
            <v>0</v>
          </cell>
          <cell r="Y1744">
            <v>1</v>
          </cell>
          <cell r="AA1744">
            <v>0</v>
          </cell>
          <cell r="AB1744">
            <v>0</v>
          </cell>
          <cell r="AC1744">
            <v>0</v>
          </cell>
          <cell r="AE1744">
            <v>0</v>
          </cell>
          <cell r="AF1744">
            <v>0</v>
          </cell>
          <cell r="AG1744">
            <v>0</v>
          </cell>
          <cell r="AI1744">
            <v>0</v>
          </cell>
          <cell r="AJ1744">
            <v>0</v>
          </cell>
          <cell r="AK1744">
            <v>0</v>
          </cell>
          <cell r="AM1744">
            <v>0</v>
          </cell>
          <cell r="AN1744">
            <v>0</v>
          </cell>
          <cell r="AO1744">
            <v>0</v>
          </cell>
          <cell r="AS1744">
            <v>0</v>
          </cell>
          <cell r="AU1744">
            <v>0</v>
          </cell>
          <cell r="AV1744">
            <v>0</v>
          </cell>
          <cell r="AW1744">
            <v>0</v>
          </cell>
          <cell r="AY1744">
            <v>0</v>
          </cell>
          <cell r="AZ1744">
            <v>0</v>
          </cell>
          <cell r="BA1744">
            <v>0</v>
          </cell>
          <cell r="BC1744">
            <v>0</v>
          </cell>
          <cell r="BD1744">
            <v>0</v>
          </cell>
          <cell r="BE1744">
            <v>0</v>
          </cell>
          <cell r="BG1744">
            <v>0</v>
          </cell>
          <cell r="BH1744">
            <v>0</v>
          </cell>
          <cell r="BI1744">
            <v>0</v>
          </cell>
          <cell r="BK1744">
            <v>0</v>
          </cell>
          <cell r="BL1744">
            <v>0</v>
          </cell>
          <cell r="BM1744">
            <v>0</v>
          </cell>
          <cell r="BO1744">
            <v>0</v>
          </cell>
          <cell r="BP1744">
            <v>0</v>
          </cell>
          <cell r="BQ1744">
            <v>0</v>
          </cell>
        </row>
        <row r="1745">
          <cell r="G1745">
            <v>0</v>
          </cell>
          <cell r="K1745">
            <v>0</v>
          </cell>
          <cell r="L1745">
            <v>0</v>
          </cell>
          <cell r="M1745">
            <v>0</v>
          </cell>
          <cell r="O1745">
            <v>0</v>
          </cell>
          <cell r="P1745">
            <v>0</v>
          </cell>
          <cell r="Q1745">
            <v>0</v>
          </cell>
          <cell r="S1745">
            <v>0</v>
          </cell>
          <cell r="T1745">
            <v>0</v>
          </cell>
          <cell r="U1745">
            <v>0</v>
          </cell>
          <cell r="W1745">
            <v>0</v>
          </cell>
          <cell r="X1745">
            <v>0</v>
          </cell>
          <cell r="Y1745">
            <v>1</v>
          </cell>
          <cell r="AA1745">
            <v>0</v>
          </cell>
          <cell r="AB1745">
            <v>0</v>
          </cell>
          <cell r="AC1745">
            <v>1</v>
          </cell>
          <cell r="AE1745">
            <v>0</v>
          </cell>
          <cell r="AF1745">
            <v>0</v>
          </cell>
          <cell r="AG1745">
            <v>1</v>
          </cell>
          <cell r="AI1745">
            <v>0</v>
          </cell>
          <cell r="AJ1745">
            <v>0</v>
          </cell>
          <cell r="AK1745">
            <v>1</v>
          </cell>
          <cell r="AM1745">
            <v>0</v>
          </cell>
          <cell r="AN1745">
            <v>0</v>
          </cell>
          <cell r="AO1745">
            <v>1</v>
          </cell>
          <cell r="AS1745">
            <v>0</v>
          </cell>
          <cell r="AU1745">
            <v>0</v>
          </cell>
          <cell r="AV1745">
            <v>0</v>
          </cell>
          <cell r="AW1745">
            <v>0</v>
          </cell>
          <cell r="AY1745">
            <v>0</v>
          </cell>
          <cell r="AZ1745">
            <v>0</v>
          </cell>
          <cell r="BA1745">
            <v>0</v>
          </cell>
          <cell r="BC1745">
            <v>0</v>
          </cell>
          <cell r="BD1745">
            <v>0</v>
          </cell>
          <cell r="BE1745">
            <v>0</v>
          </cell>
          <cell r="BG1745">
            <v>0</v>
          </cell>
          <cell r="BH1745">
            <v>0</v>
          </cell>
          <cell r="BI1745">
            <v>0</v>
          </cell>
          <cell r="BK1745">
            <v>0</v>
          </cell>
          <cell r="BL1745">
            <v>0</v>
          </cell>
          <cell r="BM1745">
            <v>0</v>
          </cell>
          <cell r="BO1745">
            <v>0</v>
          </cell>
          <cell r="BP1745">
            <v>0</v>
          </cell>
          <cell r="BQ1745">
            <v>0</v>
          </cell>
        </row>
        <row r="1746">
          <cell r="A1746" t="str">
            <v>11.02</v>
          </cell>
          <cell r="B1746" t="str">
            <v xml:space="preserve">08.02        </v>
          </cell>
          <cell r="C1746" t="str">
            <v>CIMENTACION</v>
          </cell>
          <cell r="D1746" t="str">
            <v/>
          </cell>
          <cell r="G1746">
            <v>0</v>
          </cell>
          <cell r="K1746">
            <v>0</v>
          </cell>
          <cell r="L1746">
            <v>0</v>
          </cell>
          <cell r="M1746">
            <v>0</v>
          </cell>
          <cell r="O1746">
            <v>0</v>
          </cell>
          <cell r="P1746">
            <v>0</v>
          </cell>
          <cell r="Q1746">
            <v>0</v>
          </cell>
          <cell r="S1746">
            <v>0</v>
          </cell>
          <cell r="T1746">
            <v>0</v>
          </cell>
          <cell r="U1746">
            <v>0</v>
          </cell>
          <cell r="W1746">
            <v>0</v>
          </cell>
          <cell r="X1746">
            <v>0</v>
          </cell>
          <cell r="Y1746">
            <v>1</v>
          </cell>
          <cell r="AA1746">
            <v>0</v>
          </cell>
          <cell r="AB1746">
            <v>0</v>
          </cell>
          <cell r="AC1746">
            <v>0</v>
          </cell>
          <cell r="AE1746">
            <v>0</v>
          </cell>
          <cell r="AF1746">
            <v>0</v>
          </cell>
          <cell r="AG1746">
            <v>0</v>
          </cell>
          <cell r="AI1746">
            <v>0</v>
          </cell>
          <cell r="AJ1746">
            <v>0</v>
          </cell>
          <cell r="AK1746">
            <v>0</v>
          </cell>
          <cell r="AM1746">
            <v>0</v>
          </cell>
          <cell r="AN1746">
            <v>0</v>
          </cell>
          <cell r="AO1746">
            <v>0</v>
          </cell>
          <cell r="AS1746">
            <v>0</v>
          </cell>
          <cell r="AU1746">
            <v>0</v>
          </cell>
          <cell r="AV1746">
            <v>0</v>
          </cell>
          <cell r="AW1746">
            <v>0</v>
          </cell>
          <cell r="AY1746">
            <v>0</v>
          </cell>
          <cell r="AZ1746">
            <v>0</v>
          </cell>
          <cell r="BA1746">
            <v>0</v>
          </cell>
          <cell r="BC1746">
            <v>0</v>
          </cell>
          <cell r="BD1746">
            <v>0</v>
          </cell>
          <cell r="BE1746">
            <v>0</v>
          </cell>
          <cell r="BG1746">
            <v>0</v>
          </cell>
          <cell r="BH1746">
            <v>0</v>
          </cell>
          <cell r="BI1746">
            <v>0</v>
          </cell>
          <cell r="BK1746">
            <v>0</v>
          </cell>
          <cell r="BL1746">
            <v>0</v>
          </cell>
          <cell r="BM1746">
            <v>0</v>
          </cell>
          <cell r="BO1746">
            <v>0</v>
          </cell>
          <cell r="BP1746">
            <v>0</v>
          </cell>
          <cell r="BQ1746">
            <v>0</v>
          </cell>
        </row>
        <row r="1747">
          <cell r="A1747" t="str">
            <v>11.02.01</v>
          </cell>
          <cell r="B1747" t="str">
            <v xml:space="preserve">05.02.01     </v>
          </cell>
          <cell r="C1747" t="str">
            <v>Excavacion manual en peñon y retiro de sobrantes</v>
          </cell>
          <cell r="D1747" t="str">
            <v>M3</v>
          </cell>
          <cell r="F1747">
            <v>108418</v>
          </cell>
          <cell r="G1747">
            <v>0</v>
          </cell>
          <cell r="K1747">
            <v>0</v>
          </cell>
          <cell r="M1747">
            <v>0</v>
          </cell>
          <cell r="O1747">
            <v>0</v>
          </cell>
          <cell r="P1747">
            <v>0</v>
          </cell>
          <cell r="Q1747">
            <v>0</v>
          </cell>
          <cell r="S1747">
            <v>0</v>
          </cell>
          <cell r="T1747">
            <v>0</v>
          </cell>
          <cell r="U1747">
            <v>0</v>
          </cell>
          <cell r="V1747">
            <v>115</v>
          </cell>
          <cell r="W1747">
            <v>12468070</v>
          </cell>
          <cell r="X1747">
            <v>115</v>
          </cell>
          <cell r="Y1747">
            <v>12468071</v>
          </cell>
          <cell r="Z1747">
            <v>7.9200000000000017</v>
          </cell>
          <cell r="AA1747">
            <v>-53223</v>
          </cell>
          <cell r="AB1747">
            <v>122.92</v>
          </cell>
          <cell r="AC1747">
            <v>1248914</v>
          </cell>
          <cell r="AE1747">
            <v>0</v>
          </cell>
          <cell r="AF1747">
            <v>122.92</v>
          </cell>
          <cell r="AG1747">
            <v>1248914</v>
          </cell>
          <cell r="AI1747">
            <v>0</v>
          </cell>
          <cell r="AJ1747">
            <v>122.92</v>
          </cell>
          <cell r="AK1747">
            <v>1248914</v>
          </cell>
          <cell r="AM1747">
            <v>0</v>
          </cell>
          <cell r="AN1747">
            <v>122.92</v>
          </cell>
          <cell r="AO1747">
            <v>1248914</v>
          </cell>
          <cell r="AS1747">
            <v>0</v>
          </cell>
          <cell r="AU1747">
            <v>0</v>
          </cell>
          <cell r="AW1747">
            <v>0</v>
          </cell>
          <cell r="AY1747">
            <v>0</v>
          </cell>
          <cell r="BA1747">
            <v>0</v>
          </cell>
          <cell r="BB1747">
            <v>122.92</v>
          </cell>
          <cell r="BC1747">
            <v>13326741</v>
          </cell>
          <cell r="BD1747">
            <v>122.92</v>
          </cell>
          <cell r="BE1747">
            <v>13326741</v>
          </cell>
          <cell r="BG1747">
            <v>0</v>
          </cell>
          <cell r="BH1747">
            <v>122.92</v>
          </cell>
          <cell r="BI1747">
            <v>1248912</v>
          </cell>
          <cell r="BK1747">
            <v>0</v>
          </cell>
          <cell r="BL1747">
            <v>122.92</v>
          </cell>
          <cell r="BM1747">
            <v>1248912</v>
          </cell>
          <cell r="BO1747">
            <v>0</v>
          </cell>
          <cell r="BP1747">
            <v>122.92</v>
          </cell>
          <cell r="BQ1747">
            <v>1248912</v>
          </cell>
        </row>
        <row r="1748">
          <cell r="A1748" t="str">
            <v>11.02.02</v>
          </cell>
          <cell r="B1748" t="str">
            <v xml:space="preserve">01.02.02     </v>
          </cell>
          <cell r="C1748" t="str">
            <v>Solado en concreto pobre</v>
          </cell>
          <cell r="D1748" t="str">
            <v>M2</v>
          </cell>
          <cell r="F1748">
            <v>37848</v>
          </cell>
          <cell r="G1748">
            <v>0</v>
          </cell>
          <cell r="K1748">
            <v>0</v>
          </cell>
          <cell r="L1748">
            <v>0</v>
          </cell>
          <cell r="M1748">
            <v>0</v>
          </cell>
          <cell r="O1748">
            <v>0</v>
          </cell>
          <cell r="P1748">
            <v>0</v>
          </cell>
          <cell r="Q1748">
            <v>0</v>
          </cell>
          <cell r="S1748">
            <v>0</v>
          </cell>
          <cell r="T1748">
            <v>0</v>
          </cell>
          <cell r="U1748">
            <v>0</v>
          </cell>
          <cell r="V1748">
            <v>146.19999999999999</v>
          </cell>
          <cell r="W1748">
            <v>5533378</v>
          </cell>
          <cell r="X1748">
            <v>146.19999999999999</v>
          </cell>
          <cell r="Y1748">
            <v>5533379</v>
          </cell>
          <cell r="Z1748">
            <v>-37.489999999999995</v>
          </cell>
          <cell r="AA1748">
            <v>-5481</v>
          </cell>
          <cell r="AB1748">
            <v>108.71</v>
          </cell>
          <cell r="AC1748">
            <v>15893</v>
          </cell>
          <cell r="AE1748">
            <v>0</v>
          </cell>
          <cell r="AF1748">
            <v>108.71</v>
          </cell>
          <cell r="AG1748">
            <v>15893</v>
          </cell>
          <cell r="AI1748">
            <v>0</v>
          </cell>
          <cell r="AJ1748">
            <v>108.71</v>
          </cell>
          <cell r="AK1748">
            <v>15893</v>
          </cell>
          <cell r="AM1748">
            <v>0</v>
          </cell>
          <cell r="AN1748">
            <v>108.71</v>
          </cell>
          <cell r="AO1748">
            <v>11818</v>
          </cell>
          <cell r="AS1748">
            <v>0</v>
          </cell>
          <cell r="AU1748">
            <v>0</v>
          </cell>
          <cell r="AW1748">
            <v>0</v>
          </cell>
          <cell r="AY1748">
            <v>0</v>
          </cell>
          <cell r="BA1748">
            <v>0</v>
          </cell>
          <cell r="BB1748">
            <v>108.71</v>
          </cell>
          <cell r="BC1748">
            <v>4114456</v>
          </cell>
          <cell r="BD1748">
            <v>108.71</v>
          </cell>
          <cell r="BE1748">
            <v>4114456</v>
          </cell>
          <cell r="BG1748">
            <v>0</v>
          </cell>
          <cell r="BH1748">
            <v>108.71</v>
          </cell>
          <cell r="BI1748">
            <v>0</v>
          </cell>
          <cell r="BK1748">
            <v>0</v>
          </cell>
          <cell r="BL1748">
            <v>108.71</v>
          </cell>
          <cell r="BM1748">
            <v>0</v>
          </cell>
          <cell r="BO1748">
            <v>0</v>
          </cell>
          <cell r="BP1748">
            <v>108.71</v>
          </cell>
          <cell r="BQ1748">
            <v>15893.401999999998</v>
          </cell>
        </row>
        <row r="1749">
          <cell r="A1749" t="str">
            <v>11.02.03</v>
          </cell>
          <cell r="B1749" t="str">
            <v xml:space="preserve">01.02.03     </v>
          </cell>
          <cell r="C1749" t="str">
            <v>Zapatas en concreto de 3.000 psi</v>
          </cell>
          <cell r="D1749" t="str">
            <v>M3</v>
          </cell>
          <cell r="F1749">
            <v>509560</v>
          </cell>
          <cell r="G1749">
            <v>0</v>
          </cell>
          <cell r="K1749">
            <v>0</v>
          </cell>
          <cell r="L1749">
            <v>0</v>
          </cell>
          <cell r="M1749">
            <v>0</v>
          </cell>
          <cell r="O1749">
            <v>0</v>
          </cell>
          <cell r="P1749">
            <v>0</v>
          </cell>
          <cell r="Q1749">
            <v>0</v>
          </cell>
          <cell r="S1749">
            <v>0</v>
          </cell>
          <cell r="T1749">
            <v>0</v>
          </cell>
          <cell r="U1749">
            <v>0</v>
          </cell>
          <cell r="V1749">
            <v>15.84</v>
          </cell>
          <cell r="W1749">
            <v>8071430</v>
          </cell>
          <cell r="X1749">
            <v>15.84</v>
          </cell>
          <cell r="Y1749">
            <v>8071431</v>
          </cell>
          <cell r="Z1749">
            <v>0.37999999999999901</v>
          </cell>
          <cell r="AA1749">
            <v>193633</v>
          </cell>
          <cell r="AB1749">
            <v>16.22</v>
          </cell>
          <cell r="AC1749">
            <v>8265063</v>
          </cell>
          <cell r="AE1749">
            <v>0</v>
          </cell>
          <cell r="AF1749">
            <v>16.22</v>
          </cell>
          <cell r="AG1749">
            <v>8265063</v>
          </cell>
          <cell r="AI1749">
            <v>0</v>
          </cell>
          <cell r="AJ1749">
            <v>16.22</v>
          </cell>
          <cell r="AK1749">
            <v>8265063</v>
          </cell>
          <cell r="AM1749">
            <v>0</v>
          </cell>
          <cell r="AN1749">
            <v>16.22</v>
          </cell>
          <cell r="AO1749">
            <v>8265063</v>
          </cell>
          <cell r="AS1749">
            <v>0</v>
          </cell>
          <cell r="AU1749">
            <v>0</v>
          </cell>
          <cell r="AV1749">
            <v>0</v>
          </cell>
          <cell r="AW1749">
            <v>0</v>
          </cell>
          <cell r="AY1749">
            <v>0</v>
          </cell>
          <cell r="AZ1749">
            <v>0</v>
          </cell>
          <cell r="BA1749">
            <v>0</v>
          </cell>
          <cell r="BB1749">
            <v>16.22</v>
          </cell>
          <cell r="BC1749">
            <v>8265063</v>
          </cell>
          <cell r="BD1749">
            <v>16.22</v>
          </cell>
          <cell r="BE1749">
            <v>8265063</v>
          </cell>
          <cell r="BG1749">
            <v>0</v>
          </cell>
          <cell r="BH1749">
            <v>16.22</v>
          </cell>
          <cell r="BI1749">
            <v>8265063</v>
          </cell>
          <cell r="BK1749">
            <v>0</v>
          </cell>
          <cell r="BL1749">
            <v>16.22</v>
          </cell>
          <cell r="BM1749">
            <v>8265063</v>
          </cell>
          <cell r="BO1749">
            <v>0</v>
          </cell>
          <cell r="BP1749">
            <v>16.22</v>
          </cell>
          <cell r="BQ1749">
            <v>8265063</v>
          </cell>
        </row>
        <row r="1750">
          <cell r="A1750" t="str">
            <v>11.02.04</v>
          </cell>
          <cell r="B1750" t="str">
            <v xml:space="preserve">01.02.04     </v>
          </cell>
          <cell r="C1750" t="str">
            <v>Vigas de amarre en concreto de 3.000 psi</v>
          </cell>
          <cell r="D1750" t="str">
            <v>M3</v>
          </cell>
          <cell r="F1750">
            <v>541883</v>
          </cell>
          <cell r="G1750">
            <v>0</v>
          </cell>
          <cell r="K1750">
            <v>0</v>
          </cell>
          <cell r="L1750">
            <v>0</v>
          </cell>
          <cell r="M1750">
            <v>0</v>
          </cell>
          <cell r="O1750">
            <v>0</v>
          </cell>
          <cell r="P1750">
            <v>0</v>
          </cell>
          <cell r="Q1750">
            <v>0</v>
          </cell>
          <cell r="S1750">
            <v>0</v>
          </cell>
          <cell r="T1750">
            <v>0</v>
          </cell>
          <cell r="U1750">
            <v>0</v>
          </cell>
          <cell r="V1750">
            <v>45.57</v>
          </cell>
          <cell r="W1750">
            <v>24693608</v>
          </cell>
          <cell r="X1750">
            <v>45.57</v>
          </cell>
          <cell r="Y1750">
            <v>24693609</v>
          </cell>
          <cell r="Z1750">
            <v>-19.809999999999999</v>
          </cell>
          <cell r="AA1750">
            <v>-10734702</v>
          </cell>
          <cell r="AB1750">
            <v>25.76</v>
          </cell>
          <cell r="AC1750">
            <v>13958906</v>
          </cell>
          <cell r="AE1750">
            <v>0</v>
          </cell>
          <cell r="AF1750">
            <v>25.76</v>
          </cell>
          <cell r="AG1750">
            <v>13958906</v>
          </cell>
          <cell r="AI1750">
            <v>0</v>
          </cell>
          <cell r="AJ1750">
            <v>25.76</v>
          </cell>
          <cell r="AK1750">
            <v>13958906</v>
          </cell>
          <cell r="AM1750">
            <v>0</v>
          </cell>
          <cell r="AN1750">
            <v>25.76</v>
          </cell>
          <cell r="AO1750">
            <v>13958906</v>
          </cell>
          <cell r="AS1750">
            <v>0</v>
          </cell>
          <cell r="AU1750">
            <v>0</v>
          </cell>
          <cell r="AV1750">
            <v>0</v>
          </cell>
          <cell r="AW1750">
            <v>0</v>
          </cell>
          <cell r="AY1750">
            <v>0</v>
          </cell>
          <cell r="AZ1750">
            <v>0</v>
          </cell>
          <cell r="BA1750">
            <v>0</v>
          </cell>
          <cell r="BB1750">
            <v>25.76</v>
          </cell>
          <cell r="BC1750">
            <v>13958906</v>
          </cell>
          <cell r="BD1750">
            <v>25.76</v>
          </cell>
          <cell r="BE1750">
            <v>13958906</v>
          </cell>
          <cell r="BG1750">
            <v>0</v>
          </cell>
          <cell r="BH1750">
            <v>25.76</v>
          </cell>
          <cell r="BI1750">
            <v>13958906</v>
          </cell>
          <cell r="BK1750">
            <v>0</v>
          </cell>
          <cell r="BL1750">
            <v>25.76</v>
          </cell>
          <cell r="BM1750">
            <v>13958906</v>
          </cell>
          <cell r="BO1750">
            <v>0</v>
          </cell>
          <cell r="BP1750">
            <v>25.76</v>
          </cell>
          <cell r="BQ1750">
            <v>13958906</v>
          </cell>
        </row>
        <row r="1751">
          <cell r="A1751" t="str">
            <v>11.02.05</v>
          </cell>
          <cell r="B1751" t="str">
            <v xml:space="preserve">01.02.05     </v>
          </cell>
          <cell r="C1751" t="str">
            <v>Pedestales en concreto</v>
          </cell>
          <cell r="D1751" t="str">
            <v>M3</v>
          </cell>
          <cell r="F1751">
            <v>790954</v>
          </cell>
          <cell r="G1751">
            <v>0</v>
          </cell>
          <cell r="K1751">
            <v>0</v>
          </cell>
          <cell r="L1751">
            <v>0</v>
          </cell>
          <cell r="M1751">
            <v>0</v>
          </cell>
          <cell r="O1751">
            <v>0</v>
          </cell>
          <cell r="P1751">
            <v>0</v>
          </cell>
          <cell r="Q1751">
            <v>0</v>
          </cell>
          <cell r="S1751">
            <v>0</v>
          </cell>
          <cell r="T1751">
            <v>0</v>
          </cell>
          <cell r="U1751">
            <v>0</v>
          </cell>
          <cell r="V1751">
            <v>4.3</v>
          </cell>
          <cell r="W1751">
            <v>3401102</v>
          </cell>
          <cell r="X1751">
            <v>4.3</v>
          </cell>
          <cell r="Y1751">
            <v>3401103</v>
          </cell>
          <cell r="Z1751">
            <v>-4.3</v>
          </cell>
          <cell r="AA1751">
            <v>-3401102</v>
          </cell>
          <cell r="AB1751">
            <v>0</v>
          </cell>
          <cell r="AC1751">
            <v>0</v>
          </cell>
          <cell r="AE1751">
            <v>0</v>
          </cell>
          <cell r="AF1751">
            <v>0</v>
          </cell>
          <cell r="AG1751">
            <v>0</v>
          </cell>
          <cell r="AI1751">
            <v>0</v>
          </cell>
          <cell r="AJ1751">
            <v>0</v>
          </cell>
          <cell r="AK1751">
            <v>0</v>
          </cell>
          <cell r="AM1751">
            <v>0</v>
          </cell>
          <cell r="AN1751">
            <v>0</v>
          </cell>
          <cell r="AO1751">
            <v>0</v>
          </cell>
          <cell r="AS1751">
            <v>0</v>
          </cell>
          <cell r="AU1751">
            <v>0</v>
          </cell>
          <cell r="AV1751">
            <v>0</v>
          </cell>
          <cell r="AW1751">
            <v>0</v>
          </cell>
          <cell r="AY1751">
            <v>0</v>
          </cell>
          <cell r="AZ1751">
            <v>0</v>
          </cell>
          <cell r="BA1751">
            <v>0</v>
          </cell>
          <cell r="BC1751">
            <v>0</v>
          </cell>
          <cell r="BD1751">
            <v>0</v>
          </cell>
          <cell r="BE1751">
            <v>0</v>
          </cell>
          <cell r="BG1751">
            <v>0</v>
          </cell>
          <cell r="BH1751">
            <v>0</v>
          </cell>
          <cell r="BI1751">
            <v>0</v>
          </cell>
          <cell r="BK1751">
            <v>0</v>
          </cell>
          <cell r="BL1751">
            <v>0</v>
          </cell>
          <cell r="BM1751">
            <v>0</v>
          </cell>
          <cell r="BO1751">
            <v>0</v>
          </cell>
          <cell r="BP1751">
            <v>0</v>
          </cell>
          <cell r="BQ1751">
            <v>0</v>
          </cell>
        </row>
        <row r="1752">
          <cell r="A1752" t="str">
            <v>11.02.06</v>
          </cell>
          <cell r="B1752" t="str">
            <v xml:space="preserve">01.02.06     </v>
          </cell>
          <cell r="C1752" t="str">
            <v>Hierro de refuerzo</v>
          </cell>
          <cell r="D1752" t="str">
            <v>Kg</v>
          </cell>
          <cell r="F1752">
            <v>3663</v>
          </cell>
          <cell r="G1752">
            <v>0</v>
          </cell>
          <cell r="K1752">
            <v>0</v>
          </cell>
          <cell r="L1752">
            <v>0</v>
          </cell>
          <cell r="M1752">
            <v>0</v>
          </cell>
          <cell r="O1752">
            <v>0</v>
          </cell>
          <cell r="P1752">
            <v>0</v>
          </cell>
          <cell r="Q1752">
            <v>0</v>
          </cell>
          <cell r="S1752">
            <v>0</v>
          </cell>
          <cell r="T1752">
            <v>0</v>
          </cell>
          <cell r="U1752">
            <v>0</v>
          </cell>
          <cell r="V1752">
            <v>9500</v>
          </cell>
          <cell r="W1752">
            <v>34798500</v>
          </cell>
          <cell r="X1752">
            <v>9500</v>
          </cell>
          <cell r="Y1752">
            <v>34798501</v>
          </cell>
          <cell r="Z1752">
            <v>-5825.1</v>
          </cell>
          <cell r="AA1752">
            <v>-21337341</v>
          </cell>
          <cell r="AB1752">
            <v>3674.8999999999996</v>
          </cell>
          <cell r="AC1752">
            <v>13461159</v>
          </cell>
          <cell r="AE1752">
            <v>0</v>
          </cell>
          <cell r="AF1752">
            <v>3674.8999999999996</v>
          </cell>
          <cell r="AG1752">
            <v>13461159</v>
          </cell>
          <cell r="AI1752">
            <v>0</v>
          </cell>
          <cell r="AJ1752">
            <v>3674.8999999999996</v>
          </cell>
          <cell r="AK1752">
            <v>13461159</v>
          </cell>
          <cell r="AM1752">
            <v>0</v>
          </cell>
          <cell r="AN1752">
            <v>3674.8999999999996</v>
          </cell>
          <cell r="AO1752">
            <v>13461159</v>
          </cell>
          <cell r="AS1752">
            <v>0</v>
          </cell>
          <cell r="AU1752">
            <v>0</v>
          </cell>
          <cell r="AV1752">
            <v>0</v>
          </cell>
          <cell r="AW1752">
            <v>0</v>
          </cell>
          <cell r="AY1752">
            <v>0</v>
          </cell>
          <cell r="AZ1752">
            <v>0</v>
          </cell>
          <cell r="BA1752">
            <v>0</v>
          </cell>
          <cell r="BB1752">
            <v>3674.8999999999996</v>
          </cell>
          <cell r="BC1752">
            <v>13461159</v>
          </cell>
          <cell r="BD1752">
            <v>3674.8999999999996</v>
          </cell>
          <cell r="BE1752">
            <v>13461159</v>
          </cell>
          <cell r="BG1752">
            <v>0</v>
          </cell>
          <cell r="BH1752">
            <v>3674.8999999999996</v>
          </cell>
          <cell r="BI1752">
            <v>13461159</v>
          </cell>
          <cell r="BK1752">
            <v>0</v>
          </cell>
          <cell r="BL1752">
            <v>3674.8999999999996</v>
          </cell>
          <cell r="BM1752">
            <v>13461159</v>
          </cell>
          <cell r="BO1752">
            <v>0</v>
          </cell>
          <cell r="BP1752">
            <v>3674.8999999999996</v>
          </cell>
          <cell r="BQ1752">
            <v>13461159</v>
          </cell>
        </row>
        <row r="1753">
          <cell r="C1753" t="str">
            <v>08.02</v>
          </cell>
          <cell r="G1753">
            <v>0</v>
          </cell>
          <cell r="K1753">
            <v>0</v>
          </cell>
          <cell r="L1753">
            <v>0</v>
          </cell>
          <cell r="M1753">
            <v>0</v>
          </cell>
          <cell r="O1753">
            <v>0</v>
          </cell>
          <cell r="P1753">
            <v>0</v>
          </cell>
          <cell r="Q1753">
            <v>0</v>
          </cell>
          <cell r="S1753">
            <v>0</v>
          </cell>
          <cell r="T1753">
            <v>0</v>
          </cell>
          <cell r="U1753">
            <v>0</v>
          </cell>
          <cell r="W1753">
            <v>0</v>
          </cell>
          <cell r="X1753">
            <v>0</v>
          </cell>
          <cell r="Y1753">
            <v>1</v>
          </cell>
          <cell r="AA1753">
            <v>0</v>
          </cell>
          <cell r="AB1753">
            <v>0</v>
          </cell>
          <cell r="AC1753">
            <v>0</v>
          </cell>
          <cell r="AE1753">
            <v>0</v>
          </cell>
          <cell r="AF1753">
            <v>0</v>
          </cell>
          <cell r="AG1753">
            <v>0</v>
          </cell>
          <cell r="AI1753">
            <v>0</v>
          </cell>
          <cell r="AJ1753">
            <v>0</v>
          </cell>
          <cell r="AK1753">
            <v>0</v>
          </cell>
          <cell r="AM1753">
            <v>0</v>
          </cell>
          <cell r="AN1753">
            <v>0</v>
          </cell>
          <cell r="AO1753">
            <v>0</v>
          </cell>
          <cell r="AS1753">
            <v>0</v>
          </cell>
          <cell r="AU1753">
            <v>0</v>
          </cell>
          <cell r="AV1753">
            <v>0</v>
          </cell>
          <cell r="AW1753">
            <v>0</v>
          </cell>
          <cell r="AY1753">
            <v>0</v>
          </cell>
          <cell r="AZ1753">
            <v>0</v>
          </cell>
          <cell r="BA1753">
            <v>0</v>
          </cell>
          <cell r="BC1753">
            <v>0</v>
          </cell>
          <cell r="BD1753">
            <v>0</v>
          </cell>
          <cell r="BE1753">
            <v>0</v>
          </cell>
          <cell r="BG1753">
            <v>0</v>
          </cell>
          <cell r="BH1753">
            <v>0</v>
          </cell>
          <cell r="BI1753">
            <v>0</v>
          </cell>
          <cell r="BK1753">
            <v>0</v>
          </cell>
          <cell r="BL1753">
            <v>0</v>
          </cell>
          <cell r="BM1753">
            <v>0</v>
          </cell>
          <cell r="BO1753">
            <v>0</v>
          </cell>
          <cell r="BP1753">
            <v>0</v>
          </cell>
          <cell r="BQ1753">
            <v>0</v>
          </cell>
        </row>
        <row r="1754">
          <cell r="G1754">
            <v>0</v>
          </cell>
          <cell r="K1754">
            <v>0</v>
          </cell>
          <cell r="M1754">
            <v>0</v>
          </cell>
          <cell r="O1754">
            <v>0</v>
          </cell>
          <cell r="P1754">
            <v>0</v>
          </cell>
          <cell r="Q1754">
            <v>0</v>
          </cell>
          <cell r="S1754">
            <v>0</v>
          </cell>
          <cell r="T1754">
            <v>0</v>
          </cell>
          <cell r="U1754">
            <v>0</v>
          </cell>
          <cell r="V1754">
            <v>0</v>
          </cell>
          <cell r="W1754">
            <v>0</v>
          </cell>
          <cell r="X1754">
            <v>0</v>
          </cell>
          <cell r="Y1754">
            <v>1</v>
          </cell>
          <cell r="AA1754">
            <v>-35279512</v>
          </cell>
          <cell r="AB1754">
            <v>0</v>
          </cell>
          <cell r="AC1754">
            <v>35685128</v>
          </cell>
          <cell r="AE1754">
            <v>0</v>
          </cell>
          <cell r="AF1754">
            <v>0</v>
          </cell>
          <cell r="AG1754">
            <v>35685128</v>
          </cell>
          <cell r="AI1754">
            <v>0</v>
          </cell>
          <cell r="AJ1754">
            <v>0</v>
          </cell>
          <cell r="AK1754">
            <v>35685128</v>
          </cell>
          <cell r="AM1754">
            <v>0</v>
          </cell>
          <cell r="AN1754">
            <v>0</v>
          </cell>
          <cell r="AO1754">
            <v>35685128</v>
          </cell>
          <cell r="AS1754">
            <v>0</v>
          </cell>
          <cell r="AU1754">
            <v>0</v>
          </cell>
          <cell r="AW1754">
            <v>0</v>
          </cell>
          <cell r="AY1754">
            <v>0</v>
          </cell>
          <cell r="BA1754">
            <v>0</v>
          </cell>
          <cell r="BC1754">
            <v>0</v>
          </cell>
          <cell r="BD1754">
            <v>0</v>
          </cell>
          <cell r="BE1754">
            <v>0</v>
          </cell>
          <cell r="BG1754">
            <v>0</v>
          </cell>
          <cell r="BH1754">
            <v>0</v>
          </cell>
          <cell r="BI1754">
            <v>35685128</v>
          </cell>
          <cell r="BK1754">
            <v>0</v>
          </cell>
          <cell r="BL1754">
            <v>0</v>
          </cell>
          <cell r="BM1754">
            <v>35685128</v>
          </cell>
          <cell r="BO1754">
            <v>0</v>
          </cell>
          <cell r="BP1754">
            <v>0</v>
          </cell>
          <cell r="BQ1754">
            <v>35685128</v>
          </cell>
        </row>
        <row r="1755">
          <cell r="A1755" t="str">
            <v>11.03</v>
          </cell>
          <cell r="B1755" t="str">
            <v xml:space="preserve">08.03        </v>
          </cell>
          <cell r="C1755" t="str">
            <v>MAMPOSTERIA</v>
          </cell>
          <cell r="D1755" t="str">
            <v/>
          </cell>
          <cell r="G1755">
            <v>0</v>
          </cell>
          <cell r="K1755">
            <v>0</v>
          </cell>
          <cell r="L1755">
            <v>0</v>
          </cell>
          <cell r="M1755">
            <v>0</v>
          </cell>
          <cell r="O1755">
            <v>0</v>
          </cell>
          <cell r="P1755">
            <v>0</v>
          </cell>
          <cell r="Q1755">
            <v>0</v>
          </cell>
          <cell r="S1755">
            <v>0</v>
          </cell>
          <cell r="T1755">
            <v>0</v>
          </cell>
          <cell r="U1755">
            <v>0</v>
          </cell>
          <cell r="V1755">
            <v>0</v>
          </cell>
          <cell r="W1755">
            <v>0</v>
          </cell>
          <cell r="X1755">
            <v>0</v>
          </cell>
          <cell r="Y1755">
            <v>1</v>
          </cell>
          <cell r="AA1755">
            <v>0</v>
          </cell>
          <cell r="AB1755">
            <v>0</v>
          </cell>
          <cell r="AC1755">
            <v>0</v>
          </cell>
          <cell r="AE1755">
            <v>0</v>
          </cell>
          <cell r="AF1755">
            <v>0</v>
          </cell>
          <cell r="AG1755">
            <v>0</v>
          </cell>
          <cell r="AI1755">
            <v>0</v>
          </cell>
          <cell r="AJ1755">
            <v>0</v>
          </cell>
          <cell r="AK1755">
            <v>0</v>
          </cell>
          <cell r="AM1755">
            <v>0</v>
          </cell>
          <cell r="AN1755">
            <v>0</v>
          </cell>
          <cell r="AO1755">
            <v>0</v>
          </cell>
          <cell r="AS1755">
            <v>0</v>
          </cell>
          <cell r="AU1755">
            <v>0</v>
          </cell>
          <cell r="AW1755">
            <v>0</v>
          </cell>
          <cell r="AY1755">
            <v>0</v>
          </cell>
          <cell r="BA1755">
            <v>0</v>
          </cell>
          <cell r="BC1755">
            <v>0</v>
          </cell>
          <cell r="BD1755">
            <v>0</v>
          </cell>
          <cell r="BE1755">
            <v>0</v>
          </cell>
          <cell r="BG1755">
            <v>0</v>
          </cell>
          <cell r="BH1755">
            <v>0</v>
          </cell>
          <cell r="BI1755">
            <v>0</v>
          </cell>
          <cell r="BK1755">
            <v>0</v>
          </cell>
          <cell r="BL1755">
            <v>0</v>
          </cell>
          <cell r="BM1755">
            <v>0</v>
          </cell>
          <cell r="BO1755">
            <v>0</v>
          </cell>
          <cell r="BP1755">
            <v>0</v>
          </cell>
          <cell r="BQ1755">
            <v>0</v>
          </cell>
        </row>
        <row r="1756">
          <cell r="A1756" t="str">
            <v>11.03.01</v>
          </cell>
          <cell r="B1756" t="str">
            <v xml:space="preserve">01.04.04     </v>
          </cell>
          <cell r="C1756" t="str">
            <v>Muros en bloque split</v>
          </cell>
          <cell r="D1756" t="str">
            <v>M2</v>
          </cell>
          <cell r="F1756">
            <v>70731</v>
          </cell>
          <cell r="G1756">
            <v>0</v>
          </cell>
          <cell r="K1756">
            <v>0</v>
          </cell>
          <cell r="L1756">
            <v>0</v>
          </cell>
          <cell r="M1756">
            <v>0</v>
          </cell>
          <cell r="O1756">
            <v>0</v>
          </cell>
          <cell r="P1756">
            <v>0</v>
          </cell>
          <cell r="Q1756">
            <v>0</v>
          </cell>
          <cell r="S1756">
            <v>0</v>
          </cell>
          <cell r="T1756">
            <v>0</v>
          </cell>
          <cell r="U1756">
            <v>0</v>
          </cell>
          <cell r="V1756">
            <v>63.18</v>
          </cell>
          <cell r="W1756">
            <v>4468785</v>
          </cell>
          <cell r="X1756">
            <v>63.18</v>
          </cell>
          <cell r="Y1756">
            <v>4468786</v>
          </cell>
          <cell r="Z1756">
            <v>-63.18</v>
          </cell>
          <cell r="AA1756">
            <v>-4468785</v>
          </cell>
          <cell r="AB1756">
            <v>0</v>
          </cell>
          <cell r="AC1756">
            <v>0</v>
          </cell>
          <cell r="AE1756">
            <v>0</v>
          </cell>
          <cell r="AF1756">
            <v>0</v>
          </cell>
          <cell r="AG1756">
            <v>0</v>
          </cell>
          <cell r="AI1756">
            <v>0</v>
          </cell>
          <cell r="AJ1756">
            <v>0</v>
          </cell>
          <cell r="AK1756">
            <v>0</v>
          </cell>
          <cell r="AM1756">
            <v>0</v>
          </cell>
          <cell r="AN1756">
            <v>0</v>
          </cell>
          <cell r="AO1756">
            <v>0</v>
          </cell>
          <cell r="AS1756">
            <v>0</v>
          </cell>
          <cell r="AU1756">
            <v>0</v>
          </cell>
          <cell r="AV1756">
            <v>0</v>
          </cell>
          <cell r="AW1756">
            <v>1</v>
          </cell>
          <cell r="AY1756">
            <v>0</v>
          </cell>
          <cell r="AZ1756">
            <v>0</v>
          </cell>
          <cell r="BA1756">
            <v>0</v>
          </cell>
          <cell r="BC1756">
            <v>0</v>
          </cell>
          <cell r="BD1756">
            <v>0</v>
          </cell>
          <cell r="BE1756">
            <v>0</v>
          </cell>
          <cell r="BG1756">
            <v>0</v>
          </cell>
          <cell r="BH1756">
            <v>0</v>
          </cell>
          <cell r="BI1756">
            <v>0</v>
          </cell>
          <cell r="BK1756">
            <v>0</v>
          </cell>
          <cell r="BL1756">
            <v>0</v>
          </cell>
          <cell r="BM1756">
            <v>0</v>
          </cell>
          <cell r="BO1756">
            <v>0</v>
          </cell>
          <cell r="BP1756">
            <v>0</v>
          </cell>
          <cell r="BQ1756">
            <v>0</v>
          </cell>
        </row>
        <row r="1757">
          <cell r="A1757" t="str">
            <v>11.03.02</v>
          </cell>
          <cell r="C1757" t="str">
            <v>Muros en bloque No. 5</v>
          </cell>
          <cell r="D1757" t="str">
            <v>M2</v>
          </cell>
          <cell r="F1757">
            <v>26105</v>
          </cell>
          <cell r="M1757">
            <v>0</v>
          </cell>
          <cell r="W1757">
            <v>0</v>
          </cell>
          <cell r="X1757">
            <v>0</v>
          </cell>
          <cell r="Y1757">
            <v>1</v>
          </cell>
          <cell r="AB1757">
            <v>0</v>
          </cell>
          <cell r="AF1757">
            <v>0</v>
          </cell>
          <cell r="AJ1757">
            <v>0</v>
          </cell>
          <cell r="AN1757">
            <v>0</v>
          </cell>
          <cell r="BC1757">
            <v>0</v>
          </cell>
          <cell r="BD1757">
            <v>0</v>
          </cell>
          <cell r="BE1757">
            <v>0</v>
          </cell>
          <cell r="BH1757">
            <v>0</v>
          </cell>
          <cell r="BL1757">
            <v>0</v>
          </cell>
          <cell r="BP1757">
            <v>0</v>
          </cell>
        </row>
        <row r="1758">
          <cell r="A1758" t="str">
            <v>11.03.03</v>
          </cell>
          <cell r="C1758" t="str">
            <v>Baranda en mamposteria</v>
          </cell>
          <cell r="D1758" t="str">
            <v>ML</v>
          </cell>
          <cell r="F1758">
            <v>130968</v>
          </cell>
          <cell r="M1758">
            <v>0</v>
          </cell>
          <cell r="V1758">
            <v>168.46</v>
          </cell>
          <cell r="W1758">
            <v>22062869</v>
          </cell>
          <cell r="X1758">
            <v>168.46</v>
          </cell>
          <cell r="Y1758">
            <v>22062870</v>
          </cell>
          <cell r="Z1758">
            <v>106.53999999999999</v>
          </cell>
          <cell r="AB1758">
            <v>275</v>
          </cell>
          <cell r="AD1758">
            <v>-9.9599999999999795</v>
          </cell>
          <cell r="AF1758">
            <v>265.04000000000002</v>
          </cell>
          <cell r="AJ1758">
            <v>265.04000000000002</v>
          </cell>
          <cell r="AN1758">
            <v>265.04000000000002</v>
          </cell>
          <cell r="BB1758">
            <v>260</v>
          </cell>
          <cell r="BC1758">
            <v>34051680</v>
          </cell>
          <cell r="BD1758">
            <v>260</v>
          </cell>
          <cell r="BE1758">
            <v>34051680</v>
          </cell>
          <cell r="BF1758">
            <v>5.04</v>
          </cell>
          <cell r="BH1758">
            <v>265.04000000000002</v>
          </cell>
          <cell r="BL1758">
            <v>265.04000000000002</v>
          </cell>
          <cell r="BP1758">
            <v>265.04000000000002</v>
          </cell>
        </row>
        <row r="1759">
          <cell r="C1759" t="str">
            <v>08.03</v>
          </cell>
          <cell r="G1759">
            <v>0</v>
          </cell>
          <cell r="K1759">
            <v>0</v>
          </cell>
          <cell r="L1759">
            <v>0</v>
          </cell>
          <cell r="M1759">
            <v>0</v>
          </cell>
          <cell r="O1759">
            <v>0</v>
          </cell>
          <cell r="P1759">
            <v>0</v>
          </cell>
          <cell r="Q1759">
            <v>0</v>
          </cell>
          <cell r="S1759">
            <v>0</v>
          </cell>
          <cell r="T1759">
            <v>0</v>
          </cell>
          <cell r="U1759">
            <v>0</v>
          </cell>
          <cell r="W1759">
            <v>0</v>
          </cell>
          <cell r="X1759">
            <v>0</v>
          </cell>
          <cell r="Y1759">
            <v>1</v>
          </cell>
          <cell r="AA1759">
            <v>0</v>
          </cell>
          <cell r="AB1759">
            <v>0</v>
          </cell>
          <cell r="AC1759">
            <v>0</v>
          </cell>
          <cell r="AE1759">
            <v>0</v>
          </cell>
          <cell r="AF1759">
            <v>0</v>
          </cell>
          <cell r="AG1759">
            <v>0</v>
          </cell>
          <cell r="AI1759">
            <v>0</v>
          </cell>
          <cell r="AJ1759">
            <v>0</v>
          </cell>
          <cell r="AK1759">
            <v>0</v>
          </cell>
          <cell r="AM1759">
            <v>0</v>
          </cell>
          <cell r="AN1759">
            <v>0</v>
          </cell>
          <cell r="AO1759">
            <v>0</v>
          </cell>
          <cell r="AS1759">
            <v>0</v>
          </cell>
          <cell r="AU1759">
            <v>0</v>
          </cell>
          <cell r="AV1759">
            <v>0</v>
          </cell>
          <cell r="AW1759">
            <v>0</v>
          </cell>
          <cell r="AY1759">
            <v>0</v>
          </cell>
          <cell r="AZ1759">
            <v>0</v>
          </cell>
          <cell r="BA1759">
            <v>0</v>
          </cell>
          <cell r="BC1759">
            <v>0</v>
          </cell>
          <cell r="BD1759">
            <v>0</v>
          </cell>
          <cell r="BE1759">
            <v>0</v>
          </cell>
          <cell r="BG1759">
            <v>0</v>
          </cell>
          <cell r="BH1759">
            <v>0</v>
          </cell>
          <cell r="BI1759">
            <v>0</v>
          </cell>
          <cell r="BK1759">
            <v>0</v>
          </cell>
          <cell r="BL1759">
            <v>0</v>
          </cell>
          <cell r="BM1759">
            <v>0</v>
          </cell>
          <cell r="BO1759">
            <v>0</v>
          </cell>
          <cell r="BP1759">
            <v>0</v>
          </cell>
          <cell r="BQ1759">
            <v>0</v>
          </cell>
        </row>
        <row r="1760">
          <cell r="G1760">
            <v>0</v>
          </cell>
          <cell r="K1760">
            <v>0</v>
          </cell>
          <cell r="L1760">
            <v>0</v>
          </cell>
          <cell r="M1760">
            <v>0</v>
          </cell>
          <cell r="O1760">
            <v>0</v>
          </cell>
          <cell r="P1760">
            <v>0</v>
          </cell>
          <cell r="Q1760">
            <v>0</v>
          </cell>
          <cell r="S1760">
            <v>0</v>
          </cell>
          <cell r="T1760">
            <v>0</v>
          </cell>
          <cell r="U1760">
            <v>0</v>
          </cell>
          <cell r="W1760">
            <v>0</v>
          </cell>
          <cell r="X1760">
            <v>0</v>
          </cell>
          <cell r="Y1760">
            <v>1</v>
          </cell>
          <cell r="AA1760">
            <v>0</v>
          </cell>
          <cell r="AB1760">
            <v>0</v>
          </cell>
          <cell r="AC1760">
            <v>0</v>
          </cell>
          <cell r="AE1760">
            <v>0</v>
          </cell>
          <cell r="AF1760">
            <v>0</v>
          </cell>
          <cell r="AG1760">
            <v>0</v>
          </cell>
          <cell r="AI1760">
            <v>0</v>
          </cell>
          <cell r="AJ1760">
            <v>0</v>
          </cell>
          <cell r="AK1760">
            <v>0</v>
          </cell>
          <cell r="AM1760">
            <v>0</v>
          </cell>
          <cell r="AN1760">
            <v>0</v>
          </cell>
          <cell r="AO1760">
            <v>0</v>
          </cell>
          <cell r="AS1760">
            <v>0</v>
          </cell>
          <cell r="AU1760">
            <v>0</v>
          </cell>
          <cell r="AV1760">
            <v>0</v>
          </cell>
          <cell r="AW1760">
            <v>0</v>
          </cell>
          <cell r="AY1760">
            <v>0</v>
          </cell>
          <cell r="AZ1760">
            <v>0</v>
          </cell>
          <cell r="BA1760">
            <v>0</v>
          </cell>
          <cell r="BC1760">
            <v>0</v>
          </cell>
          <cell r="BD1760">
            <v>0</v>
          </cell>
          <cell r="BE1760">
            <v>0</v>
          </cell>
          <cell r="BG1760">
            <v>0</v>
          </cell>
          <cell r="BH1760">
            <v>0</v>
          </cell>
          <cell r="BI1760">
            <v>0</v>
          </cell>
          <cell r="BK1760">
            <v>0</v>
          </cell>
          <cell r="BL1760">
            <v>0</v>
          </cell>
          <cell r="BM1760">
            <v>0</v>
          </cell>
          <cell r="BO1760">
            <v>0</v>
          </cell>
          <cell r="BP1760">
            <v>0</v>
          </cell>
          <cell r="BQ1760">
            <v>0</v>
          </cell>
        </row>
        <row r="1761">
          <cell r="A1761" t="str">
            <v>11.04</v>
          </cell>
          <cell r="B1761" t="str">
            <v xml:space="preserve">08.05        </v>
          </cell>
          <cell r="C1761" t="str">
            <v>ESTRUCTURA</v>
          </cell>
          <cell r="D1761" t="str">
            <v/>
          </cell>
          <cell r="G1761">
            <v>0</v>
          </cell>
          <cell r="K1761">
            <v>0</v>
          </cell>
          <cell r="L1761">
            <v>0</v>
          </cell>
          <cell r="M1761">
            <v>0</v>
          </cell>
          <cell r="O1761">
            <v>0</v>
          </cell>
          <cell r="P1761">
            <v>0</v>
          </cell>
          <cell r="Q1761">
            <v>0</v>
          </cell>
          <cell r="S1761">
            <v>0</v>
          </cell>
          <cell r="T1761">
            <v>0</v>
          </cell>
          <cell r="U1761">
            <v>0</v>
          </cell>
          <cell r="W1761">
            <v>0</v>
          </cell>
          <cell r="X1761">
            <v>0</v>
          </cell>
          <cell r="Y1761">
            <v>1</v>
          </cell>
          <cell r="AA1761">
            <v>0</v>
          </cell>
          <cell r="AB1761">
            <v>0</v>
          </cell>
          <cell r="AC1761">
            <v>1</v>
          </cell>
          <cell r="AE1761">
            <v>0</v>
          </cell>
          <cell r="AF1761">
            <v>0</v>
          </cell>
          <cell r="AG1761">
            <v>1</v>
          </cell>
          <cell r="AI1761">
            <v>0</v>
          </cell>
          <cell r="AJ1761">
            <v>0</v>
          </cell>
          <cell r="AK1761">
            <v>1</v>
          </cell>
          <cell r="AM1761">
            <v>0</v>
          </cell>
          <cell r="AN1761">
            <v>0</v>
          </cell>
          <cell r="AO1761">
            <v>1</v>
          </cell>
          <cell r="AS1761">
            <v>0</v>
          </cell>
          <cell r="AU1761">
            <v>0</v>
          </cell>
          <cell r="AV1761">
            <v>0</v>
          </cell>
          <cell r="AW1761">
            <v>0</v>
          </cell>
          <cell r="AY1761">
            <v>0</v>
          </cell>
          <cell r="AZ1761">
            <v>0</v>
          </cell>
          <cell r="BA1761">
            <v>0</v>
          </cell>
          <cell r="BC1761">
            <v>0</v>
          </cell>
          <cell r="BD1761">
            <v>0</v>
          </cell>
          <cell r="BE1761">
            <v>0</v>
          </cell>
          <cell r="BG1761">
            <v>0</v>
          </cell>
          <cell r="BH1761">
            <v>0</v>
          </cell>
          <cell r="BI1761">
            <v>0</v>
          </cell>
          <cell r="BK1761">
            <v>0</v>
          </cell>
          <cell r="BL1761">
            <v>0</v>
          </cell>
          <cell r="BM1761">
            <v>0</v>
          </cell>
          <cell r="BO1761">
            <v>0</v>
          </cell>
          <cell r="BP1761">
            <v>0</v>
          </cell>
          <cell r="BQ1761">
            <v>0</v>
          </cell>
        </row>
        <row r="1762">
          <cell r="A1762" t="str">
            <v>11.04.01</v>
          </cell>
          <cell r="B1762" t="str">
            <v xml:space="preserve">01.06.01     </v>
          </cell>
          <cell r="C1762" t="str">
            <v>Columnas en concreto de 3.000 psi</v>
          </cell>
          <cell r="D1762" t="str">
            <v>M3</v>
          </cell>
          <cell r="F1762">
            <v>703757</v>
          </cell>
          <cell r="G1762">
            <v>0</v>
          </cell>
          <cell r="K1762">
            <v>0</v>
          </cell>
          <cell r="L1762">
            <v>0</v>
          </cell>
          <cell r="M1762">
            <v>0</v>
          </cell>
          <cell r="O1762">
            <v>0</v>
          </cell>
          <cell r="P1762">
            <v>0</v>
          </cell>
          <cell r="Q1762">
            <v>0</v>
          </cell>
          <cell r="S1762">
            <v>0</v>
          </cell>
          <cell r="T1762">
            <v>0</v>
          </cell>
          <cell r="U1762">
            <v>0</v>
          </cell>
          <cell r="V1762">
            <v>9.02</v>
          </cell>
          <cell r="W1762">
            <v>6347888</v>
          </cell>
          <cell r="X1762">
            <v>9.02</v>
          </cell>
          <cell r="Y1762">
            <v>6347889</v>
          </cell>
          <cell r="Z1762">
            <v>0.24000000000000021</v>
          </cell>
          <cell r="AA1762">
            <v>168902</v>
          </cell>
          <cell r="AB1762">
            <v>9.26</v>
          </cell>
          <cell r="AC1762">
            <v>6516789</v>
          </cell>
          <cell r="AE1762">
            <v>0</v>
          </cell>
          <cell r="AF1762">
            <v>9.26</v>
          </cell>
          <cell r="AG1762">
            <v>6516789</v>
          </cell>
          <cell r="AI1762">
            <v>0</v>
          </cell>
          <cell r="AJ1762">
            <v>9.26</v>
          </cell>
          <cell r="AK1762">
            <v>6516789</v>
          </cell>
          <cell r="AM1762">
            <v>0</v>
          </cell>
          <cell r="AN1762">
            <v>9.26</v>
          </cell>
          <cell r="AO1762">
            <v>6516789</v>
          </cell>
          <cell r="AS1762">
            <v>0</v>
          </cell>
          <cell r="AU1762">
            <v>0</v>
          </cell>
          <cell r="AV1762">
            <v>0</v>
          </cell>
          <cell r="AW1762">
            <v>0</v>
          </cell>
          <cell r="AY1762">
            <v>0</v>
          </cell>
          <cell r="AZ1762">
            <v>0</v>
          </cell>
          <cell r="BA1762">
            <v>0</v>
          </cell>
          <cell r="BB1762">
            <v>9.26</v>
          </cell>
          <cell r="BC1762">
            <v>6516790</v>
          </cell>
          <cell r="BD1762">
            <v>9.26</v>
          </cell>
          <cell r="BE1762">
            <v>6516790</v>
          </cell>
          <cell r="BG1762">
            <v>0</v>
          </cell>
          <cell r="BH1762">
            <v>9.26</v>
          </cell>
          <cell r="BI1762">
            <v>6516790</v>
          </cell>
          <cell r="BK1762">
            <v>0</v>
          </cell>
          <cell r="BL1762">
            <v>9.26</v>
          </cell>
          <cell r="BM1762">
            <v>6516790</v>
          </cell>
          <cell r="BO1762">
            <v>0</v>
          </cell>
          <cell r="BP1762">
            <v>9.26</v>
          </cell>
          <cell r="BQ1762">
            <v>6516790</v>
          </cell>
        </row>
        <row r="1763">
          <cell r="A1763" t="str">
            <v>11.04.02</v>
          </cell>
          <cell r="B1763" t="str">
            <v xml:space="preserve">08.05.01     </v>
          </cell>
          <cell r="C1763" t="str">
            <v>Escaleras en concreto</v>
          </cell>
          <cell r="D1763" t="str">
            <v>M3</v>
          </cell>
          <cell r="F1763">
            <v>709510</v>
          </cell>
          <cell r="G1763">
            <v>0</v>
          </cell>
          <cell r="K1763">
            <v>0</v>
          </cell>
          <cell r="L1763">
            <v>0</v>
          </cell>
          <cell r="M1763">
            <v>0</v>
          </cell>
          <cell r="O1763">
            <v>0</v>
          </cell>
          <cell r="P1763">
            <v>0</v>
          </cell>
          <cell r="Q1763">
            <v>0</v>
          </cell>
          <cell r="S1763">
            <v>0</v>
          </cell>
          <cell r="T1763">
            <v>0</v>
          </cell>
          <cell r="U1763">
            <v>0</v>
          </cell>
          <cell r="V1763">
            <v>16.850000000000001</v>
          </cell>
          <cell r="W1763">
            <v>11955244</v>
          </cell>
          <cell r="X1763">
            <v>16.850000000000001</v>
          </cell>
          <cell r="Y1763">
            <v>11955245</v>
          </cell>
          <cell r="Z1763">
            <v>-16.850000000000001</v>
          </cell>
          <cell r="AA1763">
            <v>-11955244</v>
          </cell>
          <cell r="AB1763">
            <v>0</v>
          </cell>
          <cell r="AC1763">
            <v>0</v>
          </cell>
          <cell r="AE1763">
            <v>0</v>
          </cell>
          <cell r="AF1763">
            <v>0</v>
          </cell>
          <cell r="AG1763">
            <v>0</v>
          </cell>
          <cell r="AI1763">
            <v>0</v>
          </cell>
          <cell r="AJ1763">
            <v>0</v>
          </cell>
          <cell r="AK1763">
            <v>0</v>
          </cell>
          <cell r="AM1763">
            <v>0</v>
          </cell>
          <cell r="AN1763">
            <v>0</v>
          </cell>
          <cell r="AO1763">
            <v>0</v>
          </cell>
          <cell r="AS1763">
            <v>0</v>
          </cell>
          <cell r="AU1763">
            <v>0</v>
          </cell>
          <cell r="AV1763">
            <v>0</v>
          </cell>
          <cell r="AW1763">
            <v>0</v>
          </cell>
          <cell r="AY1763">
            <v>0</v>
          </cell>
          <cell r="AZ1763">
            <v>0</v>
          </cell>
          <cell r="BA1763">
            <v>0</v>
          </cell>
          <cell r="BC1763">
            <v>0</v>
          </cell>
          <cell r="BD1763">
            <v>0</v>
          </cell>
          <cell r="BE1763">
            <v>0</v>
          </cell>
          <cell r="BG1763">
            <v>0</v>
          </cell>
          <cell r="BH1763">
            <v>0</v>
          </cell>
          <cell r="BI1763">
            <v>0</v>
          </cell>
          <cell r="BK1763">
            <v>0</v>
          </cell>
          <cell r="BL1763">
            <v>0</v>
          </cell>
          <cell r="BM1763">
            <v>0</v>
          </cell>
          <cell r="BO1763">
            <v>0</v>
          </cell>
          <cell r="BP1763">
            <v>0</v>
          </cell>
          <cell r="BQ1763">
            <v>0</v>
          </cell>
        </row>
        <row r="1764">
          <cell r="A1764" t="str">
            <v>11.04.03</v>
          </cell>
          <cell r="B1764" t="str">
            <v xml:space="preserve">01.06.04     </v>
          </cell>
          <cell r="C1764" t="str">
            <v>Vigas aereas en concreto de 3.000 psi</v>
          </cell>
          <cell r="D1764" t="str">
            <v>M3</v>
          </cell>
          <cell r="F1764">
            <v>642005</v>
          </cell>
          <cell r="G1764">
            <v>0</v>
          </cell>
          <cell r="K1764">
            <v>0</v>
          </cell>
          <cell r="L1764">
            <v>0</v>
          </cell>
          <cell r="M1764">
            <v>0</v>
          </cell>
          <cell r="O1764">
            <v>0</v>
          </cell>
          <cell r="P1764">
            <v>0</v>
          </cell>
          <cell r="Q1764">
            <v>0</v>
          </cell>
          <cell r="S1764">
            <v>0</v>
          </cell>
          <cell r="T1764">
            <v>0</v>
          </cell>
          <cell r="U1764">
            <v>0</v>
          </cell>
          <cell r="V1764">
            <v>29.65</v>
          </cell>
          <cell r="W1764">
            <v>19035448</v>
          </cell>
          <cell r="X1764">
            <v>29.65</v>
          </cell>
          <cell r="Y1764">
            <v>19035449</v>
          </cell>
          <cell r="Z1764">
            <v>-3.0499999999999972</v>
          </cell>
          <cell r="AA1764">
            <v>-1958115</v>
          </cell>
          <cell r="AB1764">
            <v>26.6</v>
          </cell>
          <cell r="AC1764">
            <v>17077333</v>
          </cell>
          <cell r="AE1764">
            <v>0</v>
          </cell>
          <cell r="AF1764">
            <v>26.6</v>
          </cell>
          <cell r="AG1764">
            <v>17077333</v>
          </cell>
          <cell r="AI1764">
            <v>0</v>
          </cell>
          <cell r="AJ1764">
            <v>26.6</v>
          </cell>
          <cell r="AK1764">
            <v>17077333</v>
          </cell>
          <cell r="AM1764">
            <v>0</v>
          </cell>
          <cell r="AN1764">
            <v>26.6</v>
          </cell>
          <cell r="AO1764">
            <v>17077333</v>
          </cell>
          <cell r="AS1764">
            <v>0</v>
          </cell>
          <cell r="AU1764">
            <v>0</v>
          </cell>
          <cell r="AV1764">
            <v>0</v>
          </cell>
          <cell r="AW1764">
            <v>0</v>
          </cell>
          <cell r="AY1764">
            <v>0</v>
          </cell>
          <cell r="AZ1764">
            <v>0</v>
          </cell>
          <cell r="BA1764">
            <v>0</v>
          </cell>
          <cell r="BB1764">
            <v>26.6</v>
          </cell>
          <cell r="BC1764">
            <v>17077333</v>
          </cell>
          <cell r="BD1764">
            <v>26.6</v>
          </cell>
          <cell r="BE1764">
            <v>17077333</v>
          </cell>
          <cell r="BG1764">
            <v>0</v>
          </cell>
          <cell r="BH1764">
            <v>26.6</v>
          </cell>
          <cell r="BI1764">
            <v>17077333</v>
          </cell>
          <cell r="BK1764">
            <v>0</v>
          </cell>
          <cell r="BL1764">
            <v>26.6</v>
          </cell>
          <cell r="BM1764">
            <v>17077333</v>
          </cell>
          <cell r="BO1764">
            <v>0</v>
          </cell>
          <cell r="BP1764">
            <v>26.6</v>
          </cell>
          <cell r="BQ1764">
            <v>17077333</v>
          </cell>
        </row>
        <row r="1765">
          <cell r="A1765" t="str">
            <v>11.04.04</v>
          </cell>
          <cell r="B1765" t="str">
            <v xml:space="preserve">01.06.06     </v>
          </cell>
          <cell r="C1765" t="str">
            <v>Placa aligerada en caseton y en concreto de 3.000 psi h&lt;45 cm</v>
          </cell>
          <cell r="D1765" t="str">
            <v>M2</v>
          </cell>
          <cell r="F1765">
            <v>136485</v>
          </cell>
          <cell r="G1765">
            <v>0</v>
          </cell>
          <cell r="K1765">
            <v>0</v>
          </cell>
          <cell r="L1765">
            <v>0</v>
          </cell>
          <cell r="M1765">
            <v>0</v>
          </cell>
          <cell r="O1765">
            <v>0</v>
          </cell>
          <cell r="P1765">
            <v>0</v>
          </cell>
          <cell r="Q1765">
            <v>0</v>
          </cell>
          <cell r="S1765">
            <v>0</v>
          </cell>
          <cell r="T1765">
            <v>0</v>
          </cell>
          <cell r="U1765">
            <v>0</v>
          </cell>
          <cell r="V1765">
            <v>118.98</v>
          </cell>
          <cell r="W1765">
            <v>16238985</v>
          </cell>
          <cell r="X1765">
            <v>118.98</v>
          </cell>
          <cell r="Y1765">
            <v>16238986</v>
          </cell>
          <cell r="Z1765">
            <v>-118.98</v>
          </cell>
          <cell r="AA1765">
            <v>-16238985</v>
          </cell>
          <cell r="AB1765">
            <v>0</v>
          </cell>
          <cell r="AC1765">
            <v>1</v>
          </cell>
          <cell r="AE1765">
            <v>0</v>
          </cell>
          <cell r="AF1765">
            <v>0</v>
          </cell>
          <cell r="AG1765">
            <v>1</v>
          </cell>
          <cell r="AI1765">
            <v>0</v>
          </cell>
          <cell r="AJ1765">
            <v>0</v>
          </cell>
          <cell r="AK1765">
            <v>1</v>
          </cell>
          <cell r="AM1765">
            <v>0</v>
          </cell>
          <cell r="AN1765">
            <v>0</v>
          </cell>
          <cell r="AO1765">
            <v>1</v>
          </cell>
          <cell r="AS1765">
            <v>0</v>
          </cell>
          <cell r="AU1765">
            <v>0</v>
          </cell>
          <cell r="AV1765">
            <v>0</v>
          </cell>
          <cell r="AW1765">
            <v>0</v>
          </cell>
          <cell r="AY1765">
            <v>0</v>
          </cell>
          <cell r="AZ1765">
            <v>0</v>
          </cell>
          <cell r="BA1765">
            <v>0</v>
          </cell>
          <cell r="BC1765">
            <v>0</v>
          </cell>
          <cell r="BD1765">
            <v>0</v>
          </cell>
          <cell r="BE1765">
            <v>0</v>
          </cell>
          <cell r="BG1765">
            <v>0</v>
          </cell>
          <cell r="BH1765">
            <v>0</v>
          </cell>
          <cell r="BI1765">
            <v>0</v>
          </cell>
          <cell r="BK1765">
            <v>0</v>
          </cell>
          <cell r="BL1765">
            <v>0</v>
          </cell>
          <cell r="BM1765">
            <v>0</v>
          </cell>
          <cell r="BO1765">
            <v>0</v>
          </cell>
          <cell r="BP1765">
            <v>0</v>
          </cell>
          <cell r="BQ1765">
            <v>0</v>
          </cell>
        </row>
        <row r="1766">
          <cell r="A1766" t="str">
            <v>11.04.05</v>
          </cell>
          <cell r="B1766" t="str">
            <v xml:space="preserve">01.02.06     </v>
          </cell>
          <cell r="C1766" t="str">
            <v>Hierro de refuerzo</v>
          </cell>
          <cell r="D1766" t="str">
            <v>Kg</v>
          </cell>
          <cell r="F1766">
            <v>3663</v>
          </cell>
          <cell r="G1766">
            <v>0</v>
          </cell>
          <cell r="K1766">
            <v>0</v>
          </cell>
          <cell r="L1766">
            <v>0</v>
          </cell>
          <cell r="M1766">
            <v>0</v>
          </cell>
          <cell r="O1766">
            <v>0</v>
          </cell>
          <cell r="P1766">
            <v>0</v>
          </cell>
          <cell r="Q1766">
            <v>0</v>
          </cell>
          <cell r="S1766">
            <v>0</v>
          </cell>
          <cell r="T1766">
            <v>0</v>
          </cell>
          <cell r="U1766">
            <v>0</v>
          </cell>
          <cell r="V1766">
            <v>6500</v>
          </cell>
          <cell r="W1766">
            <v>23809500</v>
          </cell>
          <cell r="X1766">
            <v>6500</v>
          </cell>
          <cell r="Y1766">
            <v>23809501</v>
          </cell>
          <cell r="Z1766">
            <v>6075.5</v>
          </cell>
          <cell r="AA1766">
            <v>22254557</v>
          </cell>
          <cell r="AB1766">
            <v>12575.5</v>
          </cell>
          <cell r="AC1766">
            <v>46064057</v>
          </cell>
          <cell r="AE1766">
            <v>0</v>
          </cell>
          <cell r="AF1766">
            <v>12575.5</v>
          </cell>
          <cell r="AG1766">
            <v>46064057</v>
          </cell>
          <cell r="AI1766">
            <v>0</v>
          </cell>
          <cell r="AJ1766">
            <v>12575.5</v>
          </cell>
          <cell r="AK1766">
            <v>46064057</v>
          </cell>
          <cell r="AM1766">
            <v>0</v>
          </cell>
          <cell r="AN1766">
            <v>12575.5</v>
          </cell>
          <cell r="AO1766">
            <v>46064057</v>
          </cell>
          <cell r="AS1766">
            <v>0</v>
          </cell>
          <cell r="AU1766">
            <v>0</v>
          </cell>
          <cell r="AV1766">
            <v>0</v>
          </cell>
          <cell r="AW1766">
            <v>0</v>
          </cell>
          <cell r="AY1766">
            <v>0</v>
          </cell>
          <cell r="AZ1766">
            <v>0</v>
          </cell>
          <cell r="BA1766">
            <v>0</v>
          </cell>
          <cell r="BB1766">
            <v>12575.5</v>
          </cell>
          <cell r="BC1766">
            <v>46064057</v>
          </cell>
          <cell r="BD1766">
            <v>12575.5</v>
          </cell>
          <cell r="BE1766">
            <v>46064057</v>
          </cell>
          <cell r="BG1766">
            <v>0</v>
          </cell>
          <cell r="BH1766">
            <v>12575.5</v>
          </cell>
          <cell r="BI1766">
            <v>46064057</v>
          </cell>
          <cell r="BK1766">
            <v>0</v>
          </cell>
          <cell r="BL1766">
            <v>12575.5</v>
          </cell>
          <cell r="BM1766">
            <v>46064057</v>
          </cell>
          <cell r="BO1766">
            <v>0</v>
          </cell>
          <cell r="BP1766">
            <v>12575.5</v>
          </cell>
          <cell r="BQ1766">
            <v>46064057</v>
          </cell>
        </row>
        <row r="1767">
          <cell r="A1767" t="str">
            <v>11.04.06</v>
          </cell>
          <cell r="B1767" t="str">
            <v>01.02.07</v>
          </cell>
          <cell r="C1767" t="str">
            <v>Rampa en concreto</v>
          </cell>
          <cell r="D1767" t="str">
            <v>M3</v>
          </cell>
          <cell r="F1767">
            <v>709510</v>
          </cell>
          <cell r="Z1767">
            <v>46.75</v>
          </cell>
          <cell r="AB1767">
            <v>46.75</v>
          </cell>
          <cell r="AF1767">
            <v>46.75</v>
          </cell>
          <cell r="AJ1767">
            <v>46.75</v>
          </cell>
          <cell r="AN1767">
            <v>46.75</v>
          </cell>
          <cell r="BB1767">
            <v>46.75</v>
          </cell>
          <cell r="BC1767">
            <v>33169593</v>
          </cell>
          <cell r="BD1767">
            <v>46.75</v>
          </cell>
          <cell r="BE1767">
            <v>33169593</v>
          </cell>
          <cell r="BH1767">
            <v>46.75</v>
          </cell>
          <cell r="BL1767">
            <v>46.75</v>
          </cell>
          <cell r="BP1767">
            <v>46.75</v>
          </cell>
        </row>
        <row r="1768">
          <cell r="C1768" t="str">
            <v>08.05</v>
          </cell>
          <cell r="G1768">
            <v>0</v>
          </cell>
          <cell r="K1768">
            <v>0</v>
          </cell>
          <cell r="L1768">
            <v>0</v>
          </cell>
          <cell r="M1768">
            <v>0</v>
          </cell>
          <cell r="O1768">
            <v>0</v>
          </cell>
          <cell r="P1768">
            <v>0</v>
          </cell>
          <cell r="Q1768">
            <v>0</v>
          </cell>
          <cell r="S1768">
            <v>0</v>
          </cell>
          <cell r="T1768">
            <v>0</v>
          </cell>
          <cell r="U1768">
            <v>0</v>
          </cell>
          <cell r="W1768">
            <v>0</v>
          </cell>
          <cell r="X1768">
            <v>0</v>
          </cell>
          <cell r="Y1768">
            <v>1</v>
          </cell>
          <cell r="AA1768">
            <v>0</v>
          </cell>
          <cell r="AB1768">
            <v>0</v>
          </cell>
          <cell r="AC1768">
            <v>0</v>
          </cell>
          <cell r="AE1768">
            <v>0</v>
          </cell>
          <cell r="AF1768">
            <v>0</v>
          </cell>
          <cell r="AG1768">
            <v>0</v>
          </cell>
          <cell r="AI1768">
            <v>0</v>
          </cell>
          <cell r="AJ1768">
            <v>0</v>
          </cell>
          <cell r="AK1768">
            <v>0</v>
          </cell>
          <cell r="AM1768">
            <v>0</v>
          </cell>
          <cell r="AN1768">
            <v>0</v>
          </cell>
          <cell r="AO1768">
            <v>0</v>
          </cell>
          <cell r="AS1768">
            <v>0</v>
          </cell>
          <cell r="AU1768">
            <v>0</v>
          </cell>
          <cell r="AV1768">
            <v>0</v>
          </cell>
          <cell r="AW1768">
            <v>0</v>
          </cell>
          <cell r="AY1768">
            <v>0</v>
          </cell>
          <cell r="AZ1768">
            <v>0</v>
          </cell>
          <cell r="BA1768">
            <v>0</v>
          </cell>
          <cell r="BC1768">
            <v>0</v>
          </cell>
          <cell r="BD1768">
            <v>0</v>
          </cell>
          <cell r="BE1768">
            <v>0</v>
          </cell>
          <cell r="BG1768">
            <v>0</v>
          </cell>
          <cell r="BH1768">
            <v>0</v>
          </cell>
          <cell r="BI1768">
            <v>0</v>
          </cell>
          <cell r="BK1768">
            <v>0</v>
          </cell>
          <cell r="BL1768">
            <v>0</v>
          </cell>
          <cell r="BM1768">
            <v>0</v>
          </cell>
          <cell r="BO1768">
            <v>0</v>
          </cell>
          <cell r="BP1768">
            <v>0</v>
          </cell>
          <cell r="BQ1768">
            <v>0</v>
          </cell>
        </row>
        <row r="1769">
          <cell r="G1769">
            <v>0</v>
          </cell>
          <cell r="K1769">
            <v>0</v>
          </cell>
          <cell r="M1769">
            <v>0</v>
          </cell>
          <cell r="O1769">
            <v>0</v>
          </cell>
          <cell r="P1769">
            <v>0</v>
          </cell>
          <cell r="Q1769">
            <v>0</v>
          </cell>
          <cell r="S1769">
            <v>0</v>
          </cell>
          <cell r="T1769">
            <v>0</v>
          </cell>
          <cell r="U1769">
            <v>0</v>
          </cell>
          <cell r="W1769">
            <v>0</v>
          </cell>
          <cell r="X1769">
            <v>0</v>
          </cell>
          <cell r="Y1769">
            <v>1</v>
          </cell>
          <cell r="AA1769">
            <v>-7728885</v>
          </cell>
          <cell r="AB1769">
            <v>0</v>
          </cell>
          <cell r="AC1769">
            <v>69658181</v>
          </cell>
          <cell r="AE1769">
            <v>0</v>
          </cell>
          <cell r="AF1769">
            <v>0</v>
          </cell>
          <cell r="AG1769">
            <v>69658181</v>
          </cell>
          <cell r="AI1769">
            <v>0</v>
          </cell>
          <cell r="AJ1769">
            <v>0</v>
          </cell>
          <cell r="AK1769">
            <v>69658181</v>
          </cell>
          <cell r="AM1769">
            <v>0</v>
          </cell>
          <cell r="AN1769">
            <v>0</v>
          </cell>
          <cell r="AO1769">
            <v>69658181</v>
          </cell>
          <cell r="AS1769">
            <v>0</v>
          </cell>
          <cell r="AU1769">
            <v>0</v>
          </cell>
          <cell r="AW1769">
            <v>0</v>
          </cell>
          <cell r="AY1769">
            <v>0</v>
          </cell>
          <cell r="BA1769">
            <v>0</v>
          </cell>
          <cell r="BC1769">
            <v>0</v>
          </cell>
          <cell r="BD1769">
            <v>0</v>
          </cell>
          <cell r="BE1769">
            <v>0</v>
          </cell>
          <cell r="BG1769">
            <v>0</v>
          </cell>
          <cell r="BH1769">
            <v>0</v>
          </cell>
          <cell r="BI1769">
            <v>69658180</v>
          </cell>
          <cell r="BK1769">
            <v>0</v>
          </cell>
          <cell r="BL1769">
            <v>0</v>
          </cell>
          <cell r="BM1769">
            <v>69658180</v>
          </cell>
          <cell r="BO1769">
            <v>0</v>
          </cell>
          <cell r="BP1769">
            <v>0</v>
          </cell>
          <cell r="BQ1769">
            <v>69658180</v>
          </cell>
        </row>
        <row r="1770">
          <cell r="A1770" t="str">
            <v>11.05</v>
          </cell>
          <cell r="B1770" t="str">
            <v xml:space="preserve">08.08        </v>
          </cell>
          <cell r="C1770" t="str">
            <v>PISOS</v>
          </cell>
          <cell r="D1770" t="str">
            <v/>
          </cell>
          <cell r="G1770">
            <v>0</v>
          </cell>
          <cell r="K1770">
            <v>0</v>
          </cell>
          <cell r="L1770">
            <v>0</v>
          </cell>
          <cell r="M1770">
            <v>0</v>
          </cell>
          <cell r="O1770">
            <v>0</v>
          </cell>
          <cell r="P1770">
            <v>0</v>
          </cell>
          <cell r="Q1770">
            <v>0</v>
          </cell>
          <cell r="S1770">
            <v>0</v>
          </cell>
          <cell r="T1770">
            <v>0</v>
          </cell>
          <cell r="U1770">
            <v>0</v>
          </cell>
          <cell r="W1770">
            <v>0</v>
          </cell>
          <cell r="X1770">
            <v>0</v>
          </cell>
          <cell r="Y1770">
            <v>1</v>
          </cell>
          <cell r="AA1770">
            <v>0</v>
          </cell>
          <cell r="AB1770">
            <v>0</v>
          </cell>
          <cell r="AC1770">
            <v>1</v>
          </cell>
          <cell r="AE1770">
            <v>0</v>
          </cell>
          <cell r="AF1770">
            <v>0</v>
          </cell>
          <cell r="AG1770">
            <v>1</v>
          </cell>
          <cell r="AI1770">
            <v>0</v>
          </cell>
          <cell r="AJ1770">
            <v>0</v>
          </cell>
          <cell r="AK1770">
            <v>1</v>
          </cell>
          <cell r="AM1770">
            <v>0</v>
          </cell>
          <cell r="AN1770">
            <v>0</v>
          </cell>
          <cell r="AO1770">
            <v>1</v>
          </cell>
          <cell r="AS1770">
            <v>0</v>
          </cell>
          <cell r="AU1770">
            <v>0</v>
          </cell>
          <cell r="AV1770">
            <v>0</v>
          </cell>
          <cell r="AW1770">
            <v>0</v>
          </cell>
          <cell r="AY1770">
            <v>0</v>
          </cell>
          <cell r="AZ1770">
            <v>0</v>
          </cell>
          <cell r="BA1770">
            <v>0</v>
          </cell>
          <cell r="BC1770">
            <v>0</v>
          </cell>
          <cell r="BD1770">
            <v>0</v>
          </cell>
          <cell r="BE1770">
            <v>0</v>
          </cell>
          <cell r="BG1770">
            <v>0</v>
          </cell>
          <cell r="BH1770">
            <v>0</v>
          </cell>
          <cell r="BI1770">
            <v>0</v>
          </cell>
          <cell r="BK1770">
            <v>0</v>
          </cell>
          <cell r="BL1770">
            <v>0</v>
          </cell>
          <cell r="BM1770">
            <v>0</v>
          </cell>
          <cell r="BO1770">
            <v>0</v>
          </cell>
          <cell r="BP1770">
            <v>0</v>
          </cell>
          <cell r="BQ1770">
            <v>0</v>
          </cell>
        </row>
        <row r="1771">
          <cell r="A1771" t="str">
            <v>11.05.01</v>
          </cell>
          <cell r="B1771" t="str">
            <v xml:space="preserve">01.09.01     </v>
          </cell>
          <cell r="C1771" t="str">
            <v>Recebo compactado mecanicamente</v>
          </cell>
          <cell r="D1771" t="str">
            <v>M3</v>
          </cell>
          <cell r="F1771">
            <v>45740</v>
          </cell>
          <cell r="G1771">
            <v>0</v>
          </cell>
          <cell r="K1771">
            <v>0</v>
          </cell>
          <cell r="M1771">
            <v>0</v>
          </cell>
          <cell r="O1771">
            <v>0</v>
          </cell>
          <cell r="P1771">
            <v>0</v>
          </cell>
          <cell r="Q1771">
            <v>0</v>
          </cell>
          <cell r="S1771">
            <v>0</v>
          </cell>
          <cell r="T1771">
            <v>0</v>
          </cell>
          <cell r="U1771">
            <v>0</v>
          </cell>
          <cell r="V1771">
            <v>63.86</v>
          </cell>
          <cell r="W1771">
            <v>2920956</v>
          </cell>
          <cell r="X1771">
            <v>63.86</v>
          </cell>
          <cell r="Y1771">
            <v>2920957</v>
          </cell>
          <cell r="Z1771">
            <v>-29.380000000000003</v>
          </cell>
          <cell r="AA1771">
            <v>0</v>
          </cell>
          <cell r="AB1771">
            <v>34.479999999999997</v>
          </cell>
          <cell r="AC1771">
            <v>1</v>
          </cell>
          <cell r="AE1771">
            <v>0</v>
          </cell>
          <cell r="AF1771">
            <v>34.479999999999997</v>
          </cell>
          <cell r="AG1771">
            <v>1</v>
          </cell>
          <cell r="AI1771">
            <v>0</v>
          </cell>
          <cell r="AJ1771">
            <v>34.479999999999997</v>
          </cell>
          <cell r="AK1771">
            <v>1</v>
          </cell>
          <cell r="AM1771">
            <v>0</v>
          </cell>
          <cell r="AN1771">
            <v>34.479999999999997</v>
          </cell>
          <cell r="AO1771">
            <v>1</v>
          </cell>
          <cell r="AS1771">
            <v>0</v>
          </cell>
          <cell r="AU1771">
            <v>0</v>
          </cell>
          <cell r="AW1771">
            <v>0</v>
          </cell>
          <cell r="AY1771">
            <v>0</v>
          </cell>
          <cell r="BA1771">
            <v>0</v>
          </cell>
          <cell r="BB1771">
            <v>34.479999999999997</v>
          </cell>
          <cell r="BC1771">
            <v>1577115</v>
          </cell>
          <cell r="BD1771">
            <v>34.479999999999997</v>
          </cell>
          <cell r="BE1771">
            <v>1577115</v>
          </cell>
          <cell r="BG1771">
            <v>0</v>
          </cell>
          <cell r="BH1771">
            <v>34.479999999999997</v>
          </cell>
          <cell r="BI1771">
            <v>0</v>
          </cell>
          <cell r="BK1771">
            <v>0</v>
          </cell>
          <cell r="BL1771">
            <v>34.479999999999997</v>
          </cell>
          <cell r="BM1771">
            <v>0</v>
          </cell>
          <cell r="BO1771">
            <v>0</v>
          </cell>
          <cell r="BP1771">
            <v>34.479999999999997</v>
          </cell>
          <cell r="BQ1771">
            <v>0</v>
          </cell>
        </row>
        <row r="1772">
          <cell r="A1772" t="str">
            <v>11.05.02</v>
          </cell>
          <cell r="B1772" t="str">
            <v xml:space="preserve">01.09.02     </v>
          </cell>
          <cell r="C1772" t="str">
            <v>Placa contrapiso e=0,10 mts</v>
          </cell>
          <cell r="D1772" t="str">
            <v>M2</v>
          </cell>
          <cell r="F1772">
            <v>44568</v>
          </cell>
          <cell r="G1772">
            <v>0</v>
          </cell>
          <cell r="K1772">
            <v>0</v>
          </cell>
          <cell r="L1772">
            <v>0</v>
          </cell>
          <cell r="M1772">
            <v>0</v>
          </cell>
          <cell r="O1772">
            <v>0</v>
          </cell>
          <cell r="P1772">
            <v>0</v>
          </cell>
          <cell r="Q1772">
            <v>0</v>
          </cell>
          <cell r="S1772">
            <v>0</v>
          </cell>
          <cell r="T1772">
            <v>0</v>
          </cell>
          <cell r="U1772">
            <v>0</v>
          </cell>
          <cell r="V1772">
            <v>57.84</v>
          </cell>
          <cell r="W1772">
            <v>2577813</v>
          </cell>
          <cell r="X1772">
            <v>57.84</v>
          </cell>
          <cell r="Y1772">
            <v>2577814</v>
          </cell>
          <cell r="Z1772">
            <v>-57.84</v>
          </cell>
          <cell r="AA1772">
            <v>-3345</v>
          </cell>
          <cell r="AB1772">
            <v>0</v>
          </cell>
          <cell r="AC1772">
            <v>0</v>
          </cell>
          <cell r="AE1772">
            <v>0</v>
          </cell>
          <cell r="AF1772">
            <v>0</v>
          </cell>
          <cell r="AG1772">
            <v>0</v>
          </cell>
          <cell r="AI1772">
            <v>0</v>
          </cell>
          <cell r="AJ1772">
            <v>0</v>
          </cell>
          <cell r="AK1772">
            <v>0</v>
          </cell>
          <cell r="AM1772">
            <v>0</v>
          </cell>
          <cell r="AN1772">
            <v>0</v>
          </cell>
          <cell r="AO1772">
            <v>0</v>
          </cell>
          <cell r="AS1772">
            <v>0</v>
          </cell>
          <cell r="AU1772">
            <v>0</v>
          </cell>
          <cell r="AW1772">
            <v>0</v>
          </cell>
          <cell r="AY1772">
            <v>0</v>
          </cell>
          <cell r="BA1772">
            <v>0</v>
          </cell>
          <cell r="BC1772">
            <v>0</v>
          </cell>
          <cell r="BD1772">
            <v>0</v>
          </cell>
          <cell r="BE1772">
            <v>0</v>
          </cell>
          <cell r="BG1772">
            <v>0</v>
          </cell>
          <cell r="BH1772">
            <v>0</v>
          </cell>
          <cell r="BI1772">
            <v>0</v>
          </cell>
          <cell r="BK1772">
            <v>0</v>
          </cell>
          <cell r="BL1772">
            <v>0</v>
          </cell>
          <cell r="BM1772">
            <v>0</v>
          </cell>
          <cell r="BO1772">
            <v>0</v>
          </cell>
          <cell r="BP1772">
            <v>0</v>
          </cell>
          <cell r="BQ1772">
            <v>0</v>
          </cell>
        </row>
        <row r="1773">
          <cell r="A1773" t="str">
            <v>11.05.03</v>
          </cell>
          <cell r="B1773" t="str">
            <v xml:space="preserve">01.09.03     </v>
          </cell>
          <cell r="C1773" t="str">
            <v>Alistado de piso</v>
          </cell>
          <cell r="D1773" t="str">
            <v>M2</v>
          </cell>
          <cell r="F1773">
            <v>17415</v>
          </cell>
          <cell r="G1773">
            <v>0</v>
          </cell>
          <cell r="K1773">
            <v>0</v>
          </cell>
          <cell r="L1773">
            <v>0</v>
          </cell>
          <cell r="M1773">
            <v>0</v>
          </cell>
          <cell r="O1773">
            <v>0</v>
          </cell>
          <cell r="P1773">
            <v>0</v>
          </cell>
          <cell r="Q1773">
            <v>0</v>
          </cell>
          <cell r="S1773">
            <v>0</v>
          </cell>
          <cell r="T1773">
            <v>0</v>
          </cell>
          <cell r="U1773">
            <v>0</v>
          </cell>
          <cell r="V1773">
            <v>200</v>
          </cell>
          <cell r="W1773">
            <v>3483000</v>
          </cell>
          <cell r="X1773">
            <v>200</v>
          </cell>
          <cell r="Y1773">
            <v>3483001</v>
          </cell>
          <cell r="Z1773">
            <v>63.199999999999989</v>
          </cell>
          <cell r="AA1773">
            <v>1100628</v>
          </cell>
          <cell r="AB1773">
            <v>263.2</v>
          </cell>
          <cell r="AC1773">
            <v>4583628</v>
          </cell>
          <cell r="AD1773">
            <v>3.4000000000000341</v>
          </cell>
          <cell r="AE1773">
            <v>59211</v>
          </cell>
          <cell r="AF1773">
            <v>266.60000000000002</v>
          </cell>
          <cell r="AG1773">
            <v>4642839</v>
          </cell>
          <cell r="AH1773">
            <v>-1.5600000000000023</v>
          </cell>
          <cell r="AI1773">
            <v>-27167</v>
          </cell>
          <cell r="AJ1773">
            <v>265.04000000000002</v>
          </cell>
          <cell r="AK1773">
            <v>4615672</v>
          </cell>
          <cell r="AM1773">
            <v>0</v>
          </cell>
          <cell r="AN1773">
            <v>265.04000000000002</v>
          </cell>
          <cell r="AO1773">
            <v>4615672</v>
          </cell>
          <cell r="AS1773">
            <v>0</v>
          </cell>
          <cell r="AU1773">
            <v>0</v>
          </cell>
          <cell r="AV1773">
            <v>0</v>
          </cell>
          <cell r="AW1773">
            <v>0</v>
          </cell>
          <cell r="AY1773">
            <v>0</v>
          </cell>
          <cell r="AZ1773">
            <v>0</v>
          </cell>
          <cell r="BA1773">
            <v>0</v>
          </cell>
          <cell r="BC1773">
            <v>0</v>
          </cell>
          <cell r="BD1773">
            <v>0</v>
          </cell>
          <cell r="BE1773">
            <v>0</v>
          </cell>
          <cell r="BF1773">
            <v>265.04000000000002</v>
          </cell>
          <cell r="BG1773">
            <v>4615672</v>
          </cell>
          <cell r="BH1773">
            <v>265.04000000000002</v>
          </cell>
          <cell r="BI1773">
            <v>4615672</v>
          </cell>
          <cell r="BK1773">
            <v>0</v>
          </cell>
          <cell r="BL1773">
            <v>265.04000000000002</v>
          </cell>
          <cell r="BM1773">
            <v>4615672</v>
          </cell>
          <cell r="BO1773">
            <v>0</v>
          </cell>
          <cell r="BP1773">
            <v>265.04000000000002</v>
          </cell>
          <cell r="BQ1773">
            <v>4615672</v>
          </cell>
        </row>
        <row r="1774">
          <cell r="A1774" t="str">
            <v>11.05.04</v>
          </cell>
          <cell r="B1774" t="str">
            <v xml:space="preserve">01.09.05     </v>
          </cell>
          <cell r="C1774" t="str">
            <v>Piso en baldosin de granito</v>
          </cell>
          <cell r="D1774" t="str">
            <v>M2</v>
          </cell>
          <cell r="F1774">
            <v>80011</v>
          </cell>
          <cell r="G1774">
            <v>0</v>
          </cell>
          <cell r="K1774">
            <v>0</v>
          </cell>
          <cell r="L1774">
            <v>0</v>
          </cell>
          <cell r="M1774">
            <v>0</v>
          </cell>
          <cell r="O1774">
            <v>0</v>
          </cell>
          <cell r="P1774">
            <v>0</v>
          </cell>
          <cell r="Q1774">
            <v>0</v>
          </cell>
          <cell r="S1774">
            <v>0</v>
          </cell>
          <cell r="T1774">
            <v>0</v>
          </cell>
          <cell r="U1774">
            <v>0</v>
          </cell>
          <cell r="V1774">
            <v>200</v>
          </cell>
          <cell r="W1774">
            <v>16002200</v>
          </cell>
          <cell r="X1774">
            <v>200</v>
          </cell>
          <cell r="Y1774">
            <v>16002201</v>
          </cell>
          <cell r="Z1774">
            <v>-200</v>
          </cell>
          <cell r="AA1774">
            <v>-16002200</v>
          </cell>
          <cell r="AB1774">
            <v>0</v>
          </cell>
          <cell r="AC1774">
            <v>0</v>
          </cell>
          <cell r="AE1774">
            <v>0</v>
          </cell>
          <cell r="AF1774">
            <v>0</v>
          </cell>
          <cell r="AG1774">
            <v>0</v>
          </cell>
          <cell r="AI1774">
            <v>0</v>
          </cell>
          <cell r="AJ1774">
            <v>0</v>
          </cell>
          <cell r="AK1774">
            <v>0</v>
          </cell>
          <cell r="AM1774">
            <v>0</v>
          </cell>
          <cell r="AN1774">
            <v>0</v>
          </cell>
          <cell r="AO1774">
            <v>0</v>
          </cell>
          <cell r="AS1774">
            <v>0</v>
          </cell>
          <cell r="AU1774">
            <v>0</v>
          </cell>
          <cell r="AV1774">
            <v>0</v>
          </cell>
          <cell r="AW1774">
            <v>0</v>
          </cell>
          <cell r="AY1774">
            <v>0</v>
          </cell>
          <cell r="AZ1774">
            <v>0</v>
          </cell>
          <cell r="BA1774">
            <v>0</v>
          </cell>
          <cell r="BC1774">
            <v>0</v>
          </cell>
          <cell r="BD1774">
            <v>0</v>
          </cell>
          <cell r="BE1774">
            <v>0</v>
          </cell>
          <cell r="BG1774">
            <v>0</v>
          </cell>
          <cell r="BH1774">
            <v>0</v>
          </cell>
          <cell r="BI1774">
            <v>0</v>
          </cell>
          <cell r="BK1774">
            <v>0</v>
          </cell>
          <cell r="BL1774">
            <v>0</v>
          </cell>
          <cell r="BM1774">
            <v>0</v>
          </cell>
          <cell r="BO1774">
            <v>0</v>
          </cell>
          <cell r="BP1774">
            <v>0</v>
          </cell>
          <cell r="BQ1774">
            <v>0</v>
          </cell>
        </row>
        <row r="1775">
          <cell r="A1775" t="str">
            <v>11.05.05</v>
          </cell>
          <cell r="B1775" t="str">
            <v>01.09.06</v>
          </cell>
          <cell r="C1775" t="str">
            <v>Guardaesoba en granito pulido</v>
          </cell>
          <cell r="D1775" t="str">
            <v>Ml</v>
          </cell>
          <cell r="F1775">
            <v>27479</v>
          </cell>
          <cell r="Z1775">
            <v>275</v>
          </cell>
          <cell r="AB1775">
            <v>275</v>
          </cell>
          <cell r="AD1775">
            <v>-275</v>
          </cell>
          <cell r="AF1775">
            <v>0</v>
          </cell>
          <cell r="AJ1775">
            <v>0</v>
          </cell>
          <cell r="AN1775">
            <v>0</v>
          </cell>
          <cell r="BC1775">
            <v>0</v>
          </cell>
          <cell r="BD1775">
            <v>0</v>
          </cell>
          <cell r="BE1775">
            <v>0</v>
          </cell>
          <cell r="BH1775">
            <v>0</v>
          </cell>
          <cell r="BL1775">
            <v>0</v>
          </cell>
          <cell r="BP1775">
            <v>0</v>
          </cell>
        </row>
        <row r="1776">
          <cell r="A1776" t="str">
            <v>11.05.06</v>
          </cell>
          <cell r="B1776" t="str">
            <v>01.09.07</v>
          </cell>
          <cell r="C1776" t="str">
            <v>Suministro e instalacion de gravilla lavada, incluye dilacitacion</v>
          </cell>
          <cell r="D1776" t="str">
            <v>m2</v>
          </cell>
          <cell r="F1776">
            <v>36668</v>
          </cell>
          <cell r="Z1776">
            <v>263.2</v>
          </cell>
          <cell r="AB1776">
            <v>263.2</v>
          </cell>
          <cell r="AD1776">
            <v>3.4000000000000341</v>
          </cell>
          <cell r="AF1776">
            <v>266.60000000000002</v>
          </cell>
          <cell r="AJ1776">
            <v>266.60000000000002</v>
          </cell>
          <cell r="AN1776">
            <v>266.60000000000002</v>
          </cell>
          <cell r="BC1776">
            <v>0</v>
          </cell>
          <cell r="BD1776">
            <v>0</v>
          </cell>
          <cell r="BE1776">
            <v>0</v>
          </cell>
          <cell r="BF1776">
            <v>266.60000000000002</v>
          </cell>
          <cell r="BH1776">
            <v>266.60000000000002</v>
          </cell>
          <cell r="BL1776">
            <v>266.60000000000002</v>
          </cell>
          <cell r="BP1776">
            <v>266.60000000000002</v>
          </cell>
        </row>
        <row r="1777">
          <cell r="A1777" t="str">
            <v>11.05.07</v>
          </cell>
          <cell r="B1777" t="str">
            <v>01.09.08</v>
          </cell>
          <cell r="C1777" t="str">
            <v>Suministro e instalacion de guardaescoba en gravilla lavada, incluye dilacitacion</v>
          </cell>
          <cell r="D1777" t="str">
            <v>ml</v>
          </cell>
          <cell r="F1777">
            <v>25120</v>
          </cell>
          <cell r="AD1777">
            <v>265.04000000000002</v>
          </cell>
          <cell r="AF1777">
            <v>265.04000000000002</v>
          </cell>
          <cell r="AJ1777">
            <v>265.04000000000002</v>
          </cell>
          <cell r="AN1777">
            <v>265.04000000000002</v>
          </cell>
          <cell r="BF1777">
            <v>265.04000000000002</v>
          </cell>
          <cell r="BH1777">
            <v>265.04000000000002</v>
          </cell>
          <cell r="BL1777">
            <v>265.04000000000002</v>
          </cell>
          <cell r="BP1777">
            <v>265.04000000000002</v>
          </cell>
        </row>
        <row r="1778">
          <cell r="C1778" t="str">
            <v>08.08</v>
          </cell>
          <cell r="G1778">
            <v>0</v>
          </cell>
          <cell r="K1778">
            <v>0</v>
          </cell>
          <cell r="L1778">
            <v>0</v>
          </cell>
          <cell r="M1778">
            <v>0</v>
          </cell>
          <cell r="O1778">
            <v>0</v>
          </cell>
          <cell r="P1778">
            <v>0</v>
          </cell>
          <cell r="Q1778">
            <v>0</v>
          </cell>
          <cell r="S1778">
            <v>0</v>
          </cell>
          <cell r="T1778">
            <v>0</v>
          </cell>
          <cell r="U1778">
            <v>0</v>
          </cell>
          <cell r="V1778">
            <v>0</v>
          </cell>
          <cell r="W1778">
            <v>0</v>
          </cell>
          <cell r="X1778">
            <v>0</v>
          </cell>
          <cell r="Y1778">
            <v>1</v>
          </cell>
          <cell r="AA1778">
            <v>0</v>
          </cell>
          <cell r="AB1778">
            <v>0</v>
          </cell>
          <cell r="AC1778">
            <v>0</v>
          </cell>
          <cell r="AE1778">
            <v>0</v>
          </cell>
          <cell r="AF1778">
            <v>0</v>
          </cell>
          <cell r="AG1778">
            <v>0</v>
          </cell>
          <cell r="AI1778">
            <v>0</v>
          </cell>
          <cell r="AJ1778">
            <v>0</v>
          </cell>
          <cell r="AK1778">
            <v>0</v>
          </cell>
          <cell r="AM1778">
            <v>0</v>
          </cell>
          <cell r="AN1778">
            <v>0</v>
          </cell>
          <cell r="AO1778">
            <v>0</v>
          </cell>
          <cell r="AS1778">
            <v>0</v>
          </cell>
          <cell r="AU1778">
            <v>0</v>
          </cell>
          <cell r="AV1778">
            <v>0</v>
          </cell>
          <cell r="AW1778">
            <v>0</v>
          </cell>
          <cell r="AY1778">
            <v>0</v>
          </cell>
          <cell r="AZ1778">
            <v>0</v>
          </cell>
          <cell r="BA1778">
            <v>0</v>
          </cell>
          <cell r="BC1778">
            <v>0</v>
          </cell>
          <cell r="BD1778">
            <v>0</v>
          </cell>
          <cell r="BE1778">
            <v>0</v>
          </cell>
          <cell r="BG1778">
            <v>0</v>
          </cell>
          <cell r="BH1778">
            <v>0</v>
          </cell>
          <cell r="BI1778">
            <v>0</v>
          </cell>
          <cell r="BK1778">
            <v>0</v>
          </cell>
          <cell r="BL1778">
            <v>0</v>
          </cell>
          <cell r="BM1778">
            <v>0</v>
          </cell>
          <cell r="BO1778">
            <v>0</v>
          </cell>
          <cell r="BP1778">
            <v>0</v>
          </cell>
          <cell r="BQ1778">
            <v>0</v>
          </cell>
        </row>
        <row r="1779">
          <cell r="G1779">
            <v>0</v>
          </cell>
          <cell r="K1779">
            <v>0</v>
          </cell>
          <cell r="L1779">
            <v>0</v>
          </cell>
          <cell r="M1779">
            <v>0</v>
          </cell>
          <cell r="O1779">
            <v>0</v>
          </cell>
          <cell r="P1779">
            <v>0</v>
          </cell>
          <cell r="Q1779">
            <v>0</v>
          </cell>
          <cell r="S1779">
            <v>0</v>
          </cell>
          <cell r="T1779">
            <v>0</v>
          </cell>
          <cell r="U1779">
            <v>0</v>
          </cell>
          <cell r="W1779">
            <v>0</v>
          </cell>
          <cell r="X1779">
            <v>0</v>
          </cell>
          <cell r="Y1779">
            <v>1</v>
          </cell>
          <cell r="AA1779">
            <v>0</v>
          </cell>
          <cell r="AB1779">
            <v>0</v>
          </cell>
          <cell r="AC1779">
            <v>0</v>
          </cell>
          <cell r="AE1779">
            <v>0</v>
          </cell>
          <cell r="AF1779">
            <v>0</v>
          </cell>
          <cell r="AG1779">
            <v>0</v>
          </cell>
          <cell r="AI1779">
            <v>0</v>
          </cell>
          <cell r="AJ1779">
            <v>0</v>
          </cell>
          <cell r="AK1779">
            <v>0</v>
          </cell>
          <cell r="AM1779">
            <v>0</v>
          </cell>
          <cell r="AN1779">
            <v>0</v>
          </cell>
          <cell r="AO1779">
            <v>0</v>
          </cell>
          <cell r="AS1779">
            <v>0</v>
          </cell>
          <cell r="AU1779">
            <v>0</v>
          </cell>
          <cell r="AV1779">
            <v>0</v>
          </cell>
          <cell r="AW1779">
            <v>0</v>
          </cell>
          <cell r="AY1779">
            <v>0</v>
          </cell>
          <cell r="AZ1779">
            <v>0</v>
          </cell>
          <cell r="BA1779">
            <v>0</v>
          </cell>
          <cell r="BC1779">
            <v>0</v>
          </cell>
          <cell r="BD1779">
            <v>0</v>
          </cell>
          <cell r="BE1779">
            <v>0</v>
          </cell>
          <cell r="BG1779">
            <v>0</v>
          </cell>
          <cell r="BH1779">
            <v>0</v>
          </cell>
          <cell r="BI1779">
            <v>0</v>
          </cell>
          <cell r="BK1779">
            <v>0</v>
          </cell>
          <cell r="BL1779">
            <v>0</v>
          </cell>
          <cell r="BM1779">
            <v>0</v>
          </cell>
          <cell r="BO1779">
            <v>0</v>
          </cell>
          <cell r="BP1779">
            <v>0</v>
          </cell>
          <cell r="BQ1779">
            <v>0</v>
          </cell>
        </row>
        <row r="1780">
          <cell r="A1780" t="str">
            <v>11.06</v>
          </cell>
          <cell r="B1780" t="str">
            <v xml:space="preserve">08.09        </v>
          </cell>
          <cell r="C1780" t="str">
            <v>VARIOS</v>
          </cell>
          <cell r="D1780" t="str">
            <v/>
          </cell>
          <cell r="G1780">
            <v>0</v>
          </cell>
          <cell r="K1780">
            <v>0</v>
          </cell>
          <cell r="L1780">
            <v>0</v>
          </cell>
          <cell r="M1780">
            <v>0</v>
          </cell>
          <cell r="O1780">
            <v>0</v>
          </cell>
          <cell r="P1780">
            <v>0</v>
          </cell>
          <cell r="Q1780">
            <v>0</v>
          </cell>
          <cell r="S1780">
            <v>0</v>
          </cell>
          <cell r="T1780">
            <v>0</v>
          </cell>
          <cell r="U1780">
            <v>0</v>
          </cell>
          <cell r="W1780">
            <v>0</v>
          </cell>
          <cell r="X1780">
            <v>0</v>
          </cell>
          <cell r="Y1780">
            <v>1</v>
          </cell>
          <cell r="AA1780">
            <v>0</v>
          </cell>
          <cell r="AB1780">
            <v>0</v>
          </cell>
          <cell r="AC1780">
            <v>0</v>
          </cell>
          <cell r="AE1780">
            <v>0</v>
          </cell>
          <cell r="AF1780">
            <v>0</v>
          </cell>
          <cell r="AG1780">
            <v>0</v>
          </cell>
          <cell r="AI1780">
            <v>0</v>
          </cell>
          <cell r="AJ1780">
            <v>0</v>
          </cell>
          <cell r="AK1780">
            <v>0</v>
          </cell>
          <cell r="AM1780">
            <v>0</v>
          </cell>
          <cell r="AN1780">
            <v>0</v>
          </cell>
          <cell r="AO1780">
            <v>0</v>
          </cell>
          <cell r="AS1780">
            <v>0</v>
          </cell>
          <cell r="AU1780">
            <v>0</v>
          </cell>
          <cell r="AV1780">
            <v>0</v>
          </cell>
          <cell r="AW1780">
            <v>0</v>
          </cell>
          <cell r="AY1780">
            <v>0</v>
          </cell>
          <cell r="AZ1780">
            <v>0</v>
          </cell>
          <cell r="BA1780">
            <v>0</v>
          </cell>
          <cell r="BC1780">
            <v>0</v>
          </cell>
          <cell r="BD1780">
            <v>0</v>
          </cell>
          <cell r="BE1780">
            <v>0</v>
          </cell>
          <cell r="BG1780">
            <v>0</v>
          </cell>
          <cell r="BH1780">
            <v>0</v>
          </cell>
          <cell r="BI1780">
            <v>0</v>
          </cell>
          <cell r="BK1780">
            <v>0</v>
          </cell>
          <cell r="BL1780">
            <v>0</v>
          </cell>
          <cell r="BM1780">
            <v>0</v>
          </cell>
          <cell r="BO1780">
            <v>0</v>
          </cell>
          <cell r="BP1780">
            <v>0</v>
          </cell>
          <cell r="BQ1780">
            <v>0</v>
          </cell>
        </row>
        <row r="1781">
          <cell r="A1781" t="str">
            <v>11.06.01</v>
          </cell>
          <cell r="B1781" t="str">
            <v xml:space="preserve">01.17.01     </v>
          </cell>
          <cell r="C1781" t="str">
            <v>Aseo final de obra</v>
          </cell>
          <cell r="D1781" t="str">
            <v>M2</v>
          </cell>
          <cell r="F1781">
            <v>5099</v>
          </cell>
          <cell r="G1781">
            <v>0</v>
          </cell>
          <cell r="K1781">
            <v>0</v>
          </cell>
          <cell r="M1781">
            <v>0</v>
          </cell>
          <cell r="O1781">
            <v>0</v>
          </cell>
          <cell r="P1781">
            <v>0</v>
          </cell>
          <cell r="Q1781">
            <v>0</v>
          </cell>
          <cell r="S1781">
            <v>0</v>
          </cell>
          <cell r="T1781">
            <v>0</v>
          </cell>
          <cell r="U1781">
            <v>0</v>
          </cell>
          <cell r="V1781">
            <v>450.41</v>
          </cell>
          <cell r="W1781">
            <v>2296641</v>
          </cell>
          <cell r="X1781">
            <v>450.41</v>
          </cell>
          <cell r="Y1781">
            <v>2296642</v>
          </cell>
          <cell r="Z1781">
            <v>22.799999999999955</v>
          </cell>
          <cell r="AA1781">
            <v>-14901572</v>
          </cell>
          <cell r="AB1781">
            <v>473.21</v>
          </cell>
          <cell r="AC1781">
            <v>4583628</v>
          </cell>
          <cell r="AE1781">
            <v>59211</v>
          </cell>
          <cell r="AF1781">
            <v>473.21</v>
          </cell>
          <cell r="AG1781">
            <v>4642839</v>
          </cell>
          <cell r="AI1781">
            <v>-27167</v>
          </cell>
          <cell r="AJ1781">
            <v>473.21</v>
          </cell>
          <cell r="AK1781">
            <v>4615672</v>
          </cell>
          <cell r="AL1781">
            <v>-41.20999999999998</v>
          </cell>
          <cell r="AM1781">
            <v>0</v>
          </cell>
          <cell r="AN1781">
            <v>432</v>
          </cell>
          <cell r="AO1781">
            <v>4615672</v>
          </cell>
          <cell r="AS1781">
            <v>0</v>
          </cell>
          <cell r="AU1781">
            <v>0</v>
          </cell>
          <cell r="AW1781">
            <v>0</v>
          </cell>
          <cell r="AY1781">
            <v>0</v>
          </cell>
          <cell r="BA1781">
            <v>0</v>
          </cell>
          <cell r="BC1781">
            <v>0</v>
          </cell>
          <cell r="BD1781">
            <v>0</v>
          </cell>
          <cell r="BE1781">
            <v>0</v>
          </cell>
          <cell r="BG1781">
            <v>4615672</v>
          </cell>
          <cell r="BH1781">
            <v>0</v>
          </cell>
          <cell r="BI1781">
            <v>4615672</v>
          </cell>
          <cell r="BK1781">
            <v>0</v>
          </cell>
          <cell r="BL1781">
            <v>0</v>
          </cell>
          <cell r="BM1781">
            <v>4615672</v>
          </cell>
          <cell r="BN1781">
            <v>432</v>
          </cell>
          <cell r="BO1781">
            <v>0</v>
          </cell>
          <cell r="BP1781">
            <v>432</v>
          </cell>
          <cell r="BQ1781">
            <v>4615672</v>
          </cell>
        </row>
        <row r="1782">
          <cell r="C1782" t="str">
            <v>08.09</v>
          </cell>
          <cell r="G1782">
            <v>0</v>
          </cell>
          <cell r="K1782">
            <v>0</v>
          </cell>
          <cell r="L1782">
            <v>0</v>
          </cell>
          <cell r="M1782">
            <v>0</v>
          </cell>
          <cell r="N1782">
            <v>0</v>
          </cell>
          <cell r="O1782">
            <v>0</v>
          </cell>
          <cell r="P1782">
            <v>0</v>
          </cell>
          <cell r="Q1782">
            <v>0</v>
          </cell>
          <cell r="S1782">
            <v>0</v>
          </cell>
          <cell r="T1782">
            <v>0</v>
          </cell>
          <cell r="U1782">
            <v>0</v>
          </cell>
          <cell r="W1782">
            <v>0</v>
          </cell>
          <cell r="X1782">
            <v>0</v>
          </cell>
          <cell r="Y1782">
            <v>0</v>
          </cell>
          <cell r="AA1782">
            <v>0</v>
          </cell>
          <cell r="AB1782">
            <v>0</v>
          </cell>
          <cell r="AC1782">
            <v>0</v>
          </cell>
          <cell r="AE1782">
            <v>0</v>
          </cell>
          <cell r="AF1782">
            <v>0</v>
          </cell>
          <cell r="AG1782">
            <v>0</v>
          </cell>
          <cell r="AI1782">
            <v>0</v>
          </cell>
          <cell r="AJ1782">
            <v>0</v>
          </cell>
          <cell r="AK1782">
            <v>0</v>
          </cell>
          <cell r="AM1782">
            <v>0</v>
          </cell>
          <cell r="AN1782">
            <v>0</v>
          </cell>
          <cell r="AO1782">
            <v>0</v>
          </cell>
          <cell r="AS1782">
            <v>0</v>
          </cell>
          <cell r="AU1782">
            <v>0</v>
          </cell>
          <cell r="AW1782">
            <v>0</v>
          </cell>
          <cell r="AY1782">
            <v>0</v>
          </cell>
          <cell r="BA1782">
            <v>0</v>
          </cell>
          <cell r="BC1782">
            <v>0</v>
          </cell>
          <cell r="BE1782">
            <v>0</v>
          </cell>
          <cell r="BG1782">
            <v>0</v>
          </cell>
          <cell r="BH1782">
            <v>0</v>
          </cell>
          <cell r="BI1782">
            <v>0</v>
          </cell>
          <cell r="BK1782">
            <v>0</v>
          </cell>
          <cell r="BL1782">
            <v>0</v>
          </cell>
          <cell r="BM1782">
            <v>0</v>
          </cell>
          <cell r="BO1782">
            <v>0</v>
          </cell>
          <cell r="BP1782">
            <v>0</v>
          </cell>
          <cell r="BQ1782">
            <v>0</v>
          </cell>
        </row>
        <row r="1783">
          <cell r="AJ1783">
            <v>0</v>
          </cell>
          <cell r="AN1783">
            <v>0</v>
          </cell>
          <cell r="BH1783">
            <v>0</v>
          </cell>
          <cell r="BL1783">
            <v>0</v>
          </cell>
          <cell r="BP1783">
            <v>0</v>
          </cell>
        </row>
        <row r="1784">
          <cell r="A1784" t="str">
            <v>11.07</v>
          </cell>
          <cell r="B1784" t="str">
            <v>08.10</v>
          </cell>
          <cell r="C1784" t="str">
            <v>PAÑETES</v>
          </cell>
          <cell r="D1784" t="str">
            <v/>
          </cell>
          <cell r="G1784">
            <v>0</v>
          </cell>
          <cell r="K1784">
            <v>0</v>
          </cell>
          <cell r="M1784">
            <v>0</v>
          </cell>
          <cell r="O1784">
            <v>0</v>
          </cell>
          <cell r="P1784">
            <v>0</v>
          </cell>
          <cell r="Q1784">
            <v>0</v>
          </cell>
          <cell r="S1784">
            <v>0</v>
          </cell>
          <cell r="T1784">
            <v>0</v>
          </cell>
          <cell r="U1784">
            <v>0</v>
          </cell>
          <cell r="W1784">
            <v>0</v>
          </cell>
          <cell r="X1784">
            <v>0</v>
          </cell>
          <cell r="Y1784">
            <v>0</v>
          </cell>
          <cell r="AA1784">
            <v>0</v>
          </cell>
          <cell r="AB1784">
            <v>0</v>
          </cell>
          <cell r="AC1784">
            <v>0</v>
          </cell>
          <cell r="AE1784">
            <v>0</v>
          </cell>
          <cell r="AF1784">
            <v>0</v>
          </cell>
          <cell r="AG1784">
            <v>0</v>
          </cell>
          <cell r="AI1784">
            <v>0</v>
          </cell>
          <cell r="AJ1784">
            <v>0</v>
          </cell>
          <cell r="AK1784">
            <v>0</v>
          </cell>
          <cell r="AM1784">
            <v>0</v>
          </cell>
          <cell r="AN1784">
            <v>0</v>
          </cell>
          <cell r="AO1784">
            <v>0</v>
          </cell>
          <cell r="AS1784">
            <v>0</v>
          </cell>
          <cell r="AU1784">
            <v>0</v>
          </cell>
          <cell r="AV1784">
            <v>0</v>
          </cell>
          <cell r="AW1784">
            <v>0</v>
          </cell>
          <cell r="AY1784">
            <v>0</v>
          </cell>
          <cell r="AZ1784">
            <v>0</v>
          </cell>
          <cell r="BA1784">
            <v>0</v>
          </cell>
          <cell r="BC1784">
            <v>0</v>
          </cell>
          <cell r="BD1784">
            <v>0</v>
          </cell>
          <cell r="BE1784">
            <v>0</v>
          </cell>
          <cell r="BG1784">
            <v>0</v>
          </cell>
          <cell r="BH1784">
            <v>0</v>
          </cell>
          <cell r="BI1784">
            <v>0</v>
          </cell>
          <cell r="BK1784">
            <v>0</v>
          </cell>
          <cell r="BL1784">
            <v>0</v>
          </cell>
          <cell r="BM1784">
            <v>0</v>
          </cell>
          <cell r="BO1784">
            <v>0</v>
          </cell>
          <cell r="BP1784">
            <v>0</v>
          </cell>
          <cell r="BQ1784">
            <v>0</v>
          </cell>
        </row>
        <row r="1785">
          <cell r="A1785" t="str">
            <v>11.07.01</v>
          </cell>
          <cell r="B1785" t="str">
            <v>08.10.11</v>
          </cell>
          <cell r="C1785" t="str">
            <v>Pañetes bajo placa en mortero 1:4</v>
          </cell>
          <cell r="D1785" t="str">
            <v>M2</v>
          </cell>
          <cell r="F1785">
            <v>15484</v>
          </cell>
          <cell r="G1785">
            <v>0</v>
          </cell>
          <cell r="K1785">
            <v>0</v>
          </cell>
          <cell r="L1785">
            <v>0</v>
          </cell>
          <cell r="M1785">
            <v>0</v>
          </cell>
          <cell r="O1785">
            <v>0</v>
          </cell>
          <cell r="P1785">
            <v>0</v>
          </cell>
          <cell r="Q1785">
            <v>0</v>
          </cell>
          <cell r="S1785">
            <v>0</v>
          </cell>
          <cell r="T1785">
            <v>0</v>
          </cell>
          <cell r="U1785">
            <v>0</v>
          </cell>
          <cell r="W1785">
            <v>0</v>
          </cell>
          <cell r="X1785">
            <v>0</v>
          </cell>
          <cell r="Y1785">
            <v>0</v>
          </cell>
          <cell r="AA1785">
            <v>0</v>
          </cell>
          <cell r="AB1785">
            <v>0</v>
          </cell>
          <cell r="AC1785">
            <v>0</v>
          </cell>
          <cell r="AD1785">
            <v>375.26</v>
          </cell>
          <cell r="AE1785">
            <v>5810526</v>
          </cell>
          <cell r="AF1785">
            <v>375.26</v>
          </cell>
          <cell r="AG1785">
            <v>5810525.8399999999</v>
          </cell>
          <cell r="AI1785">
            <v>0</v>
          </cell>
          <cell r="AJ1785">
            <v>375.26</v>
          </cell>
          <cell r="AK1785">
            <v>5810525.8399999999</v>
          </cell>
          <cell r="AM1785">
            <v>0</v>
          </cell>
          <cell r="AN1785">
            <v>375.26</v>
          </cell>
          <cell r="AO1785">
            <v>5810525.8399999999</v>
          </cell>
          <cell r="AS1785">
            <v>0</v>
          </cell>
          <cell r="AU1785">
            <v>0</v>
          </cell>
          <cell r="AV1785">
            <v>0</v>
          </cell>
          <cell r="AW1785">
            <v>0</v>
          </cell>
          <cell r="AY1785">
            <v>0</v>
          </cell>
          <cell r="AZ1785">
            <v>0</v>
          </cell>
          <cell r="BA1785">
            <v>0</v>
          </cell>
          <cell r="BC1785">
            <v>0</v>
          </cell>
          <cell r="BD1785">
            <v>0</v>
          </cell>
          <cell r="BE1785">
            <v>0</v>
          </cell>
          <cell r="BF1785">
            <v>375.26</v>
          </cell>
          <cell r="BG1785">
            <v>5810526</v>
          </cell>
          <cell r="BH1785">
            <v>375.26</v>
          </cell>
          <cell r="BI1785">
            <v>5810526</v>
          </cell>
          <cell r="BK1785">
            <v>0</v>
          </cell>
          <cell r="BL1785">
            <v>375.26</v>
          </cell>
          <cell r="BM1785">
            <v>5810526</v>
          </cell>
          <cell r="BO1785">
            <v>0</v>
          </cell>
          <cell r="BP1785">
            <v>375.26</v>
          </cell>
          <cell r="BQ1785">
            <v>5810526</v>
          </cell>
        </row>
        <row r="1786">
          <cell r="C1786" t="str">
            <v>08.04</v>
          </cell>
          <cell r="G1786">
            <v>0</v>
          </cell>
          <cell r="K1786">
            <v>0</v>
          </cell>
          <cell r="M1786">
            <v>0</v>
          </cell>
          <cell r="O1786">
            <v>0</v>
          </cell>
          <cell r="P1786">
            <v>0</v>
          </cell>
          <cell r="Q1786">
            <v>0</v>
          </cell>
          <cell r="R1786">
            <v>0</v>
          </cell>
          <cell r="S1786">
            <v>0</v>
          </cell>
          <cell r="T1786">
            <v>0</v>
          </cell>
          <cell r="U1786">
            <v>0</v>
          </cell>
          <cell r="W1786">
            <v>0</v>
          </cell>
          <cell r="X1786">
            <v>0</v>
          </cell>
          <cell r="Y1786">
            <v>0</v>
          </cell>
          <cell r="AA1786">
            <v>0</v>
          </cell>
          <cell r="AB1786">
            <v>0</v>
          </cell>
          <cell r="AC1786">
            <v>0</v>
          </cell>
          <cell r="AE1786">
            <v>0</v>
          </cell>
          <cell r="AF1786">
            <v>0</v>
          </cell>
          <cell r="AG1786">
            <v>5810525.8399999999</v>
          </cell>
          <cell r="AI1786">
            <v>0</v>
          </cell>
          <cell r="AJ1786">
            <v>0</v>
          </cell>
          <cell r="AK1786">
            <v>5810525.8399999999</v>
          </cell>
          <cell r="AM1786">
            <v>0</v>
          </cell>
          <cell r="AN1786">
            <v>0</v>
          </cell>
          <cell r="AO1786">
            <v>5810525.8399999999</v>
          </cell>
          <cell r="AS1786">
            <v>0</v>
          </cell>
          <cell r="AU1786">
            <v>0</v>
          </cell>
          <cell r="AV1786">
            <v>0</v>
          </cell>
          <cell r="AW1786">
            <v>0</v>
          </cell>
          <cell r="AY1786">
            <v>0</v>
          </cell>
          <cell r="AZ1786">
            <v>0</v>
          </cell>
          <cell r="BA1786">
            <v>0</v>
          </cell>
          <cell r="BC1786">
            <v>0</v>
          </cell>
          <cell r="BD1786">
            <v>0</v>
          </cell>
          <cell r="BE1786">
            <v>0</v>
          </cell>
          <cell r="BG1786">
            <v>0</v>
          </cell>
          <cell r="BH1786">
            <v>0</v>
          </cell>
          <cell r="BI1786">
            <v>0</v>
          </cell>
          <cell r="BK1786">
            <v>0</v>
          </cell>
          <cell r="BL1786">
            <v>0</v>
          </cell>
          <cell r="BM1786">
            <v>0</v>
          </cell>
          <cell r="BO1786">
            <v>0</v>
          </cell>
          <cell r="BP1786">
            <v>0</v>
          </cell>
          <cell r="BQ1786">
            <v>0</v>
          </cell>
        </row>
        <row r="1787">
          <cell r="AF1787">
            <v>0</v>
          </cell>
          <cell r="AJ1787">
            <v>0</v>
          </cell>
          <cell r="AN1787">
            <v>0</v>
          </cell>
          <cell r="BH1787">
            <v>0</v>
          </cell>
          <cell r="BL1787">
            <v>0</v>
          </cell>
          <cell r="BP1787">
            <v>0</v>
          </cell>
        </row>
        <row r="1788">
          <cell r="A1788" t="str">
            <v>11.08</v>
          </cell>
          <cell r="B1788" t="str">
            <v>08.11</v>
          </cell>
          <cell r="C1788" t="str">
            <v>PINTURAS</v>
          </cell>
          <cell r="D1788" t="str">
            <v/>
          </cell>
          <cell r="E1788">
            <v>1</v>
          </cell>
          <cell r="G1788">
            <v>0</v>
          </cell>
          <cell r="K1788">
            <v>0</v>
          </cell>
          <cell r="M1788">
            <v>0</v>
          </cell>
          <cell r="O1788">
            <v>0</v>
          </cell>
          <cell r="P1788">
            <v>0</v>
          </cell>
          <cell r="Q1788">
            <v>0</v>
          </cell>
          <cell r="S1788">
            <v>0</v>
          </cell>
          <cell r="T1788">
            <v>0</v>
          </cell>
          <cell r="U1788">
            <v>0</v>
          </cell>
          <cell r="W1788">
            <v>0</v>
          </cell>
          <cell r="X1788">
            <v>0</v>
          </cell>
          <cell r="Y1788">
            <v>0</v>
          </cell>
          <cell r="AB1788">
            <v>0</v>
          </cell>
          <cell r="AC1788">
            <v>0</v>
          </cell>
          <cell r="AF1788">
            <v>0</v>
          </cell>
          <cell r="AG1788">
            <v>0</v>
          </cell>
          <cell r="AJ1788">
            <v>0</v>
          </cell>
          <cell r="AK1788">
            <v>0</v>
          </cell>
          <cell r="AN1788">
            <v>0</v>
          </cell>
          <cell r="AO1788">
            <v>0</v>
          </cell>
          <cell r="AS1788">
            <v>0</v>
          </cell>
          <cell r="AU1788">
            <v>0</v>
          </cell>
          <cell r="AV1788">
            <v>0</v>
          </cell>
          <cell r="AW1788">
            <v>0</v>
          </cell>
          <cell r="AZ1788">
            <v>0</v>
          </cell>
          <cell r="BA1788">
            <v>0</v>
          </cell>
          <cell r="BD1788">
            <v>0</v>
          </cell>
          <cell r="BH1788">
            <v>0</v>
          </cell>
          <cell r="BL1788">
            <v>0</v>
          </cell>
          <cell r="BP1788">
            <v>0</v>
          </cell>
        </row>
        <row r="1789">
          <cell r="A1789" t="str">
            <v>11.08.01</v>
          </cell>
          <cell r="B1789" t="str">
            <v>08.11.01</v>
          </cell>
          <cell r="C1789" t="str">
            <v>Graniplast sobre fachadas</v>
          </cell>
          <cell r="D1789" t="str">
            <v>M2</v>
          </cell>
          <cell r="F1789">
            <v>16017</v>
          </cell>
          <cell r="G1789">
            <v>0</v>
          </cell>
          <cell r="O1789">
            <v>0</v>
          </cell>
          <cell r="P1789">
            <v>0</v>
          </cell>
          <cell r="Q1789">
            <v>0</v>
          </cell>
          <cell r="S1789">
            <v>0</v>
          </cell>
          <cell r="T1789">
            <v>0</v>
          </cell>
          <cell r="U1789">
            <v>0</v>
          </cell>
          <cell r="X1789">
            <v>0</v>
          </cell>
          <cell r="Y1789">
            <v>0</v>
          </cell>
          <cell r="AB1789">
            <v>0</v>
          </cell>
          <cell r="AD1789">
            <v>678.15</v>
          </cell>
          <cell r="AF1789">
            <v>678.15</v>
          </cell>
          <cell r="AH1789">
            <v>38.190000000000055</v>
          </cell>
          <cell r="AJ1789">
            <v>716.34</v>
          </cell>
          <cell r="AN1789">
            <v>716.34</v>
          </cell>
          <cell r="AV1789">
            <v>0</v>
          </cell>
          <cell r="AW1789">
            <v>0</v>
          </cell>
          <cell r="AZ1789">
            <v>0</v>
          </cell>
          <cell r="BA1789">
            <v>0</v>
          </cell>
          <cell r="BD1789">
            <v>0</v>
          </cell>
          <cell r="BH1789">
            <v>0</v>
          </cell>
          <cell r="BJ1789">
            <v>716.34</v>
          </cell>
          <cell r="BL1789">
            <v>716.34</v>
          </cell>
          <cell r="BP1789">
            <v>716.34</v>
          </cell>
        </row>
        <row r="1790">
          <cell r="C1790" t="str">
            <v>08.11</v>
          </cell>
          <cell r="G1790">
            <v>0</v>
          </cell>
          <cell r="O1790">
            <v>0</v>
          </cell>
          <cell r="P1790">
            <v>0</v>
          </cell>
          <cell r="Q1790">
            <v>0</v>
          </cell>
          <cell r="S1790">
            <v>0</v>
          </cell>
          <cell r="T1790">
            <v>0</v>
          </cell>
          <cell r="U1790">
            <v>0</v>
          </cell>
          <cell r="AF1790">
            <v>0</v>
          </cell>
          <cell r="AN1790">
            <v>0</v>
          </cell>
          <cell r="AV1790">
            <v>0</v>
          </cell>
          <cell r="AW1790">
            <v>0</v>
          </cell>
          <cell r="AZ1790">
            <v>0</v>
          </cell>
          <cell r="BA1790">
            <v>0</v>
          </cell>
          <cell r="BH1790">
            <v>0</v>
          </cell>
          <cell r="BL1790">
            <v>0</v>
          </cell>
          <cell r="BP1790">
            <v>0</v>
          </cell>
        </row>
        <row r="1791">
          <cell r="G1791">
            <v>0</v>
          </cell>
          <cell r="K1791">
            <v>0</v>
          </cell>
          <cell r="L1791">
            <v>0</v>
          </cell>
          <cell r="M1791">
            <v>0</v>
          </cell>
          <cell r="O1791">
            <v>0</v>
          </cell>
          <cell r="P1791">
            <v>0</v>
          </cell>
          <cell r="Q1791">
            <v>0</v>
          </cell>
          <cell r="R1791">
            <v>0</v>
          </cell>
          <cell r="S1791">
            <v>0</v>
          </cell>
          <cell r="T1791">
            <v>0</v>
          </cell>
          <cell r="U1791">
            <v>0</v>
          </cell>
          <cell r="W1791">
            <v>0</v>
          </cell>
          <cell r="X1791">
            <v>0</v>
          </cell>
          <cell r="Y1791">
            <v>0</v>
          </cell>
          <cell r="AA1791">
            <v>0</v>
          </cell>
          <cell r="AB1791">
            <v>0</v>
          </cell>
          <cell r="AC1791">
            <v>0</v>
          </cell>
          <cell r="AE1791">
            <v>0</v>
          </cell>
          <cell r="AF1791">
            <v>0</v>
          </cell>
          <cell r="AG1791">
            <v>0</v>
          </cell>
          <cell r="AI1791">
            <v>0</v>
          </cell>
          <cell r="AJ1791">
            <v>0</v>
          </cell>
          <cell r="AK1791">
            <v>0</v>
          </cell>
          <cell r="AM1791">
            <v>0</v>
          </cell>
          <cell r="AN1791">
            <v>0</v>
          </cell>
          <cell r="AO1791">
            <v>0</v>
          </cell>
          <cell r="AS1791">
            <v>0</v>
          </cell>
          <cell r="AU1791">
            <v>0</v>
          </cell>
          <cell r="AV1791">
            <v>0</v>
          </cell>
          <cell r="AW1791">
            <v>0</v>
          </cell>
          <cell r="AY1791">
            <v>0</v>
          </cell>
          <cell r="AZ1791">
            <v>0</v>
          </cell>
          <cell r="BA1791">
            <v>0</v>
          </cell>
          <cell r="BC1791">
            <v>0</v>
          </cell>
          <cell r="BD1791">
            <v>0</v>
          </cell>
          <cell r="BE1791">
            <v>0</v>
          </cell>
          <cell r="BG1791">
            <v>0</v>
          </cell>
          <cell r="BH1791">
            <v>0</v>
          </cell>
          <cell r="BI1791">
            <v>0</v>
          </cell>
          <cell r="BK1791">
            <v>0</v>
          </cell>
          <cell r="BL1791">
            <v>0</v>
          </cell>
          <cell r="BM1791">
            <v>0</v>
          </cell>
          <cell r="BO1791">
            <v>0</v>
          </cell>
          <cell r="BP1791">
            <v>0</v>
          </cell>
          <cell r="BQ1791">
            <v>0</v>
          </cell>
        </row>
        <row r="1792">
          <cell r="C1792" t="str">
            <v>VALOR PARCIAL</v>
          </cell>
          <cell r="G1792">
            <v>0</v>
          </cell>
          <cell r="K1792">
            <v>0</v>
          </cell>
          <cell r="M1792">
            <v>0</v>
          </cell>
          <cell r="O1792">
            <v>0</v>
          </cell>
          <cell r="Q1792">
            <v>0</v>
          </cell>
          <cell r="S1792">
            <v>0</v>
          </cell>
          <cell r="U1792">
            <v>0</v>
          </cell>
          <cell r="W1792">
            <v>221467552</v>
          </cell>
          <cell r="Y1792">
            <v>221467587</v>
          </cell>
          <cell r="AA1792">
            <v>-60201997.5</v>
          </cell>
          <cell r="AC1792">
            <v>111183798.5</v>
          </cell>
          <cell r="AE1792">
            <v>59211</v>
          </cell>
          <cell r="AG1792">
            <v>111243009.5</v>
          </cell>
          <cell r="AI1792">
            <v>-27167</v>
          </cell>
          <cell r="AK1792">
            <v>111215842.5</v>
          </cell>
          <cell r="AM1792">
            <v>0</v>
          </cell>
          <cell r="AO1792">
            <v>111213805</v>
          </cell>
          <cell r="AR1792">
            <v>0</v>
          </cell>
          <cell r="AS1792">
            <v>0</v>
          </cell>
          <cell r="AT1792">
            <v>0</v>
          </cell>
          <cell r="AU1792">
            <v>0</v>
          </cell>
          <cell r="AV1792">
            <v>0</v>
          </cell>
          <cell r="AW1792">
            <v>0.5</v>
          </cell>
          <cell r="AX1792">
            <v>0</v>
          </cell>
          <cell r="AY1792">
            <v>0</v>
          </cell>
          <cell r="AZ1792">
            <v>0</v>
          </cell>
          <cell r="BA1792">
            <v>0</v>
          </cell>
          <cell r="BB1792">
            <v>0</v>
          </cell>
          <cell r="BC1792">
            <v>192831805</v>
          </cell>
          <cell r="BD1792">
            <v>0</v>
          </cell>
          <cell r="BE1792">
            <v>192831805</v>
          </cell>
          <cell r="BF1792">
            <v>0</v>
          </cell>
          <cell r="BG1792">
            <v>4615672</v>
          </cell>
          <cell r="BH1792">
            <v>0</v>
          </cell>
          <cell r="BI1792">
            <v>111207892</v>
          </cell>
          <cell r="BJ1792">
            <v>0</v>
          </cell>
          <cell r="BK1792">
            <v>0</v>
          </cell>
          <cell r="BL1792">
            <v>0</v>
          </cell>
          <cell r="BM1792">
            <v>111207892</v>
          </cell>
          <cell r="BN1792">
            <v>0</v>
          </cell>
          <cell r="BO1792">
            <v>0</v>
          </cell>
          <cell r="BP1792">
            <v>0</v>
          </cell>
          <cell r="BQ1792">
            <v>111215838.70100001</v>
          </cell>
        </row>
        <row r="1793">
          <cell r="C1793" t="str">
            <v>A.I.U.</v>
          </cell>
          <cell r="E1793">
            <v>0.32</v>
          </cell>
          <cell r="G1793">
            <v>0</v>
          </cell>
          <cell r="J1793">
            <v>0.32</v>
          </cell>
          <cell r="K1793">
            <v>0</v>
          </cell>
          <cell r="L1793">
            <v>0.32</v>
          </cell>
          <cell r="M1793">
            <v>0</v>
          </cell>
          <cell r="N1793">
            <v>0.32</v>
          </cell>
          <cell r="O1793">
            <v>0</v>
          </cell>
          <cell r="P1793">
            <v>0.32</v>
          </cell>
          <cell r="Q1793">
            <v>0</v>
          </cell>
          <cell r="R1793">
            <v>0.32</v>
          </cell>
          <cell r="S1793">
            <v>0</v>
          </cell>
          <cell r="T1793">
            <v>0.32</v>
          </cell>
          <cell r="U1793">
            <v>0</v>
          </cell>
          <cell r="V1793">
            <v>0.32</v>
          </cell>
          <cell r="W1793">
            <v>70869617</v>
          </cell>
          <cell r="X1793">
            <v>0.32</v>
          </cell>
          <cell r="Y1793">
            <v>70869628</v>
          </cell>
          <cell r="Z1793">
            <v>0.32</v>
          </cell>
          <cell r="AA1793">
            <v>-19264639</v>
          </cell>
          <cell r="AB1793">
            <v>0.32</v>
          </cell>
          <cell r="AC1793">
            <v>35578816</v>
          </cell>
          <cell r="AD1793">
            <v>0.32</v>
          </cell>
          <cell r="AE1793">
            <v>18948</v>
          </cell>
          <cell r="AF1793">
            <v>0.32</v>
          </cell>
          <cell r="AG1793">
            <v>35597763</v>
          </cell>
          <cell r="AH1793">
            <v>0.32</v>
          </cell>
          <cell r="AI1793">
            <v>-8693</v>
          </cell>
          <cell r="AJ1793">
            <v>0.32</v>
          </cell>
          <cell r="AK1793">
            <v>35589070</v>
          </cell>
          <cell r="AL1793">
            <v>0.32</v>
          </cell>
          <cell r="AM1793">
            <v>0</v>
          </cell>
          <cell r="AN1793">
            <v>0.32</v>
          </cell>
          <cell r="AO1793">
            <v>35588418</v>
          </cell>
          <cell r="AR1793">
            <v>0.32</v>
          </cell>
          <cell r="AS1793">
            <v>0</v>
          </cell>
          <cell r="AT1793">
            <v>0.32</v>
          </cell>
          <cell r="AU1793">
            <v>0</v>
          </cell>
          <cell r="AV1793">
            <v>0.32</v>
          </cell>
          <cell r="AW1793">
            <v>0</v>
          </cell>
          <cell r="AX1793">
            <v>0.32</v>
          </cell>
          <cell r="AY1793">
            <v>0</v>
          </cell>
          <cell r="AZ1793">
            <v>0.32</v>
          </cell>
          <cell r="BA1793">
            <v>0</v>
          </cell>
          <cell r="BB1793">
            <v>0.32</v>
          </cell>
          <cell r="BC1793">
            <v>61706178</v>
          </cell>
          <cell r="BD1793">
            <v>0.32</v>
          </cell>
          <cell r="BE1793">
            <v>61706178</v>
          </cell>
          <cell r="BF1793">
            <v>0.32</v>
          </cell>
          <cell r="BG1793">
            <v>1477015</v>
          </cell>
          <cell r="BH1793">
            <v>0.32</v>
          </cell>
          <cell r="BI1793">
            <v>35586525</v>
          </cell>
          <cell r="BJ1793">
            <v>0.32</v>
          </cell>
          <cell r="BK1793">
            <v>0</v>
          </cell>
          <cell r="BL1793">
            <v>0.32</v>
          </cell>
          <cell r="BM1793">
            <v>35586525</v>
          </cell>
          <cell r="BN1793">
            <v>0.32</v>
          </cell>
          <cell r="BO1793">
            <v>0</v>
          </cell>
          <cell r="BP1793">
            <v>0.32</v>
          </cell>
          <cell r="BQ1793">
            <v>35589068</v>
          </cell>
        </row>
        <row r="1794">
          <cell r="C1794" t="str">
            <v>VALOR TOTAL</v>
          </cell>
          <cell r="G1794">
            <v>0</v>
          </cell>
          <cell r="K1794">
            <v>0</v>
          </cell>
          <cell r="M1794">
            <v>0</v>
          </cell>
          <cell r="O1794">
            <v>0</v>
          </cell>
          <cell r="Q1794">
            <v>0</v>
          </cell>
          <cell r="S1794">
            <v>0</v>
          </cell>
          <cell r="U1794">
            <v>0</v>
          </cell>
          <cell r="W1794">
            <v>292337169</v>
          </cell>
          <cell r="Y1794">
            <v>292337215</v>
          </cell>
          <cell r="AA1794">
            <v>-79466636.5</v>
          </cell>
          <cell r="AC1794">
            <v>146762614.5</v>
          </cell>
          <cell r="AE1794">
            <v>78159</v>
          </cell>
          <cell r="AG1794">
            <v>146840772.5</v>
          </cell>
          <cell r="AI1794">
            <v>-35860</v>
          </cell>
          <cell r="AK1794">
            <v>146804912.5</v>
          </cell>
          <cell r="AM1794">
            <v>0</v>
          </cell>
          <cell r="AO1794">
            <v>146802223</v>
          </cell>
          <cell r="AR1794">
            <v>0</v>
          </cell>
          <cell r="AS1794">
            <v>0</v>
          </cell>
          <cell r="AT1794">
            <v>0</v>
          </cell>
          <cell r="AU1794">
            <v>0</v>
          </cell>
          <cell r="AV1794">
            <v>0</v>
          </cell>
          <cell r="AW1794">
            <v>0.5</v>
          </cell>
          <cell r="AX1794">
            <v>0</v>
          </cell>
          <cell r="AY1794">
            <v>0</v>
          </cell>
          <cell r="AZ1794">
            <v>0</v>
          </cell>
          <cell r="BA1794">
            <v>0</v>
          </cell>
          <cell r="BB1794">
            <v>0</v>
          </cell>
          <cell r="BC1794">
            <v>254537983</v>
          </cell>
          <cell r="BD1794">
            <v>0</v>
          </cell>
          <cell r="BE1794">
            <v>254537983</v>
          </cell>
          <cell r="BF1794">
            <v>0</v>
          </cell>
          <cell r="BG1794">
            <v>6092687</v>
          </cell>
          <cell r="BH1794">
            <v>0</v>
          </cell>
          <cell r="BI1794">
            <v>146794417</v>
          </cell>
          <cell r="BJ1794">
            <v>0</v>
          </cell>
          <cell r="BK1794">
            <v>0</v>
          </cell>
          <cell r="BL1794">
            <v>0</v>
          </cell>
          <cell r="BM1794">
            <v>146794417</v>
          </cell>
          <cell r="BN1794">
            <v>0</v>
          </cell>
          <cell r="BO1794">
            <v>0</v>
          </cell>
          <cell r="BP1794">
            <v>0</v>
          </cell>
          <cell r="BQ1794">
            <v>146804906.70100001</v>
          </cell>
        </row>
        <row r="1796">
          <cell r="A1796">
            <v>12</v>
          </cell>
          <cell r="B1796">
            <v>12</v>
          </cell>
          <cell r="C1796" t="str">
            <v>CASETA DE VIGILANCIA</v>
          </cell>
          <cell r="D1796" t="str">
            <v/>
          </cell>
          <cell r="E1796">
            <v>1</v>
          </cell>
          <cell r="AR1796">
            <v>0</v>
          </cell>
          <cell r="AS1796">
            <v>0</v>
          </cell>
          <cell r="AT1796">
            <v>0</v>
          </cell>
          <cell r="AU1796">
            <v>0</v>
          </cell>
          <cell r="AV1796">
            <v>0</v>
          </cell>
          <cell r="AW1796">
            <v>0</v>
          </cell>
          <cell r="AX1796">
            <v>0</v>
          </cell>
          <cell r="AY1796">
            <v>0</v>
          </cell>
          <cell r="AZ1796">
            <v>0</v>
          </cell>
          <cell r="BA1796">
            <v>0</v>
          </cell>
          <cell r="BB1796">
            <v>0</v>
          </cell>
          <cell r="BC1796">
            <v>0</v>
          </cell>
          <cell r="BD1796">
            <v>0</v>
          </cell>
          <cell r="BE1796">
            <v>0</v>
          </cell>
          <cell r="BF1796">
            <v>0</v>
          </cell>
          <cell r="BG1796">
            <v>0</v>
          </cell>
          <cell r="BH1796">
            <v>0</v>
          </cell>
          <cell r="BI1796">
            <v>0</v>
          </cell>
          <cell r="BJ1796">
            <v>0</v>
          </cell>
          <cell r="BK1796">
            <v>0</v>
          </cell>
          <cell r="BL1796">
            <v>0</v>
          </cell>
          <cell r="BM1796">
            <v>0</v>
          </cell>
          <cell r="BN1796">
            <v>0</v>
          </cell>
          <cell r="BO1796">
            <v>0</v>
          </cell>
          <cell r="BP1796">
            <v>0</v>
          </cell>
          <cell r="BQ1796">
            <v>0</v>
          </cell>
        </row>
        <row r="1797">
          <cell r="B1797" t="str">
            <v>Item</v>
          </cell>
          <cell r="C1797" t="str">
            <v>Descripcion</v>
          </cell>
          <cell r="D1797" t="str">
            <v>Und</v>
          </cell>
          <cell r="E1797" t="str">
            <v>Cant</v>
          </cell>
          <cell r="F1797" t="str">
            <v xml:space="preserve">Vr Unitario </v>
          </cell>
          <cell r="G1797" t="str">
            <v>Vr Total</v>
          </cell>
          <cell r="H1797" t="str">
            <v>*</v>
          </cell>
          <cell r="I1797" t="str">
            <v>M&amp;M</v>
          </cell>
          <cell r="J1797" t="str">
            <v>Cant</v>
          </cell>
          <cell r="K1797" t="str">
            <v>Vr Total</v>
          </cell>
          <cell r="L1797" t="str">
            <v>Cant</v>
          </cell>
          <cell r="M1797" t="str">
            <v>Vr Total</v>
          </cell>
          <cell r="N1797" t="str">
            <v>Cant</v>
          </cell>
          <cell r="O1797" t="str">
            <v>Vr Total</v>
          </cell>
          <cell r="P1797" t="str">
            <v>Cant</v>
          </cell>
          <cell r="Q1797" t="str">
            <v>Vr Total</v>
          </cell>
          <cell r="R1797" t="str">
            <v>Cant</v>
          </cell>
          <cell r="S1797" t="str">
            <v>Vr Total</v>
          </cell>
          <cell r="T1797" t="str">
            <v>Cant</v>
          </cell>
          <cell r="U1797" t="str">
            <v>Vr Total</v>
          </cell>
          <cell r="V1797" t="str">
            <v>Cant</v>
          </cell>
          <cell r="W1797" t="str">
            <v>Vr Total</v>
          </cell>
          <cell r="X1797" t="str">
            <v>Cant</v>
          </cell>
          <cell r="Y1797" t="str">
            <v>Vr Total</v>
          </cell>
          <cell r="Z1797" t="str">
            <v>Cant</v>
          </cell>
          <cell r="AA1797" t="str">
            <v>Vr Total</v>
          </cell>
          <cell r="AB1797" t="str">
            <v>Cant</v>
          </cell>
          <cell r="AC1797" t="str">
            <v>Vr Total</v>
          </cell>
          <cell r="AD1797" t="str">
            <v>Cant</v>
          </cell>
          <cell r="AE1797" t="str">
            <v>Vr Total</v>
          </cell>
          <cell r="AF1797" t="str">
            <v>Cant</v>
          </cell>
          <cell r="AG1797" t="str">
            <v>Vr Total</v>
          </cell>
          <cell r="AH1797" t="str">
            <v>Cant</v>
          </cell>
          <cell r="AI1797" t="str">
            <v>Vr Total</v>
          </cell>
          <cell r="AJ1797" t="str">
            <v>Cant</v>
          </cell>
          <cell r="AK1797" t="str">
            <v>Vr Total</v>
          </cell>
          <cell r="AL1797" t="str">
            <v>Cant</v>
          </cell>
          <cell r="AM1797" t="str">
            <v>Vr Total</v>
          </cell>
          <cell r="AN1797" t="str">
            <v>Cant</v>
          </cell>
          <cell r="AO1797" t="str">
            <v>Vr Total</v>
          </cell>
          <cell r="AR1797" t="str">
            <v>Cant</v>
          </cell>
          <cell r="AS1797" t="str">
            <v>Vr Total</v>
          </cell>
          <cell r="AT1797" t="str">
            <v>Cant</v>
          </cell>
          <cell r="AU1797" t="str">
            <v>Vr Total</v>
          </cell>
          <cell r="AV1797" t="str">
            <v>Cant</v>
          </cell>
          <cell r="AW1797" t="str">
            <v>Vr Total</v>
          </cell>
          <cell r="AX1797" t="str">
            <v>Cant</v>
          </cell>
          <cell r="AY1797" t="str">
            <v>Vr Total</v>
          </cell>
          <cell r="AZ1797" t="str">
            <v>Cant</v>
          </cell>
          <cell r="BA1797" t="str">
            <v>Vr Total</v>
          </cell>
          <cell r="BB1797" t="str">
            <v>Cant</v>
          </cell>
          <cell r="BC1797" t="str">
            <v>Vr Total</v>
          </cell>
          <cell r="BD1797" t="str">
            <v>Cant</v>
          </cell>
          <cell r="BE1797" t="str">
            <v>Vr Total</v>
          </cell>
          <cell r="BF1797" t="str">
            <v>Cant</v>
          </cell>
          <cell r="BG1797" t="str">
            <v>Vr Total</v>
          </cell>
          <cell r="BH1797" t="str">
            <v>Cant</v>
          </cell>
          <cell r="BI1797" t="str">
            <v>Vr Total</v>
          </cell>
          <cell r="BJ1797" t="str">
            <v>Cant</v>
          </cell>
          <cell r="BK1797" t="str">
            <v>Vr Total</v>
          </cell>
          <cell r="BL1797" t="str">
            <v>Cant</v>
          </cell>
          <cell r="BM1797" t="str">
            <v>Vr Total</v>
          </cell>
          <cell r="BN1797" t="str">
            <v>Cant</v>
          </cell>
          <cell r="BO1797" t="str">
            <v>Vr Total</v>
          </cell>
          <cell r="BP1797" t="str">
            <v>Cant</v>
          </cell>
          <cell r="BQ1797" t="str">
            <v>Vr Total</v>
          </cell>
        </row>
        <row r="1798">
          <cell r="A1798" t="str">
            <v>12.01</v>
          </cell>
          <cell r="B1798" t="str">
            <v>12.01</v>
          </cell>
          <cell r="C1798" t="str">
            <v>Excavacion manual en peñon y retiro de sobrantes</v>
          </cell>
          <cell r="D1798" t="str">
            <v>M3</v>
          </cell>
          <cell r="F1798">
            <v>108418</v>
          </cell>
          <cell r="O1798">
            <v>0</v>
          </cell>
          <cell r="P1798">
            <v>0</v>
          </cell>
          <cell r="Q1798">
            <v>0</v>
          </cell>
          <cell r="S1798">
            <v>0</v>
          </cell>
          <cell r="T1798">
            <v>0</v>
          </cell>
          <cell r="U1798">
            <v>0</v>
          </cell>
          <cell r="V1798">
            <v>1.85</v>
          </cell>
          <cell r="W1798">
            <v>200573</v>
          </cell>
          <cell r="X1798">
            <v>1.85</v>
          </cell>
          <cell r="Y1798">
            <v>200574</v>
          </cell>
          <cell r="AB1798">
            <v>1.85</v>
          </cell>
          <cell r="AF1798">
            <v>1.85</v>
          </cell>
          <cell r="AJ1798">
            <v>1.85</v>
          </cell>
          <cell r="AN1798">
            <v>1.85</v>
          </cell>
          <cell r="AR1798">
            <v>0</v>
          </cell>
          <cell r="AS1798">
            <v>0</v>
          </cell>
          <cell r="AT1798">
            <v>0</v>
          </cell>
          <cell r="AU1798">
            <v>0</v>
          </cell>
          <cell r="AV1798">
            <v>0</v>
          </cell>
          <cell r="AW1798">
            <v>0</v>
          </cell>
          <cell r="AX1798">
            <v>0</v>
          </cell>
          <cell r="AY1798">
            <v>0</v>
          </cell>
          <cell r="AZ1798">
            <v>0</v>
          </cell>
          <cell r="BA1798">
            <v>0</v>
          </cell>
          <cell r="BB1798">
            <v>0</v>
          </cell>
          <cell r="BC1798">
            <v>0</v>
          </cell>
          <cell r="BD1798">
            <v>0</v>
          </cell>
          <cell r="BE1798">
            <v>0</v>
          </cell>
          <cell r="BF1798">
            <v>0</v>
          </cell>
          <cell r="BG1798">
            <v>0</v>
          </cell>
          <cell r="BH1798">
            <v>0</v>
          </cell>
          <cell r="BI1798">
            <v>0</v>
          </cell>
          <cell r="BJ1798">
            <v>1.85</v>
          </cell>
          <cell r="BK1798">
            <v>0</v>
          </cell>
          <cell r="BL1798">
            <v>1.85</v>
          </cell>
          <cell r="BM1798">
            <v>0</v>
          </cell>
          <cell r="BN1798">
            <v>0</v>
          </cell>
          <cell r="BO1798">
            <v>0</v>
          </cell>
          <cell r="BP1798">
            <v>1.85</v>
          </cell>
          <cell r="BQ1798">
            <v>3.4225000000000003</v>
          </cell>
        </row>
        <row r="1799">
          <cell r="A1799" t="str">
            <v>12.02</v>
          </cell>
          <cell r="B1799" t="str">
            <v>12.02</v>
          </cell>
          <cell r="C1799" t="str">
            <v>CONCRETO CICLOPEO PARA BASE 40% PIEDRA 60% CONCRETO 2500 PSI</v>
          </cell>
          <cell r="D1799" t="str">
            <v>M3</v>
          </cell>
          <cell r="F1799">
            <v>250094</v>
          </cell>
          <cell r="G1799">
            <v>0</v>
          </cell>
          <cell r="K1799">
            <v>0</v>
          </cell>
          <cell r="L1799">
            <v>0</v>
          </cell>
          <cell r="M1799">
            <v>0</v>
          </cell>
          <cell r="O1799">
            <v>0</v>
          </cell>
          <cell r="P1799">
            <v>0</v>
          </cell>
          <cell r="Q1799">
            <v>0</v>
          </cell>
          <cell r="S1799">
            <v>0</v>
          </cell>
          <cell r="T1799">
            <v>0</v>
          </cell>
          <cell r="U1799">
            <v>0</v>
          </cell>
          <cell r="V1799">
            <v>2.14</v>
          </cell>
          <cell r="W1799">
            <v>535201</v>
          </cell>
          <cell r="X1799">
            <v>2.14</v>
          </cell>
          <cell r="Y1799">
            <v>535202</v>
          </cell>
          <cell r="AA1799">
            <v>0</v>
          </cell>
          <cell r="AB1799">
            <v>2.14</v>
          </cell>
          <cell r="AC1799">
            <v>535202</v>
          </cell>
          <cell r="AD1799">
            <v>-1.1700000000000002</v>
          </cell>
          <cell r="AE1799">
            <v>-292610</v>
          </cell>
          <cell r="AF1799">
            <v>0.97</v>
          </cell>
          <cell r="AG1799">
            <v>242592</v>
          </cell>
          <cell r="AH1799">
            <v>0.91999999999999993</v>
          </cell>
          <cell r="AI1799">
            <v>230086</v>
          </cell>
          <cell r="AJ1799">
            <v>1.89</v>
          </cell>
          <cell r="AK1799">
            <v>472679</v>
          </cell>
          <cell r="AM1799">
            <v>0</v>
          </cell>
          <cell r="AN1799">
            <v>1.89</v>
          </cell>
          <cell r="AO1799">
            <v>472679</v>
          </cell>
          <cell r="AS1799">
            <v>0</v>
          </cell>
          <cell r="AU1799">
            <v>0</v>
          </cell>
          <cell r="AV1799">
            <v>0</v>
          </cell>
          <cell r="AW1799">
            <v>0</v>
          </cell>
          <cell r="AY1799">
            <v>0</v>
          </cell>
          <cell r="AZ1799">
            <v>0</v>
          </cell>
          <cell r="BA1799">
            <v>0</v>
          </cell>
          <cell r="BC1799">
            <v>0</v>
          </cell>
          <cell r="BD1799">
            <v>0</v>
          </cell>
          <cell r="BE1799">
            <v>0</v>
          </cell>
          <cell r="BG1799">
            <v>0</v>
          </cell>
          <cell r="BH1799">
            <v>0</v>
          </cell>
          <cell r="BI1799">
            <v>0</v>
          </cell>
          <cell r="BJ1799">
            <v>1.89</v>
          </cell>
          <cell r="BK1799">
            <v>472678</v>
          </cell>
          <cell r="BL1799">
            <v>1.89</v>
          </cell>
          <cell r="BM1799">
            <v>472678</v>
          </cell>
          <cell r="BO1799">
            <v>0</v>
          </cell>
          <cell r="BP1799">
            <v>1.89</v>
          </cell>
          <cell r="BQ1799">
            <v>472678</v>
          </cell>
        </row>
        <row r="1800">
          <cell r="A1800" t="str">
            <v>12.03</v>
          </cell>
          <cell r="B1800" t="str">
            <v>12.03</v>
          </cell>
          <cell r="C1800" t="str">
            <v>Vigas de amarre en concreto de 3.000 psi</v>
          </cell>
          <cell r="D1800" t="str">
            <v>M3</v>
          </cell>
          <cell r="F1800">
            <v>541883</v>
          </cell>
          <cell r="G1800">
            <v>0</v>
          </cell>
          <cell r="K1800">
            <v>0</v>
          </cell>
          <cell r="L1800">
            <v>0</v>
          </cell>
          <cell r="M1800">
            <v>0</v>
          </cell>
          <cell r="O1800">
            <v>0</v>
          </cell>
          <cell r="P1800">
            <v>0</v>
          </cell>
          <cell r="Q1800">
            <v>0</v>
          </cell>
          <cell r="S1800">
            <v>0</v>
          </cell>
          <cell r="T1800">
            <v>0</v>
          </cell>
          <cell r="U1800">
            <v>0</v>
          </cell>
          <cell r="V1800">
            <v>0.56000000000000005</v>
          </cell>
          <cell r="W1800">
            <v>303454</v>
          </cell>
          <cell r="X1800">
            <v>0.56000000000000005</v>
          </cell>
          <cell r="Y1800">
            <v>303455</v>
          </cell>
          <cell r="AA1800">
            <v>0</v>
          </cell>
          <cell r="AB1800">
            <v>0.56000000000000005</v>
          </cell>
          <cell r="AC1800">
            <v>303454</v>
          </cell>
          <cell r="AD1800">
            <v>0.25</v>
          </cell>
          <cell r="AE1800">
            <v>135471</v>
          </cell>
          <cell r="AF1800">
            <v>0.81</v>
          </cell>
          <cell r="AG1800">
            <v>438925</v>
          </cell>
          <cell r="AH1800">
            <v>-0.22000000000000008</v>
          </cell>
          <cell r="AI1800">
            <v>-119214</v>
          </cell>
          <cell r="AJ1800">
            <v>0.59</v>
          </cell>
          <cell r="AK1800">
            <v>319711</v>
          </cell>
          <cell r="AM1800">
            <v>0</v>
          </cell>
          <cell r="AN1800">
            <v>0.59</v>
          </cell>
          <cell r="AO1800">
            <v>319711</v>
          </cell>
          <cell r="AS1800">
            <v>0</v>
          </cell>
          <cell r="AU1800">
            <v>0</v>
          </cell>
          <cell r="AV1800">
            <v>0</v>
          </cell>
          <cell r="AW1800">
            <v>0</v>
          </cell>
          <cell r="AY1800">
            <v>0</v>
          </cell>
          <cell r="AZ1800">
            <v>0</v>
          </cell>
          <cell r="BA1800">
            <v>0</v>
          </cell>
          <cell r="BC1800">
            <v>0</v>
          </cell>
          <cell r="BD1800">
            <v>0</v>
          </cell>
          <cell r="BE1800">
            <v>0</v>
          </cell>
          <cell r="BG1800">
            <v>0</v>
          </cell>
          <cell r="BH1800">
            <v>0</v>
          </cell>
          <cell r="BI1800">
            <v>0</v>
          </cell>
          <cell r="BJ1800">
            <v>0.59</v>
          </cell>
          <cell r="BK1800">
            <v>319711</v>
          </cell>
          <cell r="BL1800">
            <v>0.59</v>
          </cell>
          <cell r="BM1800">
            <v>319711</v>
          </cell>
          <cell r="BO1800">
            <v>0</v>
          </cell>
          <cell r="BP1800">
            <v>0.59</v>
          </cell>
          <cell r="BQ1800">
            <v>319711</v>
          </cell>
        </row>
        <row r="1801">
          <cell r="A1801" t="str">
            <v>12.04</v>
          </cell>
          <cell r="B1801" t="str">
            <v>12.04</v>
          </cell>
          <cell r="C1801" t="str">
            <v>Columnetas en concreto de 3.000 psi</v>
          </cell>
          <cell r="D1801" t="str">
            <v>M3</v>
          </cell>
          <cell r="F1801">
            <v>1099578</v>
          </cell>
          <cell r="G1801">
            <v>0</v>
          </cell>
          <cell r="K1801">
            <v>0</v>
          </cell>
          <cell r="L1801">
            <v>0</v>
          </cell>
          <cell r="M1801">
            <v>0</v>
          </cell>
          <cell r="O1801">
            <v>0</v>
          </cell>
          <cell r="P1801">
            <v>0</v>
          </cell>
          <cell r="Q1801">
            <v>0</v>
          </cell>
          <cell r="S1801">
            <v>0</v>
          </cell>
          <cell r="T1801">
            <v>0</v>
          </cell>
          <cell r="U1801">
            <v>0</v>
          </cell>
          <cell r="V1801">
            <v>0.47039999999999998</v>
          </cell>
          <cell r="W1801">
            <v>517241</v>
          </cell>
          <cell r="X1801">
            <v>0.47039999999999998</v>
          </cell>
          <cell r="Y1801">
            <v>517242</v>
          </cell>
          <cell r="AA1801">
            <v>0</v>
          </cell>
          <cell r="AB1801">
            <v>0.47039999999999998</v>
          </cell>
          <cell r="AC1801">
            <v>517241</v>
          </cell>
          <cell r="AD1801">
            <v>-5.6399999999999895E-2</v>
          </cell>
          <cell r="AE1801">
            <v>-62016</v>
          </cell>
          <cell r="AF1801">
            <v>0.41400000000000009</v>
          </cell>
          <cell r="AG1801">
            <v>455225</v>
          </cell>
          <cell r="AH1801">
            <v>0.21000000000000002</v>
          </cell>
          <cell r="AI1801">
            <v>230911</v>
          </cell>
          <cell r="AJ1801">
            <v>0.62400000000000011</v>
          </cell>
          <cell r="AK1801">
            <v>686137</v>
          </cell>
          <cell r="AM1801">
            <v>0</v>
          </cell>
          <cell r="AN1801">
            <v>0.62400000000000011</v>
          </cell>
          <cell r="AO1801">
            <v>686137</v>
          </cell>
          <cell r="AS1801">
            <v>0</v>
          </cell>
          <cell r="AU1801">
            <v>0</v>
          </cell>
          <cell r="AV1801">
            <v>0</v>
          </cell>
          <cell r="AW1801">
            <v>0</v>
          </cell>
          <cell r="AY1801">
            <v>0</v>
          </cell>
          <cell r="AZ1801">
            <v>0</v>
          </cell>
          <cell r="BA1801">
            <v>0</v>
          </cell>
          <cell r="BC1801">
            <v>0</v>
          </cell>
          <cell r="BD1801">
            <v>0</v>
          </cell>
          <cell r="BE1801">
            <v>0</v>
          </cell>
          <cell r="BG1801">
            <v>0</v>
          </cell>
          <cell r="BH1801">
            <v>0</v>
          </cell>
          <cell r="BI1801">
            <v>0</v>
          </cell>
          <cell r="BJ1801">
            <v>0.62</v>
          </cell>
          <cell r="BK1801">
            <v>681738</v>
          </cell>
          <cell r="BL1801">
            <v>0.62</v>
          </cell>
          <cell r="BM1801">
            <v>681738</v>
          </cell>
          <cell r="BO1801">
            <v>0</v>
          </cell>
          <cell r="BP1801">
            <v>0.62</v>
          </cell>
          <cell r="BQ1801">
            <v>681738</v>
          </cell>
        </row>
        <row r="1802">
          <cell r="A1802" t="str">
            <v>12.05</v>
          </cell>
          <cell r="B1802" t="str">
            <v>12.05</v>
          </cell>
          <cell r="C1802" t="str">
            <v>Viguetas en concreto de 3.000 psi</v>
          </cell>
          <cell r="D1802" t="str">
            <v>M3</v>
          </cell>
          <cell r="F1802">
            <v>1102406</v>
          </cell>
          <cell r="G1802">
            <v>0</v>
          </cell>
          <cell r="K1802">
            <v>0</v>
          </cell>
          <cell r="L1802">
            <v>0</v>
          </cell>
          <cell r="M1802">
            <v>0</v>
          </cell>
          <cell r="O1802">
            <v>0</v>
          </cell>
          <cell r="P1802">
            <v>0</v>
          </cell>
          <cell r="Q1802">
            <v>0</v>
          </cell>
          <cell r="S1802">
            <v>0</v>
          </cell>
          <cell r="T1802">
            <v>0</v>
          </cell>
          <cell r="U1802">
            <v>0</v>
          </cell>
          <cell r="V1802">
            <v>0.33360000000000001</v>
          </cell>
          <cell r="W1802">
            <v>367763</v>
          </cell>
          <cell r="X1802">
            <v>0.33360000000000001</v>
          </cell>
          <cell r="Y1802">
            <v>367764</v>
          </cell>
          <cell r="AA1802">
            <v>0</v>
          </cell>
          <cell r="AB1802">
            <v>0.33360000000000001</v>
          </cell>
          <cell r="AC1802">
            <v>367763</v>
          </cell>
          <cell r="AD1802">
            <v>0.13350000000000001</v>
          </cell>
          <cell r="AE1802">
            <v>147171</v>
          </cell>
          <cell r="AF1802">
            <v>0.46710000000000002</v>
          </cell>
          <cell r="AG1802">
            <v>514934</v>
          </cell>
          <cell r="AI1802">
            <v>0</v>
          </cell>
          <cell r="AJ1802">
            <v>0.46710000000000002</v>
          </cell>
          <cell r="AK1802">
            <v>514934</v>
          </cell>
          <cell r="AM1802">
            <v>0</v>
          </cell>
          <cell r="AN1802">
            <v>0.46710000000000002</v>
          </cell>
          <cell r="AO1802">
            <v>514934</v>
          </cell>
          <cell r="AS1802">
            <v>0</v>
          </cell>
          <cell r="AU1802">
            <v>0</v>
          </cell>
          <cell r="AV1802">
            <v>0</v>
          </cell>
          <cell r="AW1802">
            <v>0</v>
          </cell>
          <cell r="AY1802">
            <v>0</v>
          </cell>
          <cell r="AZ1802">
            <v>0</v>
          </cell>
          <cell r="BA1802">
            <v>0</v>
          </cell>
          <cell r="BC1802">
            <v>0</v>
          </cell>
          <cell r="BD1802">
            <v>0</v>
          </cell>
          <cell r="BE1802">
            <v>0</v>
          </cell>
          <cell r="BG1802">
            <v>0</v>
          </cell>
          <cell r="BH1802">
            <v>0</v>
          </cell>
          <cell r="BI1802">
            <v>0</v>
          </cell>
          <cell r="BK1802">
            <v>0</v>
          </cell>
          <cell r="BL1802">
            <v>0</v>
          </cell>
          <cell r="BM1802">
            <v>0</v>
          </cell>
          <cell r="BO1802">
            <v>0</v>
          </cell>
          <cell r="BP1802">
            <v>0</v>
          </cell>
          <cell r="BQ1802">
            <v>0</v>
          </cell>
        </row>
        <row r="1803">
          <cell r="A1803" t="str">
            <v>12.06</v>
          </cell>
          <cell r="B1803" t="str">
            <v>12.06</v>
          </cell>
          <cell r="C1803" t="str">
            <v>ACERO DE REFUERZO DE 60000 PSI</v>
          </cell>
          <cell r="D1803" t="str">
            <v>KG</v>
          </cell>
          <cell r="F1803">
            <v>3663</v>
          </cell>
          <cell r="G1803">
            <v>0</v>
          </cell>
          <cell r="K1803">
            <v>0</v>
          </cell>
          <cell r="M1803">
            <v>0</v>
          </cell>
          <cell r="O1803">
            <v>0</v>
          </cell>
          <cell r="P1803">
            <v>0</v>
          </cell>
          <cell r="Q1803">
            <v>0</v>
          </cell>
          <cell r="S1803">
            <v>0</v>
          </cell>
          <cell r="T1803">
            <v>0</v>
          </cell>
          <cell r="U1803">
            <v>0</v>
          </cell>
          <cell r="V1803">
            <v>247.29</v>
          </cell>
          <cell r="W1803">
            <v>905823</v>
          </cell>
          <cell r="X1803">
            <v>247.29</v>
          </cell>
          <cell r="Y1803">
            <v>905824</v>
          </cell>
          <cell r="AA1803">
            <v>0</v>
          </cell>
          <cell r="AB1803">
            <v>247.29</v>
          </cell>
          <cell r="AC1803">
            <v>1723660</v>
          </cell>
          <cell r="AD1803">
            <v>45.710000000000008</v>
          </cell>
          <cell r="AE1803">
            <v>-71984</v>
          </cell>
          <cell r="AF1803">
            <v>293</v>
          </cell>
          <cell r="AG1803">
            <v>1651676</v>
          </cell>
          <cell r="AI1803">
            <v>341783</v>
          </cell>
          <cell r="AJ1803">
            <v>293</v>
          </cell>
          <cell r="AK1803">
            <v>1993461</v>
          </cell>
          <cell r="AM1803">
            <v>0</v>
          </cell>
          <cell r="AN1803">
            <v>293</v>
          </cell>
          <cell r="AO1803">
            <v>1993461</v>
          </cell>
          <cell r="AS1803">
            <v>0</v>
          </cell>
          <cell r="AU1803">
            <v>0</v>
          </cell>
          <cell r="AW1803">
            <v>0</v>
          </cell>
          <cell r="AY1803">
            <v>0</v>
          </cell>
          <cell r="BA1803">
            <v>0</v>
          </cell>
          <cell r="BC1803">
            <v>0</v>
          </cell>
          <cell r="BE1803">
            <v>0</v>
          </cell>
          <cell r="BG1803">
            <v>0</v>
          </cell>
          <cell r="BH1803">
            <v>0</v>
          </cell>
          <cell r="BI1803">
            <v>0</v>
          </cell>
          <cell r="BK1803">
            <v>1474127</v>
          </cell>
          <cell r="BL1803">
            <v>0</v>
          </cell>
          <cell r="BM1803">
            <v>1474127</v>
          </cell>
          <cell r="BO1803">
            <v>0</v>
          </cell>
          <cell r="BP1803">
            <v>0</v>
          </cell>
          <cell r="BQ1803">
            <v>1474127</v>
          </cell>
        </row>
        <row r="1804">
          <cell r="A1804" t="str">
            <v>12.07</v>
          </cell>
          <cell r="B1804" t="str">
            <v>12.07</v>
          </cell>
          <cell r="C1804" t="str">
            <v>MURO EN BLOQUE HUECO No 5 e= 12 cm</v>
          </cell>
          <cell r="D1804" t="str">
            <v>M2</v>
          </cell>
          <cell r="F1804">
            <v>26105</v>
          </cell>
          <cell r="G1804">
            <v>0</v>
          </cell>
          <cell r="K1804">
            <v>0</v>
          </cell>
          <cell r="L1804">
            <v>0</v>
          </cell>
          <cell r="M1804">
            <v>0</v>
          </cell>
          <cell r="O1804">
            <v>0</v>
          </cell>
          <cell r="P1804">
            <v>0</v>
          </cell>
          <cell r="Q1804">
            <v>0</v>
          </cell>
          <cell r="S1804">
            <v>0</v>
          </cell>
          <cell r="T1804">
            <v>0</v>
          </cell>
          <cell r="U1804">
            <v>0</v>
          </cell>
          <cell r="V1804">
            <v>23.99</v>
          </cell>
          <cell r="W1804">
            <v>626259</v>
          </cell>
          <cell r="X1804">
            <v>23.99</v>
          </cell>
          <cell r="Y1804">
            <v>626260</v>
          </cell>
          <cell r="AA1804">
            <v>0</v>
          </cell>
          <cell r="AB1804">
            <v>23.99</v>
          </cell>
          <cell r="AC1804">
            <v>576</v>
          </cell>
          <cell r="AD1804">
            <v>8.4199999999999982</v>
          </cell>
          <cell r="AE1804">
            <v>202</v>
          </cell>
          <cell r="AF1804">
            <v>32.409999999999997</v>
          </cell>
          <cell r="AG1804">
            <v>778</v>
          </cell>
          <cell r="AH1804">
            <v>-2.1799999999999962</v>
          </cell>
          <cell r="AI1804">
            <v>-52</v>
          </cell>
          <cell r="AJ1804">
            <v>30.23</v>
          </cell>
          <cell r="AK1804">
            <v>725</v>
          </cell>
          <cell r="AM1804">
            <v>0</v>
          </cell>
          <cell r="AN1804">
            <v>30.23</v>
          </cell>
          <cell r="AO1804">
            <v>725</v>
          </cell>
          <cell r="AS1804">
            <v>0</v>
          </cell>
          <cell r="AU1804">
            <v>0</v>
          </cell>
          <cell r="AW1804">
            <v>0</v>
          </cell>
          <cell r="AY1804">
            <v>0</v>
          </cell>
          <cell r="BA1804">
            <v>0</v>
          </cell>
          <cell r="BC1804">
            <v>0</v>
          </cell>
          <cell r="BE1804">
            <v>0</v>
          </cell>
          <cell r="BG1804">
            <v>0</v>
          </cell>
          <cell r="BH1804">
            <v>0</v>
          </cell>
          <cell r="BI1804">
            <v>0</v>
          </cell>
          <cell r="BJ1804">
            <v>30.23</v>
          </cell>
          <cell r="BK1804">
            <v>0</v>
          </cell>
          <cell r="BL1804">
            <v>30.23</v>
          </cell>
          <cell r="BM1804">
            <v>0</v>
          </cell>
          <cell r="BO1804">
            <v>0</v>
          </cell>
          <cell r="BP1804">
            <v>30.23</v>
          </cell>
          <cell r="BQ1804">
            <v>725.21769999999992</v>
          </cell>
        </row>
        <row r="1805">
          <cell r="A1805" t="str">
            <v>12.08</v>
          </cell>
          <cell r="B1805" t="str">
            <v>12.08</v>
          </cell>
          <cell r="C1805" t="str">
            <v>PAÑETE LISO SOBRE MURO 1:4</v>
          </cell>
          <cell r="D1805" t="str">
            <v>M2</v>
          </cell>
          <cell r="F1805">
            <v>13747</v>
          </cell>
          <cell r="G1805">
            <v>0</v>
          </cell>
          <cell r="K1805">
            <v>0</v>
          </cell>
          <cell r="L1805">
            <v>0</v>
          </cell>
          <cell r="M1805">
            <v>0</v>
          </cell>
          <cell r="O1805">
            <v>0</v>
          </cell>
          <cell r="P1805">
            <v>0</v>
          </cell>
          <cell r="Q1805">
            <v>0</v>
          </cell>
          <cell r="S1805">
            <v>0</v>
          </cell>
          <cell r="T1805">
            <v>0</v>
          </cell>
          <cell r="U1805">
            <v>0</v>
          </cell>
          <cell r="V1805">
            <v>52.79</v>
          </cell>
          <cell r="W1805">
            <v>725704</v>
          </cell>
          <cell r="X1805">
            <v>52.79</v>
          </cell>
          <cell r="Y1805">
            <v>725705</v>
          </cell>
          <cell r="AA1805">
            <v>0</v>
          </cell>
          <cell r="AB1805">
            <v>52.79</v>
          </cell>
          <cell r="AC1805">
            <v>725704</v>
          </cell>
          <cell r="AE1805">
            <v>0</v>
          </cell>
          <cell r="AF1805">
            <v>52.79</v>
          </cell>
          <cell r="AG1805">
            <v>725704</v>
          </cell>
          <cell r="AI1805">
            <v>0</v>
          </cell>
          <cell r="AJ1805">
            <v>52.79</v>
          </cell>
          <cell r="AK1805">
            <v>725704</v>
          </cell>
          <cell r="AL1805">
            <v>7.57</v>
          </cell>
          <cell r="AM1805">
            <v>104065</v>
          </cell>
          <cell r="AN1805">
            <v>60.36</v>
          </cell>
          <cell r="AO1805">
            <v>829769</v>
          </cell>
          <cell r="AS1805">
            <v>0</v>
          </cell>
          <cell r="AU1805">
            <v>0</v>
          </cell>
          <cell r="AV1805">
            <v>0</v>
          </cell>
          <cell r="AW1805">
            <v>0</v>
          </cell>
          <cell r="AY1805">
            <v>0</v>
          </cell>
          <cell r="AZ1805">
            <v>0</v>
          </cell>
          <cell r="BA1805">
            <v>0</v>
          </cell>
          <cell r="BC1805">
            <v>0</v>
          </cell>
          <cell r="BD1805">
            <v>0</v>
          </cell>
          <cell r="BE1805">
            <v>0</v>
          </cell>
          <cell r="BG1805">
            <v>0</v>
          </cell>
          <cell r="BH1805">
            <v>0</v>
          </cell>
          <cell r="BI1805">
            <v>0</v>
          </cell>
          <cell r="BK1805">
            <v>0</v>
          </cell>
          <cell r="BL1805">
            <v>0</v>
          </cell>
          <cell r="BM1805">
            <v>0</v>
          </cell>
          <cell r="BN1805">
            <v>60.36</v>
          </cell>
          <cell r="BO1805">
            <v>829769</v>
          </cell>
          <cell r="BP1805">
            <v>60.36</v>
          </cell>
          <cell r="BQ1805">
            <v>829769</v>
          </cell>
        </row>
        <row r="1806">
          <cell r="A1806" t="str">
            <v>12.09</v>
          </cell>
          <cell r="B1806" t="str">
            <v>12.09</v>
          </cell>
          <cell r="C1806" t="str">
            <v>SANITARIO BLANCO TIPO MANCESA</v>
          </cell>
          <cell r="D1806" t="str">
            <v>UN</v>
          </cell>
          <cell r="F1806">
            <v>230472</v>
          </cell>
          <cell r="G1806">
            <v>0</v>
          </cell>
          <cell r="K1806">
            <v>0</v>
          </cell>
          <cell r="L1806">
            <v>0</v>
          </cell>
          <cell r="M1806">
            <v>0</v>
          </cell>
          <cell r="O1806">
            <v>0</v>
          </cell>
          <cell r="P1806">
            <v>0</v>
          </cell>
          <cell r="Q1806">
            <v>0</v>
          </cell>
          <cell r="S1806">
            <v>0</v>
          </cell>
          <cell r="T1806">
            <v>0</v>
          </cell>
          <cell r="U1806">
            <v>0</v>
          </cell>
          <cell r="V1806">
            <v>1</v>
          </cell>
          <cell r="W1806">
            <v>230472</v>
          </cell>
          <cell r="X1806">
            <v>1</v>
          </cell>
          <cell r="Y1806">
            <v>230473</v>
          </cell>
          <cell r="AA1806">
            <v>0</v>
          </cell>
          <cell r="AB1806">
            <v>1</v>
          </cell>
          <cell r="AC1806">
            <v>230472</v>
          </cell>
          <cell r="AD1806">
            <v>0</v>
          </cell>
          <cell r="AE1806">
            <v>0</v>
          </cell>
          <cell r="AF1806">
            <v>1</v>
          </cell>
          <cell r="AG1806">
            <v>230472</v>
          </cell>
          <cell r="AI1806">
            <v>0</v>
          </cell>
          <cell r="AJ1806">
            <v>1</v>
          </cell>
          <cell r="AK1806">
            <v>230472</v>
          </cell>
          <cell r="AM1806">
            <v>0</v>
          </cell>
          <cell r="AN1806">
            <v>1</v>
          </cell>
          <cell r="AO1806">
            <v>230472</v>
          </cell>
          <cell r="AS1806">
            <v>0</v>
          </cell>
          <cell r="AU1806">
            <v>0</v>
          </cell>
          <cell r="AV1806">
            <v>0</v>
          </cell>
          <cell r="AW1806">
            <v>0</v>
          </cell>
          <cell r="AY1806">
            <v>0</v>
          </cell>
          <cell r="AZ1806">
            <v>0</v>
          </cell>
          <cell r="BA1806">
            <v>0</v>
          </cell>
          <cell r="BC1806">
            <v>0</v>
          </cell>
          <cell r="BD1806">
            <v>0</v>
          </cell>
          <cell r="BE1806">
            <v>0</v>
          </cell>
          <cell r="BG1806">
            <v>0</v>
          </cell>
          <cell r="BH1806">
            <v>0</v>
          </cell>
          <cell r="BI1806">
            <v>0</v>
          </cell>
          <cell r="BK1806">
            <v>0</v>
          </cell>
          <cell r="BL1806">
            <v>0</v>
          </cell>
          <cell r="BM1806">
            <v>0</v>
          </cell>
          <cell r="BN1806">
            <v>1</v>
          </cell>
          <cell r="BO1806">
            <v>230472</v>
          </cell>
          <cell r="BP1806">
            <v>1</v>
          </cell>
          <cell r="BQ1806">
            <v>230472</v>
          </cell>
        </row>
        <row r="1807">
          <cell r="A1807" t="str">
            <v>12.10</v>
          </cell>
          <cell r="B1807" t="str">
            <v>12.10</v>
          </cell>
          <cell r="C1807" t="str">
            <v>LAVAMANO DE COLGAR BLANCO</v>
          </cell>
          <cell r="D1807" t="str">
            <v>UN</v>
          </cell>
          <cell r="F1807">
            <v>130735</v>
          </cell>
          <cell r="G1807">
            <v>0</v>
          </cell>
          <cell r="K1807">
            <v>0</v>
          </cell>
          <cell r="L1807">
            <v>0</v>
          </cell>
          <cell r="M1807">
            <v>0</v>
          </cell>
          <cell r="O1807">
            <v>0</v>
          </cell>
          <cell r="P1807">
            <v>0</v>
          </cell>
          <cell r="Q1807">
            <v>0</v>
          </cell>
          <cell r="S1807">
            <v>0</v>
          </cell>
          <cell r="T1807">
            <v>0</v>
          </cell>
          <cell r="U1807">
            <v>0</v>
          </cell>
          <cell r="V1807">
            <v>1</v>
          </cell>
          <cell r="W1807">
            <v>130735</v>
          </cell>
          <cell r="X1807">
            <v>1</v>
          </cell>
          <cell r="Y1807">
            <v>130736</v>
          </cell>
          <cell r="AA1807">
            <v>0</v>
          </cell>
          <cell r="AB1807">
            <v>1</v>
          </cell>
          <cell r="AC1807">
            <v>130735</v>
          </cell>
          <cell r="AD1807">
            <v>0</v>
          </cell>
          <cell r="AE1807">
            <v>0</v>
          </cell>
          <cell r="AF1807">
            <v>1</v>
          </cell>
          <cell r="AG1807">
            <v>130735</v>
          </cell>
          <cell r="AI1807">
            <v>0</v>
          </cell>
          <cell r="AJ1807">
            <v>1</v>
          </cell>
          <cell r="AK1807">
            <v>130735</v>
          </cell>
          <cell r="AM1807">
            <v>0</v>
          </cell>
          <cell r="AN1807">
            <v>1</v>
          </cell>
          <cell r="AO1807">
            <v>130735</v>
          </cell>
          <cell r="AS1807">
            <v>0</v>
          </cell>
          <cell r="AU1807">
            <v>0</v>
          </cell>
          <cell r="AV1807">
            <v>0</v>
          </cell>
          <cell r="AW1807">
            <v>0</v>
          </cell>
          <cell r="AY1807">
            <v>0</v>
          </cell>
          <cell r="AZ1807">
            <v>0</v>
          </cell>
          <cell r="BA1807">
            <v>0</v>
          </cell>
          <cell r="BC1807">
            <v>0</v>
          </cell>
          <cell r="BD1807">
            <v>0</v>
          </cell>
          <cell r="BE1807">
            <v>0</v>
          </cell>
          <cell r="BG1807">
            <v>0</v>
          </cell>
          <cell r="BH1807">
            <v>0</v>
          </cell>
          <cell r="BI1807">
            <v>0</v>
          </cell>
          <cell r="BK1807">
            <v>0</v>
          </cell>
          <cell r="BL1807">
            <v>0</v>
          </cell>
          <cell r="BM1807">
            <v>0</v>
          </cell>
          <cell r="BN1807">
            <v>1</v>
          </cell>
          <cell r="BO1807">
            <v>130735</v>
          </cell>
          <cell r="BP1807">
            <v>1</v>
          </cell>
          <cell r="BQ1807">
            <v>130735</v>
          </cell>
        </row>
        <row r="1808">
          <cell r="A1808" t="str">
            <v>12.11</v>
          </cell>
          <cell r="B1808" t="str">
            <v>12.11</v>
          </cell>
          <cell r="C1808" t="str">
            <v>ENCHAPE DE PISO Y PARED</v>
          </cell>
          <cell r="D1808" t="str">
            <v>M2</v>
          </cell>
          <cell r="F1808">
            <v>36321</v>
          </cell>
          <cell r="G1808">
            <v>0</v>
          </cell>
          <cell r="K1808">
            <v>0</v>
          </cell>
          <cell r="L1808">
            <v>0</v>
          </cell>
          <cell r="M1808">
            <v>0</v>
          </cell>
          <cell r="O1808">
            <v>0</v>
          </cell>
          <cell r="P1808">
            <v>0</v>
          </cell>
          <cell r="Q1808">
            <v>0</v>
          </cell>
          <cell r="S1808">
            <v>0</v>
          </cell>
          <cell r="T1808">
            <v>0</v>
          </cell>
          <cell r="U1808">
            <v>0</v>
          </cell>
          <cell r="V1808">
            <v>11.659999999999998</v>
          </cell>
          <cell r="W1808">
            <v>423503</v>
          </cell>
          <cell r="X1808">
            <v>11.659999999999998</v>
          </cell>
          <cell r="Y1808">
            <v>423504</v>
          </cell>
          <cell r="AA1808">
            <v>0</v>
          </cell>
          <cell r="AB1808">
            <v>11.659999999999998</v>
          </cell>
          <cell r="AC1808">
            <v>423503</v>
          </cell>
          <cell r="AD1808">
            <v>-2.66</v>
          </cell>
          <cell r="AE1808">
            <v>-96614</v>
          </cell>
          <cell r="AF1808">
            <v>8.9999999999999982</v>
          </cell>
          <cell r="AG1808">
            <v>326889</v>
          </cell>
          <cell r="AH1808">
            <v>1.1100000000000001</v>
          </cell>
          <cell r="AI1808">
            <v>40316</v>
          </cell>
          <cell r="AJ1808">
            <v>10.109999999999998</v>
          </cell>
          <cell r="AK1808">
            <v>367205</v>
          </cell>
          <cell r="AM1808">
            <v>0</v>
          </cell>
          <cell r="AN1808">
            <v>10.109999999999998</v>
          </cell>
          <cell r="AO1808">
            <v>367205</v>
          </cell>
          <cell r="AS1808">
            <v>0</v>
          </cell>
          <cell r="AU1808">
            <v>0</v>
          </cell>
          <cell r="AV1808">
            <v>0</v>
          </cell>
          <cell r="AW1808">
            <v>0</v>
          </cell>
          <cell r="AY1808">
            <v>0</v>
          </cell>
          <cell r="AZ1808">
            <v>0</v>
          </cell>
          <cell r="BA1808">
            <v>0</v>
          </cell>
          <cell r="BC1808">
            <v>0</v>
          </cell>
          <cell r="BD1808">
            <v>0</v>
          </cell>
          <cell r="BE1808">
            <v>0</v>
          </cell>
          <cell r="BG1808">
            <v>0</v>
          </cell>
          <cell r="BH1808">
            <v>0</v>
          </cell>
          <cell r="BI1808">
            <v>0</v>
          </cell>
          <cell r="BJ1808">
            <v>10.11</v>
          </cell>
          <cell r="BK1808">
            <v>367205</v>
          </cell>
          <cell r="BL1808">
            <v>10.11</v>
          </cell>
          <cell r="BM1808">
            <v>367205</v>
          </cell>
          <cell r="BO1808">
            <v>0</v>
          </cell>
          <cell r="BP1808">
            <v>10.11</v>
          </cell>
          <cell r="BQ1808">
            <v>367205</v>
          </cell>
        </row>
        <row r="1809">
          <cell r="A1809" t="str">
            <v>12.12</v>
          </cell>
          <cell r="B1809" t="str">
            <v>12.12</v>
          </cell>
          <cell r="C1809" t="str">
            <v>VENTANERIA EN ALUMINIO SEGÚN DISEÑO</v>
          </cell>
          <cell r="D1809" t="str">
            <v>M2</v>
          </cell>
          <cell r="F1809">
            <v>278722</v>
          </cell>
          <cell r="G1809">
            <v>0</v>
          </cell>
          <cell r="K1809">
            <v>0</v>
          </cell>
          <cell r="L1809">
            <v>0</v>
          </cell>
          <cell r="M1809">
            <v>0</v>
          </cell>
          <cell r="O1809">
            <v>0</v>
          </cell>
          <cell r="P1809">
            <v>0</v>
          </cell>
          <cell r="Q1809">
            <v>0</v>
          </cell>
          <cell r="S1809">
            <v>0</v>
          </cell>
          <cell r="T1809">
            <v>0</v>
          </cell>
          <cell r="U1809">
            <v>0</v>
          </cell>
          <cell r="V1809">
            <v>5.39</v>
          </cell>
          <cell r="W1809">
            <v>1502312</v>
          </cell>
          <cell r="X1809">
            <v>5.39</v>
          </cell>
          <cell r="Y1809">
            <v>1502313</v>
          </cell>
          <cell r="AA1809">
            <v>0</v>
          </cell>
          <cell r="AB1809">
            <v>5.39</v>
          </cell>
          <cell r="AC1809">
            <v>1502312</v>
          </cell>
          <cell r="AD1809">
            <v>-0.38999999999999968</v>
          </cell>
          <cell r="AE1809">
            <v>-108702</v>
          </cell>
          <cell r="AF1809">
            <v>5</v>
          </cell>
          <cell r="AG1809">
            <v>1393610</v>
          </cell>
          <cell r="AI1809">
            <v>0</v>
          </cell>
          <cell r="AJ1809">
            <v>5</v>
          </cell>
          <cell r="AK1809">
            <v>1393610</v>
          </cell>
          <cell r="AL1809">
            <v>-1.5</v>
          </cell>
          <cell r="AM1809">
            <v>-418083</v>
          </cell>
          <cell r="AN1809">
            <v>3.5</v>
          </cell>
          <cell r="AO1809">
            <v>975527</v>
          </cell>
          <cell r="AS1809">
            <v>0</v>
          </cell>
          <cell r="AU1809">
            <v>0</v>
          </cell>
          <cell r="AV1809">
            <v>0</v>
          </cell>
          <cell r="AW1809">
            <v>0</v>
          </cell>
          <cell r="AY1809">
            <v>0</v>
          </cell>
          <cell r="AZ1809">
            <v>0</v>
          </cell>
          <cell r="BA1809">
            <v>0</v>
          </cell>
          <cell r="BC1809">
            <v>0</v>
          </cell>
          <cell r="BD1809">
            <v>0</v>
          </cell>
          <cell r="BE1809">
            <v>0</v>
          </cell>
          <cell r="BG1809">
            <v>0</v>
          </cell>
          <cell r="BH1809">
            <v>0</v>
          </cell>
          <cell r="BI1809">
            <v>0</v>
          </cell>
          <cell r="BK1809">
            <v>0</v>
          </cell>
          <cell r="BL1809">
            <v>0</v>
          </cell>
          <cell r="BM1809">
            <v>0</v>
          </cell>
          <cell r="BN1809">
            <v>3.5</v>
          </cell>
          <cell r="BO1809">
            <v>975527</v>
          </cell>
          <cell r="BP1809">
            <v>3.5</v>
          </cell>
          <cell r="BQ1809">
            <v>975527</v>
          </cell>
        </row>
        <row r="1810">
          <cell r="A1810" t="str">
            <v>12.13</v>
          </cell>
          <cell r="B1810" t="str">
            <v>12.13</v>
          </cell>
          <cell r="C1810" t="str">
            <v>Koraza sobre pañete</v>
          </cell>
          <cell r="D1810" t="str">
            <v>M2</v>
          </cell>
          <cell r="F1810">
            <v>15638</v>
          </cell>
          <cell r="G1810">
            <v>0</v>
          </cell>
          <cell r="K1810">
            <v>0</v>
          </cell>
          <cell r="M1810">
            <v>0</v>
          </cell>
          <cell r="O1810">
            <v>0</v>
          </cell>
          <cell r="P1810">
            <v>0</v>
          </cell>
          <cell r="Q1810">
            <v>0</v>
          </cell>
          <cell r="S1810">
            <v>0</v>
          </cell>
          <cell r="T1810">
            <v>0</v>
          </cell>
          <cell r="U1810">
            <v>0</v>
          </cell>
          <cell r="V1810">
            <v>40</v>
          </cell>
          <cell r="W1810">
            <v>625520</v>
          </cell>
          <cell r="X1810">
            <v>40</v>
          </cell>
          <cell r="Y1810">
            <v>625521</v>
          </cell>
          <cell r="AA1810">
            <v>0</v>
          </cell>
          <cell r="AB1810">
            <v>40</v>
          </cell>
          <cell r="AC1810">
            <v>3012726</v>
          </cell>
          <cell r="AD1810">
            <v>-40</v>
          </cell>
          <cell r="AE1810">
            <v>-205316</v>
          </cell>
          <cell r="AF1810">
            <v>0</v>
          </cell>
          <cell r="AG1810">
            <v>2807410</v>
          </cell>
          <cell r="AI1810">
            <v>40316</v>
          </cell>
          <cell r="AJ1810">
            <v>0</v>
          </cell>
          <cell r="AK1810">
            <v>2847726</v>
          </cell>
          <cell r="AM1810">
            <v>-314018</v>
          </cell>
          <cell r="AN1810">
            <v>0</v>
          </cell>
          <cell r="AO1810">
            <v>2533708</v>
          </cell>
          <cell r="AS1810">
            <v>0</v>
          </cell>
          <cell r="AU1810">
            <v>0</v>
          </cell>
          <cell r="AW1810">
            <v>0</v>
          </cell>
          <cell r="AY1810">
            <v>0</v>
          </cell>
          <cell r="BA1810">
            <v>0</v>
          </cell>
          <cell r="BC1810">
            <v>0</v>
          </cell>
          <cell r="BE1810">
            <v>0</v>
          </cell>
          <cell r="BG1810">
            <v>0</v>
          </cell>
          <cell r="BH1810">
            <v>0</v>
          </cell>
          <cell r="BI1810">
            <v>0</v>
          </cell>
          <cell r="BK1810">
            <v>367205</v>
          </cell>
          <cell r="BL1810">
            <v>0</v>
          </cell>
          <cell r="BM1810">
            <v>367205</v>
          </cell>
          <cell r="BO1810">
            <v>2166503</v>
          </cell>
          <cell r="BP1810">
            <v>0</v>
          </cell>
          <cell r="BQ1810">
            <v>2533708</v>
          </cell>
        </row>
        <row r="1811">
          <cell r="A1811" t="str">
            <v>12.14</v>
          </cell>
          <cell r="B1811" t="str">
            <v>12.14</v>
          </cell>
          <cell r="C1811" t="str">
            <v>CUBIERTA TEJA THERMOACUSTICA</v>
          </cell>
          <cell r="D1811" t="str">
            <v>M2</v>
          </cell>
          <cell r="F1811">
            <v>50571</v>
          </cell>
          <cell r="G1811">
            <v>0</v>
          </cell>
          <cell r="K1811">
            <v>0</v>
          </cell>
          <cell r="L1811">
            <v>0</v>
          </cell>
          <cell r="M1811">
            <v>0</v>
          </cell>
          <cell r="O1811">
            <v>0</v>
          </cell>
          <cell r="P1811">
            <v>0</v>
          </cell>
          <cell r="Q1811">
            <v>0</v>
          </cell>
          <cell r="S1811">
            <v>0</v>
          </cell>
          <cell r="T1811">
            <v>0</v>
          </cell>
          <cell r="U1811">
            <v>0</v>
          </cell>
          <cell r="V1811">
            <v>20</v>
          </cell>
          <cell r="W1811">
            <v>1011420</v>
          </cell>
          <cell r="X1811">
            <v>20</v>
          </cell>
          <cell r="Y1811">
            <v>1011421</v>
          </cell>
          <cell r="AA1811">
            <v>0</v>
          </cell>
          <cell r="AB1811">
            <v>20</v>
          </cell>
          <cell r="AC1811">
            <v>400</v>
          </cell>
          <cell r="AD1811">
            <v>-20</v>
          </cell>
          <cell r="AE1811">
            <v>-400</v>
          </cell>
          <cell r="AF1811">
            <v>0</v>
          </cell>
          <cell r="AG1811">
            <v>0</v>
          </cell>
          <cell r="AI1811">
            <v>0</v>
          </cell>
          <cell r="AJ1811">
            <v>0</v>
          </cell>
          <cell r="AK1811">
            <v>0</v>
          </cell>
          <cell r="AM1811">
            <v>0</v>
          </cell>
          <cell r="AN1811">
            <v>0</v>
          </cell>
          <cell r="AO1811">
            <v>0</v>
          </cell>
          <cell r="AS1811">
            <v>0</v>
          </cell>
          <cell r="AU1811">
            <v>0</v>
          </cell>
          <cell r="AW1811">
            <v>0</v>
          </cell>
          <cell r="AY1811">
            <v>0</v>
          </cell>
          <cell r="BA1811">
            <v>0</v>
          </cell>
          <cell r="BC1811">
            <v>0</v>
          </cell>
          <cell r="BE1811">
            <v>0</v>
          </cell>
          <cell r="BG1811">
            <v>0</v>
          </cell>
          <cell r="BH1811">
            <v>0</v>
          </cell>
          <cell r="BI1811">
            <v>0</v>
          </cell>
          <cell r="BK1811">
            <v>0</v>
          </cell>
          <cell r="BL1811">
            <v>0</v>
          </cell>
          <cell r="BM1811">
            <v>0</v>
          </cell>
          <cell r="BO1811">
            <v>0</v>
          </cell>
          <cell r="BP1811">
            <v>0</v>
          </cell>
          <cell r="BQ1811">
            <v>0</v>
          </cell>
        </row>
        <row r="1812">
          <cell r="A1812" t="str">
            <v>12.15</v>
          </cell>
          <cell r="B1812" t="str">
            <v>12.15</v>
          </cell>
          <cell r="C1812" t="str">
            <v>CORREA PERFIL ESTRUCTURAL RECTANGULAR 120x60x2 mm</v>
          </cell>
          <cell r="D1812" t="str">
            <v>ML</v>
          </cell>
          <cell r="F1812">
            <v>47080</v>
          </cell>
          <cell r="G1812">
            <v>0</v>
          </cell>
          <cell r="K1812">
            <v>0</v>
          </cell>
          <cell r="L1812">
            <v>0</v>
          </cell>
          <cell r="M1812">
            <v>0</v>
          </cell>
          <cell r="O1812">
            <v>0</v>
          </cell>
          <cell r="P1812">
            <v>0</v>
          </cell>
          <cell r="Q1812">
            <v>0</v>
          </cell>
          <cell r="S1812">
            <v>0</v>
          </cell>
          <cell r="T1812">
            <v>0</v>
          </cell>
          <cell r="U1812">
            <v>0</v>
          </cell>
          <cell r="V1812">
            <v>36.729999999999997</v>
          </cell>
          <cell r="W1812">
            <v>1729248</v>
          </cell>
          <cell r="X1812">
            <v>36.729999999999997</v>
          </cell>
          <cell r="Y1812">
            <v>1729249</v>
          </cell>
          <cell r="AA1812">
            <v>0</v>
          </cell>
          <cell r="AB1812">
            <v>36.729999999999997</v>
          </cell>
          <cell r="AC1812">
            <v>1729248</v>
          </cell>
          <cell r="AD1812">
            <v>-36.729999999999997</v>
          </cell>
          <cell r="AE1812">
            <v>-1729248</v>
          </cell>
          <cell r="AF1812">
            <v>0</v>
          </cell>
          <cell r="AG1812">
            <v>0</v>
          </cell>
          <cell r="AI1812">
            <v>0</v>
          </cell>
          <cell r="AJ1812">
            <v>0</v>
          </cell>
          <cell r="AK1812">
            <v>0</v>
          </cell>
          <cell r="AM1812">
            <v>0</v>
          </cell>
          <cell r="AN1812">
            <v>0</v>
          </cell>
          <cell r="AO1812">
            <v>0</v>
          </cell>
          <cell r="AS1812">
            <v>0</v>
          </cell>
          <cell r="AU1812">
            <v>0</v>
          </cell>
          <cell r="AV1812">
            <v>0</v>
          </cell>
          <cell r="AY1812">
            <v>0</v>
          </cell>
          <cell r="AZ1812">
            <v>0</v>
          </cell>
          <cell r="BA1812">
            <v>0</v>
          </cell>
          <cell r="BC1812">
            <v>0</v>
          </cell>
          <cell r="BD1812">
            <v>0</v>
          </cell>
          <cell r="BE1812">
            <v>0</v>
          </cell>
          <cell r="BG1812">
            <v>0</v>
          </cell>
          <cell r="BH1812">
            <v>0</v>
          </cell>
          <cell r="BI1812">
            <v>0</v>
          </cell>
          <cell r="BK1812">
            <v>0</v>
          </cell>
          <cell r="BL1812">
            <v>0</v>
          </cell>
          <cell r="BM1812">
            <v>0</v>
          </cell>
          <cell r="BO1812">
            <v>0</v>
          </cell>
          <cell r="BP1812">
            <v>0</v>
          </cell>
          <cell r="BQ1812">
            <v>0</v>
          </cell>
        </row>
        <row r="1813">
          <cell r="A1813" t="str">
            <v>12.16</v>
          </cell>
          <cell r="B1813" t="str">
            <v>12.16</v>
          </cell>
          <cell r="C1813" t="str">
            <v>Marcos sencillos en lamina</v>
          </cell>
          <cell r="D1813" t="str">
            <v>Un</v>
          </cell>
          <cell r="F1813">
            <v>117228</v>
          </cell>
          <cell r="M1813">
            <v>0</v>
          </cell>
          <cell r="V1813">
            <v>2</v>
          </cell>
          <cell r="W1813">
            <v>234456</v>
          </cell>
          <cell r="X1813">
            <v>2</v>
          </cell>
          <cell r="Y1813">
            <v>234457</v>
          </cell>
          <cell r="AB1813">
            <v>2</v>
          </cell>
          <cell r="AD1813">
            <v>0</v>
          </cell>
          <cell r="AF1813">
            <v>2</v>
          </cell>
          <cell r="AJ1813">
            <v>2</v>
          </cell>
          <cell r="AN1813">
            <v>2</v>
          </cell>
          <cell r="BH1813">
            <v>0</v>
          </cell>
          <cell r="BL1813">
            <v>0</v>
          </cell>
          <cell r="BP1813">
            <v>0</v>
          </cell>
        </row>
        <row r="1814">
          <cell r="A1814" t="str">
            <v>12.17</v>
          </cell>
          <cell r="B1814" t="str">
            <v>12.17</v>
          </cell>
          <cell r="C1814" t="str">
            <v>Puertas entamboradas en lamina</v>
          </cell>
          <cell r="D1814" t="str">
            <v>M2</v>
          </cell>
          <cell r="F1814">
            <v>315812</v>
          </cell>
          <cell r="M1814">
            <v>0</v>
          </cell>
          <cell r="V1814">
            <v>3.15</v>
          </cell>
          <cell r="W1814">
            <v>994808</v>
          </cell>
          <cell r="X1814">
            <v>3.15</v>
          </cell>
          <cell r="Y1814">
            <v>994809</v>
          </cell>
          <cell r="AB1814">
            <v>3.15</v>
          </cell>
          <cell r="AD1814">
            <v>0.20999999999999996</v>
          </cell>
          <cell r="AF1814">
            <v>3.36</v>
          </cell>
          <cell r="AJ1814">
            <v>3.36</v>
          </cell>
          <cell r="AN1814">
            <v>3.36</v>
          </cell>
          <cell r="BH1814">
            <v>0</v>
          </cell>
          <cell r="BL1814">
            <v>0</v>
          </cell>
          <cell r="BP1814">
            <v>0</v>
          </cell>
        </row>
        <row r="1815">
          <cell r="A1815" t="str">
            <v>12.18</v>
          </cell>
          <cell r="B1815" t="str">
            <v>12.18</v>
          </cell>
          <cell r="C1815" t="str">
            <v>Alistado de piso</v>
          </cell>
          <cell r="D1815" t="str">
            <v>M2</v>
          </cell>
          <cell r="F1815">
            <v>17415</v>
          </cell>
          <cell r="G1815">
            <v>0</v>
          </cell>
          <cell r="K1815">
            <v>0</v>
          </cell>
          <cell r="L1815">
            <v>0</v>
          </cell>
          <cell r="M1815">
            <v>0</v>
          </cell>
          <cell r="O1815">
            <v>0</v>
          </cell>
          <cell r="P1815">
            <v>0</v>
          </cell>
          <cell r="Q1815">
            <v>0</v>
          </cell>
          <cell r="S1815">
            <v>0</v>
          </cell>
          <cell r="T1815">
            <v>0</v>
          </cell>
          <cell r="U1815">
            <v>0</v>
          </cell>
          <cell r="V1815">
            <v>7.41</v>
          </cell>
          <cell r="W1815">
            <v>129045</v>
          </cell>
          <cell r="X1815">
            <v>7.41</v>
          </cell>
          <cell r="Y1815">
            <v>129046</v>
          </cell>
          <cell r="AA1815">
            <v>0</v>
          </cell>
          <cell r="AB1815">
            <v>7.41</v>
          </cell>
          <cell r="AC1815">
            <v>129045</v>
          </cell>
          <cell r="AE1815">
            <v>0</v>
          </cell>
          <cell r="AF1815">
            <v>7.41</v>
          </cell>
          <cell r="AG1815">
            <v>129045</v>
          </cell>
          <cell r="AI1815">
            <v>0</v>
          </cell>
          <cell r="AJ1815">
            <v>7.41</v>
          </cell>
          <cell r="AK1815">
            <v>129045</v>
          </cell>
          <cell r="AM1815">
            <v>0</v>
          </cell>
          <cell r="AN1815">
            <v>7.41</v>
          </cell>
          <cell r="AO1815">
            <v>129045</v>
          </cell>
          <cell r="AS1815">
            <v>0</v>
          </cell>
          <cell r="AU1815">
            <v>0</v>
          </cell>
          <cell r="AV1815">
            <v>0</v>
          </cell>
          <cell r="AW1815">
            <v>0</v>
          </cell>
          <cell r="AY1815">
            <v>0</v>
          </cell>
          <cell r="AZ1815">
            <v>0</v>
          </cell>
          <cell r="BA1815">
            <v>0</v>
          </cell>
          <cell r="BC1815">
            <v>0</v>
          </cell>
          <cell r="BD1815">
            <v>0</v>
          </cell>
          <cell r="BE1815">
            <v>0</v>
          </cell>
          <cell r="BG1815">
            <v>0</v>
          </cell>
          <cell r="BH1815">
            <v>0</v>
          </cell>
          <cell r="BI1815">
            <v>0</v>
          </cell>
          <cell r="BK1815">
            <v>0</v>
          </cell>
          <cell r="BL1815">
            <v>0</v>
          </cell>
          <cell r="BM1815">
            <v>0</v>
          </cell>
          <cell r="BO1815">
            <v>0</v>
          </cell>
          <cell r="BP1815">
            <v>0</v>
          </cell>
          <cell r="BQ1815">
            <v>0</v>
          </cell>
        </row>
        <row r="1816">
          <cell r="A1816" t="str">
            <v>12.19</v>
          </cell>
          <cell r="B1816" t="str">
            <v>12.19</v>
          </cell>
          <cell r="C1816" t="str">
            <v>Piso en baldosin de granito</v>
          </cell>
          <cell r="D1816" t="str">
            <v>M2</v>
          </cell>
          <cell r="F1816">
            <v>80011</v>
          </cell>
          <cell r="G1816">
            <v>0</v>
          </cell>
          <cell r="K1816">
            <v>0</v>
          </cell>
          <cell r="L1816">
            <v>0</v>
          </cell>
          <cell r="M1816">
            <v>0</v>
          </cell>
          <cell r="O1816">
            <v>0</v>
          </cell>
          <cell r="P1816">
            <v>0</v>
          </cell>
          <cell r="Q1816">
            <v>0</v>
          </cell>
          <cell r="S1816">
            <v>0</v>
          </cell>
          <cell r="T1816">
            <v>0</v>
          </cell>
          <cell r="U1816">
            <v>0</v>
          </cell>
          <cell r="V1816">
            <v>4.9000000000000004</v>
          </cell>
          <cell r="W1816">
            <v>392054</v>
          </cell>
          <cell r="X1816">
            <v>4.9000000000000004</v>
          </cell>
          <cell r="Y1816">
            <v>392055</v>
          </cell>
          <cell r="AA1816">
            <v>0</v>
          </cell>
          <cell r="AB1816">
            <v>4.9000000000000004</v>
          </cell>
          <cell r="AC1816">
            <v>392055</v>
          </cell>
          <cell r="AE1816">
            <v>0</v>
          </cell>
          <cell r="AF1816">
            <v>4.9000000000000004</v>
          </cell>
          <cell r="AG1816">
            <v>392055</v>
          </cell>
          <cell r="AI1816">
            <v>0</v>
          </cell>
          <cell r="AJ1816">
            <v>4.9000000000000004</v>
          </cell>
          <cell r="AK1816">
            <v>392055</v>
          </cell>
          <cell r="AL1816">
            <v>2.17</v>
          </cell>
          <cell r="AM1816">
            <v>173624</v>
          </cell>
          <cell r="AN1816">
            <v>7.07</v>
          </cell>
          <cell r="AO1816">
            <v>565679</v>
          </cell>
          <cell r="AS1816">
            <v>0</v>
          </cell>
          <cell r="AU1816">
            <v>0</v>
          </cell>
          <cell r="AV1816">
            <v>0</v>
          </cell>
          <cell r="AW1816">
            <v>0</v>
          </cell>
          <cell r="AY1816">
            <v>0</v>
          </cell>
          <cell r="AZ1816">
            <v>0</v>
          </cell>
          <cell r="BA1816">
            <v>0</v>
          </cell>
          <cell r="BC1816">
            <v>0</v>
          </cell>
          <cell r="BD1816">
            <v>0</v>
          </cell>
          <cell r="BE1816">
            <v>0</v>
          </cell>
          <cell r="BG1816">
            <v>0</v>
          </cell>
          <cell r="BH1816">
            <v>0</v>
          </cell>
          <cell r="BI1816">
            <v>0</v>
          </cell>
          <cell r="BK1816">
            <v>0</v>
          </cell>
          <cell r="BL1816">
            <v>0</v>
          </cell>
          <cell r="BM1816">
            <v>0</v>
          </cell>
          <cell r="BN1816">
            <v>7.07</v>
          </cell>
          <cell r="BO1816">
            <v>565678</v>
          </cell>
          <cell r="BP1816">
            <v>7.07</v>
          </cell>
          <cell r="BQ1816">
            <v>565678</v>
          </cell>
        </row>
        <row r="1817">
          <cell r="A1817" t="str">
            <v>12.20</v>
          </cell>
          <cell r="B1817" t="str">
            <v>12.20</v>
          </cell>
          <cell r="C1817" t="str">
            <v>CIELO RASO EN DRYWALL</v>
          </cell>
          <cell r="D1817" t="str">
            <v>M2</v>
          </cell>
          <cell r="F1817">
            <v>44510</v>
          </cell>
          <cell r="G1817">
            <v>0</v>
          </cell>
          <cell r="K1817">
            <v>0</v>
          </cell>
          <cell r="L1817">
            <v>0</v>
          </cell>
          <cell r="M1817">
            <v>0</v>
          </cell>
          <cell r="O1817">
            <v>0</v>
          </cell>
          <cell r="P1817">
            <v>0</v>
          </cell>
          <cell r="Q1817">
            <v>0</v>
          </cell>
          <cell r="S1817">
            <v>0</v>
          </cell>
          <cell r="T1817">
            <v>0</v>
          </cell>
          <cell r="U1817">
            <v>0</v>
          </cell>
          <cell r="V1817">
            <v>7.41</v>
          </cell>
          <cell r="W1817">
            <v>329819</v>
          </cell>
          <cell r="X1817">
            <v>7.41</v>
          </cell>
          <cell r="Y1817">
            <v>329820</v>
          </cell>
          <cell r="AA1817">
            <v>0</v>
          </cell>
          <cell r="AB1817">
            <v>7.41</v>
          </cell>
          <cell r="AC1817">
            <v>329818</v>
          </cell>
          <cell r="AD1817">
            <v>-0.41000000000000014</v>
          </cell>
          <cell r="AE1817">
            <v>-18249</v>
          </cell>
          <cell r="AF1817">
            <v>7</v>
          </cell>
          <cell r="AG1817">
            <v>311569</v>
          </cell>
          <cell r="AI1817">
            <v>0</v>
          </cell>
          <cell r="AJ1817">
            <v>7</v>
          </cell>
          <cell r="AK1817">
            <v>311569</v>
          </cell>
          <cell r="AL1817">
            <v>1.8</v>
          </cell>
          <cell r="AM1817">
            <v>80118</v>
          </cell>
          <cell r="AN1817">
            <v>8.8000000000000007</v>
          </cell>
          <cell r="AO1817">
            <v>391687</v>
          </cell>
          <cell r="AS1817">
            <v>0</v>
          </cell>
          <cell r="AU1817">
            <v>0</v>
          </cell>
          <cell r="AV1817">
            <v>0</v>
          </cell>
          <cell r="AW1817">
            <v>0</v>
          </cell>
          <cell r="AY1817">
            <v>0</v>
          </cell>
          <cell r="AZ1817">
            <v>0</v>
          </cell>
          <cell r="BA1817">
            <v>0</v>
          </cell>
          <cell r="BC1817">
            <v>0</v>
          </cell>
          <cell r="BD1817">
            <v>0</v>
          </cell>
          <cell r="BE1817">
            <v>0</v>
          </cell>
          <cell r="BG1817">
            <v>0</v>
          </cell>
          <cell r="BH1817">
            <v>0</v>
          </cell>
          <cell r="BI1817">
            <v>0</v>
          </cell>
          <cell r="BK1817">
            <v>0</v>
          </cell>
          <cell r="BL1817">
            <v>0</v>
          </cell>
          <cell r="BM1817">
            <v>0</v>
          </cell>
          <cell r="BN1817">
            <v>8.8000000000000007</v>
          </cell>
          <cell r="BO1817">
            <v>391688</v>
          </cell>
          <cell r="BP1817">
            <v>8.8000000000000007</v>
          </cell>
          <cell r="BQ1817">
            <v>391688</v>
          </cell>
        </row>
        <row r="1818">
          <cell r="A1818" t="str">
            <v>12.21</v>
          </cell>
          <cell r="B1818" t="str">
            <v>12.21</v>
          </cell>
          <cell r="C1818" t="str">
            <v>SALIDA TOMA C/T/A:3#12/TOMA DOBLE</v>
          </cell>
          <cell r="D1818" t="str">
            <v>UN</v>
          </cell>
          <cell r="F1818">
            <v>86137</v>
          </cell>
          <cell r="G1818">
            <v>0</v>
          </cell>
          <cell r="K1818">
            <v>0</v>
          </cell>
          <cell r="L1818">
            <v>0</v>
          </cell>
          <cell r="M1818">
            <v>0</v>
          </cell>
          <cell r="O1818">
            <v>0</v>
          </cell>
          <cell r="P1818">
            <v>0</v>
          </cell>
          <cell r="Q1818">
            <v>0</v>
          </cell>
          <cell r="S1818">
            <v>0</v>
          </cell>
          <cell r="T1818">
            <v>0</v>
          </cell>
          <cell r="U1818">
            <v>0</v>
          </cell>
          <cell r="V1818">
            <v>2</v>
          </cell>
          <cell r="W1818">
            <v>172274</v>
          </cell>
          <cell r="X1818">
            <v>2</v>
          </cell>
          <cell r="Y1818">
            <v>172275</v>
          </cell>
          <cell r="AA1818">
            <v>0</v>
          </cell>
          <cell r="AB1818">
            <v>2</v>
          </cell>
          <cell r="AC1818">
            <v>172274</v>
          </cell>
          <cell r="AD1818">
            <v>1</v>
          </cell>
          <cell r="AE1818">
            <v>86137</v>
          </cell>
          <cell r="AF1818">
            <v>3</v>
          </cell>
          <cell r="AG1818">
            <v>258411</v>
          </cell>
          <cell r="AI1818">
            <v>0</v>
          </cell>
          <cell r="AJ1818">
            <v>3</v>
          </cell>
          <cell r="AK1818">
            <v>258411</v>
          </cell>
          <cell r="AM1818">
            <v>0</v>
          </cell>
          <cell r="AN1818">
            <v>3</v>
          </cell>
          <cell r="AO1818">
            <v>258411</v>
          </cell>
          <cell r="AS1818">
            <v>0</v>
          </cell>
          <cell r="AU1818">
            <v>0</v>
          </cell>
          <cell r="AV1818">
            <v>0</v>
          </cell>
          <cell r="AW1818">
            <v>0</v>
          </cell>
          <cell r="AY1818">
            <v>0</v>
          </cell>
          <cell r="AZ1818">
            <v>0</v>
          </cell>
          <cell r="BA1818">
            <v>0</v>
          </cell>
          <cell r="BC1818">
            <v>0</v>
          </cell>
          <cell r="BD1818">
            <v>0</v>
          </cell>
          <cell r="BE1818">
            <v>0</v>
          </cell>
          <cell r="BG1818">
            <v>0</v>
          </cell>
          <cell r="BH1818">
            <v>0</v>
          </cell>
          <cell r="BI1818">
            <v>0</v>
          </cell>
          <cell r="BK1818">
            <v>0</v>
          </cell>
          <cell r="BL1818">
            <v>0</v>
          </cell>
          <cell r="BM1818">
            <v>0</v>
          </cell>
          <cell r="BN1818">
            <v>1</v>
          </cell>
          <cell r="BO1818">
            <v>86137</v>
          </cell>
          <cell r="BP1818">
            <v>1</v>
          </cell>
          <cell r="BQ1818">
            <v>86137</v>
          </cell>
        </row>
        <row r="1819">
          <cell r="A1819" t="str">
            <v>12.22</v>
          </cell>
          <cell r="B1819" t="str">
            <v>12.22</v>
          </cell>
          <cell r="C1819" t="str">
            <v xml:space="preserve">SUMINISTRO E INSTALACION DE BALAS </v>
          </cell>
          <cell r="D1819" t="str">
            <v>UN</v>
          </cell>
          <cell r="F1819">
            <v>103369</v>
          </cell>
          <cell r="G1819">
            <v>0</v>
          </cell>
          <cell r="K1819">
            <v>0</v>
          </cell>
          <cell r="L1819">
            <v>0</v>
          </cell>
          <cell r="M1819">
            <v>0</v>
          </cell>
          <cell r="O1819">
            <v>0</v>
          </cell>
          <cell r="P1819">
            <v>0</v>
          </cell>
          <cell r="Q1819">
            <v>0</v>
          </cell>
          <cell r="S1819">
            <v>0</v>
          </cell>
          <cell r="T1819">
            <v>0</v>
          </cell>
          <cell r="U1819">
            <v>0</v>
          </cell>
          <cell r="V1819">
            <v>2</v>
          </cell>
          <cell r="W1819">
            <v>206738</v>
          </cell>
          <cell r="X1819">
            <v>2</v>
          </cell>
          <cell r="Y1819">
            <v>206739</v>
          </cell>
          <cell r="AA1819">
            <v>0</v>
          </cell>
          <cell r="AB1819">
            <v>2</v>
          </cell>
          <cell r="AC1819">
            <v>206738</v>
          </cell>
          <cell r="AD1819">
            <v>1</v>
          </cell>
          <cell r="AE1819">
            <v>103369</v>
          </cell>
          <cell r="AF1819">
            <v>3</v>
          </cell>
          <cell r="AG1819">
            <v>310107</v>
          </cell>
          <cell r="AI1819">
            <v>0</v>
          </cell>
          <cell r="AJ1819">
            <v>3</v>
          </cell>
          <cell r="AK1819">
            <v>310107</v>
          </cell>
          <cell r="AM1819">
            <v>0</v>
          </cell>
          <cell r="AN1819">
            <v>3</v>
          </cell>
          <cell r="AO1819">
            <v>310107</v>
          </cell>
          <cell r="AS1819">
            <v>0</v>
          </cell>
          <cell r="AU1819">
            <v>0</v>
          </cell>
          <cell r="AV1819">
            <v>0</v>
          </cell>
          <cell r="AW1819">
            <v>0</v>
          </cell>
          <cell r="AY1819">
            <v>0</v>
          </cell>
          <cell r="AZ1819">
            <v>0</v>
          </cell>
          <cell r="BA1819">
            <v>0</v>
          </cell>
          <cell r="BC1819">
            <v>0</v>
          </cell>
          <cell r="BD1819">
            <v>0</v>
          </cell>
          <cell r="BE1819">
            <v>0</v>
          </cell>
          <cell r="BG1819">
            <v>0</v>
          </cell>
          <cell r="BH1819">
            <v>0</v>
          </cell>
          <cell r="BI1819">
            <v>0</v>
          </cell>
          <cell r="BK1819">
            <v>0</v>
          </cell>
          <cell r="BL1819">
            <v>0</v>
          </cell>
          <cell r="BM1819">
            <v>0</v>
          </cell>
          <cell r="BN1819">
            <v>2</v>
          </cell>
          <cell r="BO1819">
            <v>206738</v>
          </cell>
          <cell r="BP1819">
            <v>2</v>
          </cell>
          <cell r="BQ1819">
            <v>206738</v>
          </cell>
        </row>
        <row r="1820">
          <cell r="A1820" t="str">
            <v>12.23</v>
          </cell>
          <cell r="B1820" t="str">
            <v>12.23</v>
          </cell>
          <cell r="C1820" t="str">
            <v>Graniplast sobre fachadas</v>
          </cell>
          <cell r="D1820" t="str">
            <v>M2</v>
          </cell>
          <cell r="F1820">
            <v>16017</v>
          </cell>
          <cell r="G1820">
            <v>0</v>
          </cell>
          <cell r="O1820">
            <v>0</v>
          </cell>
          <cell r="P1820">
            <v>0</v>
          </cell>
          <cell r="Q1820">
            <v>0</v>
          </cell>
          <cell r="S1820">
            <v>0</v>
          </cell>
          <cell r="T1820">
            <v>0</v>
          </cell>
          <cell r="U1820">
            <v>0</v>
          </cell>
          <cell r="X1820">
            <v>0</v>
          </cell>
          <cell r="Y1820">
            <v>0</v>
          </cell>
          <cell r="AB1820">
            <v>0</v>
          </cell>
          <cell r="AD1820">
            <v>24.6</v>
          </cell>
          <cell r="AF1820">
            <v>24.6</v>
          </cell>
          <cell r="AJ1820">
            <v>24.6</v>
          </cell>
          <cell r="AL1820">
            <v>1.8699999999999974</v>
          </cell>
          <cell r="AN1820">
            <v>26.47</v>
          </cell>
          <cell r="AV1820">
            <v>0</v>
          </cell>
          <cell r="AW1820">
            <v>0</v>
          </cell>
          <cell r="AZ1820">
            <v>0</v>
          </cell>
          <cell r="BA1820">
            <v>0</v>
          </cell>
          <cell r="BD1820">
            <v>0</v>
          </cell>
          <cell r="BH1820">
            <v>0</v>
          </cell>
          <cell r="BL1820">
            <v>0</v>
          </cell>
          <cell r="BN1820">
            <v>26.47</v>
          </cell>
          <cell r="BP1820">
            <v>26.47</v>
          </cell>
        </row>
        <row r="1821">
          <cell r="A1821" t="str">
            <v>12.24</v>
          </cell>
          <cell r="B1821" t="str">
            <v>12.24</v>
          </cell>
          <cell r="C1821" t="str">
            <v>Suministro en instalacion de estuco y vinilo</v>
          </cell>
          <cell r="D1821" t="str">
            <v>M2</v>
          </cell>
          <cell r="F1821">
            <v>13000</v>
          </cell>
          <cell r="AB1821">
            <v>0</v>
          </cell>
          <cell r="AD1821">
            <v>18.28</v>
          </cell>
          <cell r="AF1821">
            <v>18.28</v>
          </cell>
          <cell r="AJ1821">
            <v>18.28</v>
          </cell>
          <cell r="AL1821">
            <v>5.6400000000000006</v>
          </cell>
          <cell r="AN1821">
            <v>23.92</v>
          </cell>
          <cell r="BD1821">
            <v>0</v>
          </cell>
          <cell r="BH1821">
            <v>0</v>
          </cell>
          <cell r="BL1821">
            <v>0</v>
          </cell>
          <cell r="BN1821">
            <v>23.92</v>
          </cell>
          <cell r="BP1821">
            <v>23.92</v>
          </cell>
        </row>
        <row r="1822">
          <cell r="A1822" t="str">
            <v>12.25</v>
          </cell>
          <cell r="B1822" t="str">
            <v>12.25</v>
          </cell>
          <cell r="C1822" t="str">
            <v>Dintel en lamina de yeso</v>
          </cell>
          <cell r="D1822" t="str">
            <v>ML</v>
          </cell>
          <cell r="F1822">
            <v>95163</v>
          </cell>
          <cell r="AD1822">
            <v>1.7</v>
          </cell>
          <cell r="AF1822">
            <v>1.7</v>
          </cell>
          <cell r="AJ1822">
            <v>1.7</v>
          </cell>
          <cell r="AL1822">
            <v>1.1900000000000002</v>
          </cell>
          <cell r="AN1822">
            <v>2.89</v>
          </cell>
          <cell r="BH1822">
            <v>0</v>
          </cell>
          <cell r="BL1822">
            <v>0</v>
          </cell>
          <cell r="BN1822">
            <v>2.89</v>
          </cell>
          <cell r="BP1822">
            <v>2.89</v>
          </cell>
        </row>
        <row r="1823">
          <cell r="A1823" t="str">
            <v>12.26</v>
          </cell>
          <cell r="B1823" t="str">
            <v>12.26</v>
          </cell>
          <cell r="C1823" t="str">
            <v>Cubierta en policarbonato</v>
          </cell>
          <cell r="D1823" t="str">
            <v>M2</v>
          </cell>
          <cell r="F1823">
            <v>86888</v>
          </cell>
          <cell r="O1823">
            <v>0</v>
          </cell>
          <cell r="P1823">
            <v>0</v>
          </cell>
          <cell r="Q1823">
            <v>0</v>
          </cell>
          <cell r="S1823">
            <v>0</v>
          </cell>
          <cell r="T1823">
            <v>0</v>
          </cell>
          <cell r="U1823">
            <v>0</v>
          </cell>
          <cell r="X1823">
            <v>0</v>
          </cell>
          <cell r="Y1823">
            <v>0</v>
          </cell>
          <cell r="AB1823">
            <v>0</v>
          </cell>
          <cell r="AD1823">
            <v>22.75</v>
          </cell>
          <cell r="AF1823">
            <v>22.75</v>
          </cell>
          <cell r="AJ1823">
            <v>22.75</v>
          </cell>
          <cell r="AN1823">
            <v>22.75</v>
          </cell>
          <cell r="AU1823">
            <v>0</v>
          </cell>
          <cell r="AV1823">
            <v>0</v>
          </cell>
          <cell r="AW1823">
            <v>0</v>
          </cell>
          <cell r="AZ1823">
            <v>0</v>
          </cell>
          <cell r="BA1823">
            <v>0</v>
          </cell>
          <cell r="BD1823">
            <v>0</v>
          </cell>
          <cell r="BH1823">
            <v>0</v>
          </cell>
          <cell r="BL1823">
            <v>0</v>
          </cell>
          <cell r="BP1823">
            <v>0</v>
          </cell>
        </row>
        <row r="1824">
          <cell r="A1824" t="str">
            <v>12.27</v>
          </cell>
          <cell r="B1824" t="str">
            <v>12.27</v>
          </cell>
          <cell r="C1824" t="str">
            <v>Cortasoles en Celoscreen</v>
          </cell>
          <cell r="D1824" t="str">
            <v>M2</v>
          </cell>
          <cell r="F1824">
            <v>213478</v>
          </cell>
          <cell r="G1824">
            <v>0</v>
          </cell>
          <cell r="K1824">
            <v>0</v>
          </cell>
          <cell r="L1824">
            <v>0</v>
          </cell>
          <cell r="M1824">
            <v>0</v>
          </cell>
          <cell r="O1824">
            <v>0</v>
          </cell>
          <cell r="P1824">
            <v>0</v>
          </cell>
          <cell r="Q1824">
            <v>0</v>
          </cell>
          <cell r="S1824">
            <v>0</v>
          </cell>
          <cell r="T1824">
            <v>0</v>
          </cell>
          <cell r="U1824">
            <v>0</v>
          </cell>
          <cell r="W1824">
            <v>0</v>
          </cell>
          <cell r="X1824">
            <v>0</v>
          </cell>
          <cell r="Y1824">
            <v>0</v>
          </cell>
          <cell r="AA1824">
            <v>0</v>
          </cell>
          <cell r="AB1824">
            <v>0</v>
          </cell>
          <cell r="AC1824">
            <v>0</v>
          </cell>
          <cell r="AD1824">
            <v>2.1</v>
          </cell>
          <cell r="AE1824">
            <v>448304</v>
          </cell>
          <cell r="AF1824">
            <v>2.1</v>
          </cell>
          <cell r="AG1824">
            <v>448304</v>
          </cell>
          <cell r="AI1824">
            <v>0</v>
          </cell>
          <cell r="AJ1824">
            <v>2.1</v>
          </cell>
          <cell r="AK1824">
            <v>448304</v>
          </cell>
          <cell r="AM1824">
            <v>0</v>
          </cell>
          <cell r="AN1824">
            <v>2.1</v>
          </cell>
          <cell r="AO1824">
            <v>448304</v>
          </cell>
          <cell r="AS1824">
            <v>0</v>
          </cell>
          <cell r="AU1824">
            <v>0</v>
          </cell>
          <cell r="AV1824">
            <v>0</v>
          </cell>
          <cell r="AW1824">
            <v>0</v>
          </cell>
          <cell r="AY1824">
            <v>0</v>
          </cell>
          <cell r="AZ1824">
            <v>0</v>
          </cell>
          <cell r="BA1824">
            <v>0</v>
          </cell>
          <cell r="BC1824">
            <v>0</v>
          </cell>
          <cell r="BD1824">
            <v>0</v>
          </cell>
          <cell r="BE1824">
            <v>0</v>
          </cell>
          <cell r="BG1824">
            <v>0</v>
          </cell>
          <cell r="BH1824">
            <v>0</v>
          </cell>
          <cell r="BI1824">
            <v>0</v>
          </cell>
          <cell r="BK1824">
            <v>0</v>
          </cell>
          <cell r="BL1824">
            <v>0</v>
          </cell>
          <cell r="BM1824">
            <v>0</v>
          </cell>
          <cell r="BO1824">
            <v>0</v>
          </cell>
          <cell r="BP1824">
            <v>0</v>
          </cell>
          <cell r="BQ1824">
            <v>0</v>
          </cell>
        </row>
        <row r="1825">
          <cell r="A1825" t="str">
            <v>12.28</v>
          </cell>
          <cell r="B1825" t="str">
            <v>12.28</v>
          </cell>
          <cell r="C1825" t="str">
            <v>Poyos en concreto</v>
          </cell>
          <cell r="D1825" t="str">
            <v>M2</v>
          </cell>
          <cell r="F1825">
            <v>21870</v>
          </cell>
          <cell r="G1825">
            <v>0</v>
          </cell>
          <cell r="K1825">
            <v>0</v>
          </cell>
          <cell r="L1825">
            <v>0</v>
          </cell>
          <cell r="M1825">
            <v>0</v>
          </cell>
          <cell r="O1825">
            <v>0</v>
          </cell>
          <cell r="P1825">
            <v>0</v>
          </cell>
          <cell r="Q1825">
            <v>0</v>
          </cell>
          <cell r="S1825">
            <v>0</v>
          </cell>
          <cell r="T1825">
            <v>0</v>
          </cell>
          <cell r="U1825">
            <v>0</v>
          </cell>
          <cell r="W1825">
            <v>0</v>
          </cell>
          <cell r="X1825">
            <v>0</v>
          </cell>
          <cell r="Y1825">
            <v>0</v>
          </cell>
          <cell r="AB1825">
            <v>0</v>
          </cell>
          <cell r="AC1825">
            <v>0</v>
          </cell>
          <cell r="AD1825">
            <v>3</v>
          </cell>
          <cell r="AF1825">
            <v>3</v>
          </cell>
          <cell r="AG1825">
            <v>65610</v>
          </cell>
          <cell r="AJ1825">
            <v>3</v>
          </cell>
          <cell r="AK1825">
            <v>65610</v>
          </cell>
          <cell r="AN1825">
            <v>3</v>
          </cell>
          <cell r="AO1825">
            <v>65610</v>
          </cell>
          <cell r="AS1825">
            <v>0</v>
          </cell>
          <cell r="AU1825">
            <v>0</v>
          </cell>
          <cell r="AV1825">
            <v>0</v>
          </cell>
          <cell r="AW1825">
            <v>0</v>
          </cell>
          <cell r="AZ1825">
            <v>0</v>
          </cell>
          <cell r="BA1825">
            <v>0</v>
          </cell>
          <cell r="BD1825">
            <v>0</v>
          </cell>
          <cell r="BH1825">
            <v>0</v>
          </cell>
          <cell r="BL1825">
            <v>0</v>
          </cell>
          <cell r="BP1825">
            <v>0</v>
          </cell>
        </row>
        <row r="1826">
          <cell r="A1826" t="str">
            <v>12.29</v>
          </cell>
          <cell r="B1826" t="str">
            <v>12.29</v>
          </cell>
          <cell r="C1826" t="str">
            <v>Placas bajo ventanas</v>
          </cell>
          <cell r="D1826" t="str">
            <v>M2</v>
          </cell>
          <cell r="F1826">
            <v>129406</v>
          </cell>
          <cell r="G1826">
            <v>0</v>
          </cell>
          <cell r="K1826">
            <v>0</v>
          </cell>
          <cell r="L1826">
            <v>0</v>
          </cell>
          <cell r="M1826">
            <v>0</v>
          </cell>
          <cell r="O1826">
            <v>0</v>
          </cell>
          <cell r="P1826">
            <v>0</v>
          </cell>
          <cell r="Q1826">
            <v>0</v>
          </cell>
          <cell r="S1826">
            <v>0</v>
          </cell>
          <cell r="T1826">
            <v>0</v>
          </cell>
          <cell r="U1826">
            <v>0</v>
          </cell>
          <cell r="W1826">
            <v>0</v>
          </cell>
          <cell r="X1826">
            <v>0</v>
          </cell>
          <cell r="Y1826">
            <v>0</v>
          </cell>
          <cell r="AB1826">
            <v>0</v>
          </cell>
          <cell r="AC1826">
            <v>0</v>
          </cell>
          <cell r="AD1826">
            <v>3.75</v>
          </cell>
          <cell r="AF1826">
            <v>3.75</v>
          </cell>
          <cell r="AG1826">
            <v>485272.5</v>
          </cell>
          <cell r="AJ1826">
            <v>3.75</v>
          </cell>
          <cell r="AK1826">
            <v>485272.5</v>
          </cell>
          <cell r="AN1826">
            <v>3.75</v>
          </cell>
          <cell r="AO1826">
            <v>485272.5</v>
          </cell>
          <cell r="AS1826">
            <v>0</v>
          </cell>
          <cell r="AU1826">
            <v>0</v>
          </cell>
          <cell r="AV1826">
            <v>0</v>
          </cell>
          <cell r="AW1826">
            <v>0</v>
          </cell>
          <cell r="AZ1826">
            <v>0</v>
          </cell>
          <cell r="BA1826">
            <v>0</v>
          </cell>
          <cell r="BD1826">
            <v>0</v>
          </cell>
          <cell r="BE1826">
            <v>0</v>
          </cell>
          <cell r="BH1826">
            <v>0</v>
          </cell>
          <cell r="BL1826">
            <v>0</v>
          </cell>
          <cell r="BP1826">
            <v>0</v>
          </cell>
        </row>
        <row r="1827">
          <cell r="A1827" t="str">
            <v>12.30</v>
          </cell>
          <cell r="B1827" t="str">
            <v>12.30</v>
          </cell>
          <cell r="C1827" t="str">
            <v>Cajas de inspeccion de 60*60</v>
          </cell>
          <cell r="D1827" t="str">
            <v>Un</v>
          </cell>
          <cell r="F1827">
            <v>215447</v>
          </cell>
          <cell r="G1827">
            <v>0</v>
          </cell>
          <cell r="K1827">
            <v>0</v>
          </cell>
          <cell r="L1827">
            <v>0</v>
          </cell>
          <cell r="M1827">
            <v>0</v>
          </cell>
          <cell r="O1827">
            <v>0</v>
          </cell>
          <cell r="P1827">
            <v>0</v>
          </cell>
          <cell r="Q1827">
            <v>0</v>
          </cell>
          <cell r="S1827">
            <v>0</v>
          </cell>
          <cell r="T1827">
            <v>0</v>
          </cell>
          <cell r="U1827">
            <v>0</v>
          </cell>
          <cell r="W1827">
            <v>0</v>
          </cell>
          <cell r="X1827">
            <v>0</v>
          </cell>
          <cell r="Y1827">
            <v>0</v>
          </cell>
          <cell r="AA1827">
            <v>0</v>
          </cell>
          <cell r="AB1827">
            <v>0</v>
          </cell>
          <cell r="AC1827">
            <v>0</v>
          </cell>
          <cell r="AD1827">
            <v>1</v>
          </cell>
          <cell r="AE1827">
            <v>215447</v>
          </cell>
          <cell r="AF1827">
            <v>1</v>
          </cell>
          <cell r="AG1827">
            <v>215447</v>
          </cell>
          <cell r="AI1827">
            <v>0</v>
          </cell>
          <cell r="AJ1827">
            <v>1</v>
          </cell>
          <cell r="AK1827">
            <v>215447</v>
          </cell>
          <cell r="AM1827">
            <v>0</v>
          </cell>
          <cell r="AN1827">
            <v>1</v>
          </cell>
          <cell r="AO1827">
            <v>215447</v>
          </cell>
          <cell r="AS1827">
            <v>0</v>
          </cell>
          <cell r="AU1827">
            <v>0</v>
          </cell>
          <cell r="AV1827">
            <v>0</v>
          </cell>
          <cell r="AW1827">
            <v>0</v>
          </cell>
          <cell r="AY1827">
            <v>0</v>
          </cell>
          <cell r="AZ1827">
            <v>0</v>
          </cell>
          <cell r="BA1827">
            <v>0</v>
          </cell>
          <cell r="BC1827">
            <v>0</v>
          </cell>
          <cell r="BD1827">
            <v>0</v>
          </cell>
          <cell r="BE1827">
            <v>0</v>
          </cell>
          <cell r="BG1827">
            <v>0</v>
          </cell>
          <cell r="BH1827">
            <v>0</v>
          </cell>
          <cell r="BI1827">
            <v>0</v>
          </cell>
          <cell r="BK1827">
            <v>0</v>
          </cell>
          <cell r="BL1827">
            <v>0</v>
          </cell>
          <cell r="BM1827">
            <v>0</v>
          </cell>
          <cell r="BO1827">
            <v>0</v>
          </cell>
          <cell r="BP1827">
            <v>0</v>
          </cell>
          <cell r="BQ1827">
            <v>0</v>
          </cell>
        </row>
        <row r="1828">
          <cell r="A1828" t="str">
            <v>12.31</v>
          </cell>
          <cell r="B1828" t="str">
            <v>12.31</v>
          </cell>
          <cell r="C1828" t="str">
            <v>Cajas de inspeccion de 40*40</v>
          </cell>
          <cell r="D1828" t="str">
            <v>Un</v>
          </cell>
          <cell r="F1828">
            <v>125470</v>
          </cell>
          <cell r="G1828">
            <v>0</v>
          </cell>
          <cell r="K1828">
            <v>0</v>
          </cell>
          <cell r="L1828">
            <v>0</v>
          </cell>
          <cell r="M1828">
            <v>0</v>
          </cell>
          <cell r="O1828">
            <v>0</v>
          </cell>
          <cell r="P1828">
            <v>0</v>
          </cell>
          <cell r="Q1828">
            <v>0</v>
          </cell>
          <cell r="S1828">
            <v>0</v>
          </cell>
          <cell r="T1828">
            <v>0</v>
          </cell>
          <cell r="U1828">
            <v>0</v>
          </cell>
          <cell r="W1828">
            <v>0</v>
          </cell>
          <cell r="X1828">
            <v>0</v>
          </cell>
          <cell r="Y1828">
            <v>0</v>
          </cell>
          <cell r="AA1828">
            <v>0</v>
          </cell>
          <cell r="AB1828">
            <v>0</v>
          </cell>
          <cell r="AC1828">
            <v>0</v>
          </cell>
          <cell r="AD1828">
            <v>1</v>
          </cell>
          <cell r="AE1828">
            <v>125470</v>
          </cell>
          <cell r="AF1828">
            <v>1</v>
          </cell>
          <cell r="AG1828">
            <v>125470</v>
          </cell>
          <cell r="AI1828">
            <v>0</v>
          </cell>
          <cell r="AJ1828">
            <v>1</v>
          </cell>
          <cell r="AK1828">
            <v>125470</v>
          </cell>
          <cell r="AM1828">
            <v>0</v>
          </cell>
          <cell r="AN1828">
            <v>1</v>
          </cell>
          <cell r="AO1828">
            <v>125470</v>
          </cell>
          <cell r="AS1828">
            <v>0</v>
          </cell>
          <cell r="AU1828">
            <v>0</v>
          </cell>
          <cell r="AV1828">
            <v>0</v>
          </cell>
          <cell r="AW1828">
            <v>0</v>
          </cell>
          <cell r="AY1828">
            <v>0</v>
          </cell>
          <cell r="AZ1828">
            <v>0</v>
          </cell>
          <cell r="BA1828">
            <v>0</v>
          </cell>
          <cell r="BC1828">
            <v>0</v>
          </cell>
          <cell r="BD1828">
            <v>0</v>
          </cell>
          <cell r="BE1828">
            <v>0</v>
          </cell>
          <cell r="BG1828">
            <v>0</v>
          </cell>
          <cell r="BH1828">
            <v>0</v>
          </cell>
          <cell r="BI1828">
            <v>0</v>
          </cell>
          <cell r="BK1828">
            <v>0</v>
          </cell>
          <cell r="BL1828">
            <v>0</v>
          </cell>
          <cell r="BM1828">
            <v>0</v>
          </cell>
          <cell r="BO1828">
            <v>0</v>
          </cell>
          <cell r="BP1828">
            <v>0</v>
          </cell>
          <cell r="BQ1828">
            <v>0</v>
          </cell>
        </row>
        <row r="1829">
          <cell r="A1829" t="str">
            <v>12.32</v>
          </cell>
          <cell r="B1829" t="str">
            <v>12.32</v>
          </cell>
          <cell r="C1829" t="str">
            <v>Cajas de inspeccion de 80*80</v>
          </cell>
          <cell r="D1829" t="str">
            <v>Un</v>
          </cell>
          <cell r="F1829">
            <v>288570</v>
          </cell>
          <cell r="G1829">
            <v>0</v>
          </cell>
          <cell r="K1829">
            <v>0</v>
          </cell>
          <cell r="L1829">
            <v>0</v>
          </cell>
          <cell r="M1829">
            <v>0</v>
          </cell>
          <cell r="O1829">
            <v>0</v>
          </cell>
          <cell r="P1829">
            <v>0</v>
          </cell>
          <cell r="Q1829">
            <v>0</v>
          </cell>
          <cell r="S1829">
            <v>0</v>
          </cell>
          <cell r="T1829">
            <v>0</v>
          </cell>
          <cell r="U1829">
            <v>0</v>
          </cell>
          <cell r="W1829">
            <v>0</v>
          </cell>
          <cell r="X1829">
            <v>0</v>
          </cell>
          <cell r="Y1829">
            <v>0</v>
          </cell>
          <cell r="AA1829">
            <v>0</v>
          </cell>
          <cell r="AB1829">
            <v>0</v>
          </cell>
          <cell r="AC1829">
            <v>0</v>
          </cell>
          <cell r="AD1829">
            <v>1</v>
          </cell>
          <cell r="AE1829">
            <v>288570</v>
          </cell>
          <cell r="AF1829">
            <v>1</v>
          </cell>
          <cell r="AG1829">
            <v>288570</v>
          </cell>
          <cell r="AI1829">
            <v>0</v>
          </cell>
          <cell r="AJ1829">
            <v>1</v>
          </cell>
          <cell r="AK1829">
            <v>288570</v>
          </cell>
          <cell r="AM1829">
            <v>0</v>
          </cell>
          <cell r="AN1829">
            <v>1</v>
          </cell>
          <cell r="AO1829">
            <v>288570</v>
          </cell>
          <cell r="AS1829">
            <v>0</v>
          </cell>
          <cell r="AU1829">
            <v>0</v>
          </cell>
          <cell r="AV1829">
            <v>0</v>
          </cell>
          <cell r="AW1829">
            <v>0</v>
          </cell>
          <cell r="AY1829">
            <v>0</v>
          </cell>
          <cell r="AZ1829">
            <v>0</v>
          </cell>
          <cell r="BA1829">
            <v>0</v>
          </cell>
          <cell r="BC1829">
            <v>0</v>
          </cell>
          <cell r="BD1829">
            <v>0</v>
          </cell>
          <cell r="BE1829">
            <v>0</v>
          </cell>
          <cell r="BG1829">
            <v>0</v>
          </cell>
          <cell r="BH1829">
            <v>0</v>
          </cell>
          <cell r="BI1829">
            <v>0</v>
          </cell>
          <cell r="BK1829">
            <v>0</v>
          </cell>
          <cell r="BL1829">
            <v>0</v>
          </cell>
          <cell r="BM1829">
            <v>0</v>
          </cell>
          <cell r="BO1829">
            <v>0</v>
          </cell>
          <cell r="BP1829">
            <v>0</v>
          </cell>
          <cell r="BQ1829">
            <v>0</v>
          </cell>
        </row>
        <row r="1831">
          <cell r="C1831" t="str">
            <v>VALOR PARCIAL</v>
          </cell>
          <cell r="G1831">
            <v>0</v>
          </cell>
          <cell r="K1831">
            <v>0</v>
          </cell>
          <cell r="M1831">
            <v>0</v>
          </cell>
          <cell r="O1831">
            <v>0</v>
          </cell>
          <cell r="Q1831">
            <v>0</v>
          </cell>
          <cell r="S1831">
            <v>0</v>
          </cell>
          <cell r="U1831">
            <v>0</v>
          </cell>
          <cell r="W1831">
            <v>12294422</v>
          </cell>
          <cell r="Y1831">
            <v>12294444</v>
          </cell>
          <cell r="AA1831">
            <v>0</v>
          </cell>
          <cell r="AC1831">
            <v>6216463</v>
          </cell>
          <cell r="AE1831">
            <v>-1056394.5</v>
          </cell>
          <cell r="AG1831">
            <v>5160068.5</v>
          </cell>
          <cell r="AI1831">
            <v>382073</v>
          </cell>
          <cell r="AK1831">
            <v>5542143</v>
          </cell>
          <cell r="AM1831">
            <v>-187147</v>
          </cell>
          <cell r="AO1831">
            <v>5354996</v>
          </cell>
          <cell r="AR1831">
            <v>0</v>
          </cell>
          <cell r="AS1831">
            <v>0</v>
          </cell>
          <cell r="AT1831">
            <v>0</v>
          </cell>
          <cell r="AU1831">
            <v>0</v>
          </cell>
          <cell r="AV1831">
            <v>0</v>
          </cell>
          <cell r="AW1831">
            <v>0</v>
          </cell>
          <cell r="AX1831">
            <v>0</v>
          </cell>
          <cell r="AY1831">
            <v>0</v>
          </cell>
          <cell r="AZ1831">
            <v>0</v>
          </cell>
          <cell r="BA1831">
            <v>0</v>
          </cell>
          <cell r="BB1831">
            <v>0</v>
          </cell>
          <cell r="BC1831">
            <v>0</v>
          </cell>
          <cell r="BD1831">
            <v>0</v>
          </cell>
          <cell r="BE1831">
            <v>0</v>
          </cell>
          <cell r="BF1831">
            <v>0</v>
          </cell>
          <cell r="BG1831">
            <v>0</v>
          </cell>
          <cell r="BH1831">
            <v>0</v>
          </cell>
          <cell r="BI1831">
            <v>0</v>
          </cell>
          <cell r="BJ1831">
            <v>0</v>
          </cell>
          <cell r="BK1831">
            <v>1841332</v>
          </cell>
          <cell r="BL1831">
            <v>0</v>
          </cell>
          <cell r="BM1831">
            <v>1841332</v>
          </cell>
          <cell r="BN1831">
            <v>0</v>
          </cell>
          <cell r="BO1831">
            <v>2791623.5</v>
          </cell>
          <cell r="BP1831">
            <v>0</v>
          </cell>
          <cell r="BQ1831">
            <v>4633318.1088500004</v>
          </cell>
        </row>
        <row r="1832">
          <cell r="C1832" t="str">
            <v>A.I.U.</v>
          </cell>
          <cell r="E1832">
            <v>0.32</v>
          </cell>
          <cell r="G1832">
            <v>0</v>
          </cell>
          <cell r="J1832">
            <v>0.32</v>
          </cell>
          <cell r="K1832">
            <v>0</v>
          </cell>
          <cell r="L1832">
            <v>0.32</v>
          </cell>
          <cell r="M1832">
            <v>0</v>
          </cell>
          <cell r="N1832">
            <v>0.32</v>
          </cell>
          <cell r="O1832">
            <v>0</v>
          </cell>
          <cell r="P1832">
            <v>0.32</v>
          </cell>
          <cell r="Q1832">
            <v>0</v>
          </cell>
          <cell r="R1832">
            <v>0.32</v>
          </cell>
          <cell r="S1832">
            <v>0</v>
          </cell>
          <cell r="T1832">
            <v>0.32</v>
          </cell>
          <cell r="U1832">
            <v>0</v>
          </cell>
          <cell r="V1832">
            <v>0.32</v>
          </cell>
          <cell r="W1832">
            <v>3934215</v>
          </cell>
          <cell r="X1832">
            <v>0.32</v>
          </cell>
          <cell r="Y1832">
            <v>3934222</v>
          </cell>
          <cell r="Z1832">
            <v>0.32</v>
          </cell>
          <cell r="AA1832">
            <v>0</v>
          </cell>
          <cell r="AB1832">
            <v>0.32</v>
          </cell>
          <cell r="AC1832">
            <v>1989268</v>
          </cell>
          <cell r="AD1832">
            <v>0.32</v>
          </cell>
          <cell r="AE1832">
            <v>-338046</v>
          </cell>
          <cell r="AF1832">
            <v>0.32</v>
          </cell>
          <cell r="AG1832">
            <v>1651222</v>
          </cell>
          <cell r="AH1832">
            <v>0.32</v>
          </cell>
          <cell r="AI1832">
            <v>122263</v>
          </cell>
          <cell r="AJ1832">
            <v>0.32</v>
          </cell>
          <cell r="AK1832">
            <v>1773486</v>
          </cell>
          <cell r="AL1832">
            <v>0.32</v>
          </cell>
          <cell r="AM1832">
            <v>-59887</v>
          </cell>
          <cell r="AN1832">
            <v>0.32</v>
          </cell>
          <cell r="AO1832">
            <v>1713599</v>
          </cell>
          <cell r="AR1832">
            <v>0.32</v>
          </cell>
          <cell r="AS1832">
            <v>0</v>
          </cell>
          <cell r="AT1832">
            <v>0.32</v>
          </cell>
          <cell r="AU1832">
            <v>0</v>
          </cell>
          <cell r="AV1832">
            <v>0.32</v>
          </cell>
          <cell r="AW1832">
            <v>0</v>
          </cell>
          <cell r="AX1832">
            <v>0.32</v>
          </cell>
          <cell r="AY1832">
            <v>0</v>
          </cell>
          <cell r="AZ1832">
            <v>0.32</v>
          </cell>
          <cell r="BA1832">
            <v>0</v>
          </cell>
          <cell r="BB1832">
            <v>0.32</v>
          </cell>
          <cell r="BC1832">
            <v>0</v>
          </cell>
          <cell r="BD1832">
            <v>0.32</v>
          </cell>
          <cell r="BE1832">
            <v>0</v>
          </cell>
          <cell r="BF1832">
            <v>0.32</v>
          </cell>
          <cell r="BG1832">
            <v>0</v>
          </cell>
          <cell r="BH1832">
            <v>0.32</v>
          </cell>
          <cell r="BI1832">
            <v>0</v>
          </cell>
          <cell r="BJ1832">
            <v>0.32</v>
          </cell>
          <cell r="BK1832">
            <v>589226</v>
          </cell>
          <cell r="BL1832">
            <v>0.32</v>
          </cell>
          <cell r="BM1832">
            <v>589226</v>
          </cell>
          <cell r="BN1832">
            <v>0.32</v>
          </cell>
          <cell r="BO1832">
            <v>893320</v>
          </cell>
          <cell r="BP1832">
            <v>0.32</v>
          </cell>
          <cell r="BQ1832">
            <v>1482662</v>
          </cell>
        </row>
        <row r="1833">
          <cell r="C1833" t="str">
            <v>VALOR TOTAL</v>
          </cell>
          <cell r="G1833">
            <v>0</v>
          </cell>
          <cell r="K1833">
            <v>0</v>
          </cell>
          <cell r="M1833">
            <v>0</v>
          </cell>
          <cell r="O1833">
            <v>0</v>
          </cell>
          <cell r="Q1833">
            <v>0</v>
          </cell>
          <cell r="S1833">
            <v>0</v>
          </cell>
          <cell r="U1833">
            <v>0</v>
          </cell>
          <cell r="W1833">
            <v>16228637</v>
          </cell>
          <cell r="Y1833">
            <v>16228666</v>
          </cell>
          <cell r="AA1833">
            <v>0</v>
          </cell>
          <cell r="AC1833">
            <v>8205731</v>
          </cell>
          <cell r="AE1833">
            <v>-1394440.5</v>
          </cell>
          <cell r="AG1833">
            <v>6811290.5</v>
          </cell>
          <cell r="AI1833">
            <v>504336</v>
          </cell>
          <cell r="AK1833">
            <v>7315629</v>
          </cell>
          <cell r="AM1833">
            <v>-247034</v>
          </cell>
          <cell r="AO1833">
            <v>7068595</v>
          </cell>
          <cell r="AR1833">
            <v>0</v>
          </cell>
          <cell r="AS1833">
            <v>0</v>
          </cell>
          <cell r="AT1833">
            <v>0</v>
          </cell>
          <cell r="AU1833">
            <v>0</v>
          </cell>
          <cell r="AV1833">
            <v>0</v>
          </cell>
          <cell r="AW1833">
            <v>0</v>
          </cell>
          <cell r="AX1833">
            <v>0</v>
          </cell>
          <cell r="AY1833">
            <v>0</v>
          </cell>
          <cell r="AZ1833">
            <v>0</v>
          </cell>
          <cell r="BA1833">
            <v>0</v>
          </cell>
          <cell r="BB1833">
            <v>0</v>
          </cell>
          <cell r="BC1833">
            <v>0</v>
          </cell>
          <cell r="BD1833">
            <v>0</v>
          </cell>
          <cell r="BE1833">
            <v>0</v>
          </cell>
          <cell r="BF1833">
            <v>0</v>
          </cell>
          <cell r="BG1833">
            <v>0</v>
          </cell>
          <cell r="BH1833">
            <v>0</v>
          </cell>
          <cell r="BI1833">
            <v>0</v>
          </cell>
          <cell r="BJ1833">
            <v>0</v>
          </cell>
          <cell r="BK1833">
            <v>2430558</v>
          </cell>
          <cell r="BL1833">
            <v>0</v>
          </cell>
          <cell r="BM1833">
            <v>2430558</v>
          </cell>
          <cell r="BN1833">
            <v>0</v>
          </cell>
          <cell r="BO1833">
            <v>3684943.5</v>
          </cell>
          <cell r="BP1833">
            <v>0</v>
          </cell>
          <cell r="BQ1833">
            <v>6115980.1088500004</v>
          </cell>
        </row>
        <row r="1835">
          <cell r="A1835">
            <v>13</v>
          </cell>
          <cell r="B1835">
            <v>13</v>
          </cell>
          <cell r="C1835" t="str">
            <v>CAFETERIA</v>
          </cell>
          <cell r="D1835" t="str">
            <v/>
          </cell>
          <cell r="E1835">
            <v>1</v>
          </cell>
          <cell r="AR1835">
            <v>0</v>
          </cell>
          <cell r="AS1835">
            <v>0</v>
          </cell>
          <cell r="AT1835">
            <v>0</v>
          </cell>
          <cell r="AU1835">
            <v>0</v>
          </cell>
          <cell r="AV1835">
            <v>0</v>
          </cell>
          <cell r="AW1835">
            <v>0</v>
          </cell>
          <cell r="AX1835">
            <v>0</v>
          </cell>
          <cell r="AY1835">
            <v>0</v>
          </cell>
          <cell r="AZ1835">
            <v>0</v>
          </cell>
          <cell r="BA1835">
            <v>0</v>
          </cell>
          <cell r="BB1835">
            <v>0</v>
          </cell>
          <cell r="BC1835">
            <v>0</v>
          </cell>
          <cell r="BD1835">
            <v>0</v>
          </cell>
          <cell r="BE1835">
            <v>0</v>
          </cell>
          <cell r="BF1835">
            <v>0</v>
          </cell>
          <cell r="BG1835">
            <v>0</v>
          </cell>
          <cell r="BH1835">
            <v>0</v>
          </cell>
          <cell r="BI1835">
            <v>0</v>
          </cell>
          <cell r="BJ1835">
            <v>0</v>
          </cell>
          <cell r="BK1835">
            <v>0</v>
          </cell>
          <cell r="BL1835">
            <v>0</v>
          </cell>
          <cell r="BM1835">
            <v>0</v>
          </cell>
          <cell r="BN1835">
            <v>0</v>
          </cell>
          <cell r="BO1835">
            <v>0</v>
          </cell>
          <cell r="BP1835">
            <v>0</v>
          </cell>
          <cell r="BQ1835">
            <v>0</v>
          </cell>
        </row>
        <row r="1836">
          <cell r="B1836" t="str">
            <v>Item</v>
          </cell>
          <cell r="C1836" t="str">
            <v>Descripcion</v>
          </cell>
          <cell r="D1836" t="str">
            <v>Und</v>
          </cell>
          <cell r="E1836" t="str">
            <v>Cant</v>
          </cell>
          <cell r="F1836" t="str">
            <v xml:space="preserve">Vr Unitario </v>
          </cell>
          <cell r="G1836" t="str">
            <v>Vr Total</v>
          </cell>
          <cell r="H1836" t="str">
            <v>*</v>
          </cell>
          <cell r="I1836" t="str">
            <v>M&amp;M</v>
          </cell>
          <cell r="J1836" t="str">
            <v>Cant</v>
          </cell>
          <cell r="K1836" t="str">
            <v>Vr Total</v>
          </cell>
          <cell r="L1836" t="str">
            <v>Cant</v>
          </cell>
          <cell r="M1836" t="str">
            <v>Vr Total</v>
          </cell>
          <cell r="N1836" t="str">
            <v>Cant</v>
          </cell>
          <cell r="O1836" t="str">
            <v>Vr Total</v>
          </cell>
          <cell r="P1836" t="str">
            <v>Cant</v>
          </cell>
          <cell r="Q1836" t="str">
            <v>Vr Total</v>
          </cell>
          <cell r="R1836" t="str">
            <v>Cant</v>
          </cell>
          <cell r="S1836" t="str">
            <v>Vr Total</v>
          </cell>
          <cell r="T1836" t="str">
            <v>Cant</v>
          </cell>
          <cell r="U1836" t="str">
            <v>Vr Total</v>
          </cell>
          <cell r="V1836" t="str">
            <v>Cant</v>
          </cell>
          <cell r="W1836" t="str">
            <v>Vr Total</v>
          </cell>
          <cell r="X1836" t="str">
            <v>Cant</v>
          </cell>
          <cell r="Y1836" t="str">
            <v>Vr Total</v>
          </cell>
          <cell r="Z1836" t="str">
            <v>Cant</v>
          </cell>
          <cell r="AA1836" t="str">
            <v>Vr Total</v>
          </cell>
          <cell r="AB1836" t="str">
            <v>Cant</v>
          </cell>
          <cell r="AC1836" t="str">
            <v>Vr Total</v>
          </cell>
          <cell r="AD1836" t="str">
            <v>Cant</v>
          </cell>
          <cell r="AE1836" t="str">
            <v>Vr Total</v>
          </cell>
          <cell r="AF1836" t="str">
            <v>Cant</v>
          </cell>
          <cell r="AG1836" t="str">
            <v>Vr Total</v>
          </cell>
          <cell r="AH1836" t="str">
            <v>Cant</v>
          </cell>
          <cell r="AI1836" t="str">
            <v>Vr Total</v>
          </cell>
          <cell r="AJ1836" t="str">
            <v>Cant</v>
          </cell>
          <cell r="AK1836" t="str">
            <v>Vr Total</v>
          </cell>
          <cell r="AL1836" t="str">
            <v>Cant</v>
          </cell>
          <cell r="AM1836" t="str">
            <v>Vr Total</v>
          </cell>
          <cell r="AN1836" t="str">
            <v>Cant</v>
          </cell>
          <cell r="AO1836" t="str">
            <v>Vr Total</v>
          </cell>
          <cell r="AR1836" t="str">
            <v>Cant</v>
          </cell>
          <cell r="AS1836" t="str">
            <v>Vr Total</v>
          </cell>
          <cell r="AT1836" t="str">
            <v>Cant</v>
          </cell>
          <cell r="AU1836" t="str">
            <v>Vr Total</v>
          </cell>
          <cell r="AV1836" t="str">
            <v>Cant</v>
          </cell>
          <cell r="AW1836" t="str">
            <v>Vr Total</v>
          </cell>
          <cell r="AX1836" t="str">
            <v>Cant</v>
          </cell>
          <cell r="AY1836" t="str">
            <v>Vr Total</v>
          </cell>
          <cell r="AZ1836" t="str">
            <v>Cant</v>
          </cell>
          <cell r="BA1836" t="str">
            <v>Vr Total</v>
          </cell>
          <cell r="BB1836" t="str">
            <v>Cant</v>
          </cell>
          <cell r="BC1836" t="str">
            <v>Vr Total</v>
          </cell>
          <cell r="BD1836" t="str">
            <v>Cant</v>
          </cell>
          <cell r="BE1836" t="str">
            <v>Vr Total</v>
          </cell>
          <cell r="BF1836" t="str">
            <v>Cant</v>
          </cell>
          <cell r="BG1836" t="str">
            <v>Vr Total</v>
          </cell>
          <cell r="BH1836" t="str">
            <v>Cant</v>
          </cell>
          <cell r="BI1836" t="str">
            <v>Vr Total</v>
          </cell>
          <cell r="BJ1836" t="str">
            <v>Cant</v>
          </cell>
          <cell r="BK1836" t="str">
            <v>Vr Total</v>
          </cell>
          <cell r="BL1836" t="str">
            <v>Cant</v>
          </cell>
          <cell r="BM1836" t="str">
            <v>Vr Total</v>
          </cell>
          <cell r="BN1836" t="str">
            <v>Cant</v>
          </cell>
          <cell r="BO1836" t="str">
            <v>Vr Total</v>
          </cell>
          <cell r="BP1836" t="str">
            <v>Cant</v>
          </cell>
          <cell r="BQ1836" t="str">
            <v>Vr Total</v>
          </cell>
        </row>
        <row r="1837">
          <cell r="A1837" t="str">
            <v>13.01</v>
          </cell>
          <cell r="B1837" t="str">
            <v>13.01</v>
          </cell>
          <cell r="C1837" t="str">
            <v>PRELIMINARES</v>
          </cell>
          <cell r="D1837" t="str">
            <v/>
          </cell>
          <cell r="O1837">
            <v>0</v>
          </cell>
          <cell r="P1837">
            <v>0</v>
          </cell>
          <cell r="Q1837">
            <v>0</v>
          </cell>
          <cell r="S1837">
            <v>0</v>
          </cell>
          <cell r="T1837">
            <v>0</v>
          </cell>
          <cell r="U1837">
            <v>0</v>
          </cell>
          <cell r="AJ1837">
            <v>0</v>
          </cell>
          <cell r="AR1837">
            <v>0</v>
          </cell>
          <cell r="AS1837">
            <v>0</v>
          </cell>
          <cell r="AT1837">
            <v>0</v>
          </cell>
          <cell r="AU1837">
            <v>0</v>
          </cell>
          <cell r="AV1837">
            <v>0</v>
          </cell>
          <cell r="AW1837">
            <v>0</v>
          </cell>
          <cell r="AX1837">
            <v>0</v>
          </cell>
          <cell r="AY1837">
            <v>0</v>
          </cell>
          <cell r="AZ1837">
            <v>0</v>
          </cell>
          <cell r="BA1837">
            <v>0</v>
          </cell>
          <cell r="BB1837">
            <v>0</v>
          </cell>
          <cell r="BC1837">
            <v>0</v>
          </cell>
          <cell r="BD1837">
            <v>0</v>
          </cell>
          <cell r="BE1837">
            <v>0</v>
          </cell>
          <cell r="BF1837">
            <v>0</v>
          </cell>
          <cell r="BG1837">
            <v>0</v>
          </cell>
          <cell r="BH1837">
            <v>0</v>
          </cell>
          <cell r="BI1837">
            <v>0</v>
          </cell>
          <cell r="BJ1837">
            <v>0</v>
          </cell>
          <cell r="BK1837">
            <v>0</v>
          </cell>
          <cell r="BL1837">
            <v>0</v>
          </cell>
          <cell r="BM1837">
            <v>0</v>
          </cell>
          <cell r="BN1837">
            <v>0</v>
          </cell>
          <cell r="BO1837">
            <v>0</v>
          </cell>
          <cell r="BP1837">
            <v>0</v>
          </cell>
          <cell r="BQ1837">
            <v>0</v>
          </cell>
        </row>
        <row r="1838">
          <cell r="A1838" t="str">
            <v>13.01.01</v>
          </cell>
          <cell r="B1838" t="str">
            <v>13.01.01</v>
          </cell>
          <cell r="C1838" t="str">
            <v>Localizacion y replanteo</v>
          </cell>
          <cell r="D1838" t="str">
            <v>M2</v>
          </cell>
          <cell r="F1838">
            <v>2891</v>
          </cell>
          <cell r="G1838">
            <v>0</v>
          </cell>
          <cell r="K1838">
            <v>0</v>
          </cell>
          <cell r="L1838">
            <v>0</v>
          </cell>
          <cell r="M1838">
            <v>0</v>
          </cell>
          <cell r="O1838">
            <v>0</v>
          </cell>
          <cell r="P1838">
            <v>0</v>
          </cell>
          <cell r="Q1838">
            <v>0</v>
          </cell>
          <cell r="S1838">
            <v>0</v>
          </cell>
          <cell r="T1838">
            <v>0</v>
          </cell>
          <cell r="U1838">
            <v>0</v>
          </cell>
          <cell r="V1838">
            <v>890.4</v>
          </cell>
          <cell r="W1838">
            <v>2574146</v>
          </cell>
          <cell r="X1838">
            <v>890.4</v>
          </cell>
          <cell r="Y1838">
            <v>2574147</v>
          </cell>
          <cell r="Z1838">
            <v>-66.980000000000018</v>
          </cell>
          <cell r="AA1838">
            <v>-193639</v>
          </cell>
          <cell r="AB1838">
            <v>823.42</v>
          </cell>
          <cell r="AC1838">
            <v>2380508</v>
          </cell>
          <cell r="AE1838">
            <v>0</v>
          </cell>
          <cell r="AF1838">
            <v>823.42</v>
          </cell>
          <cell r="AG1838">
            <v>2380508</v>
          </cell>
          <cell r="AI1838">
            <v>0</v>
          </cell>
          <cell r="AJ1838">
            <v>823.42</v>
          </cell>
          <cell r="AK1838">
            <v>2380508</v>
          </cell>
          <cell r="AM1838">
            <v>0</v>
          </cell>
          <cell r="AN1838">
            <v>823.42</v>
          </cell>
          <cell r="AO1838">
            <v>2380508</v>
          </cell>
          <cell r="AS1838">
            <v>0</v>
          </cell>
          <cell r="AU1838">
            <v>0</v>
          </cell>
          <cell r="AV1838">
            <v>0</v>
          </cell>
          <cell r="AW1838">
            <v>0</v>
          </cell>
          <cell r="AY1838">
            <v>0</v>
          </cell>
          <cell r="AZ1838">
            <v>0</v>
          </cell>
          <cell r="BA1838">
            <v>0</v>
          </cell>
          <cell r="BB1838">
            <v>823.42</v>
          </cell>
          <cell r="BC1838">
            <v>2380507</v>
          </cell>
          <cell r="BD1838">
            <v>823.42</v>
          </cell>
          <cell r="BE1838">
            <v>2380507</v>
          </cell>
          <cell r="BG1838">
            <v>0</v>
          </cell>
          <cell r="BH1838">
            <v>823.42</v>
          </cell>
          <cell r="BI1838">
            <v>2380507</v>
          </cell>
          <cell r="BK1838">
            <v>0</v>
          </cell>
          <cell r="BL1838">
            <v>823.42</v>
          </cell>
          <cell r="BM1838">
            <v>2380507</v>
          </cell>
          <cell r="BO1838">
            <v>0</v>
          </cell>
          <cell r="BP1838">
            <v>823.42</v>
          </cell>
          <cell r="BQ1838">
            <v>2380507</v>
          </cell>
        </row>
        <row r="1839">
          <cell r="C1839" t="str">
            <v>08.01</v>
          </cell>
          <cell r="G1839">
            <v>0</v>
          </cell>
          <cell r="K1839">
            <v>0</v>
          </cell>
          <cell r="L1839">
            <v>0</v>
          </cell>
          <cell r="M1839">
            <v>0</v>
          </cell>
          <cell r="O1839">
            <v>0</v>
          </cell>
          <cell r="P1839">
            <v>0</v>
          </cell>
          <cell r="Q1839">
            <v>0</v>
          </cell>
          <cell r="S1839">
            <v>0</v>
          </cell>
          <cell r="T1839">
            <v>0</v>
          </cell>
          <cell r="U1839">
            <v>0</v>
          </cell>
          <cell r="W1839">
            <v>0</v>
          </cell>
          <cell r="X1839">
            <v>0</v>
          </cell>
          <cell r="Y1839">
            <v>1</v>
          </cell>
          <cell r="AA1839">
            <v>0</v>
          </cell>
          <cell r="AB1839">
            <v>0</v>
          </cell>
          <cell r="AC1839">
            <v>0</v>
          </cell>
          <cell r="AE1839">
            <v>0</v>
          </cell>
          <cell r="AF1839">
            <v>0</v>
          </cell>
          <cell r="AG1839">
            <v>0</v>
          </cell>
          <cell r="AI1839">
            <v>0</v>
          </cell>
          <cell r="AJ1839">
            <v>0</v>
          </cell>
          <cell r="AK1839">
            <v>0</v>
          </cell>
          <cell r="AM1839">
            <v>0</v>
          </cell>
          <cell r="AN1839">
            <v>0</v>
          </cell>
          <cell r="AO1839">
            <v>0</v>
          </cell>
          <cell r="AS1839">
            <v>0</v>
          </cell>
          <cell r="AU1839">
            <v>0</v>
          </cell>
          <cell r="AV1839">
            <v>0</v>
          </cell>
          <cell r="AW1839">
            <v>0</v>
          </cell>
          <cell r="AY1839">
            <v>0</v>
          </cell>
          <cell r="AZ1839">
            <v>0</v>
          </cell>
          <cell r="BA1839">
            <v>0</v>
          </cell>
          <cell r="BC1839">
            <v>0</v>
          </cell>
          <cell r="BD1839">
            <v>0</v>
          </cell>
          <cell r="BE1839">
            <v>0</v>
          </cell>
          <cell r="BG1839">
            <v>0</v>
          </cell>
          <cell r="BH1839">
            <v>0</v>
          </cell>
          <cell r="BI1839">
            <v>0</v>
          </cell>
          <cell r="BK1839">
            <v>0</v>
          </cell>
          <cell r="BL1839">
            <v>0</v>
          </cell>
          <cell r="BM1839">
            <v>0</v>
          </cell>
          <cell r="BO1839">
            <v>0</v>
          </cell>
          <cell r="BP1839">
            <v>0</v>
          </cell>
          <cell r="BQ1839">
            <v>0</v>
          </cell>
        </row>
        <row r="1840">
          <cell r="G1840">
            <v>0</v>
          </cell>
          <cell r="K1840">
            <v>0</v>
          </cell>
          <cell r="L1840">
            <v>0</v>
          </cell>
          <cell r="M1840">
            <v>0</v>
          </cell>
          <cell r="O1840">
            <v>0</v>
          </cell>
          <cell r="P1840">
            <v>0</v>
          </cell>
          <cell r="Q1840">
            <v>0</v>
          </cell>
          <cell r="S1840">
            <v>0</v>
          </cell>
          <cell r="T1840">
            <v>0</v>
          </cell>
          <cell r="U1840">
            <v>0</v>
          </cell>
          <cell r="W1840">
            <v>0</v>
          </cell>
          <cell r="X1840">
            <v>0</v>
          </cell>
          <cell r="Y1840">
            <v>1</v>
          </cell>
          <cell r="AA1840">
            <v>0</v>
          </cell>
          <cell r="AB1840">
            <v>0</v>
          </cell>
          <cell r="AC1840">
            <v>1</v>
          </cell>
          <cell r="AE1840">
            <v>0</v>
          </cell>
          <cell r="AF1840">
            <v>0</v>
          </cell>
          <cell r="AG1840">
            <v>1</v>
          </cell>
          <cell r="AI1840">
            <v>0</v>
          </cell>
          <cell r="AJ1840">
            <v>0</v>
          </cell>
          <cell r="AK1840">
            <v>1</v>
          </cell>
          <cell r="AM1840">
            <v>0</v>
          </cell>
          <cell r="AN1840">
            <v>0</v>
          </cell>
          <cell r="AO1840">
            <v>1</v>
          </cell>
          <cell r="AS1840">
            <v>0</v>
          </cell>
          <cell r="AU1840">
            <v>0</v>
          </cell>
          <cell r="AV1840">
            <v>0</v>
          </cell>
          <cell r="AW1840">
            <v>0</v>
          </cell>
          <cell r="AY1840">
            <v>0</v>
          </cell>
          <cell r="AZ1840">
            <v>0</v>
          </cell>
          <cell r="BA1840">
            <v>0</v>
          </cell>
          <cell r="BC1840">
            <v>0</v>
          </cell>
          <cell r="BD1840">
            <v>0</v>
          </cell>
          <cell r="BE1840">
            <v>0</v>
          </cell>
          <cell r="BG1840">
            <v>0</v>
          </cell>
          <cell r="BH1840">
            <v>0</v>
          </cell>
          <cell r="BI1840">
            <v>0</v>
          </cell>
          <cell r="BK1840">
            <v>0</v>
          </cell>
          <cell r="BL1840">
            <v>0</v>
          </cell>
          <cell r="BM1840">
            <v>0</v>
          </cell>
          <cell r="BO1840">
            <v>0</v>
          </cell>
          <cell r="BP1840">
            <v>0</v>
          </cell>
          <cell r="BQ1840">
            <v>0</v>
          </cell>
        </row>
        <row r="1841">
          <cell r="A1841" t="str">
            <v>13.02</v>
          </cell>
          <cell r="B1841" t="str">
            <v>13.02</v>
          </cell>
          <cell r="C1841" t="str">
            <v>CIMENTACION</v>
          </cell>
          <cell r="D1841" t="str">
            <v/>
          </cell>
          <cell r="G1841">
            <v>0</v>
          </cell>
          <cell r="K1841">
            <v>0</v>
          </cell>
          <cell r="L1841">
            <v>0</v>
          </cell>
          <cell r="M1841">
            <v>0</v>
          </cell>
          <cell r="O1841">
            <v>0</v>
          </cell>
          <cell r="P1841">
            <v>0</v>
          </cell>
          <cell r="Q1841">
            <v>0</v>
          </cell>
          <cell r="S1841">
            <v>0</v>
          </cell>
          <cell r="T1841">
            <v>0</v>
          </cell>
          <cell r="U1841">
            <v>0</v>
          </cell>
          <cell r="W1841">
            <v>0</v>
          </cell>
          <cell r="X1841">
            <v>0</v>
          </cell>
          <cell r="Y1841">
            <v>1</v>
          </cell>
          <cell r="AA1841">
            <v>0</v>
          </cell>
          <cell r="AB1841">
            <v>0</v>
          </cell>
          <cell r="AC1841">
            <v>0</v>
          </cell>
          <cell r="AE1841">
            <v>0</v>
          </cell>
          <cell r="AF1841">
            <v>0</v>
          </cell>
          <cell r="AG1841">
            <v>0</v>
          </cell>
          <cell r="AI1841">
            <v>0</v>
          </cell>
          <cell r="AJ1841">
            <v>0</v>
          </cell>
          <cell r="AK1841">
            <v>0</v>
          </cell>
          <cell r="AM1841">
            <v>0</v>
          </cell>
          <cell r="AN1841">
            <v>0</v>
          </cell>
          <cell r="AO1841">
            <v>0</v>
          </cell>
          <cell r="AS1841">
            <v>0</v>
          </cell>
          <cell r="AU1841">
            <v>0</v>
          </cell>
          <cell r="AV1841">
            <v>0</v>
          </cell>
          <cell r="AW1841">
            <v>0</v>
          </cell>
          <cell r="AY1841">
            <v>0</v>
          </cell>
          <cell r="AZ1841">
            <v>0</v>
          </cell>
          <cell r="BA1841">
            <v>0</v>
          </cell>
          <cell r="BC1841">
            <v>0</v>
          </cell>
          <cell r="BD1841">
            <v>0</v>
          </cell>
          <cell r="BE1841">
            <v>0</v>
          </cell>
          <cell r="BG1841">
            <v>0</v>
          </cell>
          <cell r="BH1841">
            <v>0</v>
          </cell>
          <cell r="BI1841">
            <v>0</v>
          </cell>
          <cell r="BK1841">
            <v>0</v>
          </cell>
          <cell r="BL1841">
            <v>0</v>
          </cell>
          <cell r="BM1841">
            <v>0</v>
          </cell>
          <cell r="BO1841">
            <v>0</v>
          </cell>
          <cell r="BP1841">
            <v>0</v>
          </cell>
          <cell r="BQ1841">
            <v>0</v>
          </cell>
        </row>
        <row r="1842">
          <cell r="A1842" t="str">
            <v>13.02.01</v>
          </cell>
          <cell r="B1842" t="str">
            <v>13.02.01</v>
          </cell>
          <cell r="C1842" t="str">
            <v>Excavacion manual en peñon y retiro de sobrantes</v>
          </cell>
          <cell r="D1842" t="str">
            <v>M3</v>
          </cell>
          <cell r="F1842">
            <v>108418</v>
          </cell>
          <cell r="G1842">
            <v>0</v>
          </cell>
          <cell r="K1842">
            <v>0</v>
          </cell>
          <cell r="M1842">
            <v>0</v>
          </cell>
          <cell r="O1842">
            <v>0</v>
          </cell>
          <cell r="P1842">
            <v>0</v>
          </cell>
          <cell r="Q1842">
            <v>0</v>
          </cell>
          <cell r="S1842">
            <v>0</v>
          </cell>
          <cell r="T1842">
            <v>0</v>
          </cell>
          <cell r="U1842">
            <v>0</v>
          </cell>
          <cell r="V1842">
            <v>135.9</v>
          </cell>
          <cell r="W1842">
            <v>14734006</v>
          </cell>
          <cell r="X1842">
            <v>135.9</v>
          </cell>
          <cell r="Y1842">
            <v>14734007</v>
          </cell>
          <cell r="Z1842">
            <v>90.739999999999981</v>
          </cell>
          <cell r="AA1842">
            <v>-193639</v>
          </cell>
          <cell r="AB1842">
            <v>226.64</v>
          </cell>
          <cell r="AC1842">
            <v>2380509</v>
          </cell>
          <cell r="AE1842">
            <v>0</v>
          </cell>
          <cell r="AF1842">
            <v>226.64</v>
          </cell>
          <cell r="AG1842">
            <v>2380509</v>
          </cell>
          <cell r="AI1842">
            <v>0</v>
          </cell>
          <cell r="AJ1842">
            <v>226.64</v>
          </cell>
          <cell r="AK1842">
            <v>2380509</v>
          </cell>
          <cell r="AM1842">
            <v>0</v>
          </cell>
          <cell r="AN1842">
            <v>226.64</v>
          </cell>
          <cell r="AO1842">
            <v>2380509</v>
          </cell>
          <cell r="AS1842">
            <v>0</v>
          </cell>
          <cell r="AU1842">
            <v>0</v>
          </cell>
          <cell r="AW1842">
            <v>0</v>
          </cell>
          <cell r="AY1842">
            <v>0</v>
          </cell>
          <cell r="BA1842">
            <v>0</v>
          </cell>
          <cell r="BB1842">
            <v>226.64</v>
          </cell>
          <cell r="BC1842">
            <v>24571856</v>
          </cell>
          <cell r="BD1842">
            <v>226.64</v>
          </cell>
          <cell r="BE1842">
            <v>24571856</v>
          </cell>
          <cell r="BG1842">
            <v>0</v>
          </cell>
          <cell r="BH1842">
            <v>226.64</v>
          </cell>
          <cell r="BI1842">
            <v>2380507</v>
          </cell>
          <cell r="BK1842">
            <v>0</v>
          </cell>
          <cell r="BL1842">
            <v>226.64</v>
          </cell>
          <cell r="BM1842">
            <v>2380507</v>
          </cell>
          <cell r="BO1842">
            <v>0</v>
          </cell>
          <cell r="BP1842">
            <v>226.64</v>
          </cell>
          <cell r="BQ1842">
            <v>2380507</v>
          </cell>
        </row>
        <row r="1843">
          <cell r="A1843" t="str">
            <v>13.02.02</v>
          </cell>
          <cell r="B1843" t="str">
            <v>13.02.02</v>
          </cell>
          <cell r="C1843" t="str">
            <v>Solado en concreto pobre</v>
          </cell>
          <cell r="D1843" t="str">
            <v>M2</v>
          </cell>
          <cell r="F1843">
            <v>37848</v>
          </cell>
          <cell r="G1843">
            <v>0</v>
          </cell>
          <cell r="K1843">
            <v>0</v>
          </cell>
          <cell r="L1843">
            <v>0</v>
          </cell>
          <cell r="M1843">
            <v>0</v>
          </cell>
          <cell r="O1843">
            <v>0</v>
          </cell>
          <cell r="P1843">
            <v>0</v>
          </cell>
          <cell r="Q1843">
            <v>0</v>
          </cell>
          <cell r="S1843">
            <v>0</v>
          </cell>
          <cell r="T1843">
            <v>0</v>
          </cell>
          <cell r="U1843">
            <v>0</v>
          </cell>
          <cell r="V1843">
            <v>159.1</v>
          </cell>
          <cell r="W1843">
            <v>6021617</v>
          </cell>
          <cell r="X1843">
            <v>159.1</v>
          </cell>
          <cell r="Y1843">
            <v>6021618</v>
          </cell>
          <cell r="Z1843">
            <v>-127.1</v>
          </cell>
          <cell r="AA1843">
            <v>-20222</v>
          </cell>
          <cell r="AB1843">
            <v>32</v>
          </cell>
          <cell r="AC1843">
            <v>5091</v>
          </cell>
          <cell r="AE1843">
            <v>0</v>
          </cell>
          <cell r="AF1843">
            <v>32</v>
          </cell>
          <cell r="AG1843">
            <v>5091</v>
          </cell>
          <cell r="AI1843">
            <v>0</v>
          </cell>
          <cell r="AJ1843">
            <v>32</v>
          </cell>
          <cell r="AK1843">
            <v>5091</v>
          </cell>
          <cell r="AM1843">
            <v>0</v>
          </cell>
          <cell r="AN1843">
            <v>32</v>
          </cell>
          <cell r="AO1843">
            <v>1024</v>
          </cell>
          <cell r="AS1843">
            <v>0</v>
          </cell>
          <cell r="AU1843">
            <v>0</v>
          </cell>
          <cell r="AW1843">
            <v>0</v>
          </cell>
          <cell r="AY1843">
            <v>0</v>
          </cell>
          <cell r="BA1843">
            <v>0</v>
          </cell>
          <cell r="BB1843">
            <v>32</v>
          </cell>
          <cell r="BC1843">
            <v>1211136</v>
          </cell>
          <cell r="BD1843">
            <v>32</v>
          </cell>
          <cell r="BE1843">
            <v>1211136</v>
          </cell>
          <cell r="BG1843">
            <v>0</v>
          </cell>
          <cell r="BH1843">
            <v>32</v>
          </cell>
          <cell r="BI1843">
            <v>0</v>
          </cell>
          <cell r="BK1843">
            <v>0</v>
          </cell>
          <cell r="BL1843">
            <v>32</v>
          </cell>
          <cell r="BM1843">
            <v>0</v>
          </cell>
          <cell r="BO1843">
            <v>0</v>
          </cell>
          <cell r="BP1843">
            <v>32</v>
          </cell>
          <cell r="BQ1843">
            <v>5091.2</v>
          </cell>
        </row>
        <row r="1844">
          <cell r="A1844" t="str">
            <v>13.02.03</v>
          </cell>
          <cell r="B1844" t="str">
            <v>13.02.03</v>
          </cell>
          <cell r="C1844" t="str">
            <v>Zapatas en concreto de 3.000 psi</v>
          </cell>
          <cell r="D1844" t="str">
            <v>M3</v>
          </cell>
          <cell r="F1844">
            <v>509560</v>
          </cell>
          <cell r="G1844">
            <v>0</v>
          </cell>
          <cell r="K1844">
            <v>0</v>
          </cell>
          <cell r="L1844">
            <v>0</v>
          </cell>
          <cell r="M1844">
            <v>0</v>
          </cell>
          <cell r="O1844">
            <v>0</v>
          </cell>
          <cell r="P1844">
            <v>0</v>
          </cell>
          <cell r="Q1844">
            <v>0</v>
          </cell>
          <cell r="S1844">
            <v>0</v>
          </cell>
          <cell r="T1844">
            <v>0</v>
          </cell>
          <cell r="U1844">
            <v>0</v>
          </cell>
          <cell r="V1844">
            <v>13.8</v>
          </cell>
          <cell r="W1844">
            <v>7031928</v>
          </cell>
          <cell r="X1844">
            <v>13.8</v>
          </cell>
          <cell r="Y1844">
            <v>7031929</v>
          </cell>
          <cell r="Z1844">
            <v>-4.2000000000000011</v>
          </cell>
          <cell r="AA1844">
            <v>-2140152</v>
          </cell>
          <cell r="AB1844">
            <v>9.6</v>
          </cell>
          <cell r="AC1844">
            <v>4891776</v>
          </cell>
          <cell r="AE1844">
            <v>0</v>
          </cell>
          <cell r="AF1844">
            <v>9.6</v>
          </cell>
          <cell r="AG1844">
            <v>4891776</v>
          </cell>
          <cell r="AI1844">
            <v>0</v>
          </cell>
          <cell r="AJ1844">
            <v>9.6</v>
          </cell>
          <cell r="AK1844">
            <v>4891776</v>
          </cell>
          <cell r="AM1844">
            <v>0</v>
          </cell>
          <cell r="AN1844">
            <v>9.6</v>
          </cell>
          <cell r="AO1844">
            <v>4891776</v>
          </cell>
          <cell r="AS1844">
            <v>0</v>
          </cell>
          <cell r="AU1844">
            <v>0</v>
          </cell>
          <cell r="AV1844">
            <v>0</v>
          </cell>
          <cell r="AW1844">
            <v>0</v>
          </cell>
          <cell r="AY1844">
            <v>0</v>
          </cell>
          <cell r="AZ1844">
            <v>0</v>
          </cell>
          <cell r="BA1844">
            <v>0</v>
          </cell>
          <cell r="BB1844">
            <v>9.6</v>
          </cell>
          <cell r="BC1844">
            <v>4891776</v>
          </cell>
          <cell r="BD1844">
            <v>9.6</v>
          </cell>
          <cell r="BE1844">
            <v>4891776</v>
          </cell>
          <cell r="BG1844">
            <v>0</v>
          </cell>
          <cell r="BH1844">
            <v>9.6</v>
          </cell>
          <cell r="BI1844">
            <v>4891776</v>
          </cell>
          <cell r="BK1844">
            <v>0</v>
          </cell>
          <cell r="BL1844">
            <v>9.6</v>
          </cell>
          <cell r="BM1844">
            <v>4891776</v>
          </cell>
          <cell r="BO1844">
            <v>0</v>
          </cell>
          <cell r="BP1844">
            <v>9.6</v>
          </cell>
          <cell r="BQ1844">
            <v>4891776</v>
          </cell>
        </row>
        <row r="1845">
          <cell r="A1845" t="str">
            <v>13.02.04</v>
          </cell>
          <cell r="B1845" t="str">
            <v>13.02.04</v>
          </cell>
          <cell r="C1845" t="str">
            <v>Vigas de amarre en concreto de 3.000 psi</v>
          </cell>
          <cell r="D1845" t="str">
            <v>M3</v>
          </cell>
          <cell r="F1845">
            <v>541883</v>
          </cell>
          <cell r="G1845">
            <v>0</v>
          </cell>
          <cell r="K1845">
            <v>0</v>
          </cell>
          <cell r="L1845">
            <v>0</v>
          </cell>
          <cell r="M1845">
            <v>0</v>
          </cell>
          <cell r="O1845">
            <v>0</v>
          </cell>
          <cell r="P1845">
            <v>0</v>
          </cell>
          <cell r="Q1845">
            <v>0</v>
          </cell>
          <cell r="S1845">
            <v>0</v>
          </cell>
          <cell r="T1845">
            <v>0</v>
          </cell>
          <cell r="U1845">
            <v>0</v>
          </cell>
          <cell r="V1845">
            <v>50.9</v>
          </cell>
          <cell r="W1845">
            <v>27581845</v>
          </cell>
          <cell r="X1845">
            <v>50.9</v>
          </cell>
          <cell r="Y1845">
            <v>27581846</v>
          </cell>
          <cell r="Z1845">
            <v>-17.829999999999998</v>
          </cell>
          <cell r="AA1845">
            <v>-9661774</v>
          </cell>
          <cell r="AB1845">
            <v>33.07</v>
          </cell>
          <cell r="AC1845">
            <v>17920071</v>
          </cell>
          <cell r="AE1845">
            <v>0</v>
          </cell>
          <cell r="AF1845">
            <v>33.07</v>
          </cell>
          <cell r="AG1845">
            <v>17920071</v>
          </cell>
          <cell r="AI1845">
            <v>0</v>
          </cell>
          <cell r="AJ1845">
            <v>33.07</v>
          </cell>
          <cell r="AK1845">
            <v>17920071</v>
          </cell>
          <cell r="AM1845">
            <v>0</v>
          </cell>
          <cell r="AN1845">
            <v>33.07</v>
          </cell>
          <cell r="AO1845">
            <v>17920071</v>
          </cell>
          <cell r="AS1845">
            <v>0</v>
          </cell>
          <cell r="AU1845">
            <v>0</v>
          </cell>
          <cell r="AV1845">
            <v>0</v>
          </cell>
          <cell r="AW1845">
            <v>0</v>
          </cell>
          <cell r="AY1845">
            <v>0</v>
          </cell>
          <cell r="AZ1845">
            <v>0</v>
          </cell>
          <cell r="BA1845">
            <v>0</v>
          </cell>
          <cell r="BB1845">
            <v>33.07</v>
          </cell>
          <cell r="BC1845">
            <v>17920071</v>
          </cell>
          <cell r="BD1845">
            <v>33.07</v>
          </cell>
          <cell r="BE1845">
            <v>17920071</v>
          </cell>
          <cell r="BG1845">
            <v>0</v>
          </cell>
          <cell r="BH1845">
            <v>33.07</v>
          </cell>
          <cell r="BI1845">
            <v>17920071</v>
          </cell>
          <cell r="BK1845">
            <v>0</v>
          </cell>
          <cell r="BL1845">
            <v>33.07</v>
          </cell>
          <cell r="BM1845">
            <v>17920071</v>
          </cell>
          <cell r="BO1845">
            <v>0</v>
          </cell>
          <cell r="BP1845">
            <v>33.07</v>
          </cell>
          <cell r="BQ1845">
            <v>17920071</v>
          </cell>
        </row>
        <row r="1846">
          <cell r="A1846" t="str">
            <v>13.02.05</v>
          </cell>
          <cell r="B1846" t="str">
            <v>13.02.05</v>
          </cell>
          <cell r="C1846" t="str">
            <v>Pedestales en concreto</v>
          </cell>
          <cell r="D1846" t="str">
            <v>M3</v>
          </cell>
          <cell r="F1846">
            <v>790954</v>
          </cell>
          <cell r="G1846">
            <v>0</v>
          </cell>
          <cell r="K1846">
            <v>0</v>
          </cell>
          <cell r="L1846">
            <v>0</v>
          </cell>
          <cell r="M1846">
            <v>0</v>
          </cell>
          <cell r="O1846">
            <v>0</v>
          </cell>
          <cell r="P1846">
            <v>0</v>
          </cell>
          <cell r="Q1846">
            <v>0</v>
          </cell>
          <cell r="S1846">
            <v>0</v>
          </cell>
          <cell r="T1846">
            <v>0</v>
          </cell>
          <cell r="U1846">
            <v>0</v>
          </cell>
          <cell r="V1846">
            <v>4.3</v>
          </cell>
          <cell r="W1846">
            <v>3401102</v>
          </cell>
          <cell r="X1846">
            <v>4.3</v>
          </cell>
          <cell r="Y1846">
            <v>3401103</v>
          </cell>
          <cell r="Z1846">
            <v>-2.2799999999999998</v>
          </cell>
          <cell r="AA1846">
            <v>-1803375</v>
          </cell>
          <cell r="AB1846">
            <v>2.02</v>
          </cell>
          <cell r="AC1846">
            <v>1597727</v>
          </cell>
          <cell r="AE1846">
            <v>0</v>
          </cell>
          <cell r="AF1846">
            <v>2.02</v>
          </cell>
          <cell r="AG1846">
            <v>1597727</v>
          </cell>
          <cell r="AI1846">
            <v>0</v>
          </cell>
          <cell r="AJ1846">
            <v>2.02</v>
          </cell>
          <cell r="AK1846">
            <v>1597727</v>
          </cell>
          <cell r="AM1846">
            <v>0</v>
          </cell>
          <cell r="AN1846">
            <v>2.02</v>
          </cell>
          <cell r="AO1846">
            <v>1597727</v>
          </cell>
          <cell r="AS1846">
            <v>0</v>
          </cell>
          <cell r="AU1846">
            <v>0</v>
          </cell>
          <cell r="AV1846">
            <v>0</v>
          </cell>
          <cell r="AW1846">
            <v>0</v>
          </cell>
          <cell r="AY1846">
            <v>0</v>
          </cell>
          <cell r="AZ1846">
            <v>0</v>
          </cell>
          <cell r="BA1846">
            <v>0</v>
          </cell>
          <cell r="BB1846">
            <v>2.02</v>
          </cell>
          <cell r="BC1846">
            <v>1597727</v>
          </cell>
          <cell r="BD1846">
            <v>2.02</v>
          </cell>
          <cell r="BE1846">
            <v>1597727</v>
          </cell>
          <cell r="BG1846">
            <v>0</v>
          </cell>
          <cell r="BH1846">
            <v>2.02</v>
          </cell>
          <cell r="BI1846">
            <v>1597727</v>
          </cell>
          <cell r="BK1846">
            <v>0</v>
          </cell>
          <cell r="BL1846">
            <v>2.02</v>
          </cell>
          <cell r="BM1846">
            <v>1597727</v>
          </cell>
          <cell r="BO1846">
            <v>0</v>
          </cell>
          <cell r="BP1846">
            <v>2.02</v>
          </cell>
          <cell r="BQ1846">
            <v>1597727</v>
          </cell>
        </row>
        <row r="1847">
          <cell r="A1847" t="str">
            <v>13.02.06</v>
          </cell>
          <cell r="B1847" t="str">
            <v>13.02.06</v>
          </cell>
          <cell r="C1847" t="str">
            <v>Hierro de refuerzo</v>
          </cell>
          <cell r="D1847" t="str">
            <v>Kg</v>
          </cell>
          <cell r="F1847">
            <v>3663</v>
          </cell>
          <cell r="G1847">
            <v>0</v>
          </cell>
          <cell r="K1847">
            <v>0</v>
          </cell>
          <cell r="L1847">
            <v>0</v>
          </cell>
          <cell r="M1847">
            <v>0</v>
          </cell>
          <cell r="O1847">
            <v>0</v>
          </cell>
          <cell r="P1847">
            <v>0</v>
          </cell>
          <cell r="Q1847">
            <v>0</v>
          </cell>
          <cell r="S1847">
            <v>0</v>
          </cell>
          <cell r="T1847">
            <v>0</v>
          </cell>
          <cell r="U1847">
            <v>0</v>
          </cell>
          <cell r="V1847">
            <v>7351.9</v>
          </cell>
          <cell r="W1847">
            <v>26930010</v>
          </cell>
          <cell r="X1847">
            <v>7351.9</v>
          </cell>
          <cell r="Y1847">
            <v>26930011</v>
          </cell>
          <cell r="Z1847">
            <v>-932.9399999999996</v>
          </cell>
          <cell r="AA1847">
            <v>-3417359</v>
          </cell>
          <cell r="AB1847">
            <v>6418.96</v>
          </cell>
          <cell r="AC1847">
            <v>23512650</v>
          </cell>
          <cell r="AE1847">
            <v>0</v>
          </cell>
          <cell r="AF1847">
            <v>6418.96</v>
          </cell>
          <cell r="AG1847">
            <v>23512650</v>
          </cell>
          <cell r="AI1847">
            <v>0</v>
          </cell>
          <cell r="AJ1847">
            <v>6418.96</v>
          </cell>
          <cell r="AK1847">
            <v>23512650</v>
          </cell>
          <cell r="AM1847">
            <v>0</v>
          </cell>
          <cell r="AN1847">
            <v>6418.96</v>
          </cell>
          <cell r="AO1847">
            <v>23512650</v>
          </cell>
          <cell r="AS1847">
            <v>0</v>
          </cell>
          <cell r="AU1847">
            <v>0</v>
          </cell>
          <cell r="AV1847">
            <v>0</v>
          </cell>
          <cell r="AW1847">
            <v>0</v>
          </cell>
          <cell r="AY1847">
            <v>0</v>
          </cell>
          <cell r="AZ1847">
            <v>0</v>
          </cell>
          <cell r="BA1847">
            <v>0</v>
          </cell>
          <cell r="BB1847">
            <v>6418.86</v>
          </cell>
          <cell r="BC1847">
            <v>23512284</v>
          </cell>
          <cell r="BD1847">
            <v>6418.86</v>
          </cell>
          <cell r="BE1847">
            <v>23512284</v>
          </cell>
          <cell r="BG1847">
            <v>0</v>
          </cell>
          <cell r="BH1847">
            <v>6418.86</v>
          </cell>
          <cell r="BI1847">
            <v>23512284</v>
          </cell>
          <cell r="BK1847">
            <v>0</v>
          </cell>
          <cell r="BL1847">
            <v>6418.86</v>
          </cell>
          <cell r="BM1847">
            <v>23512284</v>
          </cell>
          <cell r="BO1847">
            <v>0</v>
          </cell>
          <cell r="BP1847">
            <v>6418.86</v>
          </cell>
          <cell r="BQ1847">
            <v>23512284</v>
          </cell>
        </row>
        <row r="1848">
          <cell r="A1848" t="str">
            <v>13.02.07</v>
          </cell>
          <cell r="B1848" t="str">
            <v>13.02.07</v>
          </cell>
          <cell r="C1848" t="str">
            <v>CONCRETO CICLOPEO PARA BASE 40% PIEDRA 60% CONCRETO 2500 PSI</v>
          </cell>
          <cell r="D1848" t="str">
            <v>M3</v>
          </cell>
          <cell r="F1848">
            <v>250094</v>
          </cell>
          <cell r="Z1848">
            <v>31.95</v>
          </cell>
          <cell r="AA1848">
            <v>7990503</v>
          </cell>
          <cell r="AB1848">
            <v>31.95</v>
          </cell>
          <cell r="AC1848">
            <v>7990503</v>
          </cell>
          <cell r="AE1848">
            <v>0</v>
          </cell>
          <cell r="AF1848">
            <v>31.95</v>
          </cell>
          <cell r="AG1848">
            <v>7990503</v>
          </cell>
          <cell r="AI1848">
            <v>0</v>
          </cell>
          <cell r="AJ1848">
            <v>31.95</v>
          </cell>
          <cell r="AK1848">
            <v>7990503</v>
          </cell>
          <cell r="AM1848">
            <v>0</v>
          </cell>
          <cell r="AN1848">
            <v>31.95</v>
          </cell>
          <cell r="AO1848">
            <v>7990503</v>
          </cell>
          <cell r="BB1848">
            <v>31.95</v>
          </cell>
          <cell r="BC1848">
            <v>7990503</v>
          </cell>
          <cell r="BD1848">
            <v>31.95</v>
          </cell>
          <cell r="BE1848">
            <v>7990503</v>
          </cell>
          <cell r="BH1848">
            <v>31.95</v>
          </cell>
          <cell r="BL1848">
            <v>31.95</v>
          </cell>
          <cell r="BP1848">
            <v>31.95</v>
          </cell>
        </row>
        <row r="1849">
          <cell r="C1849" t="str">
            <v>08.02</v>
          </cell>
          <cell r="G1849">
            <v>0</v>
          </cell>
          <cell r="K1849">
            <v>0</v>
          </cell>
          <cell r="L1849">
            <v>0</v>
          </cell>
          <cell r="M1849">
            <v>0</v>
          </cell>
          <cell r="O1849">
            <v>0</v>
          </cell>
          <cell r="P1849">
            <v>0</v>
          </cell>
          <cell r="Q1849">
            <v>0</v>
          </cell>
          <cell r="S1849">
            <v>0</v>
          </cell>
          <cell r="T1849">
            <v>0</v>
          </cell>
          <cell r="U1849">
            <v>0</v>
          </cell>
          <cell r="W1849">
            <v>0</v>
          </cell>
          <cell r="X1849">
            <v>0</v>
          </cell>
          <cell r="Y1849">
            <v>1</v>
          </cell>
          <cell r="AA1849">
            <v>0</v>
          </cell>
          <cell r="AB1849">
            <v>0</v>
          </cell>
          <cell r="AC1849">
            <v>0</v>
          </cell>
          <cell r="AE1849">
            <v>0</v>
          </cell>
          <cell r="AF1849">
            <v>0</v>
          </cell>
          <cell r="AG1849">
            <v>0</v>
          </cell>
          <cell r="AI1849">
            <v>0</v>
          </cell>
          <cell r="AJ1849">
            <v>0</v>
          </cell>
          <cell r="AK1849">
            <v>0</v>
          </cell>
          <cell r="AM1849">
            <v>0</v>
          </cell>
          <cell r="AN1849">
            <v>0</v>
          </cell>
          <cell r="AO1849">
            <v>0</v>
          </cell>
          <cell r="AS1849">
            <v>0</v>
          </cell>
          <cell r="AU1849">
            <v>0</v>
          </cell>
          <cell r="AV1849">
            <v>0</v>
          </cell>
          <cell r="AW1849">
            <v>0</v>
          </cell>
          <cell r="AY1849">
            <v>0</v>
          </cell>
          <cell r="AZ1849">
            <v>0</v>
          </cell>
          <cell r="BA1849">
            <v>0</v>
          </cell>
          <cell r="BC1849">
            <v>0</v>
          </cell>
          <cell r="BD1849">
            <v>0</v>
          </cell>
          <cell r="BE1849">
            <v>0</v>
          </cell>
          <cell r="BG1849">
            <v>0</v>
          </cell>
          <cell r="BH1849">
            <v>0</v>
          </cell>
          <cell r="BI1849">
            <v>0</v>
          </cell>
          <cell r="BK1849">
            <v>0</v>
          </cell>
          <cell r="BL1849">
            <v>0</v>
          </cell>
          <cell r="BM1849">
            <v>0</v>
          </cell>
          <cell r="BO1849">
            <v>0</v>
          </cell>
          <cell r="BP1849">
            <v>0</v>
          </cell>
          <cell r="BQ1849">
            <v>0</v>
          </cell>
        </row>
        <row r="1850">
          <cell r="G1850">
            <v>0</v>
          </cell>
          <cell r="K1850">
            <v>0</v>
          </cell>
          <cell r="M1850">
            <v>0</v>
          </cell>
          <cell r="O1850">
            <v>0</v>
          </cell>
          <cell r="P1850">
            <v>0</v>
          </cell>
          <cell r="Q1850">
            <v>0</v>
          </cell>
          <cell r="S1850">
            <v>0</v>
          </cell>
          <cell r="T1850">
            <v>0</v>
          </cell>
          <cell r="U1850">
            <v>0</v>
          </cell>
          <cell r="W1850">
            <v>0</v>
          </cell>
          <cell r="X1850">
            <v>0</v>
          </cell>
          <cell r="Y1850">
            <v>0</v>
          </cell>
          <cell r="AB1850">
            <v>0</v>
          </cell>
          <cell r="AC1850">
            <v>0</v>
          </cell>
          <cell r="AF1850">
            <v>0</v>
          </cell>
          <cell r="AG1850">
            <v>0</v>
          </cell>
          <cell r="AJ1850">
            <v>0</v>
          </cell>
          <cell r="AK1850">
            <v>0</v>
          </cell>
          <cell r="AN1850">
            <v>0</v>
          </cell>
          <cell r="AO1850">
            <v>0</v>
          </cell>
          <cell r="AS1850">
            <v>0</v>
          </cell>
          <cell r="AU1850">
            <v>0</v>
          </cell>
          <cell r="AV1850">
            <v>0</v>
          </cell>
          <cell r="AW1850">
            <v>0</v>
          </cell>
          <cell r="AZ1850">
            <v>0</v>
          </cell>
          <cell r="BA1850">
            <v>0</v>
          </cell>
          <cell r="BC1850">
            <v>0</v>
          </cell>
          <cell r="BD1850">
            <v>0</v>
          </cell>
          <cell r="BE1850">
            <v>0</v>
          </cell>
          <cell r="BH1850">
            <v>0</v>
          </cell>
          <cell r="BL1850">
            <v>0</v>
          </cell>
          <cell r="BP1850">
            <v>0</v>
          </cell>
        </row>
        <row r="1851">
          <cell r="A1851" t="str">
            <v>13.03</v>
          </cell>
          <cell r="B1851" t="str">
            <v>13.03</v>
          </cell>
          <cell r="C1851" t="str">
            <v>DESAGUES</v>
          </cell>
          <cell r="D1851" t="str">
            <v/>
          </cell>
          <cell r="G1851">
            <v>0</v>
          </cell>
          <cell r="K1851">
            <v>0</v>
          </cell>
          <cell r="M1851">
            <v>0</v>
          </cell>
          <cell r="O1851">
            <v>0</v>
          </cell>
          <cell r="P1851">
            <v>0</v>
          </cell>
          <cell r="Q1851">
            <v>0</v>
          </cell>
          <cell r="S1851">
            <v>0</v>
          </cell>
          <cell r="T1851">
            <v>0</v>
          </cell>
          <cell r="U1851">
            <v>0</v>
          </cell>
          <cell r="W1851">
            <v>0</v>
          </cell>
          <cell r="X1851">
            <v>0</v>
          </cell>
          <cell r="Y1851">
            <v>0</v>
          </cell>
          <cell r="AA1851">
            <v>0</v>
          </cell>
          <cell r="AB1851">
            <v>0</v>
          </cell>
          <cell r="AC1851">
            <v>0</v>
          </cell>
          <cell r="AE1851">
            <v>0</v>
          </cell>
          <cell r="AF1851">
            <v>0</v>
          </cell>
          <cell r="AG1851">
            <v>0</v>
          </cell>
          <cell r="AI1851">
            <v>0</v>
          </cell>
          <cell r="AJ1851">
            <v>0</v>
          </cell>
          <cell r="AK1851">
            <v>0</v>
          </cell>
          <cell r="AM1851">
            <v>0</v>
          </cell>
          <cell r="AN1851">
            <v>0</v>
          </cell>
          <cell r="AO1851">
            <v>0</v>
          </cell>
          <cell r="AS1851">
            <v>0</v>
          </cell>
          <cell r="AU1851">
            <v>0</v>
          </cell>
          <cell r="AV1851">
            <v>0</v>
          </cell>
          <cell r="AW1851">
            <v>0</v>
          </cell>
          <cell r="AY1851">
            <v>0</v>
          </cell>
          <cell r="AZ1851">
            <v>0</v>
          </cell>
          <cell r="BA1851">
            <v>0</v>
          </cell>
          <cell r="BC1851">
            <v>0</v>
          </cell>
          <cell r="BD1851">
            <v>0</v>
          </cell>
          <cell r="BE1851">
            <v>0</v>
          </cell>
          <cell r="BG1851">
            <v>0</v>
          </cell>
          <cell r="BH1851">
            <v>0</v>
          </cell>
          <cell r="BI1851">
            <v>0</v>
          </cell>
          <cell r="BK1851">
            <v>0</v>
          </cell>
          <cell r="BL1851">
            <v>0</v>
          </cell>
          <cell r="BM1851">
            <v>0</v>
          </cell>
          <cell r="BO1851">
            <v>0</v>
          </cell>
          <cell r="BP1851">
            <v>0</v>
          </cell>
          <cell r="BQ1851">
            <v>0</v>
          </cell>
        </row>
        <row r="1852">
          <cell r="A1852" t="str">
            <v>13.03.01</v>
          </cell>
          <cell r="B1852" t="str">
            <v>13.03.01</v>
          </cell>
          <cell r="C1852" t="str">
            <v>Excavacion manual desagues e instalaciones sanitarias sin retiro</v>
          </cell>
          <cell r="D1852" t="str">
            <v>M3</v>
          </cell>
          <cell r="F1852">
            <v>18864</v>
          </cell>
          <cell r="G1852">
            <v>0</v>
          </cell>
          <cell r="K1852">
            <v>0</v>
          </cell>
          <cell r="L1852">
            <v>0</v>
          </cell>
          <cell r="M1852">
            <v>0</v>
          </cell>
          <cell r="O1852">
            <v>0</v>
          </cell>
          <cell r="P1852">
            <v>0</v>
          </cell>
          <cell r="Q1852">
            <v>0</v>
          </cell>
          <cell r="S1852">
            <v>0</v>
          </cell>
          <cell r="T1852">
            <v>0</v>
          </cell>
          <cell r="U1852">
            <v>0</v>
          </cell>
          <cell r="V1852">
            <v>86.3</v>
          </cell>
          <cell r="W1852">
            <v>0</v>
          </cell>
          <cell r="X1852">
            <v>86.3</v>
          </cell>
          <cell r="Y1852">
            <v>1627963.2</v>
          </cell>
          <cell r="Z1852">
            <v>18.299999999999997</v>
          </cell>
          <cell r="AA1852">
            <v>345211</v>
          </cell>
          <cell r="AB1852">
            <v>104.6</v>
          </cell>
          <cell r="AC1852">
            <v>1973174.4</v>
          </cell>
          <cell r="AE1852">
            <v>0</v>
          </cell>
          <cell r="AF1852">
            <v>104.6</v>
          </cell>
          <cell r="AG1852">
            <v>1973174.4</v>
          </cell>
          <cell r="AH1852">
            <v>-3.0499999999999972</v>
          </cell>
          <cell r="AI1852">
            <v>-57535</v>
          </cell>
          <cell r="AJ1852">
            <v>101.55</v>
          </cell>
          <cell r="AK1852">
            <v>1915639.2</v>
          </cell>
          <cell r="AM1852">
            <v>0</v>
          </cell>
          <cell r="AN1852">
            <v>101.55</v>
          </cell>
          <cell r="AO1852">
            <v>1915639.2</v>
          </cell>
          <cell r="AS1852">
            <v>0</v>
          </cell>
          <cell r="AU1852">
            <v>0</v>
          </cell>
          <cell r="AV1852">
            <v>0</v>
          </cell>
          <cell r="AW1852">
            <v>0</v>
          </cell>
          <cell r="AY1852">
            <v>0</v>
          </cell>
          <cell r="AZ1852">
            <v>0</v>
          </cell>
          <cell r="BA1852">
            <v>0</v>
          </cell>
          <cell r="BB1852">
            <v>101.55</v>
          </cell>
          <cell r="BC1852">
            <v>1915639</v>
          </cell>
          <cell r="BD1852">
            <v>101.55</v>
          </cell>
          <cell r="BE1852">
            <v>1915639</v>
          </cell>
          <cell r="BG1852">
            <v>0</v>
          </cell>
          <cell r="BH1852">
            <v>101.55</v>
          </cell>
          <cell r="BI1852">
            <v>1915639</v>
          </cell>
          <cell r="BK1852">
            <v>0</v>
          </cell>
          <cell r="BL1852">
            <v>101.55</v>
          </cell>
          <cell r="BM1852">
            <v>1915639</v>
          </cell>
          <cell r="BO1852">
            <v>0</v>
          </cell>
          <cell r="BP1852">
            <v>101.55</v>
          </cell>
          <cell r="BQ1852">
            <v>1915639</v>
          </cell>
        </row>
        <row r="1853">
          <cell r="A1853" t="str">
            <v>13.03.02</v>
          </cell>
          <cell r="B1853" t="str">
            <v>13.03.02</v>
          </cell>
          <cell r="C1853" t="str">
            <v>Tuberia PVC S de 4"</v>
          </cell>
          <cell r="D1853" t="str">
            <v>Ml</v>
          </cell>
          <cell r="F1853">
            <v>28036</v>
          </cell>
          <cell r="G1853">
            <v>0</v>
          </cell>
          <cell r="K1853">
            <v>0</v>
          </cell>
          <cell r="L1853">
            <v>0</v>
          </cell>
          <cell r="M1853">
            <v>0</v>
          </cell>
          <cell r="O1853">
            <v>0</v>
          </cell>
          <cell r="P1853">
            <v>0</v>
          </cell>
          <cell r="Q1853">
            <v>0</v>
          </cell>
          <cell r="S1853">
            <v>0</v>
          </cell>
          <cell r="T1853">
            <v>0</v>
          </cell>
          <cell r="U1853">
            <v>0</v>
          </cell>
          <cell r="V1853">
            <v>126.1</v>
          </cell>
          <cell r="W1853">
            <v>0</v>
          </cell>
          <cell r="X1853">
            <v>126.1</v>
          </cell>
          <cell r="Y1853">
            <v>3535339.6</v>
          </cell>
          <cell r="AB1853">
            <v>126.1</v>
          </cell>
          <cell r="AC1853">
            <v>3535339.6</v>
          </cell>
          <cell r="AF1853">
            <v>126.1</v>
          </cell>
          <cell r="AG1853">
            <v>3535339.6</v>
          </cell>
          <cell r="AJ1853">
            <v>126.1</v>
          </cell>
          <cell r="AK1853">
            <v>3535339.6</v>
          </cell>
          <cell r="AN1853">
            <v>126.1</v>
          </cell>
          <cell r="AO1853">
            <v>3535339.6</v>
          </cell>
          <cell r="AS1853">
            <v>0</v>
          </cell>
          <cell r="AU1853">
            <v>0</v>
          </cell>
          <cell r="AV1853">
            <v>0</v>
          </cell>
          <cell r="AW1853">
            <v>0</v>
          </cell>
          <cell r="AZ1853">
            <v>0</v>
          </cell>
          <cell r="BA1853">
            <v>0</v>
          </cell>
          <cell r="BB1853">
            <v>10.4</v>
          </cell>
          <cell r="BC1853">
            <v>291574</v>
          </cell>
          <cell r="BD1853">
            <v>10.4</v>
          </cell>
          <cell r="BE1853">
            <v>291574</v>
          </cell>
          <cell r="BF1853">
            <v>70</v>
          </cell>
          <cell r="BH1853">
            <v>80.400000000000006</v>
          </cell>
          <cell r="BL1853">
            <v>80.400000000000006</v>
          </cell>
          <cell r="BP1853">
            <v>80.400000000000006</v>
          </cell>
        </row>
        <row r="1854">
          <cell r="A1854" t="str">
            <v>13.03.03</v>
          </cell>
          <cell r="B1854" t="str">
            <v>13.03.03</v>
          </cell>
          <cell r="C1854" t="str">
            <v>Tuberia PVC S de 3"</v>
          </cell>
          <cell r="D1854" t="str">
            <v>Ml</v>
          </cell>
          <cell r="F1854">
            <v>22914</v>
          </cell>
          <cell r="G1854">
            <v>0</v>
          </cell>
          <cell r="L1854">
            <v>0</v>
          </cell>
          <cell r="M1854">
            <v>0</v>
          </cell>
          <cell r="O1854">
            <v>0</v>
          </cell>
          <cell r="P1854">
            <v>0</v>
          </cell>
          <cell r="Q1854">
            <v>0</v>
          </cell>
          <cell r="S1854">
            <v>0</v>
          </cell>
          <cell r="T1854">
            <v>0</v>
          </cell>
          <cell r="U1854">
            <v>0</v>
          </cell>
          <cell r="V1854">
            <v>22</v>
          </cell>
          <cell r="X1854">
            <v>22</v>
          </cell>
          <cell r="Z1854">
            <v>14.799999999999997</v>
          </cell>
          <cell r="AB1854">
            <v>36.799999999999997</v>
          </cell>
          <cell r="AF1854">
            <v>36.799999999999997</v>
          </cell>
          <cell r="AJ1854">
            <v>36.799999999999997</v>
          </cell>
          <cell r="AN1854">
            <v>36.799999999999997</v>
          </cell>
          <cell r="AU1854">
            <v>0</v>
          </cell>
          <cell r="AV1854">
            <v>0</v>
          </cell>
          <cell r="AW1854">
            <v>0</v>
          </cell>
          <cell r="AZ1854">
            <v>0</v>
          </cell>
          <cell r="BA1854">
            <v>0</v>
          </cell>
          <cell r="BB1854">
            <v>36.799999999999997</v>
          </cell>
          <cell r="BC1854">
            <v>843235</v>
          </cell>
          <cell r="BD1854">
            <v>36.799999999999997</v>
          </cell>
          <cell r="BE1854">
            <v>843235</v>
          </cell>
          <cell r="BH1854">
            <v>36.799999999999997</v>
          </cell>
          <cell r="BL1854">
            <v>36.799999999999997</v>
          </cell>
          <cell r="BP1854">
            <v>36.799999999999997</v>
          </cell>
        </row>
        <row r="1855">
          <cell r="A1855" t="str">
            <v>13.03.04</v>
          </cell>
          <cell r="B1855" t="str">
            <v>13.03.04</v>
          </cell>
          <cell r="C1855" t="str">
            <v>Tuberia PVC S de 2"</v>
          </cell>
          <cell r="D1855" t="str">
            <v>Ml</v>
          </cell>
          <cell r="F1855">
            <v>18612</v>
          </cell>
          <cell r="G1855">
            <v>0</v>
          </cell>
          <cell r="K1855">
            <v>0</v>
          </cell>
          <cell r="L1855">
            <v>0</v>
          </cell>
          <cell r="M1855">
            <v>0</v>
          </cell>
          <cell r="O1855">
            <v>0</v>
          </cell>
          <cell r="P1855">
            <v>0</v>
          </cell>
          <cell r="Q1855">
            <v>0</v>
          </cell>
          <cell r="S1855">
            <v>0</v>
          </cell>
          <cell r="T1855">
            <v>0</v>
          </cell>
          <cell r="U1855">
            <v>0</v>
          </cell>
          <cell r="V1855">
            <v>7</v>
          </cell>
          <cell r="W1855">
            <v>0</v>
          </cell>
          <cell r="X1855">
            <v>7</v>
          </cell>
          <cell r="Y1855">
            <v>130284</v>
          </cell>
          <cell r="Z1855">
            <v>0.5</v>
          </cell>
          <cell r="AA1855">
            <v>9306</v>
          </cell>
          <cell r="AB1855">
            <v>7.5</v>
          </cell>
          <cell r="AC1855">
            <v>139590</v>
          </cell>
          <cell r="AE1855">
            <v>0</v>
          </cell>
          <cell r="AF1855">
            <v>7.5</v>
          </cell>
          <cell r="AG1855">
            <v>139590</v>
          </cell>
          <cell r="AI1855">
            <v>0</v>
          </cell>
          <cell r="AJ1855">
            <v>7.5</v>
          </cell>
          <cell r="AK1855">
            <v>139590</v>
          </cell>
          <cell r="AM1855">
            <v>0</v>
          </cell>
          <cell r="AN1855">
            <v>7.5</v>
          </cell>
          <cell r="AO1855">
            <v>139590</v>
          </cell>
          <cell r="AS1855">
            <v>0</v>
          </cell>
          <cell r="AU1855">
            <v>0</v>
          </cell>
          <cell r="AV1855">
            <v>0</v>
          </cell>
          <cell r="AW1855">
            <v>0</v>
          </cell>
          <cell r="AY1855">
            <v>0</v>
          </cell>
          <cell r="AZ1855">
            <v>0</v>
          </cell>
          <cell r="BA1855">
            <v>0</v>
          </cell>
          <cell r="BC1855">
            <v>0</v>
          </cell>
          <cell r="BD1855">
            <v>0</v>
          </cell>
          <cell r="BE1855">
            <v>0</v>
          </cell>
          <cell r="BG1855">
            <v>0</v>
          </cell>
          <cell r="BH1855">
            <v>0</v>
          </cell>
          <cell r="BI1855">
            <v>0</v>
          </cell>
          <cell r="BK1855">
            <v>0</v>
          </cell>
          <cell r="BL1855">
            <v>0</v>
          </cell>
          <cell r="BM1855">
            <v>0</v>
          </cell>
          <cell r="BO1855">
            <v>0</v>
          </cell>
          <cell r="BP1855">
            <v>0</v>
          </cell>
          <cell r="BQ1855">
            <v>0</v>
          </cell>
        </row>
        <row r="1856">
          <cell r="A1856" t="str">
            <v>13.03.05</v>
          </cell>
          <cell r="B1856" t="str">
            <v>13.03.05</v>
          </cell>
          <cell r="C1856" t="str">
            <v>Accesorios PVC S de 4"</v>
          </cell>
          <cell r="D1856" t="str">
            <v>Un</v>
          </cell>
          <cell r="F1856">
            <v>10124</v>
          </cell>
          <cell r="G1856">
            <v>0</v>
          </cell>
          <cell r="K1856">
            <v>0</v>
          </cell>
          <cell r="L1856">
            <v>0</v>
          </cell>
          <cell r="M1856">
            <v>0</v>
          </cell>
          <cell r="O1856">
            <v>0</v>
          </cell>
          <cell r="P1856">
            <v>0</v>
          </cell>
          <cell r="Q1856">
            <v>0</v>
          </cell>
          <cell r="S1856">
            <v>0</v>
          </cell>
          <cell r="T1856">
            <v>0</v>
          </cell>
          <cell r="U1856">
            <v>0</v>
          </cell>
          <cell r="V1856">
            <v>12</v>
          </cell>
          <cell r="W1856">
            <v>0</v>
          </cell>
          <cell r="X1856">
            <v>12</v>
          </cell>
          <cell r="Y1856">
            <v>121488</v>
          </cell>
          <cell r="AA1856">
            <v>0</v>
          </cell>
          <cell r="AB1856">
            <v>12</v>
          </cell>
          <cell r="AC1856">
            <v>121488</v>
          </cell>
          <cell r="AE1856">
            <v>0</v>
          </cell>
          <cell r="AF1856">
            <v>12</v>
          </cell>
          <cell r="AG1856">
            <v>121488</v>
          </cell>
          <cell r="AI1856">
            <v>0</v>
          </cell>
          <cell r="AJ1856">
            <v>12</v>
          </cell>
          <cell r="AK1856">
            <v>121488</v>
          </cell>
          <cell r="AM1856">
            <v>0</v>
          </cell>
          <cell r="AN1856">
            <v>12</v>
          </cell>
          <cell r="AO1856">
            <v>121488</v>
          </cell>
          <cell r="AS1856">
            <v>0</v>
          </cell>
          <cell r="AU1856">
            <v>0</v>
          </cell>
          <cell r="AV1856">
            <v>0</v>
          </cell>
          <cell r="AW1856">
            <v>0</v>
          </cell>
          <cell r="AY1856">
            <v>0</v>
          </cell>
          <cell r="AZ1856">
            <v>0</v>
          </cell>
          <cell r="BA1856">
            <v>0</v>
          </cell>
          <cell r="BC1856">
            <v>0</v>
          </cell>
          <cell r="BD1856">
            <v>0</v>
          </cell>
          <cell r="BE1856">
            <v>0</v>
          </cell>
          <cell r="BG1856">
            <v>0</v>
          </cell>
          <cell r="BH1856">
            <v>0</v>
          </cell>
          <cell r="BI1856">
            <v>0</v>
          </cell>
          <cell r="BK1856">
            <v>0</v>
          </cell>
          <cell r="BL1856">
            <v>0</v>
          </cell>
          <cell r="BM1856">
            <v>0</v>
          </cell>
          <cell r="BO1856">
            <v>0</v>
          </cell>
          <cell r="BP1856">
            <v>0</v>
          </cell>
          <cell r="BQ1856">
            <v>0</v>
          </cell>
        </row>
        <row r="1857">
          <cell r="A1857" t="str">
            <v>13.03.06</v>
          </cell>
          <cell r="B1857" t="str">
            <v>13.03.06</v>
          </cell>
          <cell r="C1857" t="str">
            <v>Accsesorios PVC S de 3"</v>
          </cell>
          <cell r="D1857" t="str">
            <v>Un</v>
          </cell>
          <cell r="F1857">
            <v>7664</v>
          </cell>
          <cell r="G1857">
            <v>0</v>
          </cell>
          <cell r="K1857">
            <v>0</v>
          </cell>
          <cell r="L1857">
            <v>0</v>
          </cell>
          <cell r="M1857">
            <v>0</v>
          </cell>
          <cell r="O1857">
            <v>0</v>
          </cell>
          <cell r="P1857">
            <v>0</v>
          </cell>
          <cell r="Q1857">
            <v>0</v>
          </cell>
          <cell r="S1857">
            <v>0</v>
          </cell>
          <cell r="T1857">
            <v>0</v>
          </cell>
          <cell r="U1857">
            <v>0</v>
          </cell>
          <cell r="V1857">
            <v>7</v>
          </cell>
          <cell r="W1857">
            <v>0</v>
          </cell>
          <cell r="X1857">
            <v>7</v>
          </cell>
          <cell r="Y1857">
            <v>53648</v>
          </cell>
          <cell r="AA1857">
            <v>0</v>
          </cell>
          <cell r="AB1857">
            <v>7</v>
          </cell>
          <cell r="AC1857">
            <v>53648</v>
          </cell>
          <cell r="AE1857">
            <v>0</v>
          </cell>
          <cell r="AF1857">
            <v>7</v>
          </cell>
          <cell r="AG1857">
            <v>53648</v>
          </cell>
          <cell r="AI1857">
            <v>0</v>
          </cell>
          <cell r="AJ1857">
            <v>7</v>
          </cell>
          <cell r="AK1857">
            <v>53648</v>
          </cell>
          <cell r="AM1857">
            <v>0</v>
          </cell>
          <cell r="AN1857">
            <v>7</v>
          </cell>
          <cell r="AO1857">
            <v>53648</v>
          </cell>
          <cell r="AS1857">
            <v>0</v>
          </cell>
          <cell r="AU1857">
            <v>0</v>
          </cell>
          <cell r="AV1857">
            <v>0</v>
          </cell>
          <cell r="AW1857">
            <v>0</v>
          </cell>
          <cell r="AY1857">
            <v>0</v>
          </cell>
          <cell r="AZ1857">
            <v>0</v>
          </cell>
          <cell r="BA1857">
            <v>0</v>
          </cell>
          <cell r="BC1857">
            <v>0</v>
          </cell>
          <cell r="BD1857">
            <v>0</v>
          </cell>
          <cell r="BE1857">
            <v>0</v>
          </cell>
          <cell r="BG1857">
            <v>0</v>
          </cell>
          <cell r="BH1857">
            <v>0</v>
          </cell>
          <cell r="BI1857">
            <v>0</v>
          </cell>
          <cell r="BK1857">
            <v>0</v>
          </cell>
          <cell r="BL1857">
            <v>0</v>
          </cell>
          <cell r="BM1857">
            <v>0</v>
          </cell>
          <cell r="BO1857">
            <v>0</v>
          </cell>
          <cell r="BP1857">
            <v>0</v>
          </cell>
          <cell r="BQ1857">
            <v>0</v>
          </cell>
        </row>
        <row r="1858">
          <cell r="A1858" t="str">
            <v>13.03.07</v>
          </cell>
          <cell r="B1858" t="str">
            <v>13.03.07</v>
          </cell>
          <cell r="C1858" t="str">
            <v>Accesorios PVC S de 2"</v>
          </cell>
          <cell r="D1858" t="str">
            <v>Un</v>
          </cell>
          <cell r="F1858">
            <v>4581</v>
          </cell>
          <cell r="G1858">
            <v>0</v>
          </cell>
          <cell r="K1858">
            <v>0</v>
          </cell>
          <cell r="L1858">
            <v>0</v>
          </cell>
          <cell r="M1858">
            <v>0</v>
          </cell>
          <cell r="O1858">
            <v>0</v>
          </cell>
          <cell r="P1858">
            <v>0</v>
          </cell>
          <cell r="Q1858">
            <v>0</v>
          </cell>
          <cell r="S1858">
            <v>0</v>
          </cell>
          <cell r="T1858">
            <v>0</v>
          </cell>
          <cell r="U1858">
            <v>0</v>
          </cell>
          <cell r="V1858">
            <v>4</v>
          </cell>
          <cell r="W1858">
            <v>0</v>
          </cell>
          <cell r="X1858">
            <v>4</v>
          </cell>
          <cell r="Y1858">
            <v>18324</v>
          </cell>
          <cell r="AA1858">
            <v>0</v>
          </cell>
          <cell r="AB1858">
            <v>4</v>
          </cell>
          <cell r="AC1858">
            <v>18324</v>
          </cell>
          <cell r="AE1858">
            <v>0</v>
          </cell>
          <cell r="AF1858">
            <v>4</v>
          </cell>
          <cell r="AG1858">
            <v>18324</v>
          </cell>
          <cell r="AI1858">
            <v>0</v>
          </cell>
          <cell r="AJ1858">
            <v>4</v>
          </cell>
          <cell r="AK1858">
            <v>18324</v>
          </cell>
          <cell r="AM1858">
            <v>0</v>
          </cell>
          <cell r="AN1858">
            <v>4</v>
          </cell>
          <cell r="AO1858">
            <v>18324</v>
          </cell>
          <cell r="AS1858">
            <v>0</v>
          </cell>
          <cell r="AU1858">
            <v>0</v>
          </cell>
          <cell r="AV1858">
            <v>0</v>
          </cell>
          <cell r="AW1858">
            <v>0</v>
          </cell>
          <cell r="AY1858">
            <v>0</v>
          </cell>
          <cell r="AZ1858">
            <v>0</v>
          </cell>
          <cell r="BA1858">
            <v>0</v>
          </cell>
          <cell r="BC1858">
            <v>0</v>
          </cell>
          <cell r="BD1858">
            <v>0</v>
          </cell>
          <cell r="BE1858">
            <v>0</v>
          </cell>
          <cell r="BG1858">
            <v>0</v>
          </cell>
          <cell r="BH1858">
            <v>0</v>
          </cell>
          <cell r="BI1858">
            <v>0</v>
          </cell>
          <cell r="BK1858">
            <v>0</v>
          </cell>
          <cell r="BL1858">
            <v>0</v>
          </cell>
          <cell r="BM1858">
            <v>0</v>
          </cell>
          <cell r="BO1858">
            <v>0</v>
          </cell>
          <cell r="BP1858">
            <v>0</v>
          </cell>
          <cell r="BQ1858">
            <v>0</v>
          </cell>
        </row>
        <row r="1859">
          <cell r="A1859" t="str">
            <v>13.03.08</v>
          </cell>
          <cell r="B1859" t="str">
            <v>13.03.08</v>
          </cell>
          <cell r="C1859" t="str">
            <v>Tuberia PVC S de 6"</v>
          </cell>
          <cell r="D1859" t="str">
            <v>Ml</v>
          </cell>
          <cell r="F1859">
            <v>48235</v>
          </cell>
          <cell r="G1859">
            <v>0</v>
          </cell>
          <cell r="K1859">
            <v>0</v>
          </cell>
          <cell r="L1859">
            <v>0</v>
          </cell>
          <cell r="M1859">
            <v>0</v>
          </cell>
          <cell r="O1859">
            <v>0</v>
          </cell>
          <cell r="P1859">
            <v>0</v>
          </cell>
          <cell r="Q1859">
            <v>0</v>
          </cell>
          <cell r="S1859">
            <v>0</v>
          </cell>
          <cell r="T1859">
            <v>0</v>
          </cell>
          <cell r="U1859">
            <v>0</v>
          </cell>
          <cell r="V1859">
            <v>63</v>
          </cell>
          <cell r="W1859">
            <v>0</v>
          </cell>
          <cell r="X1859">
            <v>63</v>
          </cell>
          <cell r="Y1859">
            <v>3038805</v>
          </cell>
          <cell r="AB1859">
            <v>63</v>
          </cell>
          <cell r="AC1859">
            <v>3038805</v>
          </cell>
          <cell r="AF1859">
            <v>63</v>
          </cell>
          <cell r="AG1859">
            <v>3038805</v>
          </cell>
          <cell r="AJ1859">
            <v>63</v>
          </cell>
          <cell r="AK1859">
            <v>3038805</v>
          </cell>
          <cell r="AN1859">
            <v>63</v>
          </cell>
          <cell r="AO1859">
            <v>3038805</v>
          </cell>
          <cell r="AS1859">
            <v>0</v>
          </cell>
          <cell r="AU1859">
            <v>0</v>
          </cell>
          <cell r="AV1859">
            <v>0</v>
          </cell>
          <cell r="AW1859">
            <v>0</v>
          </cell>
          <cell r="AZ1859">
            <v>0</v>
          </cell>
          <cell r="BA1859">
            <v>0</v>
          </cell>
          <cell r="BB1859">
            <v>28.4</v>
          </cell>
          <cell r="BC1859">
            <v>1369874</v>
          </cell>
          <cell r="BD1859">
            <v>28.4</v>
          </cell>
          <cell r="BE1859">
            <v>1369874</v>
          </cell>
          <cell r="BH1859">
            <v>28.4</v>
          </cell>
          <cell r="BL1859">
            <v>28.4</v>
          </cell>
          <cell r="BP1859">
            <v>28.4</v>
          </cell>
        </row>
        <row r="1860">
          <cell r="A1860" t="str">
            <v>13.03.09</v>
          </cell>
          <cell r="B1860" t="str">
            <v>13.03.09</v>
          </cell>
          <cell r="C1860" t="str">
            <v>Cajas de inspeccion de 40*40</v>
          </cell>
          <cell r="D1860" t="str">
            <v>Un</v>
          </cell>
          <cell r="F1860">
            <v>125470</v>
          </cell>
          <cell r="G1860">
            <v>0</v>
          </cell>
          <cell r="K1860">
            <v>0</v>
          </cell>
          <cell r="L1860">
            <v>0</v>
          </cell>
          <cell r="M1860">
            <v>0</v>
          </cell>
          <cell r="O1860">
            <v>0</v>
          </cell>
          <cell r="P1860">
            <v>0</v>
          </cell>
          <cell r="Q1860">
            <v>0</v>
          </cell>
          <cell r="S1860">
            <v>0</v>
          </cell>
          <cell r="T1860">
            <v>0</v>
          </cell>
          <cell r="U1860">
            <v>0</v>
          </cell>
          <cell r="V1860">
            <v>8</v>
          </cell>
          <cell r="W1860">
            <v>0</v>
          </cell>
          <cell r="X1860">
            <v>8</v>
          </cell>
          <cell r="Y1860">
            <v>1003760</v>
          </cell>
          <cell r="AA1860">
            <v>0</v>
          </cell>
          <cell r="AB1860">
            <v>8</v>
          </cell>
          <cell r="AC1860">
            <v>1003760</v>
          </cell>
          <cell r="AE1860">
            <v>0</v>
          </cell>
          <cell r="AF1860">
            <v>8</v>
          </cell>
          <cell r="AG1860">
            <v>1003760</v>
          </cell>
          <cell r="AI1860">
            <v>0</v>
          </cell>
          <cell r="AJ1860">
            <v>8</v>
          </cell>
          <cell r="AK1860">
            <v>1003760</v>
          </cell>
          <cell r="AM1860">
            <v>0</v>
          </cell>
          <cell r="AN1860">
            <v>8</v>
          </cell>
          <cell r="AO1860">
            <v>1003760</v>
          </cell>
          <cell r="AS1860">
            <v>0</v>
          </cell>
          <cell r="AU1860">
            <v>0</v>
          </cell>
          <cell r="AV1860">
            <v>0</v>
          </cell>
          <cell r="AW1860">
            <v>0</v>
          </cell>
          <cell r="AY1860">
            <v>0</v>
          </cell>
          <cell r="AZ1860">
            <v>0</v>
          </cell>
          <cell r="BA1860">
            <v>0</v>
          </cell>
          <cell r="BB1860">
            <v>1</v>
          </cell>
          <cell r="BC1860">
            <v>125470</v>
          </cell>
          <cell r="BD1860">
            <v>1</v>
          </cell>
          <cell r="BE1860">
            <v>125470</v>
          </cell>
          <cell r="BG1860">
            <v>0</v>
          </cell>
          <cell r="BH1860">
            <v>1</v>
          </cell>
          <cell r="BI1860">
            <v>125470</v>
          </cell>
          <cell r="BK1860">
            <v>0</v>
          </cell>
          <cell r="BL1860">
            <v>1</v>
          </cell>
          <cell r="BM1860">
            <v>125470</v>
          </cell>
          <cell r="BO1860">
            <v>0</v>
          </cell>
          <cell r="BP1860">
            <v>1</v>
          </cell>
          <cell r="BQ1860">
            <v>125470</v>
          </cell>
        </row>
        <row r="1861">
          <cell r="A1861" t="str">
            <v>13.03.10</v>
          </cell>
          <cell r="B1861" t="str">
            <v>13.03.10</v>
          </cell>
          <cell r="C1861" t="str">
            <v>Cajas de inspeccion de 60*60</v>
          </cell>
          <cell r="D1861" t="str">
            <v>Un</v>
          </cell>
          <cell r="F1861">
            <v>215447</v>
          </cell>
          <cell r="Z1861">
            <v>1</v>
          </cell>
          <cell r="AB1861">
            <v>1</v>
          </cell>
          <cell r="AC1861">
            <v>215447</v>
          </cell>
          <cell r="AF1861">
            <v>1</v>
          </cell>
          <cell r="AG1861">
            <v>215447</v>
          </cell>
          <cell r="AJ1861">
            <v>1</v>
          </cell>
          <cell r="AK1861">
            <v>215447</v>
          </cell>
          <cell r="AN1861">
            <v>1</v>
          </cell>
          <cell r="AO1861">
            <v>215447</v>
          </cell>
          <cell r="BB1861">
            <v>1</v>
          </cell>
          <cell r="BC1861">
            <v>215447</v>
          </cell>
          <cell r="BD1861">
            <v>1</v>
          </cell>
          <cell r="BE1861">
            <v>215447</v>
          </cell>
          <cell r="BH1861">
            <v>1</v>
          </cell>
          <cell r="BL1861">
            <v>1</v>
          </cell>
          <cell r="BP1861">
            <v>1</v>
          </cell>
        </row>
        <row r="1862">
          <cell r="A1862" t="str">
            <v>13.03.11</v>
          </cell>
          <cell r="B1862" t="str">
            <v>13.03.11</v>
          </cell>
          <cell r="C1862" t="str">
            <v>Cajas de inspeccion de 80*80</v>
          </cell>
          <cell r="D1862" t="str">
            <v>Un</v>
          </cell>
          <cell r="F1862">
            <v>288570</v>
          </cell>
          <cell r="Z1862">
            <v>4</v>
          </cell>
          <cell r="AB1862">
            <v>4</v>
          </cell>
          <cell r="AC1862">
            <v>1154280</v>
          </cell>
          <cell r="AF1862">
            <v>4</v>
          </cell>
          <cell r="AG1862">
            <v>1154280</v>
          </cell>
          <cell r="AJ1862">
            <v>4</v>
          </cell>
          <cell r="AK1862">
            <v>1154280</v>
          </cell>
          <cell r="AN1862">
            <v>4</v>
          </cell>
          <cell r="AO1862">
            <v>1154280</v>
          </cell>
          <cell r="BB1862">
            <v>4</v>
          </cell>
          <cell r="BC1862">
            <v>1154280</v>
          </cell>
          <cell r="BD1862">
            <v>4</v>
          </cell>
          <cell r="BE1862">
            <v>1154280</v>
          </cell>
          <cell r="BH1862">
            <v>4</v>
          </cell>
          <cell r="BL1862">
            <v>4</v>
          </cell>
          <cell r="BP1862">
            <v>4</v>
          </cell>
        </row>
        <row r="1863">
          <cell r="A1863" t="str">
            <v>13.03.12</v>
          </cell>
          <cell r="B1863" t="str">
            <v>13.03.12</v>
          </cell>
          <cell r="C1863" t="str">
            <v>Tuberia PVC S de 8"</v>
          </cell>
          <cell r="D1863" t="str">
            <v>Ml</v>
          </cell>
          <cell r="F1863">
            <v>56825</v>
          </cell>
          <cell r="G1863">
            <v>0</v>
          </cell>
          <cell r="K1863">
            <v>0</v>
          </cell>
          <cell r="L1863">
            <v>0</v>
          </cell>
          <cell r="M1863">
            <v>0</v>
          </cell>
          <cell r="O1863">
            <v>0</v>
          </cell>
          <cell r="P1863">
            <v>0</v>
          </cell>
          <cell r="Q1863">
            <v>0</v>
          </cell>
          <cell r="S1863">
            <v>0</v>
          </cell>
          <cell r="T1863">
            <v>0</v>
          </cell>
          <cell r="U1863">
            <v>0</v>
          </cell>
          <cell r="W1863">
            <v>0</v>
          </cell>
          <cell r="X1863">
            <v>0</v>
          </cell>
          <cell r="Y1863">
            <v>0</v>
          </cell>
          <cell r="Z1863">
            <v>30</v>
          </cell>
          <cell r="AB1863">
            <v>30</v>
          </cell>
          <cell r="AC1863">
            <v>1704750</v>
          </cell>
          <cell r="AF1863">
            <v>30</v>
          </cell>
          <cell r="AG1863">
            <v>1704750</v>
          </cell>
          <cell r="AJ1863">
            <v>30</v>
          </cell>
          <cell r="AK1863">
            <v>1704750</v>
          </cell>
          <cell r="AN1863">
            <v>30</v>
          </cell>
          <cell r="AO1863">
            <v>1704750</v>
          </cell>
          <cell r="AS1863">
            <v>0</v>
          </cell>
          <cell r="AU1863">
            <v>0</v>
          </cell>
          <cell r="AV1863">
            <v>0</v>
          </cell>
          <cell r="AW1863">
            <v>0</v>
          </cell>
          <cell r="AZ1863">
            <v>0</v>
          </cell>
          <cell r="BA1863">
            <v>0</v>
          </cell>
          <cell r="BB1863">
            <v>30</v>
          </cell>
          <cell r="BC1863">
            <v>1704750</v>
          </cell>
          <cell r="BD1863">
            <v>30</v>
          </cell>
          <cell r="BE1863">
            <v>1704750</v>
          </cell>
          <cell r="BH1863">
            <v>30</v>
          </cell>
          <cell r="BL1863">
            <v>30</v>
          </cell>
          <cell r="BP1863">
            <v>30</v>
          </cell>
        </row>
        <row r="1864">
          <cell r="C1864" t="str">
            <v>07.03</v>
          </cell>
          <cell r="G1864">
            <v>0</v>
          </cell>
          <cell r="K1864">
            <v>0</v>
          </cell>
          <cell r="M1864">
            <v>0</v>
          </cell>
          <cell r="O1864">
            <v>0</v>
          </cell>
          <cell r="P1864">
            <v>0</v>
          </cell>
          <cell r="Q1864">
            <v>0</v>
          </cell>
          <cell r="S1864">
            <v>0</v>
          </cell>
          <cell r="T1864">
            <v>0</v>
          </cell>
          <cell r="U1864">
            <v>0</v>
          </cell>
          <cell r="W1864">
            <v>0</v>
          </cell>
          <cell r="X1864">
            <v>0</v>
          </cell>
          <cell r="Y1864">
            <v>9529611.8000000007</v>
          </cell>
          <cell r="AB1864">
            <v>0</v>
          </cell>
          <cell r="AC1864">
            <v>9884129</v>
          </cell>
          <cell r="AF1864">
            <v>0</v>
          </cell>
          <cell r="AG1864">
            <v>9884129</v>
          </cell>
          <cell r="AJ1864">
            <v>0</v>
          </cell>
          <cell r="AK1864">
            <v>9826593.8000000007</v>
          </cell>
          <cell r="AN1864">
            <v>0</v>
          </cell>
          <cell r="AO1864">
            <v>9826593.8000000007</v>
          </cell>
          <cell r="AS1864">
            <v>0</v>
          </cell>
          <cell r="AU1864">
            <v>0</v>
          </cell>
          <cell r="AV1864">
            <v>0</v>
          </cell>
          <cell r="AW1864">
            <v>0</v>
          </cell>
          <cell r="AZ1864">
            <v>0</v>
          </cell>
          <cell r="BA1864">
            <v>0</v>
          </cell>
          <cell r="BC1864">
            <v>0</v>
          </cell>
          <cell r="BD1864">
            <v>0</v>
          </cell>
          <cell r="BE1864">
            <v>0</v>
          </cell>
          <cell r="BH1864">
            <v>0</v>
          </cell>
          <cell r="BL1864">
            <v>0</v>
          </cell>
          <cell r="BP1864">
            <v>0</v>
          </cell>
        </row>
        <row r="1865">
          <cell r="G1865">
            <v>0</v>
          </cell>
          <cell r="K1865">
            <v>0</v>
          </cell>
          <cell r="L1865">
            <v>0</v>
          </cell>
          <cell r="M1865">
            <v>0</v>
          </cell>
          <cell r="O1865">
            <v>0</v>
          </cell>
          <cell r="P1865">
            <v>0</v>
          </cell>
          <cell r="Q1865">
            <v>0</v>
          </cell>
          <cell r="S1865">
            <v>0</v>
          </cell>
          <cell r="T1865">
            <v>0</v>
          </cell>
          <cell r="U1865">
            <v>0</v>
          </cell>
          <cell r="W1865">
            <v>0</v>
          </cell>
          <cell r="X1865">
            <v>0</v>
          </cell>
          <cell r="Y1865">
            <v>0</v>
          </cell>
          <cell r="AA1865">
            <v>0</v>
          </cell>
          <cell r="AB1865">
            <v>0</v>
          </cell>
          <cell r="AC1865">
            <v>0</v>
          </cell>
          <cell r="AE1865">
            <v>0</v>
          </cell>
          <cell r="AF1865">
            <v>0</v>
          </cell>
          <cell r="AG1865">
            <v>0</v>
          </cell>
          <cell r="AI1865">
            <v>0</v>
          </cell>
          <cell r="AJ1865">
            <v>0</v>
          </cell>
          <cell r="AK1865">
            <v>0</v>
          </cell>
          <cell r="AM1865">
            <v>0</v>
          </cell>
          <cell r="AN1865">
            <v>0</v>
          </cell>
          <cell r="AO1865">
            <v>0</v>
          </cell>
          <cell r="AS1865">
            <v>0</v>
          </cell>
          <cell r="AU1865">
            <v>0</v>
          </cell>
          <cell r="AV1865">
            <v>0</v>
          </cell>
          <cell r="AW1865">
            <v>0</v>
          </cell>
          <cell r="AY1865">
            <v>0</v>
          </cell>
          <cell r="AZ1865">
            <v>0</v>
          </cell>
          <cell r="BA1865">
            <v>0</v>
          </cell>
          <cell r="BC1865">
            <v>0</v>
          </cell>
          <cell r="BD1865">
            <v>0</v>
          </cell>
          <cell r="BE1865">
            <v>0</v>
          </cell>
          <cell r="BG1865">
            <v>0</v>
          </cell>
          <cell r="BH1865">
            <v>0</v>
          </cell>
          <cell r="BI1865">
            <v>0</v>
          </cell>
          <cell r="BK1865">
            <v>0</v>
          </cell>
          <cell r="BL1865">
            <v>0</v>
          </cell>
          <cell r="BM1865">
            <v>0</v>
          </cell>
          <cell r="BO1865">
            <v>0</v>
          </cell>
          <cell r="BP1865">
            <v>0</v>
          </cell>
          <cell r="BQ1865">
            <v>0</v>
          </cell>
        </row>
        <row r="1866">
          <cell r="A1866" t="str">
            <v>13.04</v>
          </cell>
          <cell r="B1866" t="str">
            <v>13.04</v>
          </cell>
          <cell r="C1866" t="str">
            <v>MAMPOSTERIA</v>
          </cell>
          <cell r="D1866" t="str">
            <v/>
          </cell>
          <cell r="G1866">
            <v>0</v>
          </cell>
          <cell r="K1866">
            <v>0</v>
          </cell>
          <cell r="L1866">
            <v>0</v>
          </cell>
          <cell r="M1866">
            <v>0</v>
          </cell>
          <cell r="O1866">
            <v>0</v>
          </cell>
          <cell r="P1866">
            <v>0</v>
          </cell>
          <cell r="Q1866">
            <v>0</v>
          </cell>
          <cell r="S1866">
            <v>0</v>
          </cell>
          <cell r="T1866">
            <v>0</v>
          </cell>
          <cell r="U1866">
            <v>0</v>
          </cell>
          <cell r="V1866">
            <v>0</v>
          </cell>
          <cell r="W1866">
            <v>0</v>
          </cell>
          <cell r="X1866">
            <v>0</v>
          </cell>
          <cell r="Y1866">
            <v>1</v>
          </cell>
          <cell r="AA1866">
            <v>0</v>
          </cell>
          <cell r="AB1866">
            <v>0</v>
          </cell>
          <cell r="AC1866">
            <v>0</v>
          </cell>
          <cell r="AE1866">
            <v>0</v>
          </cell>
          <cell r="AF1866">
            <v>0</v>
          </cell>
          <cell r="AG1866">
            <v>0</v>
          </cell>
          <cell r="AI1866">
            <v>0</v>
          </cell>
          <cell r="AJ1866">
            <v>0</v>
          </cell>
          <cell r="AK1866">
            <v>0</v>
          </cell>
          <cell r="AM1866">
            <v>0</v>
          </cell>
          <cell r="AN1866">
            <v>0</v>
          </cell>
          <cell r="AO1866">
            <v>0</v>
          </cell>
          <cell r="AS1866">
            <v>0</v>
          </cell>
          <cell r="AU1866">
            <v>0</v>
          </cell>
          <cell r="AW1866">
            <v>0</v>
          </cell>
          <cell r="AY1866">
            <v>0</v>
          </cell>
          <cell r="BA1866">
            <v>0</v>
          </cell>
          <cell r="BC1866">
            <v>0</v>
          </cell>
          <cell r="BD1866">
            <v>0</v>
          </cell>
          <cell r="BE1866">
            <v>0</v>
          </cell>
          <cell r="BG1866">
            <v>0</v>
          </cell>
          <cell r="BH1866">
            <v>0</v>
          </cell>
          <cell r="BI1866">
            <v>0</v>
          </cell>
          <cell r="BK1866">
            <v>0</v>
          </cell>
          <cell r="BL1866">
            <v>0</v>
          </cell>
          <cell r="BM1866">
            <v>0</v>
          </cell>
          <cell r="BO1866">
            <v>0</v>
          </cell>
          <cell r="BP1866">
            <v>0</v>
          </cell>
          <cell r="BQ1866">
            <v>0</v>
          </cell>
        </row>
        <row r="1867">
          <cell r="A1867" t="str">
            <v>13.04.01</v>
          </cell>
          <cell r="B1867" t="str">
            <v>13.04.01</v>
          </cell>
          <cell r="C1867" t="str">
            <v>Muros en bloque split</v>
          </cell>
          <cell r="D1867" t="str">
            <v>M2</v>
          </cell>
          <cell r="F1867">
            <v>70731</v>
          </cell>
          <cell r="G1867">
            <v>0</v>
          </cell>
          <cell r="K1867">
            <v>0</v>
          </cell>
          <cell r="L1867">
            <v>0</v>
          </cell>
          <cell r="M1867">
            <v>0</v>
          </cell>
          <cell r="O1867">
            <v>0</v>
          </cell>
          <cell r="P1867">
            <v>0</v>
          </cell>
          <cell r="Q1867">
            <v>0</v>
          </cell>
          <cell r="S1867">
            <v>0</v>
          </cell>
          <cell r="T1867">
            <v>0</v>
          </cell>
          <cell r="U1867">
            <v>0</v>
          </cell>
          <cell r="V1867">
            <v>124.8</v>
          </cell>
          <cell r="W1867">
            <v>8827229</v>
          </cell>
          <cell r="X1867">
            <v>124.8</v>
          </cell>
          <cell r="Y1867">
            <v>8827230</v>
          </cell>
          <cell r="Z1867">
            <v>-17.78</v>
          </cell>
          <cell r="AA1867">
            <v>-1257597</v>
          </cell>
          <cell r="AB1867">
            <v>107.02</v>
          </cell>
          <cell r="AC1867">
            <v>7569632</v>
          </cell>
          <cell r="AE1867">
            <v>0</v>
          </cell>
          <cell r="AF1867">
            <v>107.02</v>
          </cell>
          <cell r="AG1867">
            <v>7569632</v>
          </cell>
          <cell r="AH1867">
            <v>-7.5499999999999972</v>
          </cell>
          <cell r="AI1867">
            <v>-534019</v>
          </cell>
          <cell r="AJ1867">
            <v>99.47</v>
          </cell>
          <cell r="AK1867">
            <v>7035613</v>
          </cell>
          <cell r="AM1867">
            <v>0</v>
          </cell>
          <cell r="AN1867">
            <v>99.47</v>
          </cell>
          <cell r="AO1867">
            <v>7035613</v>
          </cell>
          <cell r="AS1867">
            <v>0</v>
          </cell>
          <cell r="AU1867">
            <v>0</v>
          </cell>
          <cell r="AV1867">
            <v>0</v>
          </cell>
          <cell r="AY1867">
            <v>0</v>
          </cell>
          <cell r="AZ1867">
            <v>0</v>
          </cell>
          <cell r="BA1867">
            <v>0</v>
          </cell>
          <cell r="BC1867">
            <v>0</v>
          </cell>
          <cell r="BD1867">
            <v>0</v>
          </cell>
          <cell r="BE1867">
            <v>0</v>
          </cell>
          <cell r="BF1867">
            <v>96.19</v>
          </cell>
          <cell r="BG1867">
            <v>6803615</v>
          </cell>
          <cell r="BH1867">
            <v>96.19</v>
          </cell>
          <cell r="BI1867">
            <v>6803615</v>
          </cell>
          <cell r="BJ1867">
            <v>3.2800000000000011</v>
          </cell>
          <cell r="BK1867">
            <v>231998</v>
          </cell>
          <cell r="BL1867">
            <v>99.47</v>
          </cell>
          <cell r="BM1867">
            <v>7035613</v>
          </cell>
          <cell r="BO1867">
            <v>0</v>
          </cell>
          <cell r="BP1867">
            <v>99.47</v>
          </cell>
          <cell r="BQ1867">
            <v>7035613</v>
          </cell>
        </row>
        <row r="1868">
          <cell r="A1868" t="str">
            <v>13.04.02</v>
          </cell>
          <cell r="B1868" t="str">
            <v>13.04.02</v>
          </cell>
          <cell r="C1868" t="str">
            <v>Muros en bloque No. 5</v>
          </cell>
          <cell r="D1868" t="str">
            <v>M2</v>
          </cell>
          <cell r="F1868">
            <v>26105</v>
          </cell>
          <cell r="M1868">
            <v>0</v>
          </cell>
          <cell r="V1868">
            <v>382.3</v>
          </cell>
          <cell r="W1868">
            <v>9979942</v>
          </cell>
          <cell r="X1868">
            <v>382.3</v>
          </cell>
          <cell r="Y1868">
            <v>9979943</v>
          </cell>
          <cell r="Z1868">
            <v>-84.69</v>
          </cell>
          <cell r="AB1868">
            <v>297.61</v>
          </cell>
          <cell r="AF1868">
            <v>297.61</v>
          </cell>
          <cell r="AH1868">
            <v>43.159999999999968</v>
          </cell>
          <cell r="AJ1868">
            <v>340.77</v>
          </cell>
          <cell r="AN1868">
            <v>340.77</v>
          </cell>
          <cell r="BC1868">
            <v>0</v>
          </cell>
          <cell r="BD1868">
            <v>0</v>
          </cell>
          <cell r="BE1868">
            <v>0</v>
          </cell>
          <cell r="BF1868">
            <v>290</v>
          </cell>
          <cell r="BH1868">
            <v>290</v>
          </cell>
          <cell r="BJ1868">
            <v>50.769999999999982</v>
          </cell>
          <cell r="BL1868">
            <v>340.77</v>
          </cell>
          <cell r="BP1868">
            <v>340.77</v>
          </cell>
        </row>
        <row r="1869">
          <cell r="A1869" t="str">
            <v>13.04.03</v>
          </cell>
          <cell r="B1869" t="str">
            <v>13.04.03</v>
          </cell>
          <cell r="C1869" t="str">
            <v>Grouting para dovelas</v>
          </cell>
          <cell r="D1869" t="str">
            <v>ML</v>
          </cell>
          <cell r="F1869">
            <v>5308</v>
          </cell>
          <cell r="Z1869">
            <v>89.18</v>
          </cell>
          <cell r="AB1869">
            <v>89.18</v>
          </cell>
          <cell r="AF1869">
            <v>89.18</v>
          </cell>
          <cell r="AJ1869">
            <v>89.18</v>
          </cell>
          <cell r="AN1869">
            <v>89.18</v>
          </cell>
          <cell r="BC1869">
            <v>0</v>
          </cell>
          <cell r="BD1869">
            <v>0</v>
          </cell>
          <cell r="BE1869">
            <v>0</v>
          </cell>
          <cell r="BH1869">
            <v>0</v>
          </cell>
          <cell r="BL1869">
            <v>0</v>
          </cell>
          <cell r="BP1869">
            <v>0</v>
          </cell>
        </row>
        <row r="1870">
          <cell r="A1870" t="str">
            <v>13.04.04</v>
          </cell>
          <cell r="B1870" t="str">
            <v>13.04.04</v>
          </cell>
          <cell r="C1870" t="str">
            <v>Alfajias</v>
          </cell>
          <cell r="D1870" t="str">
            <v>ML</v>
          </cell>
          <cell r="F1870">
            <v>43238</v>
          </cell>
          <cell r="Z1870">
            <v>118</v>
          </cell>
          <cell r="AB1870">
            <v>118</v>
          </cell>
          <cell r="AD1870">
            <v>1.2800000000000011</v>
          </cell>
          <cell r="AF1870">
            <v>119.28</v>
          </cell>
          <cell r="AJ1870">
            <v>119.28</v>
          </cell>
          <cell r="AN1870">
            <v>119.28</v>
          </cell>
          <cell r="BC1870">
            <v>0</v>
          </cell>
          <cell r="BD1870">
            <v>0</v>
          </cell>
          <cell r="BE1870">
            <v>0</v>
          </cell>
          <cell r="BF1870">
            <v>119.28</v>
          </cell>
          <cell r="BH1870">
            <v>119.28</v>
          </cell>
          <cell r="BL1870">
            <v>119.28</v>
          </cell>
          <cell r="BP1870">
            <v>119.28</v>
          </cell>
        </row>
        <row r="1871">
          <cell r="A1871" t="str">
            <v>13.04.05</v>
          </cell>
          <cell r="B1871" t="str">
            <v>13.04.05</v>
          </cell>
          <cell r="C1871" t="str">
            <v>Viga cinta 0.12x0.22 en concreto de 3000 psi</v>
          </cell>
          <cell r="D1871" t="str">
            <v>m2</v>
          </cell>
          <cell r="F1871">
            <v>43238</v>
          </cell>
          <cell r="Z1871">
            <v>76</v>
          </cell>
          <cell r="AB1871">
            <v>76</v>
          </cell>
          <cell r="AD1871">
            <v>2.8799999999999955</v>
          </cell>
          <cell r="AF1871">
            <v>78.88</v>
          </cell>
          <cell r="AH1871">
            <v>-5.7599999999999909</v>
          </cell>
          <cell r="AJ1871">
            <v>73.12</v>
          </cell>
          <cell r="AN1871">
            <v>73.12</v>
          </cell>
          <cell r="BC1871">
            <v>0</v>
          </cell>
          <cell r="BD1871">
            <v>0</v>
          </cell>
          <cell r="BE1871">
            <v>0</v>
          </cell>
          <cell r="BF1871">
            <v>73.12</v>
          </cell>
          <cell r="BH1871">
            <v>73.12</v>
          </cell>
          <cell r="BL1871">
            <v>73.12</v>
          </cell>
          <cell r="BP1871">
            <v>73.12</v>
          </cell>
        </row>
        <row r="1872">
          <cell r="A1872" t="str">
            <v>13.04.06</v>
          </cell>
          <cell r="B1872" t="str">
            <v>13.04.06</v>
          </cell>
          <cell r="C1872" t="str">
            <v>Meson en concreto y granito pulido</v>
          </cell>
          <cell r="D1872" t="str">
            <v>ML</v>
          </cell>
          <cell r="F1872">
            <v>188338</v>
          </cell>
          <cell r="G1872">
            <v>0</v>
          </cell>
          <cell r="K1872">
            <v>0</v>
          </cell>
          <cell r="L1872">
            <v>0</v>
          </cell>
          <cell r="M1872">
            <v>0</v>
          </cell>
          <cell r="O1872">
            <v>0</v>
          </cell>
          <cell r="P1872">
            <v>0</v>
          </cell>
          <cell r="Q1872">
            <v>0</v>
          </cell>
          <cell r="S1872">
            <v>0</v>
          </cell>
          <cell r="T1872">
            <v>0</v>
          </cell>
          <cell r="U1872">
            <v>0</v>
          </cell>
          <cell r="W1872">
            <v>0</v>
          </cell>
          <cell r="X1872">
            <v>0</v>
          </cell>
          <cell r="Y1872">
            <v>0</v>
          </cell>
          <cell r="AB1872">
            <v>0</v>
          </cell>
          <cell r="AC1872">
            <v>0</v>
          </cell>
          <cell r="AD1872">
            <v>11.35</v>
          </cell>
          <cell r="AF1872">
            <v>11.35</v>
          </cell>
          <cell r="AG1872">
            <v>2137636.2999999998</v>
          </cell>
          <cell r="AH1872">
            <v>10.000000000000002</v>
          </cell>
          <cell r="AJ1872">
            <v>21.35</v>
          </cell>
          <cell r="AK1872">
            <v>4021016.3</v>
          </cell>
          <cell r="AN1872">
            <v>21.35</v>
          </cell>
          <cell r="AO1872">
            <v>4021016.3</v>
          </cell>
          <cell r="AS1872">
            <v>0</v>
          </cell>
          <cell r="AU1872">
            <v>0</v>
          </cell>
          <cell r="AV1872">
            <v>0</v>
          </cell>
          <cell r="AW1872">
            <v>0</v>
          </cell>
          <cell r="AZ1872">
            <v>0</v>
          </cell>
          <cell r="BA1872">
            <v>0</v>
          </cell>
          <cell r="BD1872">
            <v>0</v>
          </cell>
          <cell r="BE1872">
            <v>0</v>
          </cell>
          <cell r="BH1872">
            <v>0</v>
          </cell>
          <cell r="BJ1872">
            <v>21.35</v>
          </cell>
          <cell r="BL1872">
            <v>21.35</v>
          </cell>
          <cell r="BP1872">
            <v>21.35</v>
          </cell>
        </row>
        <row r="1873">
          <cell r="C1873" t="str">
            <v>08.03</v>
          </cell>
          <cell r="G1873">
            <v>0</v>
          </cell>
          <cell r="K1873">
            <v>0</v>
          </cell>
          <cell r="L1873">
            <v>0</v>
          </cell>
          <cell r="M1873">
            <v>0</v>
          </cell>
          <cell r="O1873">
            <v>0</v>
          </cell>
          <cell r="P1873">
            <v>0</v>
          </cell>
          <cell r="Q1873">
            <v>0</v>
          </cell>
          <cell r="S1873">
            <v>0</v>
          </cell>
          <cell r="T1873">
            <v>0</v>
          </cell>
          <cell r="U1873">
            <v>0</v>
          </cell>
          <cell r="W1873">
            <v>0</v>
          </cell>
          <cell r="X1873">
            <v>0</v>
          </cell>
          <cell r="Y1873">
            <v>1</v>
          </cell>
          <cell r="AA1873">
            <v>0</v>
          </cell>
          <cell r="AB1873">
            <v>0</v>
          </cell>
          <cell r="AC1873">
            <v>0</v>
          </cell>
          <cell r="AE1873">
            <v>0</v>
          </cell>
          <cell r="AF1873">
            <v>0</v>
          </cell>
          <cell r="AG1873">
            <v>0</v>
          </cell>
          <cell r="AI1873">
            <v>0</v>
          </cell>
          <cell r="AJ1873">
            <v>0</v>
          </cell>
          <cell r="AK1873">
            <v>0</v>
          </cell>
          <cell r="AM1873">
            <v>0</v>
          </cell>
          <cell r="AN1873">
            <v>0</v>
          </cell>
          <cell r="AO1873">
            <v>0</v>
          </cell>
          <cell r="AS1873">
            <v>0</v>
          </cell>
          <cell r="AU1873">
            <v>0</v>
          </cell>
          <cell r="AV1873">
            <v>0</v>
          </cell>
          <cell r="AW1873">
            <v>0</v>
          </cell>
          <cell r="AY1873">
            <v>0</v>
          </cell>
          <cell r="AZ1873">
            <v>0</v>
          </cell>
          <cell r="BA1873">
            <v>0</v>
          </cell>
          <cell r="BC1873">
            <v>0</v>
          </cell>
          <cell r="BD1873">
            <v>0</v>
          </cell>
          <cell r="BE1873">
            <v>0</v>
          </cell>
          <cell r="BG1873">
            <v>0</v>
          </cell>
          <cell r="BH1873">
            <v>0</v>
          </cell>
          <cell r="BI1873">
            <v>0</v>
          </cell>
          <cell r="BK1873">
            <v>0</v>
          </cell>
          <cell r="BL1873">
            <v>0</v>
          </cell>
          <cell r="BM1873">
            <v>0</v>
          </cell>
          <cell r="BO1873">
            <v>0</v>
          </cell>
          <cell r="BP1873">
            <v>0</v>
          </cell>
          <cell r="BQ1873">
            <v>0</v>
          </cell>
        </row>
        <row r="1874">
          <cell r="G1874">
            <v>0</v>
          </cell>
          <cell r="K1874">
            <v>0</v>
          </cell>
          <cell r="L1874">
            <v>0</v>
          </cell>
          <cell r="M1874">
            <v>0</v>
          </cell>
          <cell r="O1874">
            <v>0</v>
          </cell>
          <cell r="P1874">
            <v>0</v>
          </cell>
          <cell r="Q1874">
            <v>0</v>
          </cell>
          <cell r="S1874">
            <v>0</v>
          </cell>
          <cell r="T1874">
            <v>0</v>
          </cell>
          <cell r="U1874">
            <v>0</v>
          </cell>
          <cell r="W1874">
            <v>0</v>
          </cell>
          <cell r="X1874">
            <v>0</v>
          </cell>
          <cell r="Y1874">
            <v>1</v>
          </cell>
          <cell r="AA1874">
            <v>0</v>
          </cell>
          <cell r="AB1874">
            <v>0</v>
          </cell>
          <cell r="AC1874">
            <v>0</v>
          </cell>
          <cell r="AE1874">
            <v>0</v>
          </cell>
          <cell r="AF1874">
            <v>0</v>
          </cell>
          <cell r="AG1874">
            <v>0</v>
          </cell>
          <cell r="AI1874">
            <v>0</v>
          </cell>
          <cell r="AJ1874">
            <v>0</v>
          </cell>
          <cell r="AK1874">
            <v>0</v>
          </cell>
          <cell r="AM1874">
            <v>0</v>
          </cell>
          <cell r="AN1874">
            <v>0</v>
          </cell>
          <cell r="AO1874">
            <v>0</v>
          </cell>
          <cell r="AS1874">
            <v>0</v>
          </cell>
          <cell r="AU1874">
            <v>0</v>
          </cell>
          <cell r="AV1874">
            <v>0</v>
          </cell>
          <cell r="AW1874">
            <v>0</v>
          </cell>
          <cell r="AY1874">
            <v>0</v>
          </cell>
          <cell r="AZ1874">
            <v>0</v>
          </cell>
          <cell r="BA1874">
            <v>0</v>
          </cell>
          <cell r="BC1874">
            <v>0</v>
          </cell>
          <cell r="BD1874">
            <v>0</v>
          </cell>
          <cell r="BE1874">
            <v>0</v>
          </cell>
          <cell r="BG1874">
            <v>0</v>
          </cell>
          <cell r="BH1874">
            <v>0</v>
          </cell>
          <cell r="BI1874">
            <v>0</v>
          </cell>
          <cell r="BK1874">
            <v>0</v>
          </cell>
          <cell r="BL1874">
            <v>0</v>
          </cell>
          <cell r="BM1874">
            <v>0</v>
          </cell>
          <cell r="BO1874">
            <v>0</v>
          </cell>
          <cell r="BP1874">
            <v>0</v>
          </cell>
          <cell r="BQ1874">
            <v>0</v>
          </cell>
        </row>
        <row r="1875">
          <cell r="A1875" t="str">
            <v>13.05</v>
          </cell>
          <cell r="B1875" t="str">
            <v>13.05</v>
          </cell>
          <cell r="C1875" t="str">
            <v>PAÑETES</v>
          </cell>
          <cell r="D1875" t="str">
            <v/>
          </cell>
          <cell r="G1875">
            <v>0</v>
          </cell>
          <cell r="K1875">
            <v>0</v>
          </cell>
          <cell r="M1875">
            <v>0</v>
          </cell>
          <cell r="O1875">
            <v>0</v>
          </cell>
          <cell r="P1875">
            <v>0</v>
          </cell>
          <cell r="Q1875">
            <v>0</v>
          </cell>
          <cell r="S1875">
            <v>0</v>
          </cell>
          <cell r="T1875">
            <v>0</v>
          </cell>
          <cell r="U1875">
            <v>0</v>
          </cell>
          <cell r="W1875">
            <v>0</v>
          </cell>
          <cell r="X1875">
            <v>0</v>
          </cell>
          <cell r="Y1875">
            <v>0</v>
          </cell>
          <cell r="AB1875">
            <v>0</v>
          </cell>
          <cell r="AC1875">
            <v>0</v>
          </cell>
          <cell r="AF1875">
            <v>0</v>
          </cell>
          <cell r="AG1875">
            <v>0</v>
          </cell>
          <cell r="AJ1875">
            <v>0</v>
          </cell>
          <cell r="AK1875">
            <v>0</v>
          </cell>
          <cell r="AN1875">
            <v>0</v>
          </cell>
          <cell r="AO1875">
            <v>0</v>
          </cell>
          <cell r="AS1875">
            <v>0</v>
          </cell>
          <cell r="AU1875">
            <v>0</v>
          </cell>
          <cell r="AV1875">
            <v>0</v>
          </cell>
          <cell r="AW1875">
            <v>0</v>
          </cell>
          <cell r="AZ1875">
            <v>0</v>
          </cell>
          <cell r="BA1875">
            <v>0</v>
          </cell>
          <cell r="BC1875">
            <v>0</v>
          </cell>
          <cell r="BD1875">
            <v>0</v>
          </cell>
          <cell r="BE1875">
            <v>0</v>
          </cell>
          <cell r="BH1875">
            <v>0</v>
          </cell>
          <cell r="BL1875">
            <v>0</v>
          </cell>
          <cell r="BP1875">
            <v>0</v>
          </cell>
        </row>
        <row r="1876">
          <cell r="A1876" t="str">
            <v>13.05.01</v>
          </cell>
          <cell r="B1876" t="str">
            <v>13.05.01</v>
          </cell>
          <cell r="C1876" t="str">
            <v>Pañete sobre muros en mortero 1:4</v>
          </cell>
          <cell r="D1876" t="str">
            <v>M2</v>
          </cell>
          <cell r="F1876">
            <v>13747</v>
          </cell>
          <cell r="G1876">
            <v>0</v>
          </cell>
          <cell r="K1876">
            <v>0</v>
          </cell>
          <cell r="L1876">
            <v>0</v>
          </cell>
          <cell r="M1876">
            <v>0</v>
          </cell>
          <cell r="O1876">
            <v>0</v>
          </cell>
          <cell r="P1876">
            <v>0</v>
          </cell>
          <cell r="Q1876">
            <v>0</v>
          </cell>
          <cell r="S1876">
            <v>0</v>
          </cell>
          <cell r="T1876">
            <v>0</v>
          </cell>
          <cell r="U1876">
            <v>0</v>
          </cell>
          <cell r="V1876">
            <v>937.3</v>
          </cell>
          <cell r="W1876">
            <v>0</v>
          </cell>
          <cell r="X1876">
            <v>937.3</v>
          </cell>
          <cell r="Y1876">
            <v>12885063.1</v>
          </cell>
          <cell r="Z1876">
            <v>-191.69999999999993</v>
          </cell>
          <cell r="AA1876">
            <v>-2635300</v>
          </cell>
          <cell r="AB1876">
            <v>745.6</v>
          </cell>
          <cell r="AC1876">
            <v>10249763.199999999</v>
          </cell>
          <cell r="AE1876">
            <v>0</v>
          </cell>
          <cell r="AF1876">
            <v>745.6</v>
          </cell>
          <cell r="AG1876">
            <v>10249763.199999999</v>
          </cell>
          <cell r="AH1876">
            <v>53.519999999999982</v>
          </cell>
          <cell r="AI1876">
            <v>735739</v>
          </cell>
          <cell r="AJ1876">
            <v>799.12</v>
          </cell>
          <cell r="AK1876">
            <v>10985502.640000001</v>
          </cell>
          <cell r="AM1876">
            <v>0</v>
          </cell>
          <cell r="AN1876">
            <v>799.12</v>
          </cell>
          <cell r="AO1876">
            <v>10985502.640000001</v>
          </cell>
          <cell r="AS1876">
            <v>0</v>
          </cell>
          <cell r="AU1876">
            <v>0</v>
          </cell>
          <cell r="AV1876">
            <v>0</v>
          </cell>
          <cell r="AW1876">
            <v>0</v>
          </cell>
          <cell r="AY1876">
            <v>0</v>
          </cell>
          <cell r="AZ1876">
            <v>0</v>
          </cell>
          <cell r="BA1876">
            <v>0</v>
          </cell>
          <cell r="BC1876">
            <v>0</v>
          </cell>
          <cell r="BD1876">
            <v>0</v>
          </cell>
          <cell r="BE1876">
            <v>0</v>
          </cell>
          <cell r="BF1876">
            <v>650</v>
          </cell>
          <cell r="BG1876">
            <v>8935550</v>
          </cell>
          <cell r="BH1876">
            <v>650</v>
          </cell>
          <cell r="BI1876">
            <v>8935550</v>
          </cell>
          <cell r="BJ1876">
            <v>149.12</v>
          </cell>
          <cell r="BK1876">
            <v>2049953</v>
          </cell>
          <cell r="BL1876">
            <v>799.12</v>
          </cell>
          <cell r="BM1876">
            <v>10985503</v>
          </cell>
          <cell r="BO1876">
            <v>0</v>
          </cell>
          <cell r="BP1876">
            <v>799.12</v>
          </cell>
          <cell r="BQ1876">
            <v>10985503</v>
          </cell>
        </row>
        <row r="1877">
          <cell r="A1877" t="str">
            <v>13.05.02</v>
          </cell>
          <cell r="B1877" t="str">
            <v>13.05.02</v>
          </cell>
          <cell r="C1877" t="str">
            <v>Pañetes bajo placa en mortero 1:4</v>
          </cell>
          <cell r="D1877" t="str">
            <v>M2</v>
          </cell>
          <cell r="F1877">
            <v>15484</v>
          </cell>
          <cell r="G1877">
            <v>0</v>
          </cell>
          <cell r="K1877">
            <v>0</v>
          </cell>
          <cell r="L1877">
            <v>0</v>
          </cell>
          <cell r="M1877">
            <v>0</v>
          </cell>
          <cell r="O1877">
            <v>0</v>
          </cell>
          <cell r="P1877">
            <v>0</v>
          </cell>
          <cell r="Q1877">
            <v>0</v>
          </cell>
          <cell r="S1877">
            <v>0</v>
          </cell>
          <cell r="T1877">
            <v>0</v>
          </cell>
          <cell r="U1877">
            <v>0</v>
          </cell>
          <cell r="V1877">
            <v>99.2</v>
          </cell>
          <cell r="W1877">
            <v>0</v>
          </cell>
          <cell r="X1877">
            <v>99.2</v>
          </cell>
          <cell r="Y1877">
            <v>1536012.8</v>
          </cell>
          <cell r="Z1877">
            <v>48.8</v>
          </cell>
          <cell r="AA1877">
            <v>755619</v>
          </cell>
          <cell r="AB1877">
            <v>148</v>
          </cell>
          <cell r="AC1877">
            <v>2291632</v>
          </cell>
          <cell r="AE1877">
            <v>0</v>
          </cell>
          <cell r="AF1877">
            <v>148</v>
          </cell>
          <cell r="AG1877">
            <v>2291632</v>
          </cell>
          <cell r="AH1877">
            <v>-148</v>
          </cell>
          <cell r="AI1877">
            <v>-2291632</v>
          </cell>
          <cell r="AJ1877">
            <v>0</v>
          </cell>
          <cell r="AK1877">
            <v>0</v>
          </cell>
          <cell r="AM1877">
            <v>0</v>
          </cell>
          <cell r="AN1877">
            <v>0</v>
          </cell>
          <cell r="AO1877">
            <v>0</v>
          </cell>
          <cell r="AS1877">
            <v>0</v>
          </cell>
          <cell r="AU1877">
            <v>0</v>
          </cell>
          <cell r="AV1877">
            <v>0</v>
          </cell>
          <cell r="AW1877">
            <v>0</v>
          </cell>
          <cell r="AY1877">
            <v>0</v>
          </cell>
          <cell r="AZ1877">
            <v>0</v>
          </cell>
          <cell r="BA1877">
            <v>0</v>
          </cell>
          <cell r="BC1877">
            <v>0</v>
          </cell>
          <cell r="BD1877">
            <v>0</v>
          </cell>
          <cell r="BE1877">
            <v>0</v>
          </cell>
          <cell r="BG1877">
            <v>0</v>
          </cell>
          <cell r="BH1877">
            <v>0</v>
          </cell>
          <cell r="BI1877">
            <v>0</v>
          </cell>
          <cell r="BK1877">
            <v>0</v>
          </cell>
          <cell r="BL1877">
            <v>0</v>
          </cell>
          <cell r="BM1877">
            <v>0</v>
          </cell>
          <cell r="BO1877">
            <v>0</v>
          </cell>
          <cell r="BP1877">
            <v>0</v>
          </cell>
          <cell r="BQ1877">
            <v>0</v>
          </cell>
        </row>
        <row r="1878">
          <cell r="A1878" t="str">
            <v>13.05.03</v>
          </cell>
          <cell r="B1878" t="str">
            <v>13.05.03</v>
          </cell>
          <cell r="C1878" t="str">
            <v>Pañete impermeabilizados sobre vigacanal en mortero 1:4</v>
          </cell>
          <cell r="D1878" t="str">
            <v>M2</v>
          </cell>
          <cell r="F1878">
            <v>19371</v>
          </cell>
          <cell r="Z1878">
            <v>130.4</v>
          </cell>
          <cell r="AB1878">
            <v>130.4</v>
          </cell>
          <cell r="AD1878">
            <v>-42.620000000000005</v>
          </cell>
          <cell r="AF1878">
            <v>87.78</v>
          </cell>
          <cell r="AJ1878">
            <v>87.78</v>
          </cell>
          <cell r="AN1878">
            <v>87.78</v>
          </cell>
          <cell r="BC1878">
            <v>0</v>
          </cell>
          <cell r="BD1878">
            <v>0</v>
          </cell>
          <cell r="BE1878">
            <v>0</v>
          </cell>
          <cell r="BF1878">
            <v>87.78</v>
          </cell>
          <cell r="BH1878">
            <v>87.78</v>
          </cell>
          <cell r="BL1878">
            <v>87.78</v>
          </cell>
          <cell r="BP1878">
            <v>87.78</v>
          </cell>
        </row>
        <row r="1879">
          <cell r="C1879" t="str">
            <v>07.05</v>
          </cell>
          <cell r="G1879">
            <v>0</v>
          </cell>
          <cell r="K1879">
            <v>0</v>
          </cell>
          <cell r="M1879">
            <v>0</v>
          </cell>
          <cell r="O1879">
            <v>0</v>
          </cell>
          <cell r="P1879">
            <v>0</v>
          </cell>
          <cell r="Q1879">
            <v>0</v>
          </cell>
          <cell r="S1879">
            <v>0</v>
          </cell>
          <cell r="T1879">
            <v>0</v>
          </cell>
          <cell r="U1879">
            <v>0</v>
          </cell>
          <cell r="W1879">
            <v>0</v>
          </cell>
          <cell r="X1879">
            <v>0</v>
          </cell>
          <cell r="Y1879">
            <v>14421075.9</v>
          </cell>
          <cell r="AA1879">
            <v>-1879681</v>
          </cell>
          <cell r="AB1879">
            <v>0</v>
          </cell>
          <cell r="AC1879">
            <v>12541395.199999999</v>
          </cell>
          <cell r="AE1879">
            <v>0</v>
          </cell>
          <cell r="AF1879">
            <v>0</v>
          </cell>
          <cell r="AG1879">
            <v>12541395.199999999</v>
          </cell>
          <cell r="AI1879">
            <v>-1555893</v>
          </cell>
          <cell r="AJ1879">
            <v>0</v>
          </cell>
          <cell r="AK1879">
            <v>10985502.640000001</v>
          </cell>
          <cell r="AM1879">
            <v>0</v>
          </cell>
          <cell r="AN1879">
            <v>0</v>
          </cell>
          <cell r="AO1879">
            <v>10985502.640000001</v>
          </cell>
          <cell r="AS1879">
            <v>0</v>
          </cell>
          <cell r="AU1879">
            <v>0</v>
          </cell>
          <cell r="AV1879">
            <v>0</v>
          </cell>
          <cell r="AW1879">
            <v>0</v>
          </cell>
          <cell r="AY1879">
            <v>0</v>
          </cell>
          <cell r="AZ1879">
            <v>0</v>
          </cell>
          <cell r="BA1879">
            <v>0</v>
          </cell>
          <cell r="BC1879">
            <v>0</v>
          </cell>
          <cell r="BD1879">
            <v>0</v>
          </cell>
          <cell r="BE1879">
            <v>0</v>
          </cell>
          <cell r="BG1879">
            <v>8935550</v>
          </cell>
          <cell r="BH1879">
            <v>0</v>
          </cell>
          <cell r="BI1879">
            <v>8935550</v>
          </cell>
          <cell r="BK1879">
            <v>2049953</v>
          </cell>
          <cell r="BL1879">
            <v>0</v>
          </cell>
          <cell r="BM1879">
            <v>10985503</v>
          </cell>
          <cell r="BO1879">
            <v>0</v>
          </cell>
          <cell r="BP1879">
            <v>0</v>
          </cell>
          <cell r="BQ1879">
            <v>10985503</v>
          </cell>
        </row>
        <row r="1880">
          <cell r="G1880">
            <v>0</v>
          </cell>
          <cell r="K1880">
            <v>0</v>
          </cell>
          <cell r="M1880">
            <v>0</v>
          </cell>
          <cell r="O1880">
            <v>0</v>
          </cell>
          <cell r="P1880">
            <v>0</v>
          </cell>
          <cell r="Q1880">
            <v>0</v>
          </cell>
          <cell r="S1880">
            <v>0</v>
          </cell>
          <cell r="T1880">
            <v>0</v>
          </cell>
          <cell r="U1880">
            <v>0</v>
          </cell>
          <cell r="W1880">
            <v>0</v>
          </cell>
          <cell r="X1880">
            <v>0</v>
          </cell>
          <cell r="Y1880">
            <v>0</v>
          </cell>
          <cell r="AB1880">
            <v>0</v>
          </cell>
          <cell r="AC1880">
            <v>0</v>
          </cell>
          <cell r="AF1880">
            <v>0</v>
          </cell>
          <cell r="AG1880">
            <v>0</v>
          </cell>
          <cell r="AJ1880">
            <v>0</v>
          </cell>
          <cell r="AK1880">
            <v>0</v>
          </cell>
          <cell r="AN1880">
            <v>0</v>
          </cell>
          <cell r="AO1880">
            <v>0</v>
          </cell>
          <cell r="AS1880">
            <v>0</v>
          </cell>
          <cell r="AU1880">
            <v>0</v>
          </cell>
          <cell r="AV1880">
            <v>0</v>
          </cell>
          <cell r="AW1880">
            <v>0</v>
          </cell>
          <cell r="AZ1880">
            <v>0</v>
          </cell>
          <cell r="BA1880">
            <v>0</v>
          </cell>
          <cell r="BC1880">
            <v>0</v>
          </cell>
          <cell r="BD1880">
            <v>0</v>
          </cell>
          <cell r="BE1880">
            <v>0</v>
          </cell>
          <cell r="BH1880">
            <v>0</v>
          </cell>
          <cell r="BL1880">
            <v>0</v>
          </cell>
          <cell r="BP1880">
            <v>0</v>
          </cell>
        </row>
        <row r="1881">
          <cell r="A1881" t="str">
            <v>13.06</v>
          </cell>
          <cell r="B1881" t="str">
            <v>13.06</v>
          </cell>
          <cell r="C1881" t="str">
            <v>ESTRUCTURA</v>
          </cell>
          <cell r="D1881" t="str">
            <v/>
          </cell>
          <cell r="G1881">
            <v>0</v>
          </cell>
          <cell r="K1881">
            <v>0</v>
          </cell>
          <cell r="M1881">
            <v>0</v>
          </cell>
          <cell r="O1881">
            <v>0</v>
          </cell>
          <cell r="P1881">
            <v>0</v>
          </cell>
          <cell r="Q1881">
            <v>0</v>
          </cell>
          <cell r="S1881">
            <v>0</v>
          </cell>
          <cell r="T1881">
            <v>0</v>
          </cell>
          <cell r="U1881">
            <v>0</v>
          </cell>
          <cell r="W1881">
            <v>0</v>
          </cell>
          <cell r="X1881">
            <v>0</v>
          </cell>
          <cell r="Y1881">
            <v>0</v>
          </cell>
          <cell r="AA1881">
            <v>0</v>
          </cell>
          <cell r="AB1881">
            <v>0</v>
          </cell>
          <cell r="AC1881">
            <v>0</v>
          </cell>
          <cell r="AE1881">
            <v>0</v>
          </cell>
          <cell r="AF1881">
            <v>0</v>
          </cell>
          <cell r="AG1881">
            <v>0</v>
          </cell>
          <cell r="AI1881">
            <v>0</v>
          </cell>
          <cell r="AJ1881">
            <v>0</v>
          </cell>
          <cell r="AK1881">
            <v>0</v>
          </cell>
          <cell r="AM1881">
            <v>0</v>
          </cell>
          <cell r="AN1881">
            <v>0</v>
          </cell>
          <cell r="AO1881">
            <v>0</v>
          </cell>
          <cell r="AS1881">
            <v>0</v>
          </cell>
          <cell r="AU1881">
            <v>0</v>
          </cell>
          <cell r="AV1881">
            <v>0</v>
          </cell>
          <cell r="AW1881">
            <v>0</v>
          </cell>
          <cell r="AY1881">
            <v>0</v>
          </cell>
          <cell r="AZ1881">
            <v>0</v>
          </cell>
          <cell r="BA1881">
            <v>0</v>
          </cell>
          <cell r="BC1881">
            <v>0</v>
          </cell>
          <cell r="BD1881">
            <v>0</v>
          </cell>
          <cell r="BE1881">
            <v>0</v>
          </cell>
          <cell r="BG1881">
            <v>0</v>
          </cell>
          <cell r="BH1881">
            <v>0</v>
          </cell>
          <cell r="BI1881">
            <v>0</v>
          </cell>
          <cell r="BK1881">
            <v>0</v>
          </cell>
          <cell r="BL1881">
            <v>0</v>
          </cell>
          <cell r="BM1881">
            <v>0</v>
          </cell>
          <cell r="BO1881">
            <v>0</v>
          </cell>
          <cell r="BP1881">
            <v>0</v>
          </cell>
          <cell r="BQ1881">
            <v>0</v>
          </cell>
        </row>
        <row r="1882">
          <cell r="A1882" t="str">
            <v>13.06.01</v>
          </cell>
          <cell r="B1882" t="str">
            <v>13.06.01</v>
          </cell>
          <cell r="C1882" t="str">
            <v>Columnas en concreto de 3.000 psi</v>
          </cell>
          <cell r="D1882" t="str">
            <v>M3</v>
          </cell>
          <cell r="F1882">
            <v>703757</v>
          </cell>
          <cell r="G1882">
            <v>0</v>
          </cell>
          <cell r="K1882">
            <v>0</v>
          </cell>
          <cell r="L1882">
            <v>0</v>
          </cell>
          <cell r="M1882">
            <v>0</v>
          </cell>
          <cell r="O1882">
            <v>0</v>
          </cell>
          <cell r="P1882">
            <v>0</v>
          </cell>
          <cell r="Q1882">
            <v>0</v>
          </cell>
          <cell r="S1882">
            <v>0</v>
          </cell>
          <cell r="T1882">
            <v>0</v>
          </cell>
          <cell r="U1882">
            <v>0</v>
          </cell>
          <cell r="V1882">
            <v>15.6</v>
          </cell>
          <cell r="W1882">
            <v>0</v>
          </cell>
          <cell r="X1882">
            <v>15.6</v>
          </cell>
          <cell r="Y1882">
            <v>10978609.199999999</v>
          </cell>
          <cell r="Z1882">
            <v>-6.1</v>
          </cell>
          <cell r="AA1882">
            <v>-4292918</v>
          </cell>
          <cell r="AB1882">
            <v>9.5</v>
          </cell>
          <cell r="AC1882">
            <v>6685691.5</v>
          </cell>
          <cell r="AE1882">
            <v>0</v>
          </cell>
          <cell r="AF1882">
            <v>9.5</v>
          </cell>
          <cell r="AG1882">
            <v>6685691.5</v>
          </cell>
          <cell r="AI1882">
            <v>0</v>
          </cell>
          <cell r="AJ1882">
            <v>9.5</v>
          </cell>
          <cell r="AK1882">
            <v>6685691.5</v>
          </cell>
          <cell r="AM1882">
            <v>0</v>
          </cell>
          <cell r="AN1882">
            <v>9.5</v>
          </cell>
          <cell r="AO1882">
            <v>6685691.5</v>
          </cell>
          <cell r="AS1882">
            <v>0</v>
          </cell>
          <cell r="AU1882">
            <v>0</v>
          </cell>
          <cell r="AV1882">
            <v>0</v>
          </cell>
          <cell r="AW1882">
            <v>0</v>
          </cell>
          <cell r="AY1882">
            <v>0</v>
          </cell>
          <cell r="AZ1882">
            <v>0</v>
          </cell>
          <cell r="BA1882">
            <v>0</v>
          </cell>
          <cell r="BB1882">
            <v>9.5</v>
          </cell>
          <cell r="BC1882">
            <v>6685692</v>
          </cell>
          <cell r="BD1882">
            <v>9.5</v>
          </cell>
          <cell r="BE1882">
            <v>6685692</v>
          </cell>
          <cell r="BG1882">
            <v>0</v>
          </cell>
          <cell r="BH1882">
            <v>9.5</v>
          </cell>
          <cell r="BI1882">
            <v>6685692</v>
          </cell>
          <cell r="BK1882">
            <v>0</v>
          </cell>
          <cell r="BL1882">
            <v>9.5</v>
          </cell>
          <cell r="BM1882">
            <v>6685692</v>
          </cell>
          <cell r="BO1882">
            <v>0</v>
          </cell>
          <cell r="BP1882">
            <v>9.5</v>
          </cell>
          <cell r="BQ1882">
            <v>6685692</v>
          </cell>
        </row>
        <row r="1883">
          <cell r="A1883" t="str">
            <v>13.06.02</v>
          </cell>
          <cell r="B1883" t="str">
            <v>13.06.02</v>
          </cell>
          <cell r="C1883" t="str">
            <v>Columnetas en concreto de 3.000 psi</v>
          </cell>
          <cell r="D1883" t="str">
            <v>M3</v>
          </cell>
          <cell r="F1883">
            <v>1099578</v>
          </cell>
          <cell r="G1883">
            <v>0</v>
          </cell>
          <cell r="K1883">
            <v>0</v>
          </cell>
          <cell r="L1883">
            <v>0</v>
          </cell>
          <cell r="M1883">
            <v>0</v>
          </cell>
          <cell r="O1883">
            <v>0</v>
          </cell>
          <cell r="P1883">
            <v>0</v>
          </cell>
          <cell r="Q1883">
            <v>0</v>
          </cell>
          <cell r="S1883">
            <v>0</v>
          </cell>
          <cell r="T1883">
            <v>0</v>
          </cell>
          <cell r="U1883">
            <v>0</v>
          </cell>
          <cell r="V1883">
            <v>3.6</v>
          </cell>
          <cell r="W1883">
            <v>0</v>
          </cell>
          <cell r="X1883">
            <v>3.6</v>
          </cell>
          <cell r="Y1883">
            <v>3958480.8</v>
          </cell>
          <cell r="Z1883">
            <v>1</v>
          </cell>
          <cell r="AA1883">
            <v>1099578</v>
          </cell>
          <cell r="AB1883">
            <v>4.5999999999999996</v>
          </cell>
          <cell r="AC1883">
            <v>5058058.8</v>
          </cell>
          <cell r="AD1883">
            <v>-0.6</v>
          </cell>
          <cell r="AE1883">
            <v>-659747</v>
          </cell>
          <cell r="AF1883">
            <v>3.9999999999999996</v>
          </cell>
          <cell r="AG1883">
            <v>4398312</v>
          </cell>
          <cell r="AI1883">
            <v>0</v>
          </cell>
          <cell r="AJ1883">
            <v>3.9999999999999996</v>
          </cell>
          <cell r="AK1883">
            <v>4398312</v>
          </cell>
          <cell r="AM1883">
            <v>0</v>
          </cell>
          <cell r="AN1883">
            <v>3.9999999999999996</v>
          </cell>
          <cell r="AO1883">
            <v>4398312</v>
          </cell>
          <cell r="AS1883">
            <v>0</v>
          </cell>
          <cell r="AU1883">
            <v>0</v>
          </cell>
          <cell r="AV1883">
            <v>0</v>
          </cell>
          <cell r="AW1883">
            <v>0</v>
          </cell>
          <cell r="AY1883">
            <v>0</v>
          </cell>
          <cell r="AZ1883">
            <v>0</v>
          </cell>
          <cell r="BA1883">
            <v>0</v>
          </cell>
          <cell r="BC1883">
            <v>0</v>
          </cell>
          <cell r="BD1883">
            <v>0</v>
          </cell>
          <cell r="BE1883">
            <v>0</v>
          </cell>
          <cell r="BF1883">
            <v>4</v>
          </cell>
          <cell r="BG1883">
            <v>4398312</v>
          </cell>
          <cell r="BH1883">
            <v>4</v>
          </cell>
          <cell r="BI1883">
            <v>4398312</v>
          </cell>
          <cell r="BK1883">
            <v>0</v>
          </cell>
          <cell r="BL1883">
            <v>4</v>
          </cell>
          <cell r="BM1883">
            <v>4398312</v>
          </cell>
          <cell r="BO1883">
            <v>0</v>
          </cell>
          <cell r="BP1883">
            <v>4</v>
          </cell>
          <cell r="BQ1883">
            <v>4398312</v>
          </cell>
        </row>
        <row r="1884">
          <cell r="A1884" t="str">
            <v>13.06.03</v>
          </cell>
          <cell r="B1884" t="str">
            <v>13.06.03</v>
          </cell>
          <cell r="C1884" t="str">
            <v>Vigas aereas en concreto de 3.000 psi</v>
          </cell>
          <cell r="D1884" t="str">
            <v>M3</v>
          </cell>
          <cell r="F1884">
            <v>642005</v>
          </cell>
          <cell r="G1884">
            <v>0</v>
          </cell>
          <cell r="K1884">
            <v>0</v>
          </cell>
          <cell r="L1884">
            <v>0</v>
          </cell>
          <cell r="M1884">
            <v>0</v>
          </cell>
          <cell r="O1884">
            <v>0</v>
          </cell>
          <cell r="P1884">
            <v>0</v>
          </cell>
          <cell r="Q1884">
            <v>0</v>
          </cell>
          <cell r="S1884">
            <v>0</v>
          </cell>
          <cell r="T1884">
            <v>0</v>
          </cell>
          <cell r="U1884">
            <v>0</v>
          </cell>
          <cell r="V1884">
            <v>33.9</v>
          </cell>
          <cell r="W1884">
            <v>0</v>
          </cell>
          <cell r="X1884">
            <v>33.9</v>
          </cell>
          <cell r="Y1884">
            <v>21763969.5</v>
          </cell>
          <cell r="Z1884">
            <v>1.25</v>
          </cell>
          <cell r="AA1884">
            <v>-3193340</v>
          </cell>
          <cell r="AB1884">
            <v>35.15</v>
          </cell>
          <cell r="AC1884">
            <v>22566475.75</v>
          </cell>
          <cell r="AE1884">
            <v>-659747</v>
          </cell>
          <cell r="AF1884">
            <v>35.15</v>
          </cell>
          <cell r="AG1884">
            <v>22566475.75</v>
          </cell>
          <cell r="AI1884">
            <v>0</v>
          </cell>
          <cell r="AJ1884">
            <v>35.15</v>
          </cell>
          <cell r="AK1884">
            <v>22566475.75</v>
          </cell>
          <cell r="AM1884">
            <v>0</v>
          </cell>
          <cell r="AN1884">
            <v>35.15</v>
          </cell>
          <cell r="AO1884">
            <v>22566475.75</v>
          </cell>
          <cell r="AS1884">
            <v>0</v>
          </cell>
          <cell r="AU1884">
            <v>0</v>
          </cell>
          <cell r="AV1884">
            <v>0</v>
          </cell>
          <cell r="AW1884">
            <v>0</v>
          </cell>
          <cell r="AY1884">
            <v>0</v>
          </cell>
          <cell r="AZ1884">
            <v>0</v>
          </cell>
          <cell r="BA1884">
            <v>0</v>
          </cell>
          <cell r="BB1884">
            <v>35.15</v>
          </cell>
          <cell r="BC1884">
            <v>22566476</v>
          </cell>
          <cell r="BD1884">
            <v>35.15</v>
          </cell>
          <cell r="BE1884">
            <v>22566476</v>
          </cell>
          <cell r="BG1884">
            <v>4398312</v>
          </cell>
          <cell r="BH1884">
            <v>35.15</v>
          </cell>
          <cell r="BI1884">
            <v>11084004</v>
          </cell>
          <cell r="BK1884">
            <v>0</v>
          </cell>
          <cell r="BL1884">
            <v>35.15</v>
          </cell>
          <cell r="BM1884">
            <v>11084004</v>
          </cell>
          <cell r="BO1884">
            <v>0</v>
          </cell>
          <cell r="BP1884">
            <v>35.15</v>
          </cell>
          <cell r="BQ1884">
            <v>11084004</v>
          </cell>
        </row>
        <row r="1885">
          <cell r="A1885" t="str">
            <v>13.06.04</v>
          </cell>
          <cell r="B1885" t="str">
            <v>13.06.04</v>
          </cell>
          <cell r="C1885" t="str">
            <v>Viga canal  en concreto de 3.000 psi</v>
          </cell>
          <cell r="D1885" t="str">
            <v>M3</v>
          </cell>
          <cell r="F1885">
            <v>672725</v>
          </cell>
          <cell r="G1885">
            <v>0</v>
          </cell>
          <cell r="K1885">
            <v>0</v>
          </cell>
          <cell r="L1885">
            <v>0</v>
          </cell>
          <cell r="M1885">
            <v>0</v>
          </cell>
          <cell r="O1885">
            <v>0</v>
          </cell>
          <cell r="P1885">
            <v>0</v>
          </cell>
          <cell r="Q1885">
            <v>0</v>
          </cell>
          <cell r="S1885">
            <v>0</v>
          </cell>
          <cell r="T1885">
            <v>0</v>
          </cell>
          <cell r="U1885">
            <v>0</v>
          </cell>
          <cell r="V1885">
            <v>11.6</v>
          </cell>
          <cell r="W1885">
            <v>0</v>
          </cell>
          <cell r="X1885">
            <v>11.6</v>
          </cell>
          <cell r="Y1885">
            <v>7803610</v>
          </cell>
          <cell r="Z1885">
            <v>0.41000000000000014</v>
          </cell>
          <cell r="AB1885">
            <v>12.01</v>
          </cell>
          <cell r="AC1885">
            <v>8079427.25</v>
          </cell>
          <cell r="AF1885">
            <v>12.01</v>
          </cell>
          <cell r="AG1885">
            <v>8079427.25</v>
          </cell>
          <cell r="AJ1885">
            <v>12.01</v>
          </cell>
          <cell r="AK1885">
            <v>8079427.25</v>
          </cell>
          <cell r="AN1885">
            <v>12.01</v>
          </cell>
          <cell r="AO1885">
            <v>8079427.25</v>
          </cell>
          <cell r="AS1885">
            <v>0</v>
          </cell>
          <cell r="AU1885">
            <v>0</v>
          </cell>
          <cell r="AV1885">
            <v>0</v>
          </cell>
          <cell r="AW1885">
            <v>0</v>
          </cell>
          <cell r="AZ1885">
            <v>0</v>
          </cell>
          <cell r="BA1885">
            <v>0</v>
          </cell>
          <cell r="BB1885">
            <v>12.01</v>
          </cell>
          <cell r="BC1885">
            <v>8079427</v>
          </cell>
          <cell r="BD1885">
            <v>12.01</v>
          </cell>
          <cell r="BE1885">
            <v>8079427</v>
          </cell>
          <cell r="BH1885">
            <v>12.01</v>
          </cell>
          <cell r="BL1885">
            <v>12.01</v>
          </cell>
          <cell r="BP1885">
            <v>12.01</v>
          </cell>
        </row>
        <row r="1886">
          <cell r="A1886" t="str">
            <v>13.06.05</v>
          </cell>
          <cell r="B1886" t="str">
            <v>13.06.05</v>
          </cell>
          <cell r="C1886" t="str">
            <v>Hierro de refuerzo</v>
          </cell>
          <cell r="D1886" t="str">
            <v>Kg</v>
          </cell>
          <cell r="F1886">
            <v>3663</v>
          </cell>
          <cell r="G1886">
            <v>0</v>
          </cell>
          <cell r="K1886">
            <v>0</v>
          </cell>
          <cell r="L1886">
            <v>0</v>
          </cell>
          <cell r="M1886">
            <v>0</v>
          </cell>
          <cell r="O1886">
            <v>0</v>
          </cell>
          <cell r="P1886">
            <v>0</v>
          </cell>
          <cell r="Q1886">
            <v>0</v>
          </cell>
          <cell r="S1886">
            <v>0</v>
          </cell>
          <cell r="T1886">
            <v>0</v>
          </cell>
          <cell r="U1886">
            <v>0</v>
          </cell>
          <cell r="V1886">
            <v>9156.6</v>
          </cell>
          <cell r="W1886">
            <v>0</v>
          </cell>
          <cell r="X1886">
            <v>9156.6</v>
          </cell>
          <cell r="Y1886">
            <v>33540625.800000001</v>
          </cell>
          <cell r="Z1886">
            <v>1445.6599999999999</v>
          </cell>
          <cell r="AA1886">
            <v>5295453</v>
          </cell>
          <cell r="AB1886">
            <v>10602.26</v>
          </cell>
          <cell r="AC1886">
            <v>38836078.380000003</v>
          </cell>
          <cell r="AE1886">
            <v>0</v>
          </cell>
          <cell r="AF1886">
            <v>10602.26</v>
          </cell>
          <cell r="AG1886">
            <v>38836078.380000003</v>
          </cell>
          <cell r="AI1886">
            <v>0</v>
          </cell>
          <cell r="AJ1886">
            <v>10602.26</v>
          </cell>
          <cell r="AK1886">
            <v>38836078.380000003</v>
          </cell>
          <cell r="AM1886">
            <v>0</v>
          </cell>
          <cell r="AN1886">
            <v>10602.26</v>
          </cell>
          <cell r="AO1886">
            <v>38836078.380000003</v>
          </cell>
          <cell r="AS1886">
            <v>0</v>
          </cell>
          <cell r="AU1886">
            <v>0</v>
          </cell>
          <cell r="AV1886">
            <v>0</v>
          </cell>
          <cell r="AW1886">
            <v>0</v>
          </cell>
          <cell r="AY1886">
            <v>0</v>
          </cell>
          <cell r="AZ1886">
            <v>0</v>
          </cell>
          <cell r="BA1886">
            <v>0</v>
          </cell>
          <cell r="BB1886">
            <v>8399.35</v>
          </cell>
          <cell r="BC1886">
            <v>30766819</v>
          </cell>
          <cell r="BD1886">
            <v>8399.35</v>
          </cell>
          <cell r="BE1886">
            <v>30766819</v>
          </cell>
          <cell r="BF1886">
            <v>858</v>
          </cell>
          <cell r="BG1886">
            <v>3142854</v>
          </cell>
          <cell r="BH1886">
            <v>9257.35</v>
          </cell>
          <cell r="BI1886">
            <v>33909673</v>
          </cell>
          <cell r="BK1886">
            <v>0</v>
          </cell>
          <cell r="BL1886">
            <v>9257.35</v>
          </cell>
          <cell r="BM1886">
            <v>33909673</v>
          </cell>
          <cell r="BO1886">
            <v>0</v>
          </cell>
          <cell r="BP1886">
            <v>9257.35</v>
          </cell>
          <cell r="BQ1886">
            <v>33909673</v>
          </cell>
        </row>
        <row r="1887">
          <cell r="A1887" t="str">
            <v>13.06.06</v>
          </cell>
          <cell r="B1887" t="str">
            <v>13.06.06</v>
          </cell>
          <cell r="C1887" t="str">
            <v>Viguetas en concreto de 3.000 psi</v>
          </cell>
          <cell r="D1887" t="str">
            <v>M3</v>
          </cell>
          <cell r="F1887">
            <v>1102406</v>
          </cell>
          <cell r="Z1887">
            <v>1.26</v>
          </cell>
          <cell r="AB1887">
            <v>1.26</v>
          </cell>
          <cell r="AF1887">
            <v>1.26</v>
          </cell>
          <cell r="AJ1887">
            <v>1.26</v>
          </cell>
          <cell r="AN1887">
            <v>1.26</v>
          </cell>
          <cell r="BC1887">
            <v>0</v>
          </cell>
          <cell r="BD1887">
            <v>0</v>
          </cell>
          <cell r="BE1887">
            <v>0</v>
          </cell>
          <cell r="BF1887">
            <v>1.08</v>
          </cell>
          <cell r="BH1887">
            <v>1.08</v>
          </cell>
          <cell r="BL1887">
            <v>1.08</v>
          </cell>
          <cell r="BP1887">
            <v>1.08</v>
          </cell>
        </row>
        <row r="1888">
          <cell r="C1888" t="str">
            <v>07.06</v>
          </cell>
          <cell r="G1888">
            <v>0</v>
          </cell>
          <cell r="K1888">
            <v>0</v>
          </cell>
          <cell r="M1888">
            <v>0</v>
          </cell>
          <cell r="O1888">
            <v>0</v>
          </cell>
          <cell r="P1888">
            <v>0</v>
          </cell>
          <cell r="Q1888">
            <v>0</v>
          </cell>
          <cell r="S1888">
            <v>0</v>
          </cell>
          <cell r="T1888">
            <v>0</v>
          </cell>
          <cell r="U1888">
            <v>0</v>
          </cell>
          <cell r="W1888">
            <v>0</v>
          </cell>
          <cell r="X1888">
            <v>0</v>
          </cell>
          <cell r="Y1888">
            <v>78045295.299999997</v>
          </cell>
          <cell r="AA1888">
            <v>0</v>
          </cell>
          <cell r="AB1888">
            <v>0</v>
          </cell>
          <cell r="AC1888">
            <v>81225731.680000007</v>
          </cell>
          <cell r="AE1888">
            <v>0</v>
          </cell>
          <cell r="AF1888">
            <v>0</v>
          </cell>
          <cell r="AG1888">
            <v>80565984.879999995</v>
          </cell>
          <cell r="AI1888">
            <v>0</v>
          </cell>
          <cell r="AJ1888">
            <v>0</v>
          </cell>
          <cell r="AK1888">
            <v>80565984.879999995</v>
          </cell>
          <cell r="AM1888">
            <v>0</v>
          </cell>
          <cell r="AN1888">
            <v>0</v>
          </cell>
          <cell r="AO1888">
            <v>80565984.879999995</v>
          </cell>
          <cell r="AS1888">
            <v>0</v>
          </cell>
          <cell r="AU1888">
            <v>0</v>
          </cell>
          <cell r="AV1888">
            <v>0</v>
          </cell>
          <cell r="AW1888">
            <v>0</v>
          </cell>
          <cell r="AY1888">
            <v>0</v>
          </cell>
          <cell r="AZ1888">
            <v>0</v>
          </cell>
          <cell r="BA1888">
            <v>0</v>
          </cell>
          <cell r="BC1888">
            <v>0</v>
          </cell>
          <cell r="BD1888">
            <v>0</v>
          </cell>
          <cell r="BE1888">
            <v>0</v>
          </cell>
          <cell r="BG1888">
            <v>0</v>
          </cell>
          <cell r="BH1888">
            <v>0</v>
          </cell>
          <cell r="BI1888">
            <v>0</v>
          </cell>
          <cell r="BK1888">
            <v>0</v>
          </cell>
          <cell r="BL1888">
            <v>0</v>
          </cell>
          <cell r="BM1888">
            <v>0</v>
          </cell>
          <cell r="BO1888">
            <v>0</v>
          </cell>
          <cell r="BP1888">
            <v>0</v>
          </cell>
          <cell r="BQ1888">
            <v>0</v>
          </cell>
        </row>
        <row r="1889">
          <cell r="G1889">
            <v>0</v>
          </cell>
          <cell r="K1889">
            <v>0</v>
          </cell>
          <cell r="L1889">
            <v>0</v>
          </cell>
          <cell r="M1889">
            <v>0</v>
          </cell>
          <cell r="O1889">
            <v>0</v>
          </cell>
          <cell r="P1889">
            <v>0</v>
          </cell>
          <cell r="Q1889">
            <v>0</v>
          </cell>
          <cell r="S1889">
            <v>0</v>
          </cell>
          <cell r="T1889">
            <v>0</v>
          </cell>
          <cell r="U1889">
            <v>0</v>
          </cell>
          <cell r="W1889">
            <v>0</v>
          </cell>
          <cell r="X1889">
            <v>0</v>
          </cell>
          <cell r="Y1889">
            <v>0</v>
          </cell>
          <cell r="AA1889">
            <v>0</v>
          </cell>
          <cell r="AB1889">
            <v>0</v>
          </cell>
          <cell r="AC1889">
            <v>0</v>
          </cell>
          <cell r="AE1889">
            <v>0</v>
          </cell>
          <cell r="AF1889">
            <v>0</v>
          </cell>
          <cell r="AG1889">
            <v>0</v>
          </cell>
          <cell r="AI1889">
            <v>0</v>
          </cell>
          <cell r="AJ1889">
            <v>0</v>
          </cell>
          <cell r="AK1889">
            <v>0</v>
          </cell>
          <cell r="AM1889">
            <v>0</v>
          </cell>
          <cell r="AN1889">
            <v>0</v>
          </cell>
          <cell r="AO1889">
            <v>0</v>
          </cell>
          <cell r="AS1889">
            <v>0</v>
          </cell>
          <cell r="AU1889">
            <v>0</v>
          </cell>
          <cell r="AV1889">
            <v>0</v>
          </cell>
          <cell r="AW1889">
            <v>0</v>
          </cell>
          <cell r="AY1889">
            <v>0</v>
          </cell>
          <cell r="AZ1889">
            <v>0</v>
          </cell>
          <cell r="BA1889">
            <v>0</v>
          </cell>
          <cell r="BC1889">
            <v>0</v>
          </cell>
          <cell r="BD1889">
            <v>0</v>
          </cell>
          <cell r="BE1889">
            <v>0</v>
          </cell>
          <cell r="BG1889">
            <v>0</v>
          </cell>
          <cell r="BH1889">
            <v>0</v>
          </cell>
          <cell r="BI1889">
            <v>0</v>
          </cell>
          <cell r="BK1889">
            <v>0</v>
          </cell>
          <cell r="BL1889">
            <v>0</v>
          </cell>
          <cell r="BM1889">
            <v>0</v>
          </cell>
          <cell r="BO1889">
            <v>0</v>
          </cell>
          <cell r="BP1889">
            <v>0</v>
          </cell>
          <cell r="BQ1889">
            <v>0</v>
          </cell>
        </row>
        <row r="1890">
          <cell r="A1890" t="str">
            <v>13.07</v>
          </cell>
          <cell r="B1890" t="str">
            <v>13.07</v>
          </cell>
          <cell r="C1890" t="str">
            <v>CUBIERTA</v>
          </cell>
          <cell r="D1890" t="str">
            <v/>
          </cell>
          <cell r="G1890">
            <v>0</v>
          </cell>
          <cell r="K1890">
            <v>0</v>
          </cell>
          <cell r="M1890">
            <v>0</v>
          </cell>
          <cell r="O1890">
            <v>0</v>
          </cell>
          <cell r="P1890">
            <v>0</v>
          </cell>
          <cell r="Q1890">
            <v>0</v>
          </cell>
          <cell r="S1890">
            <v>0</v>
          </cell>
          <cell r="T1890">
            <v>0</v>
          </cell>
          <cell r="U1890">
            <v>0</v>
          </cell>
          <cell r="W1890">
            <v>0</v>
          </cell>
          <cell r="X1890">
            <v>0</v>
          </cell>
          <cell r="Y1890">
            <v>0</v>
          </cell>
          <cell r="AA1890">
            <v>0</v>
          </cell>
          <cell r="AB1890">
            <v>0</v>
          </cell>
          <cell r="AC1890">
            <v>0</v>
          </cell>
          <cell r="AE1890">
            <v>0</v>
          </cell>
          <cell r="AF1890">
            <v>0</v>
          </cell>
          <cell r="AG1890">
            <v>0</v>
          </cell>
          <cell r="AI1890">
            <v>0</v>
          </cell>
          <cell r="AJ1890">
            <v>0</v>
          </cell>
          <cell r="AK1890">
            <v>0</v>
          </cell>
          <cell r="AM1890">
            <v>0</v>
          </cell>
          <cell r="AN1890">
            <v>0</v>
          </cell>
          <cell r="AO1890">
            <v>0</v>
          </cell>
          <cell r="AS1890">
            <v>0</v>
          </cell>
          <cell r="AU1890">
            <v>0</v>
          </cell>
          <cell r="AV1890">
            <v>0</v>
          </cell>
          <cell r="AW1890">
            <v>0</v>
          </cell>
          <cell r="AY1890">
            <v>0</v>
          </cell>
          <cell r="AZ1890">
            <v>0</v>
          </cell>
          <cell r="BA1890">
            <v>0</v>
          </cell>
          <cell r="BC1890">
            <v>0</v>
          </cell>
          <cell r="BD1890">
            <v>0</v>
          </cell>
          <cell r="BE1890">
            <v>0</v>
          </cell>
          <cell r="BG1890">
            <v>0</v>
          </cell>
          <cell r="BH1890">
            <v>0</v>
          </cell>
          <cell r="BI1890">
            <v>0</v>
          </cell>
          <cell r="BK1890">
            <v>0</v>
          </cell>
          <cell r="BL1890">
            <v>0</v>
          </cell>
          <cell r="BM1890">
            <v>0</v>
          </cell>
          <cell r="BO1890">
            <v>0</v>
          </cell>
          <cell r="BP1890">
            <v>0</v>
          </cell>
          <cell r="BQ1890">
            <v>0</v>
          </cell>
        </row>
        <row r="1891">
          <cell r="A1891" t="str">
            <v>13.07.01</v>
          </cell>
          <cell r="B1891" t="str">
            <v>13.07.01</v>
          </cell>
          <cell r="C1891" t="str">
            <v>Correas en perfil C de 220*80*2.0 mm</v>
          </cell>
          <cell r="D1891" t="str">
            <v>Kg</v>
          </cell>
          <cell r="F1891">
            <v>6278</v>
          </cell>
          <cell r="G1891">
            <v>0</v>
          </cell>
          <cell r="K1891">
            <v>0</v>
          </cell>
          <cell r="L1891">
            <v>0</v>
          </cell>
          <cell r="M1891">
            <v>0</v>
          </cell>
          <cell r="O1891">
            <v>0</v>
          </cell>
          <cell r="P1891">
            <v>0</v>
          </cell>
          <cell r="Q1891">
            <v>0</v>
          </cell>
          <cell r="S1891">
            <v>0</v>
          </cell>
          <cell r="T1891">
            <v>0</v>
          </cell>
          <cell r="U1891">
            <v>0</v>
          </cell>
          <cell r="V1891">
            <v>3072</v>
          </cell>
          <cell r="W1891">
            <v>0</v>
          </cell>
          <cell r="X1891">
            <v>3072</v>
          </cell>
          <cell r="Y1891">
            <v>19286016</v>
          </cell>
          <cell r="Z1891">
            <v>1180.79</v>
          </cell>
          <cell r="AB1891">
            <v>4252.79</v>
          </cell>
          <cell r="AC1891">
            <v>26699015.620000001</v>
          </cell>
          <cell r="AD1891">
            <v>690.34000000000015</v>
          </cell>
          <cell r="AF1891">
            <v>4943.13</v>
          </cell>
          <cell r="AG1891">
            <v>31032970.140000001</v>
          </cell>
          <cell r="AJ1891">
            <v>4943.13</v>
          </cell>
          <cell r="AK1891">
            <v>31032970.140000001</v>
          </cell>
          <cell r="AN1891">
            <v>4943.13</v>
          </cell>
          <cell r="AO1891">
            <v>31032970.140000001</v>
          </cell>
          <cell r="AS1891">
            <v>0</v>
          </cell>
          <cell r="AU1891">
            <v>0</v>
          </cell>
          <cell r="AV1891">
            <v>0</v>
          </cell>
          <cell r="AW1891">
            <v>0</v>
          </cell>
          <cell r="AZ1891">
            <v>0</v>
          </cell>
          <cell r="BA1891">
            <v>0</v>
          </cell>
          <cell r="BC1891">
            <v>0</v>
          </cell>
          <cell r="BD1891">
            <v>0</v>
          </cell>
          <cell r="BE1891">
            <v>0</v>
          </cell>
          <cell r="BF1891">
            <v>4943.13</v>
          </cell>
          <cell r="BH1891">
            <v>4943.13</v>
          </cell>
          <cell r="BL1891">
            <v>4943.13</v>
          </cell>
          <cell r="BP1891">
            <v>4943.13</v>
          </cell>
        </row>
        <row r="1892">
          <cell r="A1892" t="str">
            <v>13.07.02</v>
          </cell>
          <cell r="B1892" t="str">
            <v>13.07.02</v>
          </cell>
          <cell r="C1892" t="str">
            <v>Teja thermoacustica</v>
          </cell>
          <cell r="D1892" t="str">
            <v>M2</v>
          </cell>
          <cell r="F1892">
            <v>50571</v>
          </cell>
          <cell r="G1892">
            <v>0</v>
          </cell>
          <cell r="K1892">
            <v>0</v>
          </cell>
          <cell r="L1892">
            <v>0</v>
          </cell>
          <cell r="M1892">
            <v>0</v>
          </cell>
          <cell r="O1892">
            <v>0</v>
          </cell>
          <cell r="P1892">
            <v>0</v>
          </cell>
          <cell r="Q1892">
            <v>0</v>
          </cell>
          <cell r="S1892">
            <v>0</v>
          </cell>
          <cell r="T1892">
            <v>0</v>
          </cell>
          <cell r="U1892">
            <v>0</v>
          </cell>
          <cell r="V1892">
            <v>740</v>
          </cell>
          <cell r="W1892">
            <v>0</v>
          </cell>
          <cell r="X1892">
            <v>740</v>
          </cell>
          <cell r="Y1892">
            <v>37422540</v>
          </cell>
          <cell r="Z1892">
            <v>-26.75</v>
          </cell>
          <cell r="AA1892">
            <v>-1352774</v>
          </cell>
          <cell r="AB1892">
            <v>713.25</v>
          </cell>
          <cell r="AC1892">
            <v>36069765.75</v>
          </cell>
          <cell r="AD1892">
            <v>23.309999999999945</v>
          </cell>
          <cell r="AE1892">
            <v>1178810</v>
          </cell>
          <cell r="AF1892">
            <v>736.56</v>
          </cell>
          <cell r="AG1892">
            <v>37248575.759999998</v>
          </cell>
          <cell r="AH1892">
            <v>5.5800000000000409</v>
          </cell>
          <cell r="AI1892">
            <v>282186</v>
          </cell>
          <cell r="AJ1892">
            <v>742.14</v>
          </cell>
          <cell r="AK1892">
            <v>37530761.939999998</v>
          </cell>
          <cell r="AM1892">
            <v>0</v>
          </cell>
          <cell r="AN1892">
            <v>742.14</v>
          </cell>
          <cell r="AO1892">
            <v>37530761.939999998</v>
          </cell>
          <cell r="AS1892">
            <v>0</v>
          </cell>
          <cell r="AU1892">
            <v>0</v>
          </cell>
          <cell r="AV1892">
            <v>0</v>
          </cell>
          <cell r="AW1892">
            <v>0</v>
          </cell>
          <cell r="AY1892">
            <v>0</v>
          </cell>
          <cell r="AZ1892">
            <v>0</v>
          </cell>
          <cell r="BA1892">
            <v>0</v>
          </cell>
          <cell r="BC1892">
            <v>0</v>
          </cell>
          <cell r="BD1892">
            <v>0</v>
          </cell>
          <cell r="BE1892">
            <v>0</v>
          </cell>
          <cell r="BF1892">
            <v>647.28</v>
          </cell>
          <cell r="BG1892">
            <v>32733597</v>
          </cell>
          <cell r="BH1892">
            <v>647.28</v>
          </cell>
          <cell r="BI1892">
            <v>32733597</v>
          </cell>
          <cell r="BJ1892">
            <v>94.860000000000014</v>
          </cell>
          <cell r="BK1892">
            <v>4797165</v>
          </cell>
          <cell r="BL1892">
            <v>742.14</v>
          </cell>
          <cell r="BM1892">
            <v>37530762</v>
          </cell>
          <cell r="BO1892">
            <v>0</v>
          </cell>
          <cell r="BP1892">
            <v>742.14</v>
          </cell>
          <cell r="BQ1892">
            <v>37530762</v>
          </cell>
        </row>
        <row r="1893">
          <cell r="A1893" t="str">
            <v>13.07.03</v>
          </cell>
          <cell r="B1893" t="str">
            <v>13.07.03</v>
          </cell>
          <cell r="C1893" t="str">
            <v>Impermeabilizacion de placas</v>
          </cell>
          <cell r="D1893" t="str">
            <v>M2</v>
          </cell>
          <cell r="F1893">
            <v>38255</v>
          </cell>
          <cell r="G1893">
            <v>0</v>
          </cell>
          <cell r="K1893">
            <v>0</v>
          </cell>
          <cell r="L1893">
            <v>0</v>
          </cell>
          <cell r="M1893">
            <v>0</v>
          </cell>
          <cell r="O1893">
            <v>0</v>
          </cell>
          <cell r="P1893">
            <v>0</v>
          </cell>
          <cell r="Q1893">
            <v>0</v>
          </cell>
          <cell r="S1893">
            <v>0</v>
          </cell>
          <cell r="T1893">
            <v>0</v>
          </cell>
          <cell r="U1893">
            <v>0</v>
          </cell>
          <cell r="V1893">
            <v>112</v>
          </cell>
          <cell r="W1893">
            <v>0</v>
          </cell>
          <cell r="X1893">
            <v>112</v>
          </cell>
          <cell r="Y1893">
            <v>4284560</v>
          </cell>
          <cell r="Z1893">
            <v>-112</v>
          </cell>
          <cell r="AB1893">
            <v>0</v>
          </cell>
          <cell r="AC1893">
            <v>0</v>
          </cell>
          <cell r="AF1893">
            <v>0</v>
          </cell>
          <cell r="AG1893">
            <v>0</v>
          </cell>
          <cell r="AJ1893">
            <v>0</v>
          </cell>
          <cell r="AK1893">
            <v>0</v>
          </cell>
          <cell r="AN1893">
            <v>0</v>
          </cell>
          <cell r="AO1893">
            <v>0</v>
          </cell>
          <cell r="AS1893">
            <v>0</v>
          </cell>
          <cell r="AU1893">
            <v>0</v>
          </cell>
          <cell r="AV1893">
            <v>0</v>
          </cell>
          <cell r="AW1893">
            <v>0</v>
          </cell>
          <cell r="AZ1893">
            <v>0</v>
          </cell>
          <cell r="BA1893">
            <v>0</v>
          </cell>
          <cell r="BC1893">
            <v>0</v>
          </cell>
          <cell r="BD1893">
            <v>0</v>
          </cell>
          <cell r="BE1893">
            <v>0</v>
          </cell>
          <cell r="BH1893">
            <v>0</v>
          </cell>
          <cell r="BL1893">
            <v>0</v>
          </cell>
          <cell r="BP1893">
            <v>0</v>
          </cell>
        </row>
        <row r="1894">
          <cell r="A1894" t="str">
            <v>13.07.04</v>
          </cell>
          <cell r="B1894" t="str">
            <v>13.07.04</v>
          </cell>
          <cell r="C1894" t="str">
            <v>Remates de cubierta</v>
          </cell>
          <cell r="D1894" t="str">
            <v>Ml</v>
          </cell>
          <cell r="F1894">
            <v>38391</v>
          </cell>
          <cell r="G1894">
            <v>0</v>
          </cell>
          <cell r="K1894">
            <v>0</v>
          </cell>
          <cell r="L1894">
            <v>0</v>
          </cell>
          <cell r="M1894">
            <v>0</v>
          </cell>
          <cell r="O1894">
            <v>0</v>
          </cell>
          <cell r="P1894">
            <v>0</v>
          </cell>
          <cell r="Q1894">
            <v>0</v>
          </cell>
          <cell r="S1894">
            <v>0</v>
          </cell>
          <cell r="T1894">
            <v>0</v>
          </cell>
          <cell r="U1894">
            <v>0</v>
          </cell>
          <cell r="V1894">
            <v>80</v>
          </cell>
          <cell r="W1894">
            <v>0</v>
          </cell>
          <cell r="X1894">
            <v>80</v>
          </cell>
          <cell r="Y1894">
            <v>3071280</v>
          </cell>
          <cell r="Z1894">
            <v>-80</v>
          </cell>
          <cell r="AB1894">
            <v>0</v>
          </cell>
          <cell r="AC1894">
            <v>0</v>
          </cell>
          <cell r="AF1894">
            <v>0</v>
          </cell>
          <cell r="AG1894">
            <v>0</v>
          </cell>
          <cell r="AH1894">
            <v>37.200000000000003</v>
          </cell>
          <cell r="AJ1894">
            <v>37.200000000000003</v>
          </cell>
          <cell r="AK1894">
            <v>1428145.2</v>
          </cell>
          <cell r="AN1894">
            <v>37.200000000000003</v>
          </cell>
          <cell r="AO1894">
            <v>1428145.2</v>
          </cell>
          <cell r="AS1894">
            <v>0</v>
          </cell>
          <cell r="AU1894">
            <v>0</v>
          </cell>
          <cell r="AV1894">
            <v>0</v>
          </cell>
          <cell r="AW1894">
            <v>0</v>
          </cell>
          <cell r="AZ1894">
            <v>0</v>
          </cell>
          <cell r="BA1894">
            <v>0</v>
          </cell>
          <cell r="BC1894">
            <v>0</v>
          </cell>
          <cell r="BD1894">
            <v>0</v>
          </cell>
          <cell r="BE1894">
            <v>0</v>
          </cell>
          <cell r="BH1894">
            <v>0</v>
          </cell>
          <cell r="BJ1894">
            <v>37.200000000000003</v>
          </cell>
          <cell r="BL1894">
            <v>37.200000000000003</v>
          </cell>
          <cell r="BP1894">
            <v>37.200000000000003</v>
          </cell>
        </row>
        <row r="1895">
          <cell r="A1895" t="str">
            <v>13.07.05</v>
          </cell>
          <cell r="B1895" t="str">
            <v>13.07.05</v>
          </cell>
          <cell r="C1895" t="str">
            <v>CABALLETE PARA TEJA TERMO ACÚSTICA TRAPEZOIDAL</v>
          </cell>
          <cell r="D1895" t="str">
            <v>ML</v>
          </cell>
          <cell r="F1895">
            <v>42045</v>
          </cell>
          <cell r="Z1895">
            <v>40</v>
          </cell>
          <cell r="AB1895">
            <v>40</v>
          </cell>
          <cell r="AF1895">
            <v>40</v>
          </cell>
          <cell r="AJ1895">
            <v>40</v>
          </cell>
          <cell r="AN1895">
            <v>40</v>
          </cell>
          <cell r="BC1895">
            <v>0</v>
          </cell>
          <cell r="BD1895">
            <v>0</v>
          </cell>
          <cell r="BE1895">
            <v>0</v>
          </cell>
          <cell r="BH1895">
            <v>0</v>
          </cell>
          <cell r="BJ1895">
            <v>39.9</v>
          </cell>
          <cell r="BL1895">
            <v>39.9</v>
          </cell>
          <cell r="BP1895">
            <v>39.9</v>
          </cell>
        </row>
        <row r="1896">
          <cell r="A1896" t="str">
            <v>13.07.06</v>
          </cell>
          <cell r="B1896" t="str">
            <v>13.07.06</v>
          </cell>
          <cell r="C1896" t="str">
            <v>Impermeabilizacion de Viga canal "Manto con Foil de aluminio E=3mm"</v>
          </cell>
          <cell r="D1896" t="str">
            <v>m2</v>
          </cell>
          <cell r="F1896">
            <v>36304</v>
          </cell>
          <cell r="Z1896">
            <v>130.30000000000001</v>
          </cell>
          <cell r="AB1896">
            <v>130.30000000000001</v>
          </cell>
          <cell r="AD1896">
            <v>-42.52000000000001</v>
          </cell>
          <cell r="AF1896">
            <v>87.78</v>
          </cell>
          <cell r="AJ1896">
            <v>87.78</v>
          </cell>
          <cell r="AN1896">
            <v>87.78</v>
          </cell>
          <cell r="BC1896">
            <v>0</v>
          </cell>
          <cell r="BD1896">
            <v>0</v>
          </cell>
          <cell r="BE1896">
            <v>0</v>
          </cell>
          <cell r="BF1896">
            <v>87.78</v>
          </cell>
          <cell r="BH1896">
            <v>87.78</v>
          </cell>
          <cell r="BL1896">
            <v>87.78</v>
          </cell>
          <cell r="BP1896">
            <v>87.78</v>
          </cell>
        </row>
        <row r="1897">
          <cell r="C1897" t="str">
            <v>07.07</v>
          </cell>
          <cell r="G1897">
            <v>0</v>
          </cell>
          <cell r="K1897">
            <v>0</v>
          </cell>
          <cell r="M1897">
            <v>0</v>
          </cell>
          <cell r="O1897">
            <v>0</v>
          </cell>
          <cell r="P1897">
            <v>0</v>
          </cell>
          <cell r="Q1897">
            <v>0</v>
          </cell>
          <cell r="S1897">
            <v>0</v>
          </cell>
          <cell r="T1897">
            <v>0</v>
          </cell>
          <cell r="U1897">
            <v>0</v>
          </cell>
          <cell r="W1897">
            <v>0</v>
          </cell>
          <cell r="X1897">
            <v>0</v>
          </cell>
          <cell r="Y1897">
            <v>64064396</v>
          </cell>
          <cell r="AB1897">
            <v>0</v>
          </cell>
          <cell r="AC1897">
            <v>62768781.370000005</v>
          </cell>
          <cell r="AF1897">
            <v>0</v>
          </cell>
          <cell r="AG1897">
            <v>68281545.900000006</v>
          </cell>
          <cell r="AJ1897">
            <v>0</v>
          </cell>
          <cell r="AK1897">
            <v>69991877.280000001</v>
          </cell>
          <cell r="AN1897">
            <v>0</v>
          </cell>
          <cell r="AO1897">
            <v>69991877.280000001</v>
          </cell>
          <cell r="AS1897">
            <v>0</v>
          </cell>
          <cell r="AU1897">
            <v>0</v>
          </cell>
          <cell r="AV1897">
            <v>0</v>
          </cell>
          <cell r="AW1897">
            <v>0</v>
          </cell>
          <cell r="AZ1897">
            <v>0</v>
          </cell>
          <cell r="BA1897">
            <v>0</v>
          </cell>
          <cell r="BC1897">
            <v>0</v>
          </cell>
          <cell r="BD1897">
            <v>0</v>
          </cell>
          <cell r="BE1897">
            <v>0</v>
          </cell>
          <cell r="BH1897">
            <v>0</v>
          </cell>
          <cell r="BL1897">
            <v>0</v>
          </cell>
          <cell r="BP1897">
            <v>0</v>
          </cell>
        </row>
        <row r="1898">
          <cell r="G1898">
            <v>0</v>
          </cell>
          <cell r="K1898">
            <v>0</v>
          </cell>
          <cell r="M1898">
            <v>0</v>
          </cell>
          <cell r="O1898">
            <v>0</v>
          </cell>
          <cell r="P1898">
            <v>0</v>
          </cell>
          <cell r="Q1898">
            <v>0</v>
          </cell>
          <cell r="S1898">
            <v>0</v>
          </cell>
          <cell r="T1898">
            <v>0</v>
          </cell>
          <cell r="U1898">
            <v>0</v>
          </cell>
          <cell r="W1898">
            <v>0</v>
          </cell>
          <cell r="X1898">
            <v>0</v>
          </cell>
          <cell r="Y1898">
            <v>0</v>
          </cell>
          <cell r="AB1898">
            <v>0</v>
          </cell>
          <cell r="AC1898">
            <v>0</v>
          </cell>
          <cell r="AF1898">
            <v>0</v>
          </cell>
          <cell r="AG1898">
            <v>0</v>
          </cell>
          <cell r="AJ1898">
            <v>0</v>
          </cell>
          <cell r="AK1898">
            <v>0</v>
          </cell>
          <cell r="AN1898">
            <v>0</v>
          </cell>
          <cell r="AO1898">
            <v>0</v>
          </cell>
          <cell r="AS1898">
            <v>0</v>
          </cell>
          <cell r="AU1898">
            <v>0</v>
          </cell>
          <cell r="AV1898">
            <v>0</v>
          </cell>
          <cell r="AW1898">
            <v>0</v>
          </cell>
          <cell r="AZ1898">
            <v>0</v>
          </cell>
          <cell r="BA1898">
            <v>0</v>
          </cell>
          <cell r="BC1898">
            <v>0</v>
          </cell>
          <cell r="BD1898">
            <v>0</v>
          </cell>
          <cell r="BE1898">
            <v>0</v>
          </cell>
          <cell r="BH1898">
            <v>0</v>
          </cell>
          <cell r="BL1898">
            <v>0</v>
          </cell>
          <cell r="BP1898">
            <v>0</v>
          </cell>
        </row>
        <row r="1899">
          <cell r="A1899" t="str">
            <v>13.08</v>
          </cell>
          <cell r="B1899" t="str">
            <v>13.08</v>
          </cell>
          <cell r="C1899" t="str">
            <v>CIELO RASO</v>
          </cell>
          <cell r="D1899" t="str">
            <v/>
          </cell>
          <cell r="G1899">
            <v>0</v>
          </cell>
          <cell r="K1899">
            <v>0</v>
          </cell>
          <cell r="M1899">
            <v>0</v>
          </cell>
          <cell r="O1899">
            <v>0</v>
          </cell>
          <cell r="P1899">
            <v>0</v>
          </cell>
          <cell r="Q1899">
            <v>0</v>
          </cell>
          <cell r="S1899">
            <v>0</v>
          </cell>
          <cell r="T1899">
            <v>0</v>
          </cell>
          <cell r="U1899">
            <v>0</v>
          </cell>
          <cell r="W1899">
            <v>0</v>
          </cell>
          <cell r="X1899">
            <v>0</v>
          </cell>
          <cell r="Y1899">
            <v>0</v>
          </cell>
          <cell r="AB1899">
            <v>0</v>
          </cell>
          <cell r="AC1899">
            <v>0</v>
          </cell>
          <cell r="AF1899">
            <v>0</v>
          </cell>
          <cell r="AG1899">
            <v>0</v>
          </cell>
          <cell r="AJ1899">
            <v>0</v>
          </cell>
          <cell r="AK1899">
            <v>0</v>
          </cell>
          <cell r="AN1899">
            <v>0</v>
          </cell>
          <cell r="AO1899">
            <v>0</v>
          </cell>
          <cell r="AS1899">
            <v>0</v>
          </cell>
          <cell r="AU1899">
            <v>0</v>
          </cell>
          <cell r="AV1899">
            <v>0</v>
          </cell>
          <cell r="AW1899">
            <v>0</v>
          </cell>
          <cell r="AZ1899">
            <v>0</v>
          </cell>
          <cell r="BA1899">
            <v>0</v>
          </cell>
          <cell r="BC1899">
            <v>0</v>
          </cell>
          <cell r="BD1899">
            <v>0</v>
          </cell>
          <cell r="BE1899">
            <v>0</v>
          </cell>
          <cell r="BH1899">
            <v>0</v>
          </cell>
          <cell r="BL1899">
            <v>0</v>
          </cell>
          <cell r="BP1899">
            <v>0</v>
          </cell>
        </row>
        <row r="1900">
          <cell r="A1900" t="str">
            <v>13.08.01</v>
          </cell>
          <cell r="B1900" t="str">
            <v>13.08.01</v>
          </cell>
          <cell r="C1900" t="str">
            <v>Cielo raso en Dry-wall</v>
          </cell>
          <cell r="D1900" t="str">
            <v>M2</v>
          </cell>
          <cell r="F1900">
            <v>44510</v>
          </cell>
          <cell r="G1900">
            <v>0</v>
          </cell>
          <cell r="K1900">
            <v>0</v>
          </cell>
          <cell r="L1900">
            <v>0</v>
          </cell>
          <cell r="M1900">
            <v>0</v>
          </cell>
          <cell r="O1900">
            <v>0</v>
          </cell>
          <cell r="P1900">
            <v>0</v>
          </cell>
          <cell r="Q1900">
            <v>0</v>
          </cell>
          <cell r="S1900">
            <v>0</v>
          </cell>
          <cell r="T1900">
            <v>0</v>
          </cell>
          <cell r="U1900">
            <v>0</v>
          </cell>
          <cell r="V1900">
            <v>540</v>
          </cell>
          <cell r="W1900">
            <v>0</v>
          </cell>
          <cell r="X1900">
            <v>540</v>
          </cell>
          <cell r="Y1900">
            <v>24035400</v>
          </cell>
          <cell r="Z1900">
            <v>-3.6699999999999591</v>
          </cell>
          <cell r="AB1900">
            <v>536.33000000000004</v>
          </cell>
          <cell r="AC1900">
            <v>23872048.300000001</v>
          </cell>
          <cell r="AD1900">
            <v>161.26</v>
          </cell>
          <cell r="AF1900">
            <v>697.59</v>
          </cell>
          <cell r="AG1900">
            <v>31049730.899999999</v>
          </cell>
          <cell r="AH1900">
            <v>70.969999999999914</v>
          </cell>
          <cell r="AJ1900">
            <v>768.56</v>
          </cell>
          <cell r="AK1900">
            <v>34208605.600000001</v>
          </cell>
          <cell r="AN1900">
            <v>768.56</v>
          </cell>
          <cell r="AO1900">
            <v>34208605.600000001</v>
          </cell>
          <cell r="AS1900">
            <v>0</v>
          </cell>
          <cell r="AU1900">
            <v>0</v>
          </cell>
          <cell r="AV1900">
            <v>0</v>
          </cell>
          <cell r="AW1900">
            <v>0</v>
          </cell>
          <cell r="AZ1900">
            <v>0</v>
          </cell>
          <cell r="BA1900">
            <v>0</v>
          </cell>
          <cell r="BC1900">
            <v>0</v>
          </cell>
          <cell r="BD1900">
            <v>0</v>
          </cell>
          <cell r="BE1900">
            <v>0</v>
          </cell>
          <cell r="BF1900">
            <v>209.28</v>
          </cell>
          <cell r="BH1900">
            <v>209.28</v>
          </cell>
          <cell r="BJ1900">
            <v>559.28</v>
          </cell>
          <cell r="BL1900">
            <v>768.56</v>
          </cell>
          <cell r="BP1900">
            <v>768.56</v>
          </cell>
        </row>
        <row r="1901">
          <cell r="A1901" t="str">
            <v>13.08.02</v>
          </cell>
          <cell r="B1901" t="str">
            <v>13.08.02</v>
          </cell>
          <cell r="C1901" t="str">
            <v>Cielo raso en Superboard</v>
          </cell>
          <cell r="D1901" t="str">
            <v>M2</v>
          </cell>
          <cell r="F1901">
            <v>46711</v>
          </cell>
          <cell r="G1901">
            <v>0</v>
          </cell>
          <cell r="K1901">
            <v>0</v>
          </cell>
          <cell r="L1901">
            <v>0</v>
          </cell>
          <cell r="M1901">
            <v>0</v>
          </cell>
          <cell r="O1901">
            <v>0</v>
          </cell>
          <cell r="P1901">
            <v>0</v>
          </cell>
          <cell r="Q1901">
            <v>0</v>
          </cell>
          <cell r="S1901">
            <v>0</v>
          </cell>
          <cell r="T1901">
            <v>0</v>
          </cell>
          <cell r="U1901">
            <v>0</v>
          </cell>
          <cell r="V1901">
            <v>180</v>
          </cell>
          <cell r="W1901">
            <v>0</v>
          </cell>
          <cell r="X1901">
            <v>180</v>
          </cell>
          <cell r="Y1901">
            <v>8407980</v>
          </cell>
          <cell r="Z1901">
            <v>-108.49</v>
          </cell>
          <cell r="AB1901">
            <v>71.510000000000005</v>
          </cell>
          <cell r="AC1901">
            <v>3340303.61</v>
          </cell>
          <cell r="AD1901">
            <v>-71.510000000000005</v>
          </cell>
          <cell r="AF1901">
            <v>0</v>
          </cell>
          <cell r="AG1901">
            <v>0</v>
          </cell>
          <cell r="AJ1901">
            <v>0</v>
          </cell>
          <cell r="AK1901">
            <v>0</v>
          </cell>
          <cell r="AN1901">
            <v>0</v>
          </cell>
          <cell r="AO1901">
            <v>0</v>
          </cell>
          <cell r="AS1901">
            <v>0</v>
          </cell>
          <cell r="AU1901">
            <v>0</v>
          </cell>
          <cell r="AV1901">
            <v>0</v>
          </cell>
          <cell r="AW1901">
            <v>0</v>
          </cell>
          <cell r="AZ1901">
            <v>0</v>
          </cell>
          <cell r="BA1901">
            <v>0</v>
          </cell>
          <cell r="BC1901">
            <v>0</v>
          </cell>
          <cell r="BD1901">
            <v>0</v>
          </cell>
          <cell r="BE1901">
            <v>0</v>
          </cell>
          <cell r="BH1901">
            <v>0</v>
          </cell>
          <cell r="BL1901">
            <v>0</v>
          </cell>
          <cell r="BP1901">
            <v>0</v>
          </cell>
        </row>
        <row r="1902">
          <cell r="A1902" t="str">
            <v>13.08.03</v>
          </cell>
          <cell r="B1902" t="str">
            <v>01.08.03</v>
          </cell>
          <cell r="C1902" t="str">
            <v>Tapa en superboard 6mm, incluye estructura cal 26</v>
          </cell>
          <cell r="D1902" t="str">
            <v>ml</v>
          </cell>
          <cell r="F1902">
            <v>20771</v>
          </cell>
          <cell r="G1902">
            <v>0</v>
          </cell>
          <cell r="O1902">
            <v>0</v>
          </cell>
          <cell r="P1902">
            <v>0</v>
          </cell>
          <cell r="Q1902">
            <v>0</v>
          </cell>
          <cell r="S1902">
            <v>0</v>
          </cell>
          <cell r="T1902">
            <v>0</v>
          </cell>
          <cell r="U1902">
            <v>0</v>
          </cell>
          <cell r="X1902">
            <v>0</v>
          </cell>
          <cell r="Y1902">
            <v>0</v>
          </cell>
          <cell r="AA1902">
            <v>0.89000000000001478</v>
          </cell>
          <cell r="AB1902">
            <v>0</v>
          </cell>
          <cell r="AD1902">
            <v>119.84</v>
          </cell>
          <cell r="AF1902">
            <v>119.84</v>
          </cell>
          <cell r="AJ1902">
            <v>119.84</v>
          </cell>
          <cell r="AN1902">
            <v>119.84</v>
          </cell>
          <cell r="AU1902">
            <v>0</v>
          </cell>
          <cell r="AV1902">
            <v>0</v>
          </cell>
          <cell r="AW1902">
            <v>0</v>
          </cell>
          <cell r="AZ1902">
            <v>0</v>
          </cell>
          <cell r="BA1902">
            <v>0</v>
          </cell>
          <cell r="BC1902">
            <v>0</v>
          </cell>
          <cell r="BD1902">
            <v>0</v>
          </cell>
          <cell r="BE1902">
            <v>0</v>
          </cell>
          <cell r="BF1902">
            <v>119.84</v>
          </cell>
          <cell r="BH1902">
            <v>119.84</v>
          </cell>
          <cell r="BL1902">
            <v>119.84</v>
          </cell>
          <cell r="BP1902">
            <v>119.84</v>
          </cell>
        </row>
        <row r="1903">
          <cell r="A1903" t="str">
            <v>13.08.04</v>
          </cell>
          <cell r="B1903" t="str">
            <v>13.08.04</v>
          </cell>
          <cell r="C1903" t="str">
            <v>Dintel en lamina de yeso</v>
          </cell>
          <cell r="D1903" t="str">
            <v>ML</v>
          </cell>
          <cell r="F1903">
            <v>95163</v>
          </cell>
          <cell r="AH1903">
            <v>12.24</v>
          </cell>
          <cell r="AJ1903">
            <v>12.24</v>
          </cell>
          <cell r="AN1903">
            <v>12.24</v>
          </cell>
          <cell r="BJ1903">
            <v>12.24</v>
          </cell>
          <cell r="BL1903">
            <v>12.24</v>
          </cell>
          <cell r="BP1903">
            <v>12.24</v>
          </cell>
        </row>
        <row r="1904">
          <cell r="C1904" t="str">
            <v>06.08</v>
          </cell>
          <cell r="G1904">
            <v>0</v>
          </cell>
          <cell r="K1904">
            <v>0</v>
          </cell>
          <cell r="M1904">
            <v>0</v>
          </cell>
          <cell r="O1904">
            <v>0</v>
          </cell>
          <cell r="P1904">
            <v>0</v>
          </cell>
          <cell r="Q1904">
            <v>0</v>
          </cell>
          <cell r="S1904">
            <v>0</v>
          </cell>
          <cell r="T1904">
            <v>0</v>
          </cell>
          <cell r="U1904">
            <v>0</v>
          </cell>
          <cell r="W1904">
            <v>0</v>
          </cell>
          <cell r="X1904">
            <v>0</v>
          </cell>
          <cell r="Y1904">
            <v>32443380</v>
          </cell>
          <cell r="AB1904">
            <v>0</v>
          </cell>
          <cell r="AC1904">
            <v>27212351.91</v>
          </cell>
          <cell r="AF1904">
            <v>0</v>
          </cell>
          <cell r="AG1904">
            <v>31049730.899999999</v>
          </cell>
          <cell r="AJ1904">
            <v>0</v>
          </cell>
          <cell r="AK1904">
            <v>34208605.600000001</v>
          </cell>
          <cell r="AN1904">
            <v>0</v>
          </cell>
          <cell r="AO1904">
            <v>34208605.600000001</v>
          </cell>
          <cell r="AS1904">
            <v>0</v>
          </cell>
          <cell r="AU1904">
            <v>0</v>
          </cell>
          <cell r="AV1904">
            <v>0</v>
          </cell>
          <cell r="AW1904">
            <v>0</v>
          </cell>
          <cell r="AZ1904">
            <v>0</v>
          </cell>
          <cell r="BA1904">
            <v>0</v>
          </cell>
          <cell r="BC1904">
            <v>0</v>
          </cell>
          <cell r="BD1904">
            <v>0</v>
          </cell>
          <cell r="BE1904">
            <v>0</v>
          </cell>
          <cell r="BH1904">
            <v>0</v>
          </cell>
          <cell r="BL1904">
            <v>0</v>
          </cell>
          <cell r="BP1904">
            <v>0</v>
          </cell>
        </row>
        <row r="1905">
          <cell r="G1905">
            <v>0</v>
          </cell>
          <cell r="K1905">
            <v>0</v>
          </cell>
          <cell r="M1905">
            <v>0</v>
          </cell>
          <cell r="O1905">
            <v>0</v>
          </cell>
          <cell r="P1905">
            <v>0</v>
          </cell>
          <cell r="Q1905">
            <v>0</v>
          </cell>
          <cell r="S1905">
            <v>0</v>
          </cell>
          <cell r="T1905">
            <v>0</v>
          </cell>
          <cell r="U1905">
            <v>0</v>
          </cell>
          <cell r="W1905">
            <v>0</v>
          </cell>
          <cell r="X1905">
            <v>0</v>
          </cell>
          <cell r="Y1905">
            <v>0</v>
          </cell>
          <cell r="AB1905">
            <v>0</v>
          </cell>
          <cell r="AC1905">
            <v>0</v>
          </cell>
          <cell r="AF1905">
            <v>0</v>
          </cell>
          <cell r="AG1905">
            <v>0</v>
          </cell>
          <cell r="AJ1905">
            <v>0</v>
          </cell>
          <cell r="AK1905">
            <v>0</v>
          </cell>
          <cell r="AN1905">
            <v>0</v>
          </cell>
          <cell r="AO1905">
            <v>0</v>
          </cell>
          <cell r="AS1905">
            <v>0</v>
          </cell>
          <cell r="AU1905">
            <v>0</v>
          </cell>
          <cell r="AV1905">
            <v>0</v>
          </cell>
          <cell r="AW1905">
            <v>0</v>
          </cell>
          <cell r="AZ1905">
            <v>0</v>
          </cell>
          <cell r="BA1905">
            <v>0</v>
          </cell>
          <cell r="BC1905">
            <v>0</v>
          </cell>
          <cell r="BD1905">
            <v>0</v>
          </cell>
          <cell r="BE1905">
            <v>0</v>
          </cell>
          <cell r="BH1905">
            <v>0</v>
          </cell>
          <cell r="BL1905">
            <v>0</v>
          </cell>
          <cell r="BP1905">
            <v>0</v>
          </cell>
        </row>
        <row r="1906">
          <cell r="A1906" t="str">
            <v>13.09</v>
          </cell>
          <cell r="B1906" t="str">
            <v>13.09</v>
          </cell>
          <cell r="C1906" t="str">
            <v>PISOS</v>
          </cell>
          <cell r="D1906" t="str">
            <v/>
          </cell>
          <cell r="G1906">
            <v>0</v>
          </cell>
          <cell r="K1906">
            <v>0</v>
          </cell>
          <cell r="M1906">
            <v>0</v>
          </cell>
          <cell r="O1906">
            <v>0</v>
          </cell>
          <cell r="P1906">
            <v>0</v>
          </cell>
          <cell r="Q1906">
            <v>0</v>
          </cell>
          <cell r="S1906">
            <v>0</v>
          </cell>
          <cell r="T1906">
            <v>0</v>
          </cell>
          <cell r="U1906">
            <v>0</v>
          </cell>
          <cell r="W1906">
            <v>0</v>
          </cell>
          <cell r="X1906">
            <v>0</v>
          </cell>
          <cell r="Y1906">
            <v>0</v>
          </cell>
          <cell r="AB1906">
            <v>0</v>
          </cell>
          <cell r="AC1906">
            <v>0</v>
          </cell>
          <cell r="AF1906">
            <v>0</v>
          </cell>
          <cell r="AG1906">
            <v>0</v>
          </cell>
          <cell r="AJ1906">
            <v>0</v>
          </cell>
          <cell r="AK1906">
            <v>0</v>
          </cell>
          <cell r="AN1906">
            <v>0</v>
          </cell>
          <cell r="AO1906">
            <v>0</v>
          </cell>
          <cell r="AS1906">
            <v>0</v>
          </cell>
          <cell r="AU1906">
            <v>0</v>
          </cell>
          <cell r="AV1906">
            <v>0</v>
          </cell>
          <cell r="AW1906">
            <v>0</v>
          </cell>
          <cell r="AZ1906">
            <v>0</v>
          </cell>
          <cell r="BA1906">
            <v>0</v>
          </cell>
          <cell r="BC1906">
            <v>0</v>
          </cell>
          <cell r="BD1906">
            <v>0</v>
          </cell>
          <cell r="BE1906">
            <v>0</v>
          </cell>
          <cell r="BH1906">
            <v>0</v>
          </cell>
          <cell r="BL1906">
            <v>0</v>
          </cell>
          <cell r="BP1906">
            <v>0</v>
          </cell>
        </row>
        <row r="1907">
          <cell r="A1907" t="str">
            <v>13.09.01</v>
          </cell>
          <cell r="B1907" t="str">
            <v>13.09.01</v>
          </cell>
          <cell r="C1907" t="str">
            <v>Recebo compactado mecanicamente</v>
          </cell>
          <cell r="D1907" t="str">
            <v>M3</v>
          </cell>
          <cell r="F1907">
            <v>45740</v>
          </cell>
          <cell r="G1907">
            <v>0</v>
          </cell>
          <cell r="K1907">
            <v>0</v>
          </cell>
          <cell r="L1907">
            <v>0</v>
          </cell>
          <cell r="M1907">
            <v>0</v>
          </cell>
          <cell r="O1907">
            <v>0</v>
          </cell>
          <cell r="P1907">
            <v>0</v>
          </cell>
          <cell r="Q1907">
            <v>0</v>
          </cell>
          <cell r="S1907">
            <v>0</v>
          </cell>
          <cell r="T1907">
            <v>0</v>
          </cell>
          <cell r="U1907">
            <v>0</v>
          </cell>
          <cell r="V1907">
            <v>80.8</v>
          </cell>
          <cell r="W1907">
            <v>0</v>
          </cell>
          <cell r="X1907">
            <v>80.8</v>
          </cell>
          <cell r="Y1907">
            <v>3695792</v>
          </cell>
          <cell r="Z1907">
            <v>314</v>
          </cell>
          <cell r="AB1907">
            <v>394.8</v>
          </cell>
          <cell r="AC1907">
            <v>18058152</v>
          </cell>
          <cell r="AF1907">
            <v>394.8</v>
          </cell>
          <cell r="AG1907">
            <v>18058152</v>
          </cell>
          <cell r="AJ1907">
            <v>394.8</v>
          </cell>
          <cell r="AK1907">
            <v>18058152</v>
          </cell>
          <cell r="AN1907">
            <v>394.8</v>
          </cell>
          <cell r="AO1907">
            <v>18058152</v>
          </cell>
          <cell r="AS1907">
            <v>0</v>
          </cell>
          <cell r="AU1907">
            <v>0</v>
          </cell>
          <cell r="AV1907">
            <v>0</v>
          </cell>
          <cell r="AW1907">
            <v>0</v>
          </cell>
          <cell r="AZ1907">
            <v>0</v>
          </cell>
          <cell r="BA1907">
            <v>0</v>
          </cell>
          <cell r="BB1907">
            <v>394.8</v>
          </cell>
          <cell r="BC1907">
            <v>18058152</v>
          </cell>
          <cell r="BD1907">
            <v>394.8</v>
          </cell>
          <cell r="BE1907">
            <v>18058152</v>
          </cell>
          <cell r="BH1907">
            <v>394.8</v>
          </cell>
          <cell r="BL1907">
            <v>394.8</v>
          </cell>
          <cell r="BP1907">
            <v>394.8</v>
          </cell>
        </row>
        <row r="1908">
          <cell r="A1908" t="str">
            <v>13.09.02</v>
          </cell>
          <cell r="B1908" t="str">
            <v>13.09.02</v>
          </cell>
          <cell r="C1908" t="str">
            <v>Placa contrapiso e=0,10 mts</v>
          </cell>
          <cell r="D1908" t="str">
            <v>M2</v>
          </cell>
          <cell r="F1908">
            <v>44568</v>
          </cell>
          <cell r="G1908">
            <v>0</v>
          </cell>
          <cell r="K1908">
            <v>0</v>
          </cell>
          <cell r="L1908">
            <v>0</v>
          </cell>
          <cell r="M1908">
            <v>0</v>
          </cell>
          <cell r="O1908">
            <v>0</v>
          </cell>
          <cell r="P1908">
            <v>0</v>
          </cell>
          <cell r="Q1908">
            <v>0</v>
          </cell>
          <cell r="S1908">
            <v>0</v>
          </cell>
          <cell r="T1908">
            <v>0</v>
          </cell>
          <cell r="U1908">
            <v>0</v>
          </cell>
          <cell r="V1908">
            <v>786.5</v>
          </cell>
          <cell r="W1908">
            <v>0</v>
          </cell>
          <cell r="X1908">
            <v>786.5</v>
          </cell>
          <cell r="Y1908">
            <v>35052732</v>
          </cell>
          <cell r="Z1908">
            <v>8.0499999999999545</v>
          </cell>
          <cell r="AB1908">
            <v>794.55</v>
          </cell>
          <cell r="AC1908">
            <v>35411504.399999999</v>
          </cell>
          <cell r="AF1908">
            <v>794.55</v>
          </cell>
          <cell r="AG1908">
            <v>35411504.399999999</v>
          </cell>
          <cell r="AH1908">
            <v>18.200000000000045</v>
          </cell>
          <cell r="AJ1908">
            <v>812.75</v>
          </cell>
          <cell r="AK1908">
            <v>36222642</v>
          </cell>
          <cell r="AN1908">
            <v>812.75</v>
          </cell>
          <cell r="AO1908">
            <v>36222642</v>
          </cell>
          <cell r="AS1908">
            <v>0</v>
          </cell>
          <cell r="AU1908">
            <v>0</v>
          </cell>
          <cell r="AV1908">
            <v>0</v>
          </cell>
          <cell r="AW1908">
            <v>0</v>
          </cell>
          <cell r="AZ1908">
            <v>0</v>
          </cell>
          <cell r="BA1908">
            <v>0</v>
          </cell>
          <cell r="BB1908">
            <v>626.63</v>
          </cell>
          <cell r="BC1908">
            <v>27927646</v>
          </cell>
          <cell r="BD1908">
            <v>626.63</v>
          </cell>
          <cell r="BE1908">
            <v>27927646</v>
          </cell>
          <cell r="BH1908">
            <v>626.63</v>
          </cell>
          <cell r="BJ1908">
            <v>186.12</v>
          </cell>
          <cell r="BL1908">
            <v>812.75</v>
          </cell>
          <cell r="BP1908">
            <v>812.75</v>
          </cell>
        </row>
        <row r="1909">
          <cell r="A1909" t="str">
            <v>13.09.03</v>
          </cell>
          <cell r="B1909" t="str">
            <v>13.09.03</v>
          </cell>
          <cell r="C1909" t="str">
            <v>Alistado de piso</v>
          </cell>
          <cell r="D1909" t="str">
            <v>M2</v>
          </cell>
          <cell r="F1909">
            <v>17415</v>
          </cell>
          <cell r="G1909">
            <v>0</v>
          </cell>
          <cell r="K1909">
            <v>0</v>
          </cell>
          <cell r="L1909">
            <v>0</v>
          </cell>
          <cell r="M1909">
            <v>0</v>
          </cell>
          <cell r="O1909">
            <v>0</v>
          </cell>
          <cell r="P1909">
            <v>0</v>
          </cell>
          <cell r="Q1909">
            <v>0</v>
          </cell>
          <cell r="S1909">
            <v>0</v>
          </cell>
          <cell r="T1909">
            <v>0</v>
          </cell>
          <cell r="U1909">
            <v>0</v>
          </cell>
          <cell r="V1909">
            <v>600</v>
          </cell>
          <cell r="W1909">
            <v>0</v>
          </cell>
          <cell r="X1909">
            <v>600</v>
          </cell>
          <cell r="Y1909">
            <v>10449000</v>
          </cell>
          <cell r="Z1909">
            <v>194.54999999999995</v>
          </cell>
          <cell r="AB1909">
            <v>794.55</v>
          </cell>
          <cell r="AC1909">
            <v>13837088.25</v>
          </cell>
          <cell r="AF1909">
            <v>794.55</v>
          </cell>
          <cell r="AG1909">
            <v>13837088.25</v>
          </cell>
          <cell r="AH1909">
            <v>-213.80999999999995</v>
          </cell>
          <cell r="AJ1909">
            <v>580.74</v>
          </cell>
          <cell r="AK1909">
            <v>10113587.1</v>
          </cell>
          <cell r="AN1909">
            <v>580.74</v>
          </cell>
          <cell r="AO1909">
            <v>10113587.1</v>
          </cell>
          <cell r="AS1909">
            <v>0</v>
          </cell>
          <cell r="AU1909">
            <v>0</v>
          </cell>
          <cell r="AV1909">
            <v>0</v>
          </cell>
          <cell r="AW1909">
            <v>0</v>
          </cell>
          <cell r="AZ1909">
            <v>0</v>
          </cell>
          <cell r="BA1909">
            <v>0</v>
          </cell>
          <cell r="BC1909">
            <v>0</v>
          </cell>
          <cell r="BD1909">
            <v>0</v>
          </cell>
          <cell r="BE1909">
            <v>0</v>
          </cell>
          <cell r="BF1909">
            <v>458.08</v>
          </cell>
          <cell r="BH1909">
            <v>458.08</v>
          </cell>
          <cell r="BJ1909">
            <v>122.66000000000003</v>
          </cell>
          <cell r="BL1909">
            <v>580.74</v>
          </cell>
          <cell r="BP1909">
            <v>580.74</v>
          </cell>
        </row>
        <row r="1910">
          <cell r="A1910" t="str">
            <v>13.09.04</v>
          </cell>
          <cell r="B1910" t="str">
            <v>13.09.04</v>
          </cell>
          <cell r="C1910" t="str">
            <v>Piso en baldosin de granito</v>
          </cell>
          <cell r="D1910" t="str">
            <v>M2</v>
          </cell>
          <cell r="F1910">
            <v>80011</v>
          </cell>
          <cell r="G1910">
            <v>0</v>
          </cell>
          <cell r="K1910">
            <v>0</v>
          </cell>
          <cell r="L1910">
            <v>0</v>
          </cell>
          <cell r="M1910">
            <v>0</v>
          </cell>
          <cell r="O1910">
            <v>0</v>
          </cell>
          <cell r="P1910">
            <v>0</v>
          </cell>
          <cell r="Q1910">
            <v>0</v>
          </cell>
          <cell r="S1910">
            <v>0</v>
          </cell>
          <cell r="T1910">
            <v>0</v>
          </cell>
          <cell r="U1910">
            <v>0</v>
          </cell>
          <cell r="V1910">
            <v>579</v>
          </cell>
          <cell r="W1910">
            <v>0</v>
          </cell>
          <cell r="X1910">
            <v>579</v>
          </cell>
          <cell r="Y1910">
            <v>46326369</v>
          </cell>
          <cell r="Z1910">
            <v>-4.7999999999999545</v>
          </cell>
          <cell r="AB1910">
            <v>574.20000000000005</v>
          </cell>
          <cell r="AC1910">
            <v>45942316.200000003</v>
          </cell>
          <cell r="AF1910">
            <v>574.20000000000005</v>
          </cell>
          <cell r="AG1910">
            <v>45942316.200000003</v>
          </cell>
          <cell r="AH1910">
            <v>-21.110000000000014</v>
          </cell>
          <cell r="AJ1910">
            <v>553.09</v>
          </cell>
          <cell r="AK1910">
            <v>44253283.990000002</v>
          </cell>
          <cell r="AN1910">
            <v>553.09</v>
          </cell>
          <cell r="AO1910">
            <v>44253283.990000002</v>
          </cell>
          <cell r="AS1910">
            <v>0</v>
          </cell>
          <cell r="AU1910">
            <v>0</v>
          </cell>
          <cell r="AV1910">
            <v>0</v>
          </cell>
          <cell r="AW1910">
            <v>0</v>
          </cell>
          <cell r="AZ1910">
            <v>0</v>
          </cell>
          <cell r="BA1910">
            <v>0</v>
          </cell>
          <cell r="BC1910">
            <v>0</v>
          </cell>
          <cell r="BD1910">
            <v>0</v>
          </cell>
          <cell r="BE1910">
            <v>0</v>
          </cell>
          <cell r="BF1910">
            <v>458.08</v>
          </cell>
          <cell r="BH1910">
            <v>458.08</v>
          </cell>
          <cell r="BJ1910">
            <v>95.010000000000048</v>
          </cell>
          <cell r="BL1910">
            <v>553.09</v>
          </cell>
          <cell r="BP1910">
            <v>553.09</v>
          </cell>
        </row>
        <row r="1911">
          <cell r="A1911" t="str">
            <v>13.09.06</v>
          </cell>
          <cell r="B1911" t="str">
            <v>13.09.06</v>
          </cell>
          <cell r="C1911" t="str">
            <v>Piso en tableta de grees</v>
          </cell>
          <cell r="D1911" t="str">
            <v>M2</v>
          </cell>
          <cell r="F1911">
            <v>43830</v>
          </cell>
          <cell r="G1911">
            <v>0</v>
          </cell>
          <cell r="K1911">
            <v>0</v>
          </cell>
          <cell r="L1911">
            <v>0</v>
          </cell>
          <cell r="M1911">
            <v>0</v>
          </cell>
          <cell r="O1911">
            <v>0</v>
          </cell>
          <cell r="P1911">
            <v>0</v>
          </cell>
          <cell r="Q1911">
            <v>0</v>
          </cell>
          <cell r="S1911">
            <v>0</v>
          </cell>
          <cell r="T1911">
            <v>0</v>
          </cell>
          <cell r="U1911">
            <v>0</v>
          </cell>
          <cell r="V1911">
            <v>186.5</v>
          </cell>
          <cell r="W1911">
            <v>0</v>
          </cell>
          <cell r="X1911">
            <v>186.5</v>
          </cell>
          <cell r="Y1911">
            <v>8174295</v>
          </cell>
          <cell r="Z1911">
            <v>-186.5</v>
          </cell>
          <cell r="AB1911">
            <v>0</v>
          </cell>
          <cell r="AC1911">
            <v>0</v>
          </cell>
          <cell r="AF1911">
            <v>0</v>
          </cell>
          <cell r="AG1911">
            <v>0</v>
          </cell>
          <cell r="AJ1911">
            <v>0</v>
          </cell>
          <cell r="AK1911">
            <v>0</v>
          </cell>
          <cell r="AN1911">
            <v>0</v>
          </cell>
          <cell r="AO1911">
            <v>0</v>
          </cell>
          <cell r="AS1911">
            <v>0</v>
          </cell>
          <cell r="AU1911">
            <v>0</v>
          </cell>
          <cell r="AV1911">
            <v>0</v>
          </cell>
          <cell r="AW1911">
            <v>0</v>
          </cell>
          <cell r="AZ1911">
            <v>0</v>
          </cell>
          <cell r="BA1911">
            <v>0</v>
          </cell>
          <cell r="BC1911">
            <v>0</v>
          </cell>
          <cell r="BD1911">
            <v>0</v>
          </cell>
          <cell r="BE1911">
            <v>0</v>
          </cell>
          <cell r="BH1911">
            <v>0</v>
          </cell>
          <cell r="BL1911">
            <v>0</v>
          </cell>
          <cell r="BP1911">
            <v>0</v>
          </cell>
        </row>
        <row r="1912">
          <cell r="A1912" t="str">
            <v>13.09.07</v>
          </cell>
          <cell r="B1912" t="str">
            <v>13.09.07</v>
          </cell>
          <cell r="C1912" t="str">
            <v>Guardaesoba en granito pulido</v>
          </cell>
          <cell r="D1912" t="str">
            <v>Ml</v>
          </cell>
          <cell r="F1912">
            <v>27479</v>
          </cell>
          <cell r="G1912">
            <v>0</v>
          </cell>
          <cell r="K1912">
            <v>0</v>
          </cell>
          <cell r="L1912">
            <v>0</v>
          </cell>
          <cell r="M1912">
            <v>0</v>
          </cell>
          <cell r="O1912">
            <v>0</v>
          </cell>
          <cell r="P1912">
            <v>0</v>
          </cell>
          <cell r="Q1912">
            <v>0</v>
          </cell>
          <cell r="S1912">
            <v>0</v>
          </cell>
          <cell r="T1912">
            <v>0</v>
          </cell>
          <cell r="U1912">
            <v>0</v>
          </cell>
          <cell r="V1912">
            <v>210</v>
          </cell>
          <cell r="W1912">
            <v>0</v>
          </cell>
          <cell r="X1912">
            <v>210</v>
          </cell>
          <cell r="Y1912">
            <v>5770590</v>
          </cell>
          <cell r="Z1912">
            <v>-10.560000000000002</v>
          </cell>
          <cell r="AB1912">
            <v>199.44</v>
          </cell>
          <cell r="AC1912">
            <v>5480411.7599999998</v>
          </cell>
          <cell r="AF1912">
            <v>199.44</v>
          </cell>
          <cell r="AG1912">
            <v>5480411.7599999998</v>
          </cell>
          <cell r="AH1912">
            <v>31.009999999999991</v>
          </cell>
          <cell r="AJ1912">
            <v>230.45</v>
          </cell>
          <cell r="AK1912">
            <v>6332535.5499999998</v>
          </cell>
          <cell r="AN1912">
            <v>230.45</v>
          </cell>
          <cell r="AO1912">
            <v>6332535.5499999998</v>
          </cell>
          <cell r="AS1912">
            <v>0</v>
          </cell>
          <cell r="AU1912">
            <v>0</v>
          </cell>
          <cell r="AV1912">
            <v>0</v>
          </cell>
          <cell r="AW1912">
            <v>0</v>
          </cell>
          <cell r="AZ1912">
            <v>0</v>
          </cell>
          <cell r="BA1912">
            <v>0</v>
          </cell>
          <cell r="BC1912">
            <v>0</v>
          </cell>
          <cell r="BD1912">
            <v>0</v>
          </cell>
          <cell r="BE1912">
            <v>0</v>
          </cell>
          <cell r="BF1912">
            <v>97.96</v>
          </cell>
          <cell r="BH1912">
            <v>97.96</v>
          </cell>
          <cell r="BJ1912">
            <v>132.49</v>
          </cell>
          <cell r="BL1912">
            <v>230.45</v>
          </cell>
          <cell r="BP1912">
            <v>230.45</v>
          </cell>
        </row>
        <row r="1913">
          <cell r="A1913" t="str">
            <v>13.09.08</v>
          </cell>
          <cell r="B1913" t="str">
            <v>13.09.08</v>
          </cell>
          <cell r="C1913" t="str">
            <v>INSTALACION Y CONSTRUCCION DE BORDILLO</v>
          </cell>
          <cell r="D1913" t="str">
            <v>ML</v>
          </cell>
          <cell r="F1913">
            <v>22943</v>
          </cell>
          <cell r="AD1913">
            <v>80</v>
          </cell>
          <cell r="AF1913">
            <v>80</v>
          </cell>
          <cell r="AH1913">
            <v>13.5</v>
          </cell>
          <cell r="AJ1913">
            <v>93.5</v>
          </cell>
          <cell r="AN1913">
            <v>93.5</v>
          </cell>
          <cell r="BH1913">
            <v>0</v>
          </cell>
          <cell r="BJ1913">
            <v>93.5</v>
          </cell>
          <cell r="BL1913">
            <v>93.5</v>
          </cell>
          <cell r="BP1913">
            <v>93.5</v>
          </cell>
        </row>
        <row r="1914">
          <cell r="A1914" t="str">
            <v>13.09.09</v>
          </cell>
          <cell r="B1914" t="str">
            <v>13.09.09</v>
          </cell>
          <cell r="C1914" t="str">
            <v>Poyos en concreto</v>
          </cell>
          <cell r="D1914" t="str">
            <v>M2</v>
          </cell>
          <cell r="F1914">
            <v>21870</v>
          </cell>
          <cell r="G1914">
            <v>0</v>
          </cell>
          <cell r="K1914">
            <v>0</v>
          </cell>
          <cell r="L1914">
            <v>0</v>
          </cell>
          <cell r="M1914">
            <v>0</v>
          </cell>
          <cell r="O1914">
            <v>0</v>
          </cell>
          <cell r="P1914">
            <v>0</v>
          </cell>
          <cell r="Q1914">
            <v>0</v>
          </cell>
          <cell r="S1914">
            <v>0</v>
          </cell>
          <cell r="T1914">
            <v>0</v>
          </cell>
          <cell r="U1914">
            <v>0</v>
          </cell>
          <cell r="W1914">
            <v>0</v>
          </cell>
          <cell r="X1914">
            <v>0</v>
          </cell>
          <cell r="Y1914">
            <v>0</v>
          </cell>
          <cell r="AB1914">
            <v>0</v>
          </cell>
          <cell r="AC1914">
            <v>0</v>
          </cell>
          <cell r="AD1914">
            <v>6.81</v>
          </cell>
          <cell r="AF1914">
            <v>6.81</v>
          </cell>
          <cell r="AG1914">
            <v>148934.70000000001</v>
          </cell>
          <cell r="AH1914">
            <v>0.24000000000000021</v>
          </cell>
          <cell r="AJ1914">
            <v>7.05</v>
          </cell>
          <cell r="AK1914">
            <v>154183.5</v>
          </cell>
          <cell r="AN1914">
            <v>7.05</v>
          </cell>
          <cell r="AO1914">
            <v>154183.5</v>
          </cell>
          <cell r="AS1914">
            <v>0</v>
          </cell>
          <cell r="AU1914">
            <v>0</v>
          </cell>
          <cell r="AV1914">
            <v>0</v>
          </cell>
          <cell r="AW1914">
            <v>0</v>
          </cell>
          <cell r="AZ1914">
            <v>0</v>
          </cell>
          <cell r="BA1914">
            <v>0</v>
          </cell>
          <cell r="BD1914">
            <v>0</v>
          </cell>
          <cell r="BF1914">
            <v>6.81</v>
          </cell>
          <cell r="BH1914">
            <v>6.81</v>
          </cell>
          <cell r="BJ1914">
            <v>0.24000000000000021</v>
          </cell>
          <cell r="BL1914">
            <v>7.05</v>
          </cell>
          <cell r="BP1914">
            <v>7.05</v>
          </cell>
        </row>
        <row r="1915">
          <cell r="A1915" t="str">
            <v>13.09.10</v>
          </cell>
          <cell r="B1915" t="str">
            <v>13.09.10</v>
          </cell>
          <cell r="C1915" t="str">
            <v>Acabado para poyo en granito pulido</v>
          </cell>
          <cell r="D1915" t="str">
            <v>M2</v>
          </cell>
          <cell r="F1915">
            <v>109718</v>
          </cell>
          <cell r="AH1915">
            <v>6.69</v>
          </cell>
          <cell r="AJ1915">
            <v>6.69</v>
          </cell>
          <cell r="AK1915">
            <v>734013.42</v>
          </cell>
          <cell r="AN1915">
            <v>6.69</v>
          </cell>
          <cell r="BJ1915">
            <v>6.69</v>
          </cell>
          <cell r="BL1915">
            <v>6.69</v>
          </cell>
          <cell r="BP1915">
            <v>6.69</v>
          </cell>
        </row>
        <row r="1916">
          <cell r="C1916" t="str">
            <v>07.09</v>
          </cell>
          <cell r="G1916">
            <v>0</v>
          </cell>
          <cell r="K1916">
            <v>0</v>
          </cell>
          <cell r="M1916">
            <v>0</v>
          </cell>
          <cell r="O1916">
            <v>0</v>
          </cell>
          <cell r="P1916">
            <v>0</v>
          </cell>
          <cell r="Q1916">
            <v>0</v>
          </cell>
          <cell r="S1916">
            <v>0</v>
          </cell>
          <cell r="T1916">
            <v>0</v>
          </cell>
          <cell r="U1916">
            <v>0</v>
          </cell>
          <cell r="W1916">
            <v>0</v>
          </cell>
          <cell r="X1916">
            <v>0</v>
          </cell>
          <cell r="Y1916">
            <v>109468778</v>
          </cell>
          <cell r="AB1916">
            <v>0</v>
          </cell>
          <cell r="AC1916">
            <v>118729472.61000001</v>
          </cell>
          <cell r="AF1916">
            <v>0</v>
          </cell>
          <cell r="AG1916">
            <v>118729472.61000001</v>
          </cell>
          <cell r="AJ1916">
            <v>0</v>
          </cell>
          <cell r="AK1916">
            <v>114980200.64</v>
          </cell>
          <cell r="AN1916">
            <v>0</v>
          </cell>
          <cell r="AO1916">
            <v>114980200.64</v>
          </cell>
          <cell r="AS1916">
            <v>0</v>
          </cell>
          <cell r="AU1916">
            <v>0</v>
          </cell>
          <cell r="AV1916">
            <v>0</v>
          </cell>
          <cell r="AW1916">
            <v>0</v>
          </cell>
          <cell r="AZ1916">
            <v>0</v>
          </cell>
          <cell r="BA1916">
            <v>0</v>
          </cell>
          <cell r="BC1916">
            <v>0</v>
          </cell>
          <cell r="BD1916">
            <v>0</v>
          </cell>
          <cell r="BE1916">
            <v>0</v>
          </cell>
          <cell r="BH1916">
            <v>0</v>
          </cell>
          <cell r="BL1916">
            <v>0</v>
          </cell>
          <cell r="BP1916">
            <v>0</v>
          </cell>
        </row>
        <row r="1917">
          <cell r="G1917">
            <v>0</v>
          </cell>
          <cell r="K1917">
            <v>0</v>
          </cell>
          <cell r="M1917">
            <v>0</v>
          </cell>
          <cell r="O1917">
            <v>0</v>
          </cell>
          <cell r="P1917">
            <v>0</v>
          </cell>
          <cell r="Q1917">
            <v>0</v>
          </cell>
          <cell r="S1917">
            <v>0</v>
          </cell>
          <cell r="T1917">
            <v>0</v>
          </cell>
          <cell r="U1917">
            <v>0</v>
          </cell>
          <cell r="W1917">
            <v>0</v>
          </cell>
          <cell r="X1917">
            <v>0</v>
          </cell>
          <cell r="Y1917">
            <v>0</v>
          </cell>
          <cell r="AB1917">
            <v>0</v>
          </cell>
          <cell r="AC1917">
            <v>0</v>
          </cell>
          <cell r="AF1917">
            <v>0</v>
          </cell>
          <cell r="AG1917">
            <v>0</v>
          </cell>
          <cell r="AJ1917">
            <v>0</v>
          </cell>
          <cell r="AK1917">
            <v>0</v>
          </cell>
          <cell r="AN1917">
            <v>0</v>
          </cell>
          <cell r="AO1917">
            <v>0</v>
          </cell>
          <cell r="AS1917">
            <v>0</v>
          </cell>
          <cell r="AU1917">
            <v>0</v>
          </cell>
          <cell r="AV1917">
            <v>0</v>
          </cell>
          <cell r="AW1917">
            <v>0</v>
          </cell>
          <cell r="AZ1917">
            <v>0</v>
          </cell>
          <cell r="BA1917">
            <v>0</v>
          </cell>
          <cell r="BC1917">
            <v>0</v>
          </cell>
          <cell r="BD1917">
            <v>0</v>
          </cell>
          <cell r="BE1917">
            <v>0</v>
          </cell>
          <cell r="BH1917">
            <v>0</v>
          </cell>
          <cell r="BL1917">
            <v>0</v>
          </cell>
          <cell r="BP1917">
            <v>0</v>
          </cell>
        </row>
        <row r="1918">
          <cell r="A1918" t="str">
            <v>13.10</v>
          </cell>
          <cell r="B1918" t="str">
            <v>13.10</v>
          </cell>
          <cell r="C1918" t="str">
            <v>INSTALACIONES HIDROSANITARIAS</v>
          </cell>
          <cell r="D1918" t="str">
            <v/>
          </cell>
          <cell r="G1918">
            <v>0</v>
          </cell>
          <cell r="K1918">
            <v>0</v>
          </cell>
          <cell r="M1918">
            <v>0</v>
          </cell>
          <cell r="O1918">
            <v>0</v>
          </cell>
          <cell r="P1918">
            <v>0</v>
          </cell>
          <cell r="Q1918">
            <v>0</v>
          </cell>
          <cell r="S1918">
            <v>0</v>
          </cell>
          <cell r="T1918">
            <v>0</v>
          </cell>
          <cell r="U1918">
            <v>0</v>
          </cell>
          <cell r="W1918">
            <v>0</v>
          </cell>
          <cell r="X1918">
            <v>0</v>
          </cell>
          <cell r="Y1918">
            <v>0</v>
          </cell>
          <cell r="AB1918">
            <v>0</v>
          </cell>
          <cell r="AC1918">
            <v>0</v>
          </cell>
          <cell r="AF1918">
            <v>0</v>
          </cell>
          <cell r="AG1918">
            <v>0</v>
          </cell>
          <cell r="AJ1918">
            <v>0</v>
          </cell>
          <cell r="AK1918">
            <v>0</v>
          </cell>
          <cell r="AN1918">
            <v>0</v>
          </cell>
          <cell r="AO1918">
            <v>0</v>
          </cell>
          <cell r="AS1918">
            <v>0</v>
          </cell>
          <cell r="AU1918">
            <v>0</v>
          </cell>
          <cell r="AV1918">
            <v>0</v>
          </cell>
          <cell r="AW1918">
            <v>0</v>
          </cell>
          <cell r="AZ1918">
            <v>0</v>
          </cell>
          <cell r="BA1918">
            <v>0</v>
          </cell>
          <cell r="BC1918">
            <v>0</v>
          </cell>
          <cell r="BD1918">
            <v>0</v>
          </cell>
          <cell r="BE1918">
            <v>0</v>
          </cell>
          <cell r="BH1918">
            <v>0</v>
          </cell>
          <cell r="BL1918">
            <v>0</v>
          </cell>
          <cell r="BP1918">
            <v>0</v>
          </cell>
        </row>
        <row r="1919">
          <cell r="A1919" t="str">
            <v>13.10.01</v>
          </cell>
          <cell r="B1919" t="str">
            <v>13.10.01</v>
          </cell>
          <cell r="C1919" t="str">
            <v>Tuberia PVC P de 1 1/2"</v>
          </cell>
          <cell r="D1919" t="str">
            <v>Ml</v>
          </cell>
          <cell r="F1919">
            <v>18501</v>
          </cell>
          <cell r="G1919">
            <v>0</v>
          </cell>
          <cell r="K1919">
            <v>0</v>
          </cell>
          <cell r="L1919">
            <v>0</v>
          </cell>
          <cell r="M1919">
            <v>0</v>
          </cell>
          <cell r="O1919">
            <v>0</v>
          </cell>
          <cell r="P1919">
            <v>0</v>
          </cell>
          <cell r="Q1919">
            <v>0</v>
          </cell>
          <cell r="S1919">
            <v>0</v>
          </cell>
          <cell r="T1919">
            <v>0</v>
          </cell>
          <cell r="U1919">
            <v>0</v>
          </cell>
          <cell r="V1919">
            <v>5</v>
          </cell>
          <cell r="W1919">
            <v>0</v>
          </cell>
          <cell r="X1919">
            <v>5</v>
          </cell>
          <cell r="Y1919">
            <v>92505</v>
          </cell>
          <cell r="AB1919">
            <v>5</v>
          </cell>
          <cell r="AC1919">
            <v>92505</v>
          </cell>
          <cell r="AF1919">
            <v>5</v>
          </cell>
          <cell r="AG1919">
            <v>92505</v>
          </cell>
          <cell r="AJ1919">
            <v>5</v>
          </cell>
          <cell r="AK1919">
            <v>92505</v>
          </cell>
          <cell r="AN1919">
            <v>5</v>
          </cell>
          <cell r="AO1919">
            <v>92505</v>
          </cell>
          <cell r="AS1919">
            <v>0</v>
          </cell>
          <cell r="AU1919">
            <v>0</v>
          </cell>
          <cell r="AV1919">
            <v>0</v>
          </cell>
          <cell r="AW1919">
            <v>0</v>
          </cell>
          <cell r="AZ1919">
            <v>0</v>
          </cell>
          <cell r="BA1919">
            <v>0</v>
          </cell>
          <cell r="BC1919">
            <v>0</v>
          </cell>
          <cell r="BD1919">
            <v>0</v>
          </cell>
          <cell r="BE1919">
            <v>0</v>
          </cell>
          <cell r="BH1919">
            <v>0</v>
          </cell>
          <cell r="BL1919">
            <v>0</v>
          </cell>
          <cell r="BP1919">
            <v>0</v>
          </cell>
        </row>
        <row r="1920">
          <cell r="A1920" t="str">
            <v>13.10.02</v>
          </cell>
          <cell r="B1920" t="str">
            <v>13.10.02</v>
          </cell>
          <cell r="C1920" t="str">
            <v>Tuberia PVC P de 1"</v>
          </cell>
          <cell r="D1920" t="str">
            <v>Ml</v>
          </cell>
          <cell r="F1920">
            <v>11685</v>
          </cell>
          <cell r="G1920">
            <v>0</v>
          </cell>
          <cell r="K1920">
            <v>0</v>
          </cell>
          <cell r="L1920">
            <v>0</v>
          </cell>
          <cell r="M1920">
            <v>0</v>
          </cell>
          <cell r="O1920">
            <v>0</v>
          </cell>
          <cell r="P1920">
            <v>0</v>
          </cell>
          <cell r="Q1920">
            <v>0</v>
          </cell>
          <cell r="S1920">
            <v>0</v>
          </cell>
          <cell r="T1920">
            <v>0</v>
          </cell>
          <cell r="U1920">
            <v>0</v>
          </cell>
          <cell r="V1920">
            <v>22</v>
          </cell>
          <cell r="W1920">
            <v>0</v>
          </cell>
          <cell r="X1920">
            <v>22</v>
          </cell>
          <cell r="Y1920">
            <v>257070</v>
          </cell>
          <cell r="Z1920">
            <v>-2.0100000000000016</v>
          </cell>
          <cell r="AB1920">
            <v>19.989999999999998</v>
          </cell>
          <cell r="AC1920">
            <v>233583.15</v>
          </cell>
          <cell r="AF1920">
            <v>19.989999999999998</v>
          </cell>
          <cell r="AG1920">
            <v>233583.15</v>
          </cell>
          <cell r="AJ1920">
            <v>19.989999999999998</v>
          </cell>
          <cell r="AK1920">
            <v>233583.15</v>
          </cell>
          <cell r="AN1920">
            <v>19.989999999999998</v>
          </cell>
          <cell r="AO1920">
            <v>233583.15</v>
          </cell>
          <cell r="AS1920">
            <v>0</v>
          </cell>
          <cell r="AU1920">
            <v>0</v>
          </cell>
          <cell r="AV1920">
            <v>0</v>
          </cell>
          <cell r="AW1920">
            <v>0</v>
          </cell>
          <cell r="AZ1920">
            <v>0</v>
          </cell>
          <cell r="BA1920">
            <v>0</v>
          </cell>
          <cell r="BC1920">
            <v>0</v>
          </cell>
          <cell r="BD1920">
            <v>0</v>
          </cell>
          <cell r="BE1920">
            <v>0</v>
          </cell>
          <cell r="BH1920">
            <v>0</v>
          </cell>
          <cell r="BL1920">
            <v>0</v>
          </cell>
          <cell r="BP1920">
            <v>0</v>
          </cell>
        </row>
        <row r="1921">
          <cell r="A1921" t="str">
            <v>13.10.03</v>
          </cell>
          <cell r="B1921" t="str">
            <v>13.10.03</v>
          </cell>
          <cell r="C1921" t="str">
            <v>Tuberia PVC P de 1/2"</v>
          </cell>
          <cell r="D1921" t="str">
            <v>Ml</v>
          </cell>
          <cell r="F1921">
            <v>9312</v>
          </cell>
          <cell r="G1921">
            <v>0</v>
          </cell>
          <cell r="K1921">
            <v>0</v>
          </cell>
          <cell r="L1921">
            <v>0</v>
          </cell>
          <cell r="M1921">
            <v>0</v>
          </cell>
          <cell r="O1921">
            <v>0</v>
          </cell>
          <cell r="P1921">
            <v>0</v>
          </cell>
          <cell r="Q1921">
            <v>0</v>
          </cell>
          <cell r="S1921">
            <v>0</v>
          </cell>
          <cell r="T1921">
            <v>0</v>
          </cell>
          <cell r="U1921">
            <v>0</v>
          </cell>
          <cell r="V1921">
            <v>6</v>
          </cell>
          <cell r="W1921">
            <v>0</v>
          </cell>
          <cell r="X1921">
            <v>6</v>
          </cell>
          <cell r="Y1921">
            <v>55872</v>
          </cell>
          <cell r="Z1921">
            <v>3.12</v>
          </cell>
          <cell r="AB1921">
            <v>9.120000000000001</v>
          </cell>
          <cell r="AC1921">
            <v>84925.440000000002</v>
          </cell>
          <cell r="AF1921">
            <v>9.120000000000001</v>
          </cell>
          <cell r="AG1921">
            <v>84925.440000000002</v>
          </cell>
          <cell r="AJ1921">
            <v>9.120000000000001</v>
          </cell>
          <cell r="AK1921">
            <v>84925.440000000002</v>
          </cell>
          <cell r="AN1921">
            <v>9.120000000000001</v>
          </cell>
          <cell r="AO1921">
            <v>84925.440000000002</v>
          </cell>
          <cell r="AS1921">
            <v>0</v>
          </cell>
          <cell r="AU1921">
            <v>0</v>
          </cell>
          <cell r="AV1921">
            <v>0</v>
          </cell>
          <cell r="AW1921">
            <v>0</v>
          </cell>
          <cell r="AZ1921">
            <v>0</v>
          </cell>
          <cell r="BA1921">
            <v>0</v>
          </cell>
          <cell r="BC1921">
            <v>0</v>
          </cell>
          <cell r="BD1921">
            <v>0</v>
          </cell>
          <cell r="BE1921">
            <v>0</v>
          </cell>
          <cell r="BH1921">
            <v>0</v>
          </cell>
          <cell r="BL1921">
            <v>0</v>
          </cell>
          <cell r="BP1921">
            <v>0</v>
          </cell>
        </row>
        <row r="1922">
          <cell r="A1922" t="str">
            <v>13.10.04</v>
          </cell>
          <cell r="B1922" t="str">
            <v>13.10.04</v>
          </cell>
          <cell r="C1922" t="str">
            <v>Puntos sanitarios</v>
          </cell>
          <cell r="D1922" t="str">
            <v>Un</v>
          </cell>
          <cell r="F1922">
            <v>63238</v>
          </cell>
          <cell r="G1922">
            <v>0</v>
          </cell>
          <cell r="K1922">
            <v>0</v>
          </cell>
          <cell r="L1922">
            <v>0</v>
          </cell>
          <cell r="M1922">
            <v>0</v>
          </cell>
          <cell r="O1922">
            <v>0</v>
          </cell>
          <cell r="P1922">
            <v>0</v>
          </cell>
          <cell r="Q1922">
            <v>0</v>
          </cell>
          <cell r="S1922">
            <v>0</v>
          </cell>
          <cell r="T1922">
            <v>0</v>
          </cell>
          <cell r="U1922">
            <v>0</v>
          </cell>
          <cell r="V1922">
            <v>8</v>
          </cell>
          <cell r="W1922">
            <v>0</v>
          </cell>
          <cell r="X1922">
            <v>8</v>
          </cell>
          <cell r="Y1922">
            <v>505904</v>
          </cell>
          <cell r="AB1922">
            <v>8</v>
          </cell>
          <cell r="AC1922">
            <v>505904</v>
          </cell>
          <cell r="AF1922">
            <v>8</v>
          </cell>
          <cell r="AG1922">
            <v>505904</v>
          </cell>
          <cell r="AJ1922">
            <v>8</v>
          </cell>
          <cell r="AK1922">
            <v>505904</v>
          </cell>
          <cell r="AN1922">
            <v>8</v>
          </cell>
          <cell r="AO1922">
            <v>505904</v>
          </cell>
          <cell r="AS1922">
            <v>0</v>
          </cell>
          <cell r="AU1922">
            <v>0</v>
          </cell>
          <cell r="AV1922">
            <v>0</v>
          </cell>
          <cell r="AW1922">
            <v>0</v>
          </cell>
          <cell r="AZ1922">
            <v>0</v>
          </cell>
          <cell r="BA1922">
            <v>0</v>
          </cell>
          <cell r="BC1922">
            <v>0</v>
          </cell>
          <cell r="BD1922">
            <v>0</v>
          </cell>
          <cell r="BE1922">
            <v>0</v>
          </cell>
          <cell r="BH1922">
            <v>0</v>
          </cell>
          <cell r="BL1922">
            <v>0</v>
          </cell>
          <cell r="BN1922">
            <v>8</v>
          </cell>
          <cell r="BP1922">
            <v>8</v>
          </cell>
        </row>
        <row r="1923">
          <cell r="A1923" t="str">
            <v>13.10.05</v>
          </cell>
          <cell r="B1923" t="str">
            <v>13.10.05</v>
          </cell>
          <cell r="C1923" t="str">
            <v>Registros de 1 1/2"</v>
          </cell>
          <cell r="D1923" t="str">
            <v>Un</v>
          </cell>
          <cell r="F1923">
            <v>123723</v>
          </cell>
          <cell r="G1923">
            <v>0</v>
          </cell>
          <cell r="K1923">
            <v>0</v>
          </cell>
          <cell r="L1923">
            <v>0</v>
          </cell>
          <cell r="M1923">
            <v>0</v>
          </cell>
          <cell r="O1923">
            <v>0</v>
          </cell>
          <cell r="P1923">
            <v>0</v>
          </cell>
          <cell r="Q1923">
            <v>0</v>
          </cell>
          <cell r="S1923">
            <v>0</v>
          </cell>
          <cell r="T1923">
            <v>0</v>
          </cell>
          <cell r="U1923">
            <v>0</v>
          </cell>
          <cell r="V1923">
            <v>2</v>
          </cell>
          <cell r="W1923">
            <v>0</v>
          </cell>
          <cell r="X1923">
            <v>2</v>
          </cell>
          <cell r="Y1923">
            <v>247446</v>
          </cell>
          <cell r="AA1923">
            <v>0</v>
          </cell>
          <cell r="AB1923">
            <v>2</v>
          </cell>
          <cell r="AC1923">
            <v>247446</v>
          </cell>
          <cell r="AE1923">
            <v>0</v>
          </cell>
          <cell r="AF1923">
            <v>2</v>
          </cell>
          <cell r="AG1923">
            <v>247446</v>
          </cell>
          <cell r="AI1923">
            <v>0</v>
          </cell>
          <cell r="AJ1923">
            <v>2</v>
          </cell>
          <cell r="AK1923">
            <v>247446</v>
          </cell>
          <cell r="AM1923">
            <v>0</v>
          </cell>
          <cell r="AN1923">
            <v>2</v>
          </cell>
          <cell r="AO1923">
            <v>247446</v>
          </cell>
          <cell r="AS1923">
            <v>0</v>
          </cell>
          <cell r="AU1923">
            <v>0</v>
          </cell>
          <cell r="AV1923">
            <v>0</v>
          </cell>
          <cell r="AW1923">
            <v>0</v>
          </cell>
          <cell r="AY1923">
            <v>0</v>
          </cell>
          <cell r="AZ1923">
            <v>0</v>
          </cell>
          <cell r="BA1923">
            <v>0</v>
          </cell>
          <cell r="BC1923">
            <v>0</v>
          </cell>
          <cell r="BD1923">
            <v>0</v>
          </cell>
          <cell r="BE1923">
            <v>0</v>
          </cell>
          <cell r="BG1923">
            <v>0</v>
          </cell>
          <cell r="BH1923">
            <v>0</v>
          </cell>
          <cell r="BI1923">
            <v>0</v>
          </cell>
          <cell r="BK1923">
            <v>0</v>
          </cell>
          <cell r="BL1923">
            <v>0</v>
          </cell>
          <cell r="BM1923">
            <v>0</v>
          </cell>
          <cell r="BO1923">
            <v>0</v>
          </cell>
          <cell r="BP1923">
            <v>0</v>
          </cell>
          <cell r="BQ1923">
            <v>0</v>
          </cell>
        </row>
        <row r="1924">
          <cell r="A1924" t="str">
            <v>13.10.06</v>
          </cell>
          <cell r="B1924" t="str">
            <v>13.10.06</v>
          </cell>
          <cell r="C1924" t="str">
            <v>Tuberia PVC A.LL de 3".</v>
          </cell>
          <cell r="D1924" t="str">
            <v>ML</v>
          </cell>
          <cell r="F1924">
            <v>11472</v>
          </cell>
          <cell r="G1924">
            <v>0</v>
          </cell>
          <cell r="K1924">
            <v>0</v>
          </cell>
          <cell r="L1924">
            <v>0</v>
          </cell>
          <cell r="M1924">
            <v>0</v>
          </cell>
          <cell r="O1924">
            <v>0</v>
          </cell>
          <cell r="P1924">
            <v>0</v>
          </cell>
          <cell r="Q1924">
            <v>0</v>
          </cell>
          <cell r="S1924">
            <v>0</v>
          </cell>
          <cell r="T1924">
            <v>0</v>
          </cell>
          <cell r="U1924">
            <v>0</v>
          </cell>
          <cell r="V1924">
            <v>47</v>
          </cell>
          <cell r="W1924">
            <v>0</v>
          </cell>
          <cell r="X1924">
            <v>47</v>
          </cell>
          <cell r="Y1924">
            <v>539184</v>
          </cell>
          <cell r="Z1924">
            <v>-12</v>
          </cell>
          <cell r="AB1924">
            <v>35</v>
          </cell>
          <cell r="AC1924">
            <v>401520</v>
          </cell>
          <cell r="AF1924">
            <v>35</v>
          </cell>
          <cell r="AG1924">
            <v>401520</v>
          </cell>
          <cell r="AJ1924">
            <v>35</v>
          </cell>
          <cell r="AK1924">
            <v>401520</v>
          </cell>
          <cell r="AN1924">
            <v>35</v>
          </cell>
          <cell r="AO1924">
            <v>401520</v>
          </cell>
          <cell r="AS1924">
            <v>0</v>
          </cell>
          <cell r="AU1924">
            <v>0</v>
          </cell>
          <cell r="AV1924">
            <v>0</v>
          </cell>
          <cell r="AW1924">
            <v>0</v>
          </cell>
          <cell r="AZ1924">
            <v>0</v>
          </cell>
          <cell r="BA1924">
            <v>0</v>
          </cell>
          <cell r="BC1924">
            <v>0</v>
          </cell>
          <cell r="BD1924">
            <v>0</v>
          </cell>
          <cell r="BE1924">
            <v>0</v>
          </cell>
          <cell r="BH1924">
            <v>0</v>
          </cell>
          <cell r="BL1924">
            <v>0</v>
          </cell>
          <cell r="BN1924">
            <v>35</v>
          </cell>
          <cell r="BP1924">
            <v>35</v>
          </cell>
        </row>
        <row r="1925">
          <cell r="A1925" t="str">
            <v>13.10.07</v>
          </cell>
          <cell r="B1925" t="str">
            <v>13.10.07</v>
          </cell>
          <cell r="C1925" t="str">
            <v>Tragantes</v>
          </cell>
          <cell r="D1925" t="str">
            <v>Un</v>
          </cell>
          <cell r="F1925">
            <v>40670</v>
          </cell>
          <cell r="G1925">
            <v>0</v>
          </cell>
          <cell r="K1925">
            <v>0</v>
          </cell>
          <cell r="L1925">
            <v>0</v>
          </cell>
          <cell r="M1925">
            <v>0</v>
          </cell>
          <cell r="O1925">
            <v>0</v>
          </cell>
          <cell r="P1925">
            <v>0</v>
          </cell>
          <cell r="Q1925">
            <v>0</v>
          </cell>
          <cell r="S1925">
            <v>0</v>
          </cell>
          <cell r="T1925">
            <v>0</v>
          </cell>
          <cell r="U1925">
            <v>0</v>
          </cell>
          <cell r="V1925">
            <v>10</v>
          </cell>
          <cell r="W1925">
            <v>0</v>
          </cell>
          <cell r="X1925">
            <v>10</v>
          </cell>
          <cell r="Y1925">
            <v>406700</v>
          </cell>
          <cell r="AB1925">
            <v>10</v>
          </cell>
          <cell r="AC1925">
            <v>406700</v>
          </cell>
          <cell r="AF1925">
            <v>10</v>
          </cell>
          <cell r="AG1925">
            <v>406700</v>
          </cell>
          <cell r="AJ1925">
            <v>10</v>
          </cell>
          <cell r="AK1925">
            <v>406700</v>
          </cell>
          <cell r="AL1925">
            <v>-10</v>
          </cell>
          <cell r="AN1925">
            <v>0</v>
          </cell>
          <cell r="AO1925">
            <v>0</v>
          </cell>
          <cell r="AS1925">
            <v>0</v>
          </cell>
          <cell r="AU1925">
            <v>0</v>
          </cell>
          <cell r="AV1925">
            <v>0</v>
          </cell>
          <cell r="AW1925">
            <v>0</v>
          </cell>
          <cell r="AZ1925">
            <v>0</v>
          </cell>
          <cell r="BA1925">
            <v>0</v>
          </cell>
          <cell r="BC1925">
            <v>0</v>
          </cell>
          <cell r="BD1925">
            <v>0</v>
          </cell>
          <cell r="BE1925">
            <v>0</v>
          </cell>
          <cell r="BH1925">
            <v>0</v>
          </cell>
          <cell r="BL1925">
            <v>0</v>
          </cell>
          <cell r="BP1925">
            <v>0</v>
          </cell>
        </row>
        <row r="1926">
          <cell r="C1926" t="str">
            <v>07.11</v>
          </cell>
          <cell r="G1926">
            <v>0</v>
          </cell>
          <cell r="K1926">
            <v>0</v>
          </cell>
          <cell r="M1926">
            <v>0</v>
          </cell>
          <cell r="O1926">
            <v>0</v>
          </cell>
          <cell r="P1926">
            <v>0</v>
          </cell>
          <cell r="Q1926">
            <v>0</v>
          </cell>
          <cell r="S1926">
            <v>0</v>
          </cell>
          <cell r="T1926">
            <v>0</v>
          </cell>
          <cell r="U1926">
            <v>0</v>
          </cell>
          <cell r="W1926">
            <v>0</v>
          </cell>
          <cell r="X1926">
            <v>0</v>
          </cell>
          <cell r="Y1926">
            <v>2104681</v>
          </cell>
          <cell r="AB1926">
            <v>0</v>
          </cell>
          <cell r="AC1926">
            <v>1972583.59</v>
          </cell>
          <cell r="AF1926">
            <v>0</v>
          </cell>
          <cell r="AG1926">
            <v>1972583.59</v>
          </cell>
          <cell r="AJ1926">
            <v>0</v>
          </cell>
          <cell r="AK1926">
            <v>1972583.59</v>
          </cell>
          <cell r="AN1926">
            <v>0</v>
          </cell>
          <cell r="AO1926">
            <v>1565883.59</v>
          </cell>
          <cell r="AS1926">
            <v>0</v>
          </cell>
          <cell r="AU1926">
            <v>0</v>
          </cell>
          <cell r="AV1926">
            <v>0</v>
          </cell>
          <cell r="AW1926">
            <v>0</v>
          </cell>
          <cell r="AZ1926">
            <v>0</v>
          </cell>
          <cell r="BA1926">
            <v>0</v>
          </cell>
          <cell r="BC1926">
            <v>0</v>
          </cell>
          <cell r="BD1926">
            <v>0</v>
          </cell>
          <cell r="BE1926">
            <v>0</v>
          </cell>
          <cell r="BH1926">
            <v>0</v>
          </cell>
          <cell r="BL1926">
            <v>0</v>
          </cell>
          <cell r="BP1926">
            <v>0</v>
          </cell>
        </row>
        <row r="1927">
          <cell r="G1927">
            <v>0</v>
          </cell>
          <cell r="K1927">
            <v>0</v>
          </cell>
          <cell r="M1927">
            <v>0</v>
          </cell>
          <cell r="O1927">
            <v>0</v>
          </cell>
          <cell r="P1927">
            <v>0</v>
          </cell>
          <cell r="Q1927">
            <v>0</v>
          </cell>
          <cell r="S1927">
            <v>0</v>
          </cell>
          <cell r="T1927">
            <v>0</v>
          </cell>
          <cell r="U1927">
            <v>0</v>
          </cell>
          <cell r="W1927">
            <v>0</v>
          </cell>
          <cell r="X1927">
            <v>0</v>
          </cell>
          <cell r="Y1927">
            <v>0</v>
          </cell>
          <cell r="AB1927">
            <v>0</v>
          </cell>
          <cell r="AC1927">
            <v>0</v>
          </cell>
          <cell r="AF1927">
            <v>0</v>
          </cell>
          <cell r="AG1927">
            <v>0</v>
          </cell>
          <cell r="AJ1927">
            <v>0</v>
          </cell>
          <cell r="AK1927">
            <v>0</v>
          </cell>
          <cell r="AN1927">
            <v>0</v>
          </cell>
          <cell r="AO1927">
            <v>0</v>
          </cell>
          <cell r="AS1927">
            <v>0</v>
          </cell>
          <cell r="AU1927">
            <v>0</v>
          </cell>
          <cell r="AV1927">
            <v>0</v>
          </cell>
          <cell r="AW1927">
            <v>0</v>
          </cell>
          <cell r="AZ1927">
            <v>0</v>
          </cell>
          <cell r="BA1927">
            <v>0</v>
          </cell>
          <cell r="BC1927">
            <v>0</v>
          </cell>
          <cell r="BD1927">
            <v>0</v>
          </cell>
          <cell r="BE1927">
            <v>0</v>
          </cell>
          <cell r="BH1927">
            <v>0</v>
          </cell>
          <cell r="BL1927">
            <v>0</v>
          </cell>
          <cell r="BP1927">
            <v>0</v>
          </cell>
        </row>
        <row r="1928">
          <cell r="A1928" t="str">
            <v>13.11</v>
          </cell>
          <cell r="B1928" t="str">
            <v>13.11</v>
          </cell>
          <cell r="C1928" t="str">
            <v>ENCHAPES Y ACCESORIOS</v>
          </cell>
          <cell r="D1928" t="str">
            <v/>
          </cell>
          <cell r="G1928">
            <v>0</v>
          </cell>
          <cell r="K1928">
            <v>0</v>
          </cell>
          <cell r="M1928">
            <v>0</v>
          </cell>
          <cell r="O1928">
            <v>0</v>
          </cell>
          <cell r="P1928">
            <v>0</v>
          </cell>
          <cell r="Q1928">
            <v>0</v>
          </cell>
          <cell r="S1928">
            <v>0</v>
          </cell>
          <cell r="T1928">
            <v>0</v>
          </cell>
          <cell r="U1928">
            <v>0</v>
          </cell>
          <cell r="W1928">
            <v>0</v>
          </cell>
          <cell r="X1928">
            <v>0</v>
          </cell>
          <cell r="Y1928">
            <v>0</v>
          </cell>
          <cell r="AB1928">
            <v>0</v>
          </cell>
          <cell r="AC1928">
            <v>0</v>
          </cell>
          <cell r="AF1928">
            <v>0</v>
          </cell>
          <cell r="AG1928">
            <v>0</v>
          </cell>
          <cell r="AJ1928">
            <v>0</v>
          </cell>
          <cell r="AK1928">
            <v>0</v>
          </cell>
          <cell r="AN1928">
            <v>0</v>
          </cell>
          <cell r="AO1928">
            <v>0</v>
          </cell>
          <cell r="AS1928">
            <v>0</v>
          </cell>
          <cell r="AU1928">
            <v>0</v>
          </cell>
          <cell r="AV1928">
            <v>0</v>
          </cell>
          <cell r="AW1928">
            <v>0</v>
          </cell>
          <cell r="AZ1928">
            <v>0</v>
          </cell>
          <cell r="BA1928">
            <v>0</v>
          </cell>
          <cell r="BC1928">
            <v>0</v>
          </cell>
          <cell r="BD1928">
            <v>0</v>
          </cell>
          <cell r="BE1928">
            <v>0</v>
          </cell>
          <cell r="BH1928">
            <v>0</v>
          </cell>
          <cell r="BL1928">
            <v>0</v>
          </cell>
          <cell r="BP1928">
            <v>0</v>
          </cell>
        </row>
        <row r="1929">
          <cell r="A1929" t="str">
            <v>13.11.01</v>
          </cell>
          <cell r="B1929" t="str">
            <v>13.11.01</v>
          </cell>
          <cell r="C1929" t="str">
            <v>Enchape en porcelana</v>
          </cell>
          <cell r="D1929" t="str">
            <v>M2</v>
          </cell>
          <cell r="F1929">
            <v>36321</v>
          </cell>
          <cell r="G1929">
            <v>0</v>
          </cell>
          <cell r="K1929">
            <v>0</v>
          </cell>
          <cell r="L1929">
            <v>0</v>
          </cell>
          <cell r="M1929">
            <v>0</v>
          </cell>
          <cell r="O1929">
            <v>0</v>
          </cell>
          <cell r="P1929">
            <v>0</v>
          </cell>
          <cell r="Q1929">
            <v>0</v>
          </cell>
          <cell r="S1929">
            <v>0</v>
          </cell>
          <cell r="T1929">
            <v>0</v>
          </cell>
          <cell r="U1929">
            <v>0</v>
          </cell>
          <cell r="V1929">
            <v>129</v>
          </cell>
          <cell r="W1929">
            <v>0</v>
          </cell>
          <cell r="X1929">
            <v>129</v>
          </cell>
          <cell r="Y1929">
            <v>4685409</v>
          </cell>
          <cell r="Z1929">
            <v>-58.930000000000007</v>
          </cell>
          <cell r="AB1929">
            <v>70.069999999999993</v>
          </cell>
          <cell r="AC1929">
            <v>2545012.4700000002</v>
          </cell>
          <cell r="AF1929">
            <v>70.069999999999993</v>
          </cell>
          <cell r="AG1929">
            <v>2545012.4700000002</v>
          </cell>
          <cell r="AJ1929">
            <v>70.069999999999993</v>
          </cell>
          <cell r="AK1929">
            <v>2545012.4700000002</v>
          </cell>
          <cell r="AN1929">
            <v>70.069999999999993</v>
          </cell>
          <cell r="AO1929">
            <v>2545012.4700000002</v>
          </cell>
          <cell r="AS1929">
            <v>0</v>
          </cell>
          <cell r="AU1929">
            <v>0</v>
          </cell>
          <cell r="AV1929">
            <v>0</v>
          </cell>
          <cell r="AW1929">
            <v>0</v>
          </cell>
          <cell r="AZ1929">
            <v>0</v>
          </cell>
          <cell r="BA1929">
            <v>0</v>
          </cell>
          <cell r="BC1929">
            <v>0</v>
          </cell>
          <cell r="BD1929">
            <v>0</v>
          </cell>
          <cell r="BE1929">
            <v>0</v>
          </cell>
          <cell r="BH1929">
            <v>0</v>
          </cell>
          <cell r="BJ1929">
            <v>56.03</v>
          </cell>
          <cell r="BL1929">
            <v>56.03</v>
          </cell>
          <cell r="BP1929">
            <v>56.03</v>
          </cell>
        </row>
        <row r="1930">
          <cell r="A1930" t="str">
            <v>13.11.02</v>
          </cell>
          <cell r="B1930" t="str">
            <v>13.11.02</v>
          </cell>
          <cell r="C1930" t="str">
            <v>Incrustaciones de porcelana</v>
          </cell>
          <cell r="D1930" t="str">
            <v>Jgo</v>
          </cell>
          <cell r="F1930">
            <v>51299</v>
          </cell>
          <cell r="G1930">
            <v>0</v>
          </cell>
          <cell r="K1930">
            <v>0</v>
          </cell>
          <cell r="L1930">
            <v>0</v>
          </cell>
          <cell r="M1930">
            <v>0</v>
          </cell>
          <cell r="O1930">
            <v>0</v>
          </cell>
          <cell r="P1930">
            <v>0</v>
          </cell>
          <cell r="Q1930">
            <v>0</v>
          </cell>
          <cell r="S1930">
            <v>0</v>
          </cell>
          <cell r="T1930">
            <v>0</v>
          </cell>
          <cell r="U1930">
            <v>0</v>
          </cell>
          <cell r="V1930">
            <v>2</v>
          </cell>
          <cell r="W1930">
            <v>0</v>
          </cell>
          <cell r="X1930">
            <v>2</v>
          </cell>
          <cell r="Y1930">
            <v>102598</v>
          </cell>
          <cell r="AB1930">
            <v>2</v>
          </cell>
          <cell r="AC1930">
            <v>102598</v>
          </cell>
          <cell r="AF1930">
            <v>2</v>
          </cell>
          <cell r="AG1930">
            <v>102598</v>
          </cell>
          <cell r="AJ1930">
            <v>2</v>
          </cell>
          <cell r="AK1930">
            <v>102598</v>
          </cell>
          <cell r="AN1930">
            <v>2</v>
          </cell>
          <cell r="AO1930">
            <v>102598</v>
          </cell>
          <cell r="AS1930">
            <v>0</v>
          </cell>
          <cell r="AU1930">
            <v>0</v>
          </cell>
          <cell r="AV1930">
            <v>0</v>
          </cell>
          <cell r="AW1930">
            <v>0</v>
          </cell>
          <cell r="AZ1930">
            <v>0</v>
          </cell>
          <cell r="BA1930">
            <v>0</v>
          </cell>
          <cell r="BC1930">
            <v>0</v>
          </cell>
          <cell r="BD1930">
            <v>0</v>
          </cell>
          <cell r="BE1930">
            <v>0</v>
          </cell>
          <cell r="BH1930">
            <v>0</v>
          </cell>
          <cell r="BL1930">
            <v>0</v>
          </cell>
          <cell r="BN1930">
            <v>2</v>
          </cell>
          <cell r="BP1930">
            <v>2</v>
          </cell>
        </row>
        <row r="1931">
          <cell r="C1931" t="str">
            <v>07.10</v>
          </cell>
          <cell r="G1931">
            <v>0</v>
          </cell>
          <cell r="K1931">
            <v>0</v>
          </cell>
          <cell r="M1931">
            <v>0</v>
          </cell>
          <cell r="O1931">
            <v>0</v>
          </cell>
          <cell r="P1931">
            <v>0</v>
          </cell>
          <cell r="Q1931">
            <v>0</v>
          </cell>
          <cell r="S1931">
            <v>0</v>
          </cell>
          <cell r="T1931">
            <v>0</v>
          </cell>
          <cell r="U1931">
            <v>0</v>
          </cell>
          <cell r="W1931">
            <v>0</v>
          </cell>
          <cell r="X1931">
            <v>0</v>
          </cell>
          <cell r="Y1931">
            <v>4788007</v>
          </cell>
          <cell r="AB1931">
            <v>0</v>
          </cell>
          <cell r="AC1931">
            <v>2647610.4700000002</v>
          </cell>
          <cell r="AF1931">
            <v>0</v>
          </cell>
          <cell r="AG1931">
            <v>2647610.4700000002</v>
          </cell>
          <cell r="AJ1931">
            <v>0</v>
          </cell>
          <cell r="AK1931">
            <v>2647610.4700000002</v>
          </cell>
          <cell r="AN1931">
            <v>0</v>
          </cell>
          <cell r="AO1931">
            <v>2647610.4700000002</v>
          </cell>
          <cell r="AS1931">
            <v>0</v>
          </cell>
          <cell r="AU1931">
            <v>0</v>
          </cell>
          <cell r="AV1931">
            <v>0</v>
          </cell>
          <cell r="AW1931">
            <v>0</v>
          </cell>
          <cell r="AZ1931">
            <v>0</v>
          </cell>
          <cell r="BA1931">
            <v>0</v>
          </cell>
          <cell r="BC1931">
            <v>0</v>
          </cell>
          <cell r="BD1931">
            <v>0</v>
          </cell>
          <cell r="BE1931">
            <v>0</v>
          </cell>
          <cell r="BH1931">
            <v>0</v>
          </cell>
          <cell r="BL1931">
            <v>0</v>
          </cell>
          <cell r="BP1931">
            <v>0</v>
          </cell>
        </row>
        <row r="1932">
          <cell r="G1932">
            <v>0</v>
          </cell>
          <cell r="K1932">
            <v>0</v>
          </cell>
          <cell r="M1932">
            <v>0</v>
          </cell>
          <cell r="O1932">
            <v>0</v>
          </cell>
          <cell r="P1932">
            <v>0</v>
          </cell>
          <cell r="Q1932">
            <v>0</v>
          </cell>
          <cell r="S1932">
            <v>0</v>
          </cell>
          <cell r="T1932">
            <v>0</v>
          </cell>
          <cell r="U1932">
            <v>0</v>
          </cell>
          <cell r="W1932">
            <v>0</v>
          </cell>
          <cell r="X1932">
            <v>0</v>
          </cell>
          <cell r="Y1932">
            <v>0</v>
          </cell>
          <cell r="AB1932">
            <v>0</v>
          </cell>
          <cell r="AC1932">
            <v>0</v>
          </cell>
          <cell r="AF1932">
            <v>0</v>
          </cell>
          <cell r="AG1932">
            <v>0</v>
          </cell>
          <cell r="AJ1932">
            <v>0</v>
          </cell>
          <cell r="AK1932">
            <v>0</v>
          </cell>
          <cell r="AN1932">
            <v>0</v>
          </cell>
          <cell r="AO1932">
            <v>0</v>
          </cell>
          <cell r="AS1932">
            <v>0</v>
          </cell>
          <cell r="AU1932">
            <v>0</v>
          </cell>
          <cell r="AV1932">
            <v>0</v>
          </cell>
          <cell r="AW1932">
            <v>0</v>
          </cell>
          <cell r="AZ1932">
            <v>0</v>
          </cell>
          <cell r="BA1932">
            <v>0</v>
          </cell>
          <cell r="BC1932">
            <v>0</v>
          </cell>
          <cell r="BD1932">
            <v>0</v>
          </cell>
          <cell r="BE1932">
            <v>0</v>
          </cell>
          <cell r="BH1932">
            <v>0</v>
          </cell>
          <cell r="BL1932">
            <v>0</v>
          </cell>
          <cell r="BP1932">
            <v>0</v>
          </cell>
        </row>
        <row r="1933">
          <cell r="A1933" t="str">
            <v>13.12</v>
          </cell>
          <cell r="B1933" t="str">
            <v>13.12</v>
          </cell>
          <cell r="C1933" t="str">
            <v>INSTALACIONES ELECTRICAS</v>
          </cell>
          <cell r="D1933" t="str">
            <v/>
          </cell>
          <cell r="G1933">
            <v>0</v>
          </cell>
          <cell r="K1933">
            <v>0</v>
          </cell>
          <cell r="M1933">
            <v>0</v>
          </cell>
          <cell r="O1933">
            <v>0</v>
          </cell>
          <cell r="P1933">
            <v>0</v>
          </cell>
          <cell r="Q1933">
            <v>0</v>
          </cell>
          <cell r="S1933">
            <v>0</v>
          </cell>
          <cell r="T1933">
            <v>0</v>
          </cell>
          <cell r="U1933">
            <v>0</v>
          </cell>
          <cell r="W1933">
            <v>0</v>
          </cell>
          <cell r="X1933">
            <v>0</v>
          </cell>
          <cell r="Y1933">
            <v>0</v>
          </cell>
          <cell r="AB1933">
            <v>0</v>
          </cell>
          <cell r="AC1933">
            <v>0</v>
          </cell>
          <cell r="AF1933">
            <v>0</v>
          </cell>
          <cell r="AG1933">
            <v>0</v>
          </cell>
          <cell r="AJ1933">
            <v>0</v>
          </cell>
          <cell r="AK1933">
            <v>0</v>
          </cell>
          <cell r="AN1933">
            <v>0</v>
          </cell>
          <cell r="AO1933">
            <v>0</v>
          </cell>
          <cell r="AS1933">
            <v>0</v>
          </cell>
          <cell r="AU1933">
            <v>0</v>
          </cell>
          <cell r="AV1933">
            <v>0</v>
          </cell>
          <cell r="AW1933">
            <v>0</v>
          </cell>
          <cell r="AZ1933">
            <v>0</v>
          </cell>
          <cell r="BA1933">
            <v>0</v>
          </cell>
          <cell r="BC1933">
            <v>0</v>
          </cell>
          <cell r="BD1933">
            <v>0</v>
          </cell>
          <cell r="BE1933">
            <v>0</v>
          </cell>
          <cell r="BH1933">
            <v>0</v>
          </cell>
          <cell r="BL1933">
            <v>0</v>
          </cell>
          <cell r="BP1933">
            <v>0</v>
          </cell>
        </row>
        <row r="1934">
          <cell r="A1934" t="str">
            <v>13.12.01</v>
          </cell>
          <cell r="B1934" t="str">
            <v>13.12.01</v>
          </cell>
          <cell r="C1934" t="str">
            <v>Acometida 3#4 + 1#4 + 1#4 + 2 Ø2"</v>
          </cell>
          <cell r="D1934" t="str">
            <v>Ml</v>
          </cell>
          <cell r="F1934">
            <v>109571</v>
          </cell>
          <cell r="G1934">
            <v>0</v>
          </cell>
          <cell r="K1934">
            <v>0</v>
          </cell>
          <cell r="L1934">
            <v>0</v>
          </cell>
          <cell r="M1934">
            <v>0</v>
          </cell>
          <cell r="O1934">
            <v>0</v>
          </cell>
          <cell r="P1934">
            <v>0</v>
          </cell>
          <cell r="Q1934">
            <v>0</v>
          </cell>
          <cell r="S1934">
            <v>0</v>
          </cell>
          <cell r="T1934">
            <v>0</v>
          </cell>
          <cell r="U1934">
            <v>0</v>
          </cell>
          <cell r="V1934">
            <v>30</v>
          </cell>
          <cell r="W1934">
            <v>0</v>
          </cell>
          <cell r="X1934">
            <v>30</v>
          </cell>
          <cell r="Y1934">
            <v>3287130</v>
          </cell>
          <cell r="Z1934">
            <v>-30</v>
          </cell>
          <cell r="AB1934">
            <v>0</v>
          </cell>
          <cell r="AC1934">
            <v>0</v>
          </cell>
          <cell r="AF1934">
            <v>0</v>
          </cell>
          <cell r="AG1934">
            <v>0</v>
          </cell>
          <cell r="AJ1934">
            <v>0</v>
          </cell>
          <cell r="AK1934">
            <v>0</v>
          </cell>
          <cell r="AN1934">
            <v>0</v>
          </cell>
          <cell r="AO1934">
            <v>0</v>
          </cell>
          <cell r="AS1934">
            <v>0</v>
          </cell>
          <cell r="AU1934">
            <v>0</v>
          </cell>
          <cell r="AV1934">
            <v>0</v>
          </cell>
          <cell r="AW1934">
            <v>0</v>
          </cell>
          <cell r="AZ1934">
            <v>0</v>
          </cell>
          <cell r="BA1934">
            <v>0</v>
          </cell>
          <cell r="BC1934">
            <v>0</v>
          </cell>
          <cell r="BD1934">
            <v>0</v>
          </cell>
          <cell r="BE1934">
            <v>0</v>
          </cell>
          <cell r="BH1934">
            <v>0</v>
          </cell>
          <cell r="BL1934">
            <v>0</v>
          </cell>
          <cell r="BP1934">
            <v>0</v>
          </cell>
        </row>
        <row r="1935">
          <cell r="A1935" t="str">
            <v>13.12.02</v>
          </cell>
          <cell r="B1935" t="str">
            <v>13.12.02</v>
          </cell>
          <cell r="C1935" t="str">
            <v>Cajas de inspeccion</v>
          </cell>
          <cell r="D1935" t="str">
            <v>Un</v>
          </cell>
          <cell r="F1935">
            <v>287400</v>
          </cell>
          <cell r="G1935">
            <v>0</v>
          </cell>
          <cell r="K1935">
            <v>0</v>
          </cell>
          <cell r="L1935">
            <v>0</v>
          </cell>
          <cell r="M1935">
            <v>0</v>
          </cell>
          <cell r="O1935">
            <v>0</v>
          </cell>
          <cell r="P1935">
            <v>0</v>
          </cell>
          <cell r="Q1935">
            <v>0</v>
          </cell>
          <cell r="S1935">
            <v>0</v>
          </cell>
          <cell r="T1935">
            <v>0</v>
          </cell>
          <cell r="U1935">
            <v>0</v>
          </cell>
          <cell r="V1935">
            <v>2</v>
          </cell>
          <cell r="W1935">
            <v>0</v>
          </cell>
          <cell r="X1935">
            <v>2</v>
          </cell>
          <cell r="Y1935">
            <v>574800</v>
          </cell>
          <cell r="AB1935">
            <v>2</v>
          </cell>
          <cell r="AC1935">
            <v>574800</v>
          </cell>
          <cell r="AF1935">
            <v>2</v>
          </cell>
          <cell r="AG1935">
            <v>574800</v>
          </cell>
          <cell r="AJ1935">
            <v>2</v>
          </cell>
          <cell r="AK1935">
            <v>574800</v>
          </cell>
          <cell r="AN1935">
            <v>2</v>
          </cell>
          <cell r="AO1935">
            <v>574800</v>
          </cell>
          <cell r="AS1935">
            <v>0</v>
          </cell>
          <cell r="AU1935">
            <v>0</v>
          </cell>
          <cell r="AV1935">
            <v>0</v>
          </cell>
          <cell r="AW1935">
            <v>0</v>
          </cell>
          <cell r="AZ1935">
            <v>0</v>
          </cell>
          <cell r="BA1935">
            <v>0</v>
          </cell>
          <cell r="BC1935">
            <v>0</v>
          </cell>
          <cell r="BD1935">
            <v>0</v>
          </cell>
          <cell r="BE1935">
            <v>0</v>
          </cell>
          <cell r="BF1935">
            <v>2</v>
          </cell>
          <cell r="BH1935">
            <v>2</v>
          </cell>
          <cell r="BL1935">
            <v>2</v>
          </cell>
          <cell r="BP1935">
            <v>2</v>
          </cell>
        </row>
        <row r="1936">
          <cell r="A1936" t="str">
            <v>13.12.03</v>
          </cell>
          <cell r="B1936" t="str">
            <v>13.12.03</v>
          </cell>
          <cell r="C1936" t="str">
            <v>Tablero de 12 circuitos con espacio para totalizador con caja, incluye barraje, totalizador, breaker y marcacion de circuitos</v>
          </cell>
          <cell r="D1936" t="str">
            <v>Un</v>
          </cell>
          <cell r="F1936">
            <v>879174</v>
          </cell>
          <cell r="G1936">
            <v>0</v>
          </cell>
          <cell r="K1936">
            <v>0</v>
          </cell>
          <cell r="L1936">
            <v>0</v>
          </cell>
          <cell r="M1936">
            <v>0</v>
          </cell>
          <cell r="O1936">
            <v>0</v>
          </cell>
          <cell r="P1936">
            <v>0</v>
          </cell>
          <cell r="Q1936">
            <v>0</v>
          </cell>
          <cell r="S1936">
            <v>0</v>
          </cell>
          <cell r="T1936">
            <v>0</v>
          </cell>
          <cell r="U1936">
            <v>0</v>
          </cell>
          <cell r="V1936">
            <v>2</v>
          </cell>
          <cell r="W1936">
            <v>0</v>
          </cell>
          <cell r="X1936">
            <v>2</v>
          </cell>
          <cell r="Y1936">
            <v>1758348</v>
          </cell>
          <cell r="Z1936">
            <v>-1</v>
          </cell>
          <cell r="AB1936">
            <v>1</v>
          </cell>
          <cell r="AC1936">
            <v>879174</v>
          </cell>
          <cell r="AF1936">
            <v>1</v>
          </cell>
          <cell r="AG1936">
            <v>879174</v>
          </cell>
          <cell r="AJ1936">
            <v>1</v>
          </cell>
          <cell r="AK1936">
            <v>879174</v>
          </cell>
          <cell r="AN1936">
            <v>1</v>
          </cell>
          <cell r="AO1936">
            <v>879174</v>
          </cell>
          <cell r="AS1936">
            <v>0</v>
          </cell>
          <cell r="AU1936">
            <v>0</v>
          </cell>
          <cell r="AV1936">
            <v>0</v>
          </cell>
          <cell r="AW1936">
            <v>0</v>
          </cell>
          <cell r="AZ1936">
            <v>0</v>
          </cell>
          <cell r="BA1936">
            <v>0</v>
          </cell>
          <cell r="BC1936">
            <v>0</v>
          </cell>
          <cell r="BD1936">
            <v>0</v>
          </cell>
          <cell r="BE1936">
            <v>0</v>
          </cell>
          <cell r="BH1936">
            <v>0</v>
          </cell>
          <cell r="BJ1936">
            <v>1</v>
          </cell>
          <cell r="BL1936">
            <v>1</v>
          </cell>
          <cell r="BP1936">
            <v>1</v>
          </cell>
        </row>
        <row r="1937">
          <cell r="A1937" t="str">
            <v>13.12.04</v>
          </cell>
          <cell r="B1937" t="str">
            <v>13.12.04</v>
          </cell>
          <cell r="C1937" t="str">
            <v>Salida tipo bala, incluye bala</v>
          </cell>
          <cell r="D1937" t="str">
            <v>Un</v>
          </cell>
          <cell r="F1937">
            <v>103369</v>
          </cell>
          <cell r="G1937">
            <v>0</v>
          </cell>
          <cell r="K1937">
            <v>0</v>
          </cell>
          <cell r="L1937">
            <v>0</v>
          </cell>
          <cell r="M1937">
            <v>0</v>
          </cell>
          <cell r="O1937">
            <v>0</v>
          </cell>
          <cell r="P1937">
            <v>0</v>
          </cell>
          <cell r="Q1937">
            <v>0</v>
          </cell>
          <cell r="S1937">
            <v>0</v>
          </cell>
          <cell r="T1937">
            <v>0</v>
          </cell>
          <cell r="U1937">
            <v>0</v>
          </cell>
          <cell r="V1937">
            <v>13</v>
          </cell>
          <cell r="W1937">
            <v>0</v>
          </cell>
          <cell r="X1937">
            <v>13</v>
          </cell>
          <cell r="Y1937">
            <v>1343797</v>
          </cell>
          <cell r="AB1937">
            <v>13</v>
          </cell>
          <cell r="AC1937">
            <v>1343797</v>
          </cell>
          <cell r="AD1937">
            <v>21</v>
          </cell>
          <cell r="AF1937">
            <v>34</v>
          </cell>
          <cell r="AG1937">
            <v>3514546</v>
          </cell>
          <cell r="AH1937">
            <v>2</v>
          </cell>
          <cell r="AJ1937">
            <v>36</v>
          </cell>
          <cell r="AK1937">
            <v>3721284</v>
          </cell>
          <cell r="AN1937">
            <v>36</v>
          </cell>
          <cell r="AO1937">
            <v>3721284</v>
          </cell>
          <cell r="AS1937">
            <v>0</v>
          </cell>
          <cell r="AU1937">
            <v>0</v>
          </cell>
          <cell r="AV1937">
            <v>0</v>
          </cell>
          <cell r="AW1937">
            <v>0</v>
          </cell>
          <cell r="AZ1937">
            <v>0</v>
          </cell>
          <cell r="BA1937">
            <v>0</v>
          </cell>
          <cell r="BC1937">
            <v>0</v>
          </cell>
          <cell r="BD1937">
            <v>0</v>
          </cell>
          <cell r="BE1937">
            <v>0</v>
          </cell>
          <cell r="BF1937">
            <v>8</v>
          </cell>
          <cell r="BH1937">
            <v>8</v>
          </cell>
          <cell r="BJ1937">
            <v>28</v>
          </cell>
          <cell r="BL1937">
            <v>36</v>
          </cell>
          <cell r="BP1937">
            <v>36</v>
          </cell>
        </row>
        <row r="1938">
          <cell r="A1938" t="str">
            <v>13.12.05</v>
          </cell>
          <cell r="B1938" t="str">
            <v>13.12.05</v>
          </cell>
          <cell r="C1938" t="str">
            <v>Salida lampara 4 x 17</v>
          </cell>
          <cell r="D1938" t="str">
            <v>Un</v>
          </cell>
          <cell r="F1938">
            <v>223369</v>
          </cell>
          <cell r="G1938">
            <v>0</v>
          </cell>
          <cell r="K1938">
            <v>0</v>
          </cell>
          <cell r="L1938">
            <v>0</v>
          </cell>
          <cell r="M1938">
            <v>0</v>
          </cell>
          <cell r="O1938">
            <v>0</v>
          </cell>
          <cell r="P1938">
            <v>0</v>
          </cell>
          <cell r="Q1938">
            <v>0</v>
          </cell>
          <cell r="S1938">
            <v>0</v>
          </cell>
          <cell r="T1938">
            <v>0</v>
          </cell>
          <cell r="U1938">
            <v>0</v>
          </cell>
          <cell r="V1938">
            <v>64</v>
          </cell>
          <cell r="W1938">
            <v>0</v>
          </cell>
          <cell r="X1938">
            <v>64</v>
          </cell>
          <cell r="Y1938">
            <v>14295616</v>
          </cell>
          <cell r="Z1938">
            <v>4</v>
          </cell>
          <cell r="AB1938">
            <v>68</v>
          </cell>
          <cell r="AC1938">
            <v>15189092</v>
          </cell>
          <cell r="AD1938">
            <v>2</v>
          </cell>
          <cell r="AF1938">
            <v>70</v>
          </cell>
          <cell r="AG1938">
            <v>15635830</v>
          </cell>
          <cell r="AJ1938">
            <v>70</v>
          </cell>
          <cell r="AK1938">
            <v>15635830</v>
          </cell>
          <cell r="AN1938">
            <v>70</v>
          </cell>
          <cell r="AO1938">
            <v>15635830</v>
          </cell>
          <cell r="AS1938">
            <v>0</v>
          </cell>
          <cell r="AU1938">
            <v>0</v>
          </cell>
          <cell r="AV1938">
            <v>0</v>
          </cell>
          <cell r="AW1938">
            <v>0</v>
          </cell>
          <cell r="AZ1938">
            <v>0</v>
          </cell>
          <cell r="BA1938">
            <v>0</v>
          </cell>
          <cell r="BC1938">
            <v>0</v>
          </cell>
          <cell r="BD1938">
            <v>0</v>
          </cell>
          <cell r="BE1938">
            <v>0</v>
          </cell>
          <cell r="BF1938">
            <v>29</v>
          </cell>
          <cell r="BH1938">
            <v>29</v>
          </cell>
          <cell r="BJ1938">
            <v>41</v>
          </cell>
          <cell r="BL1938">
            <v>70</v>
          </cell>
          <cell r="BP1938">
            <v>70</v>
          </cell>
        </row>
        <row r="1939">
          <cell r="A1939" t="str">
            <v>13.12.06</v>
          </cell>
          <cell r="B1939" t="str">
            <v>13.12.06</v>
          </cell>
          <cell r="C1939" t="str">
            <v>Salida para ventilador, incluye ventilador</v>
          </cell>
          <cell r="D1939" t="str">
            <v>Un</v>
          </cell>
          <cell r="F1939">
            <v>239525</v>
          </cell>
          <cell r="G1939">
            <v>0</v>
          </cell>
          <cell r="K1939">
            <v>0</v>
          </cell>
          <cell r="L1939">
            <v>0</v>
          </cell>
          <cell r="M1939">
            <v>0</v>
          </cell>
          <cell r="O1939">
            <v>0</v>
          </cell>
          <cell r="P1939">
            <v>0</v>
          </cell>
          <cell r="Q1939">
            <v>0</v>
          </cell>
          <cell r="S1939">
            <v>0</v>
          </cell>
          <cell r="T1939">
            <v>0</v>
          </cell>
          <cell r="U1939">
            <v>0</v>
          </cell>
          <cell r="V1939">
            <v>40</v>
          </cell>
          <cell r="W1939">
            <v>0</v>
          </cell>
          <cell r="X1939">
            <v>40</v>
          </cell>
          <cell r="Y1939">
            <v>9581000</v>
          </cell>
          <cell r="AB1939">
            <v>40</v>
          </cell>
          <cell r="AC1939">
            <v>9581000</v>
          </cell>
          <cell r="AF1939">
            <v>40</v>
          </cell>
          <cell r="AG1939">
            <v>9581000</v>
          </cell>
          <cell r="AJ1939">
            <v>40</v>
          </cell>
          <cell r="AK1939">
            <v>9581000</v>
          </cell>
          <cell r="AN1939">
            <v>40</v>
          </cell>
          <cell r="AO1939">
            <v>9581000</v>
          </cell>
          <cell r="AS1939">
            <v>0</v>
          </cell>
          <cell r="AU1939">
            <v>0</v>
          </cell>
          <cell r="AV1939">
            <v>0</v>
          </cell>
          <cell r="AW1939">
            <v>0</v>
          </cell>
          <cell r="AZ1939">
            <v>0</v>
          </cell>
          <cell r="BA1939">
            <v>0</v>
          </cell>
          <cell r="BC1939">
            <v>0</v>
          </cell>
          <cell r="BD1939">
            <v>0</v>
          </cell>
          <cell r="BE1939">
            <v>0</v>
          </cell>
          <cell r="BF1939">
            <v>20</v>
          </cell>
          <cell r="BH1939">
            <v>20</v>
          </cell>
          <cell r="BJ1939">
            <v>20</v>
          </cell>
          <cell r="BL1939">
            <v>40</v>
          </cell>
          <cell r="BP1939">
            <v>40</v>
          </cell>
        </row>
        <row r="1940">
          <cell r="A1940" t="str">
            <v>13.12.07</v>
          </cell>
          <cell r="B1940" t="str">
            <v>13.12.07</v>
          </cell>
          <cell r="C1940" t="str">
            <v>Toma doble</v>
          </cell>
          <cell r="D1940" t="str">
            <v>Un</v>
          </cell>
          <cell r="F1940">
            <v>86137</v>
          </cell>
          <cell r="G1940">
            <v>0</v>
          </cell>
          <cell r="K1940">
            <v>0</v>
          </cell>
          <cell r="L1940">
            <v>0</v>
          </cell>
          <cell r="M1940">
            <v>0</v>
          </cell>
          <cell r="O1940">
            <v>0</v>
          </cell>
          <cell r="P1940">
            <v>0</v>
          </cell>
          <cell r="Q1940">
            <v>0</v>
          </cell>
          <cell r="S1940">
            <v>0</v>
          </cell>
          <cell r="T1940">
            <v>0</v>
          </cell>
          <cell r="U1940">
            <v>0</v>
          </cell>
          <cell r="V1940">
            <v>11</v>
          </cell>
          <cell r="W1940">
            <v>0</v>
          </cell>
          <cell r="X1940">
            <v>11</v>
          </cell>
          <cell r="Y1940">
            <v>947507</v>
          </cell>
          <cell r="AB1940">
            <v>11</v>
          </cell>
          <cell r="AC1940">
            <v>947507</v>
          </cell>
          <cell r="AD1940">
            <v>12</v>
          </cell>
          <cell r="AF1940">
            <v>23</v>
          </cell>
          <cell r="AG1940">
            <v>1981151</v>
          </cell>
          <cell r="AH1940">
            <v>-6</v>
          </cell>
          <cell r="AJ1940">
            <v>17</v>
          </cell>
          <cell r="AK1940">
            <v>1464329</v>
          </cell>
          <cell r="AN1940">
            <v>17</v>
          </cell>
          <cell r="AO1940">
            <v>1464329</v>
          </cell>
          <cell r="AS1940">
            <v>0</v>
          </cell>
          <cell r="AU1940">
            <v>0</v>
          </cell>
          <cell r="AV1940">
            <v>0</v>
          </cell>
          <cell r="AW1940">
            <v>0</v>
          </cell>
          <cell r="AZ1940">
            <v>0</v>
          </cell>
          <cell r="BA1940">
            <v>0</v>
          </cell>
          <cell r="BC1940">
            <v>0</v>
          </cell>
          <cell r="BD1940">
            <v>0</v>
          </cell>
          <cell r="BE1940">
            <v>0</v>
          </cell>
          <cell r="BF1940">
            <v>10</v>
          </cell>
          <cell r="BH1940">
            <v>10</v>
          </cell>
          <cell r="BJ1940">
            <v>7</v>
          </cell>
          <cell r="BL1940">
            <v>17</v>
          </cell>
          <cell r="BP1940">
            <v>17</v>
          </cell>
        </row>
        <row r="1941">
          <cell r="A1941" t="str">
            <v>13.12.08</v>
          </cell>
          <cell r="B1941" t="str">
            <v>13.12.08</v>
          </cell>
          <cell r="C1941" t="str">
            <v>Toma GFCI</v>
          </cell>
          <cell r="D1941" t="str">
            <v>Un</v>
          </cell>
          <cell r="F1941">
            <v>139441</v>
          </cell>
          <cell r="G1941">
            <v>0</v>
          </cell>
          <cell r="K1941">
            <v>0</v>
          </cell>
          <cell r="L1941">
            <v>0</v>
          </cell>
          <cell r="M1941">
            <v>0</v>
          </cell>
          <cell r="O1941">
            <v>0</v>
          </cell>
          <cell r="P1941">
            <v>0</v>
          </cell>
          <cell r="Q1941">
            <v>0</v>
          </cell>
          <cell r="S1941">
            <v>0</v>
          </cell>
          <cell r="T1941">
            <v>0</v>
          </cell>
          <cell r="U1941">
            <v>0</v>
          </cell>
          <cell r="V1941">
            <v>4</v>
          </cell>
          <cell r="W1941">
            <v>0</v>
          </cell>
          <cell r="X1941">
            <v>4</v>
          </cell>
          <cell r="Y1941">
            <v>557764</v>
          </cell>
          <cell r="AB1941">
            <v>4</v>
          </cell>
          <cell r="AC1941">
            <v>557764</v>
          </cell>
          <cell r="AF1941">
            <v>4</v>
          </cell>
          <cell r="AG1941">
            <v>557764</v>
          </cell>
          <cell r="AH1941">
            <v>1</v>
          </cell>
          <cell r="AJ1941">
            <v>5</v>
          </cell>
          <cell r="AK1941">
            <v>697205</v>
          </cell>
          <cell r="AN1941">
            <v>5</v>
          </cell>
          <cell r="AO1941">
            <v>697205</v>
          </cell>
          <cell r="AS1941">
            <v>0</v>
          </cell>
          <cell r="AU1941">
            <v>0</v>
          </cell>
          <cell r="AV1941">
            <v>0</v>
          </cell>
          <cell r="AW1941">
            <v>0</v>
          </cell>
          <cell r="AZ1941">
            <v>0</v>
          </cell>
          <cell r="BA1941">
            <v>0</v>
          </cell>
          <cell r="BC1941">
            <v>0</v>
          </cell>
          <cell r="BD1941">
            <v>0</v>
          </cell>
          <cell r="BE1941">
            <v>0</v>
          </cell>
          <cell r="BH1941">
            <v>0</v>
          </cell>
          <cell r="BJ1941">
            <v>5</v>
          </cell>
          <cell r="BL1941">
            <v>5</v>
          </cell>
          <cell r="BP1941">
            <v>5</v>
          </cell>
        </row>
        <row r="1942">
          <cell r="A1942" t="str">
            <v>13.12.09</v>
          </cell>
          <cell r="B1942" t="str">
            <v>13.12.09</v>
          </cell>
          <cell r="C1942" t="str">
            <v>Salidas tipo plafon</v>
          </cell>
          <cell r="D1942" t="str">
            <v>Un</v>
          </cell>
          <cell r="F1942">
            <v>60682</v>
          </cell>
          <cell r="G1942">
            <v>0</v>
          </cell>
          <cell r="K1942">
            <v>0</v>
          </cell>
          <cell r="L1942">
            <v>0</v>
          </cell>
          <cell r="M1942">
            <v>0</v>
          </cell>
          <cell r="O1942">
            <v>0</v>
          </cell>
          <cell r="P1942">
            <v>0</v>
          </cell>
          <cell r="Q1942">
            <v>0</v>
          </cell>
          <cell r="S1942">
            <v>0</v>
          </cell>
          <cell r="T1942">
            <v>0</v>
          </cell>
          <cell r="U1942">
            <v>0</v>
          </cell>
          <cell r="V1942">
            <v>8</v>
          </cell>
          <cell r="W1942">
            <v>0</v>
          </cell>
          <cell r="X1942">
            <v>8</v>
          </cell>
          <cell r="Y1942">
            <v>485456</v>
          </cell>
          <cell r="AB1942">
            <v>8</v>
          </cell>
          <cell r="AC1942">
            <v>485456</v>
          </cell>
          <cell r="AD1942">
            <v>-8</v>
          </cell>
          <cell r="AF1942">
            <v>0</v>
          </cell>
          <cell r="AG1942">
            <v>0</v>
          </cell>
          <cell r="AJ1942">
            <v>0</v>
          </cell>
          <cell r="AK1942">
            <v>0</v>
          </cell>
          <cell r="AN1942">
            <v>0</v>
          </cell>
          <cell r="AO1942">
            <v>0</v>
          </cell>
          <cell r="AS1942">
            <v>0</v>
          </cell>
          <cell r="AU1942">
            <v>0</v>
          </cell>
          <cell r="AV1942">
            <v>0</v>
          </cell>
          <cell r="AW1942">
            <v>0</v>
          </cell>
          <cell r="AZ1942">
            <v>0</v>
          </cell>
          <cell r="BA1942">
            <v>0</v>
          </cell>
          <cell r="BC1942">
            <v>0</v>
          </cell>
          <cell r="BD1942">
            <v>0</v>
          </cell>
          <cell r="BE1942">
            <v>0</v>
          </cell>
          <cell r="BH1942">
            <v>0</v>
          </cell>
          <cell r="BL1942">
            <v>0</v>
          </cell>
          <cell r="BP1942">
            <v>0</v>
          </cell>
        </row>
        <row r="1943">
          <cell r="A1943" t="str">
            <v>13.12.10</v>
          </cell>
          <cell r="B1943" t="str">
            <v>13.12.10</v>
          </cell>
          <cell r="C1943" t="str">
            <v>Tablero de 18 circuitos con espacio para totalizador con caja, incluye barraje, totalizador, breaker y marcacion de circuitos</v>
          </cell>
          <cell r="D1943" t="str">
            <v>Un</v>
          </cell>
          <cell r="F1943">
            <v>1076934</v>
          </cell>
          <cell r="Z1943">
            <v>1</v>
          </cell>
          <cell r="AB1943">
            <v>1</v>
          </cell>
          <cell r="AC1943">
            <v>1076934</v>
          </cell>
          <cell r="AF1943">
            <v>1</v>
          </cell>
          <cell r="AG1943">
            <v>1076934</v>
          </cell>
          <cell r="AH1943">
            <v>-1</v>
          </cell>
          <cell r="AJ1943">
            <v>0</v>
          </cell>
          <cell r="AK1943">
            <v>0</v>
          </cell>
          <cell r="AN1943">
            <v>0</v>
          </cell>
          <cell r="AO1943">
            <v>0</v>
          </cell>
          <cell r="BC1943">
            <v>0</v>
          </cell>
          <cell r="BD1943">
            <v>0</v>
          </cell>
          <cell r="BE1943">
            <v>0</v>
          </cell>
          <cell r="BH1943">
            <v>0</v>
          </cell>
          <cell r="BL1943">
            <v>0</v>
          </cell>
          <cell r="BP1943">
            <v>0</v>
          </cell>
        </row>
        <row r="1944">
          <cell r="A1944" t="str">
            <v>13.12.11</v>
          </cell>
          <cell r="B1944" t="str">
            <v>13.12.11</v>
          </cell>
          <cell r="C1944" t="str">
            <v>Acometida 3# 1/0 + 1# 1/0 + 1# 2 + 2 Ø2 1/2"</v>
          </cell>
          <cell r="D1944" t="str">
            <v>Un</v>
          </cell>
          <cell r="F1944">
            <v>163338</v>
          </cell>
          <cell r="AB1944">
            <v>0</v>
          </cell>
          <cell r="AC1944">
            <v>0</v>
          </cell>
          <cell r="AD1944">
            <v>110</v>
          </cell>
          <cell r="AF1944">
            <v>110</v>
          </cell>
          <cell r="AG1944">
            <v>17967180</v>
          </cell>
          <cell r="AJ1944">
            <v>110</v>
          </cell>
          <cell r="AK1944">
            <v>17967180</v>
          </cell>
          <cell r="AN1944">
            <v>110</v>
          </cell>
          <cell r="AO1944">
            <v>17967180</v>
          </cell>
          <cell r="BC1944">
            <v>0</v>
          </cell>
          <cell r="BD1944">
            <v>0</v>
          </cell>
          <cell r="BE1944">
            <v>0</v>
          </cell>
          <cell r="BH1944">
            <v>0</v>
          </cell>
          <cell r="BJ1944">
            <v>110</v>
          </cell>
          <cell r="BL1944">
            <v>110</v>
          </cell>
          <cell r="BP1944">
            <v>110</v>
          </cell>
        </row>
        <row r="1945">
          <cell r="A1945" t="str">
            <v>13.12.12</v>
          </cell>
          <cell r="B1945" t="str">
            <v>13.12.12</v>
          </cell>
          <cell r="C1945" t="str">
            <v>Tablero de 30 circuitos con espacio para totalizador con caja, incluye barraje, totalizador, breaker y marcacion de circuitos</v>
          </cell>
          <cell r="D1945" t="str">
            <v>Un</v>
          </cell>
          <cell r="F1945">
            <v>1559254</v>
          </cell>
          <cell r="AH1945">
            <v>1</v>
          </cell>
          <cell r="AJ1945">
            <v>1</v>
          </cell>
          <cell r="AN1945">
            <v>1</v>
          </cell>
          <cell r="BJ1945">
            <v>1</v>
          </cell>
          <cell r="BL1945">
            <v>1</v>
          </cell>
          <cell r="BP1945">
            <v>1</v>
          </cell>
        </row>
        <row r="1946">
          <cell r="A1946" t="str">
            <v>13.12.13</v>
          </cell>
          <cell r="B1946" t="str">
            <v>13.12.13</v>
          </cell>
          <cell r="C1946" t="str">
            <v>Salida toma bifasico</v>
          </cell>
          <cell r="D1946" t="str">
            <v>Un</v>
          </cell>
          <cell r="F1946">
            <v>98104</v>
          </cell>
          <cell r="AH1946">
            <v>4</v>
          </cell>
          <cell r="AJ1946">
            <v>4</v>
          </cell>
          <cell r="AN1946">
            <v>4</v>
          </cell>
          <cell r="BJ1946">
            <v>4</v>
          </cell>
          <cell r="BL1946">
            <v>4</v>
          </cell>
          <cell r="BP1946">
            <v>4</v>
          </cell>
        </row>
        <row r="1947">
          <cell r="C1947" t="str">
            <v>07.12</v>
          </cell>
          <cell r="G1947">
            <v>0</v>
          </cell>
          <cell r="K1947">
            <v>0</v>
          </cell>
          <cell r="M1947">
            <v>0</v>
          </cell>
          <cell r="O1947">
            <v>0</v>
          </cell>
          <cell r="P1947">
            <v>0</v>
          </cell>
          <cell r="Q1947">
            <v>0</v>
          </cell>
          <cell r="S1947">
            <v>0</v>
          </cell>
          <cell r="T1947">
            <v>0</v>
          </cell>
          <cell r="U1947">
            <v>0</v>
          </cell>
          <cell r="W1947">
            <v>0</v>
          </cell>
          <cell r="X1947">
            <v>0</v>
          </cell>
          <cell r="Y1947">
            <v>32831418</v>
          </cell>
          <cell r="AB1947">
            <v>0</v>
          </cell>
          <cell r="AC1947">
            <v>29558590</v>
          </cell>
          <cell r="AF1947">
            <v>0</v>
          </cell>
          <cell r="AG1947">
            <v>32724265</v>
          </cell>
          <cell r="AJ1947">
            <v>0</v>
          </cell>
          <cell r="AK1947">
            <v>32553622</v>
          </cell>
          <cell r="AN1947">
            <v>0</v>
          </cell>
          <cell r="AO1947">
            <v>32553622</v>
          </cell>
          <cell r="AS1947">
            <v>0</v>
          </cell>
          <cell r="AU1947">
            <v>0</v>
          </cell>
          <cell r="AV1947">
            <v>0</v>
          </cell>
          <cell r="AW1947">
            <v>0</v>
          </cell>
          <cell r="AZ1947">
            <v>0</v>
          </cell>
          <cell r="BA1947">
            <v>0</v>
          </cell>
          <cell r="BC1947">
            <v>0</v>
          </cell>
          <cell r="BD1947">
            <v>0</v>
          </cell>
          <cell r="BE1947">
            <v>0</v>
          </cell>
          <cell r="BH1947">
            <v>0</v>
          </cell>
          <cell r="BL1947">
            <v>0</v>
          </cell>
          <cell r="BP1947">
            <v>0</v>
          </cell>
        </row>
        <row r="1948">
          <cell r="G1948">
            <v>0</v>
          </cell>
          <cell r="K1948">
            <v>0</v>
          </cell>
          <cell r="M1948">
            <v>0</v>
          </cell>
          <cell r="O1948">
            <v>0</v>
          </cell>
          <cell r="P1948">
            <v>0</v>
          </cell>
          <cell r="Q1948">
            <v>0</v>
          </cell>
          <cell r="S1948">
            <v>0</v>
          </cell>
          <cell r="T1948">
            <v>0</v>
          </cell>
          <cell r="U1948">
            <v>0</v>
          </cell>
          <cell r="W1948">
            <v>0</v>
          </cell>
          <cell r="X1948">
            <v>0</v>
          </cell>
          <cell r="Y1948">
            <v>0</v>
          </cell>
          <cell r="AB1948">
            <v>0</v>
          </cell>
          <cell r="AC1948">
            <v>0</v>
          </cell>
          <cell r="AF1948">
            <v>0</v>
          </cell>
          <cell r="AG1948">
            <v>0</v>
          </cell>
          <cell r="AJ1948">
            <v>0</v>
          </cell>
          <cell r="AK1948">
            <v>0</v>
          </cell>
          <cell r="AN1948">
            <v>0</v>
          </cell>
          <cell r="AO1948">
            <v>0</v>
          </cell>
          <cell r="AS1948">
            <v>0</v>
          </cell>
          <cell r="AU1948">
            <v>0</v>
          </cell>
          <cell r="AV1948">
            <v>0</v>
          </cell>
          <cell r="AW1948">
            <v>0</v>
          </cell>
          <cell r="AZ1948">
            <v>0</v>
          </cell>
          <cell r="BA1948">
            <v>0</v>
          </cell>
          <cell r="BC1948">
            <v>0</v>
          </cell>
          <cell r="BD1948">
            <v>0</v>
          </cell>
          <cell r="BE1948">
            <v>0</v>
          </cell>
          <cell r="BH1948">
            <v>0</v>
          </cell>
          <cell r="BL1948">
            <v>0</v>
          </cell>
          <cell r="BP1948">
            <v>0</v>
          </cell>
        </row>
        <row r="1949">
          <cell r="A1949" t="str">
            <v>13.13</v>
          </cell>
          <cell r="B1949" t="str">
            <v>13.13</v>
          </cell>
          <cell r="C1949" t="str">
            <v>APARATOS SANITARIOS</v>
          </cell>
          <cell r="D1949" t="str">
            <v/>
          </cell>
          <cell r="G1949">
            <v>0</v>
          </cell>
          <cell r="K1949">
            <v>0</v>
          </cell>
          <cell r="M1949">
            <v>0</v>
          </cell>
          <cell r="O1949">
            <v>0</v>
          </cell>
          <cell r="P1949">
            <v>0</v>
          </cell>
          <cell r="Q1949">
            <v>0</v>
          </cell>
          <cell r="S1949">
            <v>0</v>
          </cell>
          <cell r="T1949">
            <v>0</v>
          </cell>
          <cell r="U1949">
            <v>0</v>
          </cell>
          <cell r="W1949">
            <v>0</v>
          </cell>
          <cell r="X1949">
            <v>0</v>
          </cell>
          <cell r="Y1949">
            <v>0</v>
          </cell>
          <cell r="AB1949">
            <v>0</v>
          </cell>
          <cell r="AC1949">
            <v>0</v>
          </cell>
          <cell r="AF1949">
            <v>0</v>
          </cell>
          <cell r="AG1949">
            <v>0</v>
          </cell>
          <cell r="AJ1949">
            <v>0</v>
          </cell>
          <cell r="AK1949">
            <v>0</v>
          </cell>
          <cell r="AN1949">
            <v>0</v>
          </cell>
          <cell r="AO1949">
            <v>0</v>
          </cell>
          <cell r="AS1949">
            <v>0</v>
          </cell>
          <cell r="AU1949">
            <v>0</v>
          </cell>
          <cell r="AV1949">
            <v>0</v>
          </cell>
          <cell r="AW1949">
            <v>0</v>
          </cell>
          <cell r="AZ1949">
            <v>0</v>
          </cell>
          <cell r="BA1949">
            <v>0</v>
          </cell>
          <cell r="BC1949">
            <v>0</v>
          </cell>
          <cell r="BD1949">
            <v>0</v>
          </cell>
          <cell r="BE1949">
            <v>0</v>
          </cell>
          <cell r="BH1949">
            <v>0</v>
          </cell>
          <cell r="BL1949">
            <v>0</v>
          </cell>
          <cell r="BP1949">
            <v>0</v>
          </cell>
        </row>
        <row r="1950">
          <cell r="A1950" t="str">
            <v>13.13.01</v>
          </cell>
          <cell r="B1950" t="str">
            <v>13.13.01</v>
          </cell>
          <cell r="C1950" t="str">
            <v>Sanitarios</v>
          </cell>
          <cell r="D1950" t="str">
            <v>Un</v>
          </cell>
          <cell r="F1950">
            <v>230472</v>
          </cell>
          <cell r="G1950">
            <v>0</v>
          </cell>
          <cell r="K1950">
            <v>0</v>
          </cell>
          <cell r="L1950">
            <v>0</v>
          </cell>
          <cell r="M1950">
            <v>0</v>
          </cell>
          <cell r="O1950">
            <v>0</v>
          </cell>
          <cell r="P1950">
            <v>0</v>
          </cell>
          <cell r="Q1950">
            <v>0</v>
          </cell>
          <cell r="S1950">
            <v>0</v>
          </cell>
          <cell r="T1950">
            <v>0</v>
          </cell>
          <cell r="U1950">
            <v>0</v>
          </cell>
          <cell r="V1950">
            <v>2</v>
          </cell>
          <cell r="W1950">
            <v>0</v>
          </cell>
          <cell r="X1950">
            <v>2</v>
          </cell>
          <cell r="Y1950">
            <v>460944</v>
          </cell>
          <cell r="AB1950">
            <v>2</v>
          </cell>
          <cell r="AC1950">
            <v>460944</v>
          </cell>
          <cell r="AF1950">
            <v>2</v>
          </cell>
          <cell r="AG1950">
            <v>460944</v>
          </cell>
          <cell r="AJ1950">
            <v>2</v>
          </cell>
          <cell r="AK1950">
            <v>460944</v>
          </cell>
          <cell r="AN1950">
            <v>2</v>
          </cell>
          <cell r="AO1950">
            <v>460944</v>
          </cell>
          <cell r="AS1950">
            <v>0</v>
          </cell>
          <cell r="AU1950">
            <v>0</v>
          </cell>
          <cell r="AV1950">
            <v>0</v>
          </cell>
          <cell r="AW1950">
            <v>0</v>
          </cell>
          <cell r="AZ1950">
            <v>0</v>
          </cell>
          <cell r="BA1950">
            <v>0</v>
          </cell>
          <cell r="BC1950">
            <v>0</v>
          </cell>
          <cell r="BD1950">
            <v>0</v>
          </cell>
          <cell r="BE1950">
            <v>0</v>
          </cell>
          <cell r="BH1950">
            <v>0</v>
          </cell>
          <cell r="BJ1950">
            <v>2</v>
          </cell>
          <cell r="BL1950">
            <v>2</v>
          </cell>
          <cell r="BP1950">
            <v>2</v>
          </cell>
        </row>
        <row r="1951">
          <cell r="A1951" t="str">
            <v>13.13.02</v>
          </cell>
          <cell r="B1951" t="str">
            <v>13.13.02</v>
          </cell>
          <cell r="C1951" t="str">
            <v>Lavamanos</v>
          </cell>
          <cell r="D1951" t="str">
            <v>Un</v>
          </cell>
          <cell r="F1951">
            <v>130735</v>
          </cell>
          <cell r="G1951">
            <v>0</v>
          </cell>
          <cell r="K1951">
            <v>0</v>
          </cell>
          <cell r="L1951">
            <v>0</v>
          </cell>
          <cell r="M1951">
            <v>0</v>
          </cell>
          <cell r="O1951">
            <v>0</v>
          </cell>
          <cell r="P1951">
            <v>0</v>
          </cell>
          <cell r="Q1951">
            <v>0</v>
          </cell>
          <cell r="S1951">
            <v>0</v>
          </cell>
          <cell r="T1951">
            <v>0</v>
          </cell>
          <cell r="U1951">
            <v>0</v>
          </cell>
          <cell r="V1951">
            <v>2</v>
          </cell>
          <cell r="W1951">
            <v>0</v>
          </cell>
          <cell r="X1951">
            <v>2</v>
          </cell>
          <cell r="Y1951">
            <v>261470</v>
          </cell>
          <cell r="AB1951">
            <v>2</v>
          </cell>
          <cell r="AC1951">
            <v>261470</v>
          </cell>
          <cell r="AF1951">
            <v>2</v>
          </cell>
          <cell r="AG1951">
            <v>261470</v>
          </cell>
          <cell r="AJ1951">
            <v>2</v>
          </cell>
          <cell r="AK1951">
            <v>261470</v>
          </cell>
          <cell r="AN1951">
            <v>2</v>
          </cell>
          <cell r="AO1951">
            <v>261470</v>
          </cell>
          <cell r="AS1951">
            <v>0</v>
          </cell>
          <cell r="AU1951">
            <v>0</v>
          </cell>
          <cell r="AV1951">
            <v>0</v>
          </cell>
          <cell r="AW1951">
            <v>0</v>
          </cell>
          <cell r="AZ1951">
            <v>0</v>
          </cell>
          <cell r="BA1951">
            <v>0</v>
          </cell>
          <cell r="BC1951">
            <v>0</v>
          </cell>
          <cell r="BD1951">
            <v>0</v>
          </cell>
          <cell r="BE1951">
            <v>0</v>
          </cell>
          <cell r="BH1951">
            <v>0</v>
          </cell>
          <cell r="BJ1951">
            <v>2</v>
          </cell>
          <cell r="BL1951">
            <v>2</v>
          </cell>
          <cell r="BP1951">
            <v>2</v>
          </cell>
        </row>
        <row r="1952">
          <cell r="C1952" t="str">
            <v>07.13</v>
          </cell>
          <cell r="G1952">
            <v>0</v>
          </cell>
          <cell r="K1952">
            <v>0</v>
          </cell>
          <cell r="M1952">
            <v>0</v>
          </cell>
          <cell r="O1952">
            <v>0</v>
          </cell>
          <cell r="P1952">
            <v>0</v>
          </cell>
          <cell r="Q1952">
            <v>0</v>
          </cell>
          <cell r="S1952">
            <v>0</v>
          </cell>
          <cell r="T1952">
            <v>0</v>
          </cell>
          <cell r="U1952">
            <v>0</v>
          </cell>
          <cell r="W1952">
            <v>0</v>
          </cell>
          <cell r="X1952">
            <v>0</v>
          </cell>
          <cell r="Y1952">
            <v>722414</v>
          </cell>
          <cell r="AB1952">
            <v>0</v>
          </cell>
          <cell r="AC1952">
            <v>722414</v>
          </cell>
          <cell r="AF1952">
            <v>0</v>
          </cell>
          <cell r="AG1952">
            <v>722414</v>
          </cell>
          <cell r="AJ1952">
            <v>0</v>
          </cell>
          <cell r="AK1952">
            <v>722414</v>
          </cell>
          <cell r="AN1952">
            <v>0</v>
          </cell>
          <cell r="AO1952">
            <v>722414</v>
          </cell>
          <cell r="AS1952">
            <v>0</v>
          </cell>
          <cell r="AU1952">
            <v>0</v>
          </cell>
          <cell r="AV1952">
            <v>0</v>
          </cell>
          <cell r="AW1952">
            <v>0</v>
          </cell>
          <cell r="AZ1952">
            <v>0</v>
          </cell>
          <cell r="BA1952">
            <v>0</v>
          </cell>
          <cell r="BC1952">
            <v>0</v>
          </cell>
          <cell r="BD1952">
            <v>0</v>
          </cell>
          <cell r="BE1952">
            <v>0</v>
          </cell>
          <cell r="BH1952">
            <v>0</v>
          </cell>
          <cell r="BL1952">
            <v>0</v>
          </cell>
          <cell r="BP1952">
            <v>0</v>
          </cell>
        </row>
        <row r="1953">
          <cell r="G1953">
            <v>0</v>
          </cell>
          <cell r="K1953">
            <v>0</v>
          </cell>
          <cell r="M1953">
            <v>0</v>
          </cell>
          <cell r="O1953">
            <v>0</v>
          </cell>
          <cell r="P1953">
            <v>0</v>
          </cell>
          <cell r="Q1953">
            <v>0</v>
          </cell>
          <cell r="S1953">
            <v>0</v>
          </cell>
          <cell r="T1953">
            <v>0</v>
          </cell>
          <cell r="U1953">
            <v>0</v>
          </cell>
          <cell r="W1953">
            <v>0</v>
          </cell>
          <cell r="X1953">
            <v>0</v>
          </cell>
          <cell r="Y1953">
            <v>0</v>
          </cell>
          <cell r="AB1953">
            <v>0</v>
          </cell>
          <cell r="AC1953">
            <v>0</v>
          </cell>
          <cell r="AF1953">
            <v>0</v>
          </cell>
          <cell r="AG1953">
            <v>0</v>
          </cell>
          <cell r="AJ1953">
            <v>0</v>
          </cell>
          <cell r="AK1953">
            <v>0</v>
          </cell>
          <cell r="AN1953">
            <v>0</v>
          </cell>
          <cell r="AO1953">
            <v>0</v>
          </cell>
          <cell r="AS1953">
            <v>0</v>
          </cell>
          <cell r="AU1953">
            <v>0</v>
          </cell>
          <cell r="AV1953">
            <v>0</v>
          </cell>
          <cell r="AW1953">
            <v>0</v>
          </cell>
          <cell r="AZ1953">
            <v>0</v>
          </cell>
          <cell r="BA1953">
            <v>0</v>
          </cell>
          <cell r="BC1953">
            <v>0</v>
          </cell>
          <cell r="BD1953">
            <v>0</v>
          </cell>
          <cell r="BE1953">
            <v>0</v>
          </cell>
          <cell r="BH1953">
            <v>0</v>
          </cell>
          <cell r="BL1953">
            <v>0</v>
          </cell>
          <cell r="BP1953">
            <v>0</v>
          </cell>
        </row>
        <row r="1954">
          <cell r="A1954" t="str">
            <v>13.14</v>
          </cell>
          <cell r="B1954" t="str">
            <v>13.14</v>
          </cell>
          <cell r="C1954" t="str">
            <v>CARPINTERIA DE MADERA</v>
          </cell>
          <cell r="D1954" t="str">
            <v/>
          </cell>
          <cell r="G1954">
            <v>0</v>
          </cell>
          <cell r="K1954">
            <v>0</v>
          </cell>
          <cell r="M1954">
            <v>0</v>
          </cell>
          <cell r="O1954">
            <v>0</v>
          </cell>
          <cell r="P1954">
            <v>0</v>
          </cell>
          <cell r="Q1954">
            <v>0</v>
          </cell>
          <cell r="S1954">
            <v>0</v>
          </cell>
          <cell r="T1954">
            <v>0</v>
          </cell>
          <cell r="U1954">
            <v>0</v>
          </cell>
          <cell r="W1954">
            <v>0</v>
          </cell>
          <cell r="X1954">
            <v>0</v>
          </cell>
          <cell r="Y1954">
            <v>0</v>
          </cell>
          <cell r="AB1954">
            <v>0</v>
          </cell>
          <cell r="AC1954">
            <v>0</v>
          </cell>
          <cell r="AF1954">
            <v>0</v>
          </cell>
          <cell r="AG1954">
            <v>0</v>
          </cell>
          <cell r="AJ1954">
            <v>0</v>
          </cell>
          <cell r="AK1954">
            <v>0</v>
          </cell>
          <cell r="AN1954">
            <v>0</v>
          </cell>
          <cell r="AO1954">
            <v>0</v>
          </cell>
          <cell r="AS1954">
            <v>0</v>
          </cell>
          <cell r="AU1954">
            <v>0</v>
          </cell>
          <cell r="AV1954">
            <v>0</v>
          </cell>
          <cell r="AW1954">
            <v>0</v>
          </cell>
          <cell r="AZ1954">
            <v>0</v>
          </cell>
          <cell r="BA1954">
            <v>0</v>
          </cell>
          <cell r="BC1954">
            <v>0</v>
          </cell>
          <cell r="BD1954">
            <v>0</v>
          </cell>
          <cell r="BE1954">
            <v>0</v>
          </cell>
          <cell r="BH1954">
            <v>0</v>
          </cell>
          <cell r="BL1954">
            <v>0</v>
          </cell>
          <cell r="BP1954">
            <v>0</v>
          </cell>
        </row>
        <row r="1955">
          <cell r="A1955" t="str">
            <v>13.14.01</v>
          </cell>
          <cell r="B1955" t="str">
            <v>13.14.01</v>
          </cell>
          <cell r="C1955" t="str">
            <v>Puertas en madera para baño</v>
          </cell>
          <cell r="D1955" t="str">
            <v>Un</v>
          </cell>
          <cell r="F1955">
            <v>231723</v>
          </cell>
          <cell r="G1955">
            <v>0</v>
          </cell>
          <cell r="K1955">
            <v>0</v>
          </cell>
          <cell r="L1955">
            <v>0</v>
          </cell>
          <cell r="M1955">
            <v>0</v>
          </cell>
          <cell r="O1955">
            <v>0</v>
          </cell>
          <cell r="P1955">
            <v>0</v>
          </cell>
          <cell r="Q1955">
            <v>0</v>
          </cell>
          <cell r="S1955">
            <v>0</v>
          </cell>
          <cell r="T1955">
            <v>0</v>
          </cell>
          <cell r="U1955">
            <v>0</v>
          </cell>
          <cell r="V1955">
            <v>2</v>
          </cell>
          <cell r="W1955">
            <v>0</v>
          </cell>
          <cell r="X1955">
            <v>2</v>
          </cell>
          <cell r="Y1955">
            <v>463446</v>
          </cell>
          <cell r="AB1955">
            <v>2</v>
          </cell>
          <cell r="AC1955">
            <v>463446</v>
          </cell>
          <cell r="AF1955">
            <v>2</v>
          </cell>
          <cell r="AG1955">
            <v>463446</v>
          </cell>
          <cell r="AH1955">
            <v>-2</v>
          </cell>
          <cell r="AJ1955">
            <v>0</v>
          </cell>
          <cell r="AK1955">
            <v>0</v>
          </cell>
          <cell r="AN1955">
            <v>0</v>
          </cell>
          <cell r="AO1955">
            <v>0</v>
          </cell>
          <cell r="AS1955">
            <v>0</v>
          </cell>
          <cell r="AU1955">
            <v>0</v>
          </cell>
          <cell r="AV1955">
            <v>0</v>
          </cell>
          <cell r="AW1955">
            <v>0</v>
          </cell>
          <cell r="AZ1955">
            <v>0</v>
          </cell>
          <cell r="BA1955">
            <v>0</v>
          </cell>
          <cell r="BC1955">
            <v>0</v>
          </cell>
          <cell r="BD1955">
            <v>0</v>
          </cell>
          <cell r="BE1955">
            <v>0</v>
          </cell>
          <cell r="BH1955">
            <v>0</v>
          </cell>
          <cell r="BL1955">
            <v>0</v>
          </cell>
          <cell r="BP1955">
            <v>0</v>
          </cell>
        </row>
        <row r="1956">
          <cell r="C1956" t="str">
            <v>07.14</v>
          </cell>
          <cell r="G1956">
            <v>0</v>
          </cell>
          <cell r="K1956">
            <v>0</v>
          </cell>
          <cell r="M1956">
            <v>0</v>
          </cell>
          <cell r="O1956">
            <v>0</v>
          </cell>
          <cell r="P1956">
            <v>0</v>
          </cell>
          <cell r="Q1956">
            <v>0</v>
          </cell>
          <cell r="S1956">
            <v>0</v>
          </cell>
          <cell r="T1956">
            <v>0</v>
          </cell>
          <cell r="U1956">
            <v>0</v>
          </cell>
          <cell r="W1956">
            <v>0</v>
          </cell>
          <cell r="X1956">
            <v>0</v>
          </cell>
          <cell r="Y1956">
            <v>463446</v>
          </cell>
          <cell r="AB1956">
            <v>0</v>
          </cell>
          <cell r="AC1956">
            <v>463446</v>
          </cell>
          <cell r="AF1956">
            <v>0</v>
          </cell>
          <cell r="AG1956">
            <v>463446</v>
          </cell>
          <cell r="AJ1956">
            <v>0</v>
          </cell>
          <cell r="AK1956">
            <v>0</v>
          </cell>
          <cell r="AN1956">
            <v>0</v>
          </cell>
          <cell r="AO1956">
            <v>0</v>
          </cell>
          <cell r="AS1956">
            <v>0</v>
          </cell>
          <cell r="AU1956">
            <v>0</v>
          </cell>
          <cell r="AV1956">
            <v>0</v>
          </cell>
          <cell r="AW1956">
            <v>0</v>
          </cell>
          <cell r="AZ1956">
            <v>0</v>
          </cell>
          <cell r="BA1956">
            <v>0</v>
          </cell>
          <cell r="BC1956">
            <v>0</v>
          </cell>
          <cell r="BD1956">
            <v>0</v>
          </cell>
          <cell r="BE1956">
            <v>0</v>
          </cell>
          <cell r="BH1956">
            <v>0</v>
          </cell>
          <cell r="BL1956">
            <v>0</v>
          </cell>
          <cell r="BP1956">
            <v>0</v>
          </cell>
        </row>
        <row r="1957">
          <cell r="G1957">
            <v>0</v>
          </cell>
          <cell r="K1957">
            <v>0</v>
          </cell>
          <cell r="M1957">
            <v>0</v>
          </cell>
          <cell r="O1957">
            <v>0</v>
          </cell>
          <cell r="P1957">
            <v>0</v>
          </cell>
          <cell r="Q1957">
            <v>0</v>
          </cell>
          <cell r="S1957">
            <v>0</v>
          </cell>
          <cell r="T1957">
            <v>0</v>
          </cell>
          <cell r="U1957">
            <v>0</v>
          </cell>
          <cell r="W1957">
            <v>0</v>
          </cell>
          <cell r="X1957">
            <v>0</v>
          </cell>
          <cell r="Y1957">
            <v>0</v>
          </cell>
          <cell r="AB1957">
            <v>0</v>
          </cell>
          <cell r="AC1957">
            <v>0</v>
          </cell>
          <cell r="AF1957">
            <v>0</v>
          </cell>
          <cell r="AG1957">
            <v>0</v>
          </cell>
          <cell r="AJ1957">
            <v>0</v>
          </cell>
          <cell r="AK1957">
            <v>0</v>
          </cell>
          <cell r="AN1957">
            <v>0</v>
          </cell>
          <cell r="AO1957">
            <v>0</v>
          </cell>
          <cell r="AS1957">
            <v>0</v>
          </cell>
          <cell r="AU1957">
            <v>0</v>
          </cell>
          <cell r="AV1957">
            <v>0</v>
          </cell>
          <cell r="AW1957">
            <v>0</v>
          </cell>
          <cell r="AZ1957">
            <v>0</v>
          </cell>
          <cell r="BA1957">
            <v>0</v>
          </cell>
          <cell r="BC1957">
            <v>0</v>
          </cell>
          <cell r="BD1957">
            <v>0</v>
          </cell>
          <cell r="BE1957">
            <v>0</v>
          </cell>
          <cell r="BH1957">
            <v>0</v>
          </cell>
          <cell r="BL1957">
            <v>0</v>
          </cell>
          <cell r="BP1957">
            <v>0</v>
          </cell>
        </row>
        <row r="1958">
          <cell r="A1958" t="str">
            <v>13.15</v>
          </cell>
          <cell r="B1958" t="str">
            <v>13.15</v>
          </cell>
          <cell r="C1958" t="str">
            <v>CARPINTERIA METALICA</v>
          </cell>
          <cell r="D1958" t="str">
            <v/>
          </cell>
          <cell r="G1958">
            <v>0</v>
          </cell>
          <cell r="K1958">
            <v>0</v>
          </cell>
          <cell r="M1958">
            <v>0</v>
          </cell>
          <cell r="O1958">
            <v>0</v>
          </cell>
          <cell r="P1958">
            <v>0</v>
          </cell>
          <cell r="Q1958">
            <v>0</v>
          </cell>
          <cell r="S1958">
            <v>0</v>
          </cell>
          <cell r="T1958">
            <v>0</v>
          </cell>
          <cell r="U1958">
            <v>0</v>
          </cell>
          <cell r="W1958">
            <v>0</v>
          </cell>
          <cell r="X1958">
            <v>0</v>
          </cell>
          <cell r="Y1958">
            <v>0</v>
          </cell>
          <cell r="AB1958">
            <v>0</v>
          </cell>
          <cell r="AC1958">
            <v>0</v>
          </cell>
          <cell r="AF1958">
            <v>0</v>
          </cell>
          <cell r="AG1958">
            <v>0</v>
          </cell>
          <cell r="AJ1958">
            <v>0</v>
          </cell>
          <cell r="AK1958">
            <v>0</v>
          </cell>
          <cell r="AN1958">
            <v>0</v>
          </cell>
          <cell r="AO1958">
            <v>0</v>
          </cell>
          <cell r="AS1958">
            <v>0</v>
          </cell>
          <cell r="AU1958">
            <v>0</v>
          </cell>
          <cell r="AV1958">
            <v>0</v>
          </cell>
          <cell r="AW1958">
            <v>0</v>
          </cell>
          <cell r="AZ1958">
            <v>0</v>
          </cell>
          <cell r="BA1958">
            <v>0</v>
          </cell>
          <cell r="BC1958">
            <v>0</v>
          </cell>
          <cell r="BD1958">
            <v>0</v>
          </cell>
          <cell r="BE1958">
            <v>0</v>
          </cell>
          <cell r="BH1958">
            <v>0</v>
          </cell>
          <cell r="BL1958">
            <v>0</v>
          </cell>
          <cell r="BP1958">
            <v>0</v>
          </cell>
        </row>
        <row r="1959">
          <cell r="A1959" t="str">
            <v>13.15.01</v>
          </cell>
          <cell r="B1959" t="str">
            <v>13.15.01</v>
          </cell>
          <cell r="C1959" t="str">
            <v>Marcos sencillos en lamina</v>
          </cell>
          <cell r="D1959" t="str">
            <v>Un</v>
          </cell>
          <cell r="F1959">
            <v>117228</v>
          </cell>
          <cell r="G1959">
            <v>0</v>
          </cell>
          <cell r="K1959">
            <v>0</v>
          </cell>
          <cell r="L1959">
            <v>0</v>
          </cell>
          <cell r="M1959">
            <v>0</v>
          </cell>
          <cell r="O1959">
            <v>0</v>
          </cell>
          <cell r="P1959">
            <v>0</v>
          </cell>
          <cell r="Q1959">
            <v>0</v>
          </cell>
          <cell r="S1959">
            <v>0</v>
          </cell>
          <cell r="T1959">
            <v>0</v>
          </cell>
          <cell r="U1959">
            <v>0</v>
          </cell>
          <cell r="V1959">
            <v>13</v>
          </cell>
          <cell r="W1959">
            <v>0</v>
          </cell>
          <cell r="X1959">
            <v>13</v>
          </cell>
          <cell r="Y1959">
            <v>1523964</v>
          </cell>
          <cell r="Z1959">
            <v>1</v>
          </cell>
          <cell r="AB1959">
            <v>14</v>
          </cell>
          <cell r="AC1959">
            <v>1641192</v>
          </cell>
          <cell r="AF1959">
            <v>14</v>
          </cell>
          <cell r="AG1959">
            <v>1641192</v>
          </cell>
          <cell r="AH1959">
            <v>-14</v>
          </cell>
          <cell r="AJ1959">
            <v>0</v>
          </cell>
          <cell r="AK1959">
            <v>0</v>
          </cell>
          <cell r="AN1959">
            <v>0</v>
          </cell>
          <cell r="AO1959">
            <v>0</v>
          </cell>
          <cell r="AS1959">
            <v>0</v>
          </cell>
          <cell r="AU1959">
            <v>0</v>
          </cell>
          <cell r="AV1959">
            <v>0</v>
          </cell>
          <cell r="AW1959">
            <v>0</v>
          </cell>
          <cell r="AZ1959">
            <v>0</v>
          </cell>
          <cell r="BA1959">
            <v>0</v>
          </cell>
          <cell r="BC1959">
            <v>0</v>
          </cell>
          <cell r="BD1959">
            <v>0</v>
          </cell>
          <cell r="BE1959">
            <v>0</v>
          </cell>
          <cell r="BH1959">
            <v>0</v>
          </cell>
          <cell r="BL1959">
            <v>0</v>
          </cell>
          <cell r="BP1959">
            <v>0</v>
          </cell>
        </row>
        <row r="1960">
          <cell r="A1960" t="str">
            <v>13.15.02</v>
          </cell>
          <cell r="B1960" t="str">
            <v>13.15.02</v>
          </cell>
          <cell r="C1960" t="str">
            <v>Puertas entamboradas en lamina</v>
          </cell>
          <cell r="D1960" t="str">
            <v>M2</v>
          </cell>
          <cell r="F1960">
            <v>315812</v>
          </cell>
          <cell r="G1960">
            <v>0</v>
          </cell>
          <cell r="K1960">
            <v>0</v>
          </cell>
          <cell r="L1960">
            <v>0</v>
          </cell>
          <cell r="M1960">
            <v>0</v>
          </cell>
          <cell r="O1960">
            <v>0</v>
          </cell>
          <cell r="P1960">
            <v>0</v>
          </cell>
          <cell r="Q1960">
            <v>0</v>
          </cell>
          <cell r="S1960">
            <v>0</v>
          </cell>
          <cell r="T1960">
            <v>0</v>
          </cell>
          <cell r="U1960">
            <v>0</v>
          </cell>
          <cell r="V1960">
            <v>35.700000000000003</v>
          </cell>
          <cell r="W1960">
            <v>0</v>
          </cell>
          <cell r="X1960">
            <v>35.700000000000003</v>
          </cell>
          <cell r="Y1960">
            <v>11274488.4</v>
          </cell>
          <cell r="Z1960">
            <v>1.259999999999998</v>
          </cell>
          <cell r="AB1960">
            <v>36.96</v>
          </cell>
          <cell r="AC1960">
            <v>11672411.52</v>
          </cell>
          <cell r="AF1960">
            <v>36.96</v>
          </cell>
          <cell r="AG1960">
            <v>11672411.52</v>
          </cell>
          <cell r="AJ1960">
            <v>36.96</v>
          </cell>
          <cell r="AK1960">
            <v>11672411.52</v>
          </cell>
          <cell r="AL1960">
            <v>0.79999999999999716</v>
          </cell>
          <cell r="AN1960">
            <v>37.76</v>
          </cell>
          <cell r="AO1960">
            <v>11925061.119999999</v>
          </cell>
          <cell r="AS1960">
            <v>0</v>
          </cell>
          <cell r="AU1960">
            <v>0</v>
          </cell>
          <cell r="AV1960">
            <v>0</v>
          </cell>
          <cell r="AW1960">
            <v>0</v>
          </cell>
          <cell r="AZ1960">
            <v>0</v>
          </cell>
          <cell r="BA1960">
            <v>0</v>
          </cell>
          <cell r="BC1960">
            <v>0</v>
          </cell>
          <cell r="BD1960">
            <v>0</v>
          </cell>
          <cell r="BE1960">
            <v>0</v>
          </cell>
          <cell r="BH1960">
            <v>0</v>
          </cell>
          <cell r="BJ1960">
            <v>25</v>
          </cell>
          <cell r="BL1960">
            <v>25</v>
          </cell>
          <cell r="BN1960">
            <v>12.764000000000003</v>
          </cell>
          <cell r="BP1960">
            <v>37.764000000000003</v>
          </cell>
        </row>
        <row r="1961">
          <cell r="A1961" t="str">
            <v>13.15.03</v>
          </cell>
          <cell r="B1961" t="str">
            <v>13.15.03</v>
          </cell>
          <cell r="C1961" t="str">
            <v>Ventanas en aluminio. no incluye vidrios</v>
          </cell>
          <cell r="D1961" t="str">
            <v>M2</v>
          </cell>
          <cell r="F1961">
            <v>278722</v>
          </cell>
          <cell r="G1961">
            <v>0</v>
          </cell>
          <cell r="K1961">
            <v>0</v>
          </cell>
          <cell r="L1961">
            <v>0</v>
          </cell>
          <cell r="M1961">
            <v>0</v>
          </cell>
          <cell r="O1961">
            <v>0</v>
          </cell>
          <cell r="P1961">
            <v>0</v>
          </cell>
          <cell r="Q1961">
            <v>0</v>
          </cell>
          <cell r="S1961">
            <v>0</v>
          </cell>
          <cell r="T1961">
            <v>0</v>
          </cell>
          <cell r="U1961">
            <v>0</v>
          </cell>
          <cell r="V1961">
            <v>48.2</v>
          </cell>
          <cell r="W1961">
            <v>0</v>
          </cell>
          <cell r="X1961">
            <v>48.2</v>
          </cell>
          <cell r="Y1961">
            <v>13434400.4</v>
          </cell>
          <cell r="Z1961">
            <v>-5.4500000000000028</v>
          </cell>
          <cell r="AB1961">
            <v>42.75</v>
          </cell>
          <cell r="AC1961">
            <v>11915365.5</v>
          </cell>
          <cell r="AF1961">
            <v>42.75</v>
          </cell>
          <cell r="AG1961">
            <v>11915365.5</v>
          </cell>
          <cell r="AH1961">
            <v>0.99000000000000199</v>
          </cell>
          <cell r="AJ1961">
            <v>43.74</v>
          </cell>
          <cell r="AK1961">
            <v>12191300.279999999</v>
          </cell>
          <cell r="AN1961">
            <v>43.74</v>
          </cell>
          <cell r="AO1961">
            <v>12191300.279999999</v>
          </cell>
          <cell r="AS1961">
            <v>0</v>
          </cell>
          <cell r="AU1961">
            <v>0</v>
          </cell>
          <cell r="AV1961">
            <v>0</v>
          </cell>
          <cell r="AW1961">
            <v>0</v>
          </cell>
          <cell r="AZ1961">
            <v>0</v>
          </cell>
          <cell r="BA1961">
            <v>0</v>
          </cell>
          <cell r="BC1961">
            <v>0</v>
          </cell>
          <cell r="BD1961">
            <v>0</v>
          </cell>
          <cell r="BE1961">
            <v>0</v>
          </cell>
          <cell r="BH1961">
            <v>0</v>
          </cell>
          <cell r="BJ1961">
            <v>43.74</v>
          </cell>
          <cell r="BL1961">
            <v>43.74</v>
          </cell>
          <cell r="BP1961">
            <v>43.74</v>
          </cell>
        </row>
        <row r="1962">
          <cell r="A1962" t="str">
            <v>13.15.04</v>
          </cell>
          <cell r="B1962" t="str">
            <v>13.15.04</v>
          </cell>
          <cell r="C1962" t="str">
            <v>Cortasoles en Celoscreen</v>
          </cell>
          <cell r="D1962" t="str">
            <v>M2</v>
          </cell>
          <cell r="F1962">
            <v>213478</v>
          </cell>
          <cell r="G1962">
            <v>0</v>
          </cell>
          <cell r="K1962">
            <v>0</v>
          </cell>
          <cell r="L1962">
            <v>0</v>
          </cell>
          <cell r="M1962">
            <v>0</v>
          </cell>
          <cell r="O1962">
            <v>0</v>
          </cell>
          <cell r="P1962">
            <v>0</v>
          </cell>
          <cell r="Q1962">
            <v>0</v>
          </cell>
          <cell r="S1962">
            <v>0</v>
          </cell>
          <cell r="T1962">
            <v>0</v>
          </cell>
          <cell r="U1962">
            <v>0</v>
          </cell>
          <cell r="V1962">
            <v>135.38</v>
          </cell>
          <cell r="W1962">
            <v>0</v>
          </cell>
          <cell r="X1962">
            <v>135.38</v>
          </cell>
          <cell r="Y1962">
            <v>28900651.640000001</v>
          </cell>
          <cell r="AB1962">
            <v>135.38</v>
          </cell>
          <cell r="AC1962">
            <v>28900651.640000001</v>
          </cell>
          <cell r="AF1962">
            <v>135.38</v>
          </cell>
          <cell r="AG1962">
            <v>28900651.640000001</v>
          </cell>
          <cell r="AH1962">
            <v>0.75</v>
          </cell>
          <cell r="AJ1962">
            <v>136.13</v>
          </cell>
          <cell r="AK1962">
            <v>29060760.140000001</v>
          </cell>
          <cell r="AN1962">
            <v>136.13</v>
          </cell>
          <cell r="AO1962">
            <v>29060760.140000001</v>
          </cell>
          <cell r="AS1962">
            <v>0</v>
          </cell>
          <cell r="AU1962">
            <v>0</v>
          </cell>
          <cell r="AV1962">
            <v>0</v>
          </cell>
          <cell r="AW1962">
            <v>0</v>
          </cell>
          <cell r="AZ1962">
            <v>0</v>
          </cell>
          <cell r="BA1962">
            <v>0</v>
          </cell>
          <cell r="BC1962">
            <v>0</v>
          </cell>
          <cell r="BD1962">
            <v>0</v>
          </cell>
          <cell r="BE1962">
            <v>0</v>
          </cell>
          <cell r="BH1962">
            <v>0</v>
          </cell>
          <cell r="BJ1962">
            <v>136.13</v>
          </cell>
          <cell r="BL1962">
            <v>136.13</v>
          </cell>
          <cell r="BP1962">
            <v>136.13</v>
          </cell>
        </row>
        <row r="1963">
          <cell r="C1963" t="str">
            <v>07.15</v>
          </cell>
          <cell r="G1963">
            <v>0</v>
          </cell>
          <cell r="K1963">
            <v>0</v>
          </cell>
          <cell r="M1963">
            <v>0</v>
          </cell>
          <cell r="O1963">
            <v>0</v>
          </cell>
          <cell r="P1963">
            <v>0</v>
          </cell>
          <cell r="Q1963">
            <v>0</v>
          </cell>
          <cell r="S1963">
            <v>0</v>
          </cell>
          <cell r="T1963">
            <v>0</v>
          </cell>
          <cell r="U1963">
            <v>0</v>
          </cell>
          <cell r="W1963">
            <v>0</v>
          </cell>
          <cell r="X1963">
            <v>0</v>
          </cell>
          <cell r="Y1963">
            <v>55133504.439999998</v>
          </cell>
          <cell r="AB1963">
            <v>0</v>
          </cell>
          <cell r="AC1963">
            <v>54129620.659999996</v>
          </cell>
          <cell r="AF1963">
            <v>0</v>
          </cell>
          <cell r="AG1963">
            <v>54129620.659999996</v>
          </cell>
          <cell r="AJ1963">
            <v>0</v>
          </cell>
          <cell r="AK1963">
            <v>52924471.939999998</v>
          </cell>
          <cell r="AN1963">
            <v>0</v>
          </cell>
          <cell r="AO1963">
            <v>53177121.539999999</v>
          </cell>
          <cell r="AS1963">
            <v>0</v>
          </cell>
          <cell r="AU1963">
            <v>0</v>
          </cell>
          <cell r="AV1963">
            <v>0</v>
          </cell>
          <cell r="AW1963">
            <v>0</v>
          </cell>
          <cell r="AZ1963">
            <v>0</v>
          </cell>
          <cell r="BA1963">
            <v>0</v>
          </cell>
          <cell r="BC1963">
            <v>0</v>
          </cell>
          <cell r="BD1963">
            <v>0</v>
          </cell>
          <cell r="BE1963">
            <v>0</v>
          </cell>
          <cell r="BH1963">
            <v>0</v>
          </cell>
          <cell r="BL1963">
            <v>0</v>
          </cell>
          <cell r="BP1963">
            <v>0</v>
          </cell>
        </row>
        <row r="1964">
          <cell r="G1964">
            <v>0</v>
          </cell>
          <cell r="K1964">
            <v>0</v>
          </cell>
          <cell r="M1964">
            <v>0</v>
          </cell>
          <cell r="O1964">
            <v>0</v>
          </cell>
          <cell r="P1964">
            <v>0</v>
          </cell>
          <cell r="Q1964">
            <v>0</v>
          </cell>
          <cell r="S1964">
            <v>0</v>
          </cell>
          <cell r="T1964">
            <v>0</v>
          </cell>
          <cell r="U1964">
            <v>0</v>
          </cell>
          <cell r="W1964">
            <v>0</v>
          </cell>
          <cell r="X1964">
            <v>0</v>
          </cell>
          <cell r="Y1964">
            <v>0</v>
          </cell>
          <cell r="AB1964">
            <v>0</v>
          </cell>
          <cell r="AC1964">
            <v>0</v>
          </cell>
          <cell r="AF1964">
            <v>0</v>
          </cell>
          <cell r="AG1964">
            <v>0</v>
          </cell>
          <cell r="AJ1964">
            <v>0</v>
          </cell>
          <cell r="AK1964">
            <v>0</v>
          </cell>
          <cell r="AN1964">
            <v>0</v>
          </cell>
          <cell r="AO1964">
            <v>0</v>
          </cell>
          <cell r="AS1964">
            <v>0</v>
          </cell>
          <cell r="AU1964">
            <v>0</v>
          </cell>
          <cell r="AV1964">
            <v>0</v>
          </cell>
          <cell r="AW1964">
            <v>0</v>
          </cell>
          <cell r="AZ1964">
            <v>0</v>
          </cell>
          <cell r="BA1964">
            <v>0</v>
          </cell>
          <cell r="BC1964">
            <v>0</v>
          </cell>
          <cell r="BD1964">
            <v>0</v>
          </cell>
          <cell r="BE1964">
            <v>0</v>
          </cell>
          <cell r="BH1964">
            <v>0</v>
          </cell>
          <cell r="BL1964">
            <v>0</v>
          </cell>
          <cell r="BP1964">
            <v>0</v>
          </cell>
        </row>
        <row r="1965">
          <cell r="A1965" t="str">
            <v>13.16</v>
          </cell>
          <cell r="B1965" t="str">
            <v>13.16</v>
          </cell>
          <cell r="C1965" t="str">
            <v>CERRAJERIA</v>
          </cell>
          <cell r="D1965" t="str">
            <v/>
          </cell>
          <cell r="G1965">
            <v>0</v>
          </cell>
          <cell r="K1965">
            <v>0</v>
          </cell>
          <cell r="M1965">
            <v>0</v>
          </cell>
          <cell r="O1965">
            <v>0</v>
          </cell>
          <cell r="P1965">
            <v>0</v>
          </cell>
          <cell r="Q1965">
            <v>0</v>
          </cell>
          <cell r="S1965">
            <v>0</v>
          </cell>
          <cell r="T1965">
            <v>0</v>
          </cell>
          <cell r="U1965">
            <v>0</v>
          </cell>
          <cell r="W1965">
            <v>0</v>
          </cell>
          <cell r="X1965">
            <v>0</v>
          </cell>
          <cell r="Y1965">
            <v>0</v>
          </cell>
          <cell r="AB1965">
            <v>0</v>
          </cell>
          <cell r="AC1965">
            <v>0</v>
          </cell>
          <cell r="AF1965">
            <v>0</v>
          </cell>
          <cell r="AG1965">
            <v>0</v>
          </cell>
          <cell r="AJ1965">
            <v>0</v>
          </cell>
          <cell r="AK1965">
            <v>0</v>
          </cell>
          <cell r="AN1965">
            <v>0</v>
          </cell>
          <cell r="AO1965">
            <v>0</v>
          </cell>
          <cell r="AS1965">
            <v>0</v>
          </cell>
          <cell r="AU1965">
            <v>0</v>
          </cell>
          <cell r="AV1965">
            <v>0</v>
          </cell>
          <cell r="AW1965">
            <v>0</v>
          </cell>
          <cell r="AZ1965">
            <v>0</v>
          </cell>
          <cell r="BA1965">
            <v>0</v>
          </cell>
          <cell r="BC1965">
            <v>0</v>
          </cell>
          <cell r="BD1965">
            <v>0</v>
          </cell>
          <cell r="BE1965">
            <v>0</v>
          </cell>
          <cell r="BH1965">
            <v>0</v>
          </cell>
          <cell r="BL1965">
            <v>0</v>
          </cell>
          <cell r="BP1965">
            <v>0</v>
          </cell>
        </row>
        <row r="1966">
          <cell r="A1966" t="str">
            <v>13.16.01</v>
          </cell>
          <cell r="B1966" t="str">
            <v>13.16.01</v>
          </cell>
          <cell r="C1966" t="str">
            <v>Cerraduras de porton</v>
          </cell>
          <cell r="D1966" t="str">
            <v>UN</v>
          </cell>
          <cell r="F1966">
            <v>80795</v>
          </cell>
          <cell r="G1966">
            <v>0</v>
          </cell>
          <cell r="K1966">
            <v>0</v>
          </cell>
          <cell r="L1966">
            <v>0</v>
          </cell>
          <cell r="M1966">
            <v>0</v>
          </cell>
          <cell r="O1966">
            <v>0</v>
          </cell>
          <cell r="P1966">
            <v>0</v>
          </cell>
          <cell r="Q1966">
            <v>0</v>
          </cell>
          <cell r="S1966">
            <v>0</v>
          </cell>
          <cell r="T1966">
            <v>0</v>
          </cell>
          <cell r="U1966">
            <v>0</v>
          </cell>
          <cell r="V1966">
            <v>11</v>
          </cell>
          <cell r="W1966">
            <v>0</v>
          </cell>
          <cell r="X1966">
            <v>11</v>
          </cell>
          <cell r="Y1966">
            <v>888745</v>
          </cell>
          <cell r="AB1966">
            <v>11</v>
          </cell>
          <cell r="AC1966">
            <v>888745</v>
          </cell>
          <cell r="AF1966">
            <v>11</v>
          </cell>
          <cell r="AG1966">
            <v>888745</v>
          </cell>
          <cell r="AJ1966">
            <v>11</v>
          </cell>
          <cell r="AK1966">
            <v>888745</v>
          </cell>
          <cell r="AL1966">
            <v>1</v>
          </cell>
          <cell r="AN1966">
            <v>12</v>
          </cell>
          <cell r="AO1966">
            <v>969540</v>
          </cell>
          <cell r="AS1966">
            <v>0</v>
          </cell>
          <cell r="AU1966">
            <v>0</v>
          </cell>
          <cell r="AV1966">
            <v>0</v>
          </cell>
          <cell r="AW1966">
            <v>0</v>
          </cell>
          <cell r="AZ1966">
            <v>0</v>
          </cell>
          <cell r="BA1966">
            <v>0</v>
          </cell>
          <cell r="BC1966">
            <v>0</v>
          </cell>
          <cell r="BD1966">
            <v>0</v>
          </cell>
          <cell r="BE1966">
            <v>0</v>
          </cell>
          <cell r="BH1966">
            <v>0</v>
          </cell>
          <cell r="BL1966">
            <v>0</v>
          </cell>
          <cell r="BN1966">
            <v>12</v>
          </cell>
          <cell r="BP1966">
            <v>12</v>
          </cell>
        </row>
        <row r="1967">
          <cell r="A1967" t="str">
            <v>13.16.02</v>
          </cell>
          <cell r="B1967" t="str">
            <v>13.16.02</v>
          </cell>
          <cell r="C1967" t="str">
            <v>Cerraduras de baño</v>
          </cell>
          <cell r="D1967" t="str">
            <v>Un</v>
          </cell>
          <cell r="F1967">
            <v>36539</v>
          </cell>
          <cell r="G1967">
            <v>0</v>
          </cell>
          <cell r="K1967">
            <v>0</v>
          </cell>
          <cell r="L1967">
            <v>0</v>
          </cell>
          <cell r="M1967">
            <v>0</v>
          </cell>
          <cell r="O1967">
            <v>0</v>
          </cell>
          <cell r="P1967">
            <v>0</v>
          </cell>
          <cell r="Q1967">
            <v>0</v>
          </cell>
          <cell r="S1967">
            <v>0</v>
          </cell>
          <cell r="T1967">
            <v>0</v>
          </cell>
          <cell r="U1967">
            <v>0</v>
          </cell>
          <cell r="V1967">
            <v>3</v>
          </cell>
          <cell r="W1967">
            <v>0</v>
          </cell>
          <cell r="X1967">
            <v>3</v>
          </cell>
          <cell r="Y1967">
            <v>109617</v>
          </cell>
          <cell r="AB1967">
            <v>3</v>
          </cell>
          <cell r="AC1967">
            <v>109617</v>
          </cell>
          <cell r="AF1967">
            <v>3</v>
          </cell>
          <cell r="AG1967">
            <v>109617</v>
          </cell>
          <cell r="AJ1967">
            <v>3</v>
          </cell>
          <cell r="AK1967">
            <v>109617</v>
          </cell>
          <cell r="AL1967">
            <v>-3</v>
          </cell>
          <cell r="AN1967">
            <v>0</v>
          </cell>
          <cell r="AO1967">
            <v>0</v>
          </cell>
          <cell r="AS1967">
            <v>0</v>
          </cell>
          <cell r="AU1967">
            <v>0</v>
          </cell>
          <cell r="AV1967">
            <v>0</v>
          </cell>
          <cell r="AW1967">
            <v>0</v>
          </cell>
          <cell r="AZ1967">
            <v>0</v>
          </cell>
          <cell r="BA1967">
            <v>0</v>
          </cell>
          <cell r="BC1967">
            <v>0</v>
          </cell>
          <cell r="BD1967">
            <v>0</v>
          </cell>
          <cell r="BE1967">
            <v>0</v>
          </cell>
          <cell r="BH1967">
            <v>0</v>
          </cell>
          <cell r="BL1967">
            <v>0</v>
          </cell>
          <cell r="BP1967">
            <v>0</v>
          </cell>
        </row>
        <row r="1968">
          <cell r="C1968" t="str">
            <v>07.16</v>
          </cell>
          <cell r="G1968">
            <v>0</v>
          </cell>
          <cell r="K1968">
            <v>0</v>
          </cell>
          <cell r="M1968">
            <v>0</v>
          </cell>
          <cell r="O1968">
            <v>0</v>
          </cell>
          <cell r="P1968">
            <v>0</v>
          </cell>
          <cell r="Q1968">
            <v>0</v>
          </cell>
          <cell r="S1968">
            <v>0</v>
          </cell>
          <cell r="T1968">
            <v>0</v>
          </cell>
          <cell r="U1968">
            <v>0</v>
          </cell>
          <cell r="W1968">
            <v>0</v>
          </cell>
          <cell r="X1968">
            <v>0</v>
          </cell>
          <cell r="Y1968">
            <v>998362</v>
          </cell>
          <cell r="AB1968">
            <v>0</v>
          </cell>
          <cell r="AC1968">
            <v>998362</v>
          </cell>
          <cell r="AF1968">
            <v>0</v>
          </cell>
          <cell r="AG1968">
            <v>998362</v>
          </cell>
          <cell r="AJ1968">
            <v>0</v>
          </cell>
          <cell r="AK1968">
            <v>998362</v>
          </cell>
          <cell r="AN1968">
            <v>0</v>
          </cell>
          <cell r="AO1968">
            <v>969540</v>
          </cell>
          <cell r="AS1968">
            <v>0</v>
          </cell>
          <cell r="AU1968">
            <v>0</v>
          </cell>
          <cell r="AV1968">
            <v>0</v>
          </cell>
          <cell r="AW1968">
            <v>0</v>
          </cell>
          <cell r="AZ1968">
            <v>0</v>
          </cell>
          <cell r="BA1968">
            <v>0</v>
          </cell>
          <cell r="BC1968">
            <v>0</v>
          </cell>
          <cell r="BD1968">
            <v>0</v>
          </cell>
          <cell r="BE1968">
            <v>0</v>
          </cell>
          <cell r="BH1968">
            <v>0</v>
          </cell>
          <cell r="BL1968">
            <v>0</v>
          </cell>
          <cell r="BP1968">
            <v>0</v>
          </cell>
        </row>
        <row r="1969">
          <cell r="G1969">
            <v>0</v>
          </cell>
          <cell r="K1969">
            <v>0</v>
          </cell>
          <cell r="M1969">
            <v>0</v>
          </cell>
          <cell r="O1969">
            <v>0</v>
          </cell>
          <cell r="P1969">
            <v>0</v>
          </cell>
          <cell r="Q1969">
            <v>0</v>
          </cell>
          <cell r="S1969">
            <v>0</v>
          </cell>
          <cell r="T1969">
            <v>0</v>
          </cell>
          <cell r="U1969">
            <v>0</v>
          </cell>
          <cell r="W1969">
            <v>0</v>
          </cell>
          <cell r="X1969">
            <v>0</v>
          </cell>
          <cell r="Y1969">
            <v>0</v>
          </cell>
          <cell r="AB1969">
            <v>0</v>
          </cell>
          <cell r="AC1969">
            <v>0</v>
          </cell>
          <cell r="AF1969">
            <v>0</v>
          </cell>
          <cell r="AG1969">
            <v>0</v>
          </cell>
          <cell r="AJ1969">
            <v>0</v>
          </cell>
          <cell r="AK1969">
            <v>0</v>
          </cell>
          <cell r="AN1969">
            <v>0</v>
          </cell>
          <cell r="AO1969">
            <v>0</v>
          </cell>
          <cell r="AS1969">
            <v>0</v>
          </cell>
          <cell r="AU1969">
            <v>0</v>
          </cell>
          <cell r="AV1969">
            <v>0</v>
          </cell>
          <cell r="AW1969">
            <v>0</v>
          </cell>
          <cell r="AZ1969">
            <v>0</v>
          </cell>
          <cell r="BA1969">
            <v>0</v>
          </cell>
          <cell r="BC1969">
            <v>0</v>
          </cell>
          <cell r="BD1969">
            <v>0</v>
          </cell>
          <cell r="BE1969">
            <v>0</v>
          </cell>
          <cell r="BH1969">
            <v>0</v>
          </cell>
          <cell r="BL1969">
            <v>0</v>
          </cell>
          <cell r="BP1969">
            <v>0</v>
          </cell>
        </row>
        <row r="1970">
          <cell r="A1970" t="str">
            <v>13.17</v>
          </cell>
          <cell r="B1970" t="str">
            <v>13.17</v>
          </cell>
          <cell r="C1970" t="str">
            <v>VIDRIOS</v>
          </cell>
          <cell r="D1970" t="str">
            <v/>
          </cell>
          <cell r="G1970">
            <v>0</v>
          </cell>
          <cell r="K1970">
            <v>0</v>
          </cell>
          <cell r="M1970">
            <v>0</v>
          </cell>
          <cell r="O1970">
            <v>0</v>
          </cell>
          <cell r="P1970">
            <v>0</v>
          </cell>
          <cell r="Q1970">
            <v>0</v>
          </cell>
          <cell r="S1970">
            <v>0</v>
          </cell>
          <cell r="T1970">
            <v>0</v>
          </cell>
          <cell r="U1970">
            <v>0</v>
          </cell>
          <cell r="W1970">
            <v>0</v>
          </cell>
          <cell r="X1970">
            <v>0</v>
          </cell>
          <cell r="Y1970">
            <v>0</v>
          </cell>
          <cell r="AB1970">
            <v>0</v>
          </cell>
          <cell r="AC1970">
            <v>0</v>
          </cell>
          <cell r="AF1970">
            <v>0</v>
          </cell>
          <cell r="AG1970">
            <v>0</v>
          </cell>
          <cell r="AJ1970">
            <v>0</v>
          </cell>
          <cell r="AK1970">
            <v>0</v>
          </cell>
          <cell r="AN1970">
            <v>0</v>
          </cell>
          <cell r="AO1970">
            <v>0</v>
          </cell>
          <cell r="AS1970">
            <v>0</v>
          </cell>
          <cell r="AU1970">
            <v>0</v>
          </cell>
          <cell r="AV1970">
            <v>0</v>
          </cell>
          <cell r="AW1970">
            <v>0</v>
          </cell>
          <cell r="AZ1970">
            <v>0</v>
          </cell>
          <cell r="BA1970">
            <v>0</v>
          </cell>
          <cell r="BC1970">
            <v>0</v>
          </cell>
          <cell r="BD1970">
            <v>0</v>
          </cell>
          <cell r="BE1970">
            <v>0</v>
          </cell>
          <cell r="BH1970">
            <v>0</v>
          </cell>
          <cell r="BL1970">
            <v>0</v>
          </cell>
          <cell r="BP1970">
            <v>0</v>
          </cell>
        </row>
        <row r="1971">
          <cell r="A1971" t="str">
            <v>13.17.01</v>
          </cell>
          <cell r="B1971" t="str">
            <v>13.17.01</v>
          </cell>
          <cell r="C1971" t="str">
            <v>Vidrios templado de 4 mm</v>
          </cell>
          <cell r="D1971" t="str">
            <v>M2</v>
          </cell>
          <cell r="F1971">
            <v>97720</v>
          </cell>
          <cell r="G1971">
            <v>0</v>
          </cell>
          <cell r="K1971">
            <v>0</v>
          </cell>
          <cell r="L1971">
            <v>0</v>
          </cell>
          <cell r="M1971">
            <v>0</v>
          </cell>
          <cell r="O1971">
            <v>0</v>
          </cell>
          <cell r="P1971">
            <v>0</v>
          </cell>
          <cell r="Q1971">
            <v>0</v>
          </cell>
          <cell r="S1971">
            <v>0</v>
          </cell>
          <cell r="T1971">
            <v>0</v>
          </cell>
          <cell r="U1971">
            <v>0</v>
          </cell>
          <cell r="V1971">
            <v>48</v>
          </cell>
          <cell r="W1971">
            <v>0</v>
          </cell>
          <cell r="X1971">
            <v>48</v>
          </cell>
          <cell r="Y1971">
            <v>4690560</v>
          </cell>
          <cell r="Z1971">
            <v>-5.25</v>
          </cell>
          <cell r="AA1971">
            <v>-513030</v>
          </cell>
          <cell r="AB1971">
            <v>42.75</v>
          </cell>
          <cell r="AC1971">
            <v>4177530</v>
          </cell>
          <cell r="AE1971">
            <v>0</v>
          </cell>
          <cell r="AF1971">
            <v>42.75</v>
          </cell>
          <cell r="AG1971">
            <v>4177530</v>
          </cell>
          <cell r="AH1971">
            <v>-42.75</v>
          </cell>
          <cell r="AI1971">
            <v>-4177530</v>
          </cell>
          <cell r="AJ1971">
            <v>0</v>
          </cell>
          <cell r="AK1971">
            <v>0</v>
          </cell>
          <cell r="AM1971">
            <v>0</v>
          </cell>
          <cell r="AN1971">
            <v>0</v>
          </cell>
          <cell r="AO1971">
            <v>0</v>
          </cell>
          <cell r="AS1971">
            <v>0</v>
          </cell>
          <cell r="AU1971">
            <v>0</v>
          </cell>
          <cell r="AV1971">
            <v>0</v>
          </cell>
          <cell r="AW1971">
            <v>0</v>
          </cell>
          <cell r="AY1971">
            <v>0</v>
          </cell>
          <cell r="AZ1971">
            <v>0</v>
          </cell>
          <cell r="BA1971">
            <v>0</v>
          </cell>
          <cell r="BC1971">
            <v>0</v>
          </cell>
          <cell r="BD1971">
            <v>0</v>
          </cell>
          <cell r="BE1971">
            <v>0</v>
          </cell>
          <cell r="BG1971">
            <v>0</v>
          </cell>
          <cell r="BH1971">
            <v>0</v>
          </cell>
          <cell r="BI1971">
            <v>0</v>
          </cell>
          <cell r="BK1971">
            <v>0</v>
          </cell>
          <cell r="BL1971">
            <v>0</v>
          </cell>
          <cell r="BM1971">
            <v>0</v>
          </cell>
          <cell r="BO1971">
            <v>0</v>
          </cell>
          <cell r="BP1971">
            <v>0</v>
          </cell>
          <cell r="BQ1971">
            <v>0</v>
          </cell>
        </row>
        <row r="1972">
          <cell r="A1972" t="str">
            <v>13.17.02</v>
          </cell>
          <cell r="B1972" t="str">
            <v>13.17.02</v>
          </cell>
          <cell r="C1972" t="str">
            <v>Espejos</v>
          </cell>
          <cell r="D1972" t="str">
            <v>M2</v>
          </cell>
          <cell r="F1972">
            <v>51773</v>
          </cell>
          <cell r="G1972">
            <v>0</v>
          </cell>
          <cell r="K1972">
            <v>0</v>
          </cell>
          <cell r="L1972">
            <v>0</v>
          </cell>
          <cell r="M1972">
            <v>0</v>
          </cell>
          <cell r="O1972">
            <v>0</v>
          </cell>
          <cell r="P1972">
            <v>0</v>
          </cell>
          <cell r="Q1972">
            <v>0</v>
          </cell>
          <cell r="S1972">
            <v>0</v>
          </cell>
          <cell r="T1972">
            <v>0</v>
          </cell>
          <cell r="U1972">
            <v>0</v>
          </cell>
          <cell r="V1972">
            <v>1.1000000000000001</v>
          </cell>
          <cell r="W1972">
            <v>0</v>
          </cell>
          <cell r="X1972">
            <v>1.1000000000000001</v>
          </cell>
          <cell r="Y1972">
            <v>56950.3</v>
          </cell>
          <cell r="AA1972">
            <v>3429649.89</v>
          </cell>
          <cell r="AB1972">
            <v>1.1000000000000001</v>
          </cell>
          <cell r="AC1972">
            <v>56950.3</v>
          </cell>
          <cell r="AE1972">
            <v>1178810</v>
          </cell>
          <cell r="AF1972">
            <v>1.1000000000000001</v>
          </cell>
          <cell r="AG1972">
            <v>56950.3</v>
          </cell>
          <cell r="AI1972">
            <v>-3895344</v>
          </cell>
          <cell r="AJ1972">
            <v>1.1000000000000001</v>
          </cell>
          <cell r="AK1972">
            <v>56950.3</v>
          </cell>
          <cell r="AM1972">
            <v>0</v>
          </cell>
          <cell r="AN1972">
            <v>1.1000000000000001</v>
          </cell>
          <cell r="AO1972">
            <v>56950.3</v>
          </cell>
          <cell r="AS1972">
            <v>0</v>
          </cell>
          <cell r="AU1972">
            <v>0</v>
          </cell>
          <cell r="AV1972">
            <v>0</v>
          </cell>
          <cell r="AW1972">
            <v>0</v>
          </cell>
          <cell r="AY1972">
            <v>0</v>
          </cell>
          <cell r="AZ1972">
            <v>0</v>
          </cell>
          <cell r="BA1972">
            <v>0</v>
          </cell>
          <cell r="BC1972">
            <v>0</v>
          </cell>
          <cell r="BD1972">
            <v>0</v>
          </cell>
          <cell r="BE1972">
            <v>0</v>
          </cell>
          <cell r="BG1972">
            <v>35876451</v>
          </cell>
          <cell r="BH1972">
            <v>0</v>
          </cell>
          <cell r="BI1972">
            <v>66643270</v>
          </cell>
          <cell r="BK1972">
            <v>4797165</v>
          </cell>
          <cell r="BL1972">
            <v>0</v>
          </cell>
          <cell r="BM1972">
            <v>71440435</v>
          </cell>
          <cell r="BN1972">
            <v>1.1000000000000001</v>
          </cell>
          <cell r="BO1972">
            <v>0</v>
          </cell>
          <cell r="BP1972">
            <v>1.1000000000000001</v>
          </cell>
          <cell r="BQ1972">
            <v>71440435</v>
          </cell>
        </row>
        <row r="1973">
          <cell r="A1973" t="str">
            <v>13.17.03</v>
          </cell>
          <cell r="B1973" t="str">
            <v>13.17.03</v>
          </cell>
          <cell r="C1973" t="str">
            <v>SUMINISTRO E INSTALACION DE VIDRIO 4MM</v>
          </cell>
          <cell r="D1973" t="str">
            <v>M2</v>
          </cell>
          <cell r="F1973">
            <v>51086</v>
          </cell>
          <cell r="AH1973">
            <v>43.74</v>
          </cell>
          <cell r="AJ1973">
            <v>43.74</v>
          </cell>
          <cell r="AN1973">
            <v>43.74</v>
          </cell>
          <cell r="BJ1973">
            <v>43.74</v>
          </cell>
          <cell r="BL1973">
            <v>43.74</v>
          </cell>
          <cell r="BP1973">
            <v>43.74</v>
          </cell>
        </row>
        <row r="1974">
          <cell r="C1974" t="str">
            <v>07.17</v>
          </cell>
          <cell r="G1974">
            <v>0</v>
          </cell>
          <cell r="K1974">
            <v>0</v>
          </cell>
          <cell r="M1974">
            <v>0</v>
          </cell>
          <cell r="O1974">
            <v>0</v>
          </cell>
          <cell r="P1974">
            <v>0</v>
          </cell>
          <cell r="Q1974">
            <v>0</v>
          </cell>
          <cell r="S1974">
            <v>0</v>
          </cell>
          <cell r="T1974">
            <v>0</v>
          </cell>
          <cell r="U1974">
            <v>0</v>
          </cell>
          <cell r="W1974">
            <v>0</v>
          </cell>
          <cell r="X1974">
            <v>0</v>
          </cell>
          <cell r="Y1974">
            <v>4747510.3</v>
          </cell>
          <cell r="AB1974">
            <v>0</v>
          </cell>
          <cell r="AC1974">
            <v>4234480.3</v>
          </cell>
          <cell r="AF1974">
            <v>0</v>
          </cell>
          <cell r="AG1974">
            <v>4234480.3</v>
          </cell>
          <cell r="AJ1974">
            <v>0</v>
          </cell>
          <cell r="AK1974">
            <v>56950.3</v>
          </cell>
          <cell r="AN1974">
            <v>0</v>
          </cell>
          <cell r="AO1974">
            <v>56950.3</v>
          </cell>
          <cell r="AS1974">
            <v>0</v>
          </cell>
          <cell r="AU1974">
            <v>0</v>
          </cell>
          <cell r="AV1974">
            <v>0</v>
          </cell>
          <cell r="AW1974">
            <v>0</v>
          </cell>
          <cell r="AZ1974">
            <v>0</v>
          </cell>
          <cell r="BA1974">
            <v>0</v>
          </cell>
          <cell r="BC1974">
            <v>0</v>
          </cell>
          <cell r="BD1974">
            <v>0</v>
          </cell>
          <cell r="BE1974">
            <v>0</v>
          </cell>
          <cell r="BH1974">
            <v>0</v>
          </cell>
          <cell r="BL1974">
            <v>0</v>
          </cell>
          <cell r="BP1974">
            <v>0</v>
          </cell>
        </row>
        <row r="1975">
          <cell r="G1975">
            <v>0</v>
          </cell>
          <cell r="K1975">
            <v>0</v>
          </cell>
          <cell r="L1975">
            <v>0</v>
          </cell>
          <cell r="M1975">
            <v>0</v>
          </cell>
          <cell r="O1975">
            <v>0</v>
          </cell>
          <cell r="P1975">
            <v>0</v>
          </cell>
          <cell r="Q1975">
            <v>0</v>
          </cell>
          <cell r="S1975">
            <v>0</v>
          </cell>
          <cell r="T1975">
            <v>0</v>
          </cell>
          <cell r="U1975">
            <v>0</v>
          </cell>
          <cell r="W1975">
            <v>0</v>
          </cell>
          <cell r="X1975">
            <v>0</v>
          </cell>
          <cell r="Y1975">
            <v>0</v>
          </cell>
          <cell r="AA1975">
            <v>0</v>
          </cell>
          <cell r="AB1975">
            <v>0</v>
          </cell>
          <cell r="AC1975">
            <v>0</v>
          </cell>
          <cell r="AE1975">
            <v>0</v>
          </cell>
          <cell r="AF1975">
            <v>0</v>
          </cell>
          <cell r="AG1975">
            <v>0</v>
          </cell>
          <cell r="AI1975">
            <v>0</v>
          </cell>
          <cell r="AJ1975">
            <v>0</v>
          </cell>
          <cell r="AK1975">
            <v>0</v>
          </cell>
          <cell r="AM1975">
            <v>0</v>
          </cell>
          <cell r="AN1975">
            <v>0</v>
          </cell>
          <cell r="AO1975">
            <v>0</v>
          </cell>
          <cell r="AS1975">
            <v>0</v>
          </cell>
          <cell r="AU1975">
            <v>0</v>
          </cell>
          <cell r="AV1975">
            <v>0</v>
          </cell>
          <cell r="AW1975">
            <v>0</v>
          </cell>
          <cell r="AY1975">
            <v>0</v>
          </cell>
          <cell r="AZ1975">
            <v>0</v>
          </cell>
          <cell r="BA1975">
            <v>0</v>
          </cell>
          <cell r="BC1975">
            <v>0</v>
          </cell>
          <cell r="BD1975">
            <v>0</v>
          </cell>
          <cell r="BE1975">
            <v>0</v>
          </cell>
          <cell r="BG1975">
            <v>0</v>
          </cell>
          <cell r="BH1975">
            <v>0</v>
          </cell>
          <cell r="BI1975">
            <v>0</v>
          </cell>
          <cell r="BK1975">
            <v>0</v>
          </cell>
          <cell r="BL1975">
            <v>0</v>
          </cell>
          <cell r="BM1975">
            <v>0</v>
          </cell>
          <cell r="BO1975">
            <v>0</v>
          </cell>
          <cell r="BP1975">
            <v>0</v>
          </cell>
          <cell r="BQ1975">
            <v>0</v>
          </cell>
        </row>
        <row r="1976">
          <cell r="A1976" t="str">
            <v>13.18</v>
          </cell>
          <cell r="B1976" t="str">
            <v>13.18</v>
          </cell>
          <cell r="C1976" t="str">
            <v>PINTURAS</v>
          </cell>
          <cell r="D1976" t="str">
            <v/>
          </cell>
          <cell r="G1976">
            <v>0</v>
          </cell>
          <cell r="K1976">
            <v>0</v>
          </cell>
          <cell r="L1976">
            <v>0</v>
          </cell>
          <cell r="M1976">
            <v>0</v>
          </cell>
          <cell r="O1976">
            <v>0</v>
          </cell>
          <cell r="P1976">
            <v>0</v>
          </cell>
          <cell r="Q1976">
            <v>0</v>
          </cell>
          <cell r="S1976">
            <v>0</v>
          </cell>
          <cell r="T1976">
            <v>0</v>
          </cell>
          <cell r="U1976">
            <v>0</v>
          </cell>
          <cell r="W1976">
            <v>0</v>
          </cell>
          <cell r="X1976">
            <v>0</v>
          </cell>
          <cell r="Y1976">
            <v>0</v>
          </cell>
          <cell r="AA1976">
            <v>0</v>
          </cell>
          <cell r="AB1976">
            <v>0</v>
          </cell>
          <cell r="AC1976">
            <v>0</v>
          </cell>
          <cell r="AE1976">
            <v>0</v>
          </cell>
          <cell r="AF1976">
            <v>0</v>
          </cell>
          <cell r="AG1976">
            <v>0</v>
          </cell>
          <cell r="AI1976">
            <v>0</v>
          </cell>
          <cell r="AJ1976">
            <v>0</v>
          </cell>
          <cell r="AK1976">
            <v>0</v>
          </cell>
          <cell r="AM1976">
            <v>0</v>
          </cell>
          <cell r="AN1976">
            <v>0</v>
          </cell>
          <cell r="AO1976">
            <v>0</v>
          </cell>
          <cell r="AS1976">
            <v>0</v>
          </cell>
          <cell r="AU1976">
            <v>0</v>
          </cell>
          <cell r="AV1976">
            <v>0</v>
          </cell>
          <cell r="AW1976">
            <v>0</v>
          </cell>
          <cell r="AY1976">
            <v>0</v>
          </cell>
          <cell r="AZ1976">
            <v>0</v>
          </cell>
          <cell r="BA1976">
            <v>0</v>
          </cell>
          <cell r="BC1976">
            <v>0</v>
          </cell>
          <cell r="BD1976">
            <v>0</v>
          </cell>
          <cell r="BE1976">
            <v>0</v>
          </cell>
          <cell r="BG1976">
            <v>0</v>
          </cell>
          <cell r="BH1976">
            <v>0</v>
          </cell>
          <cell r="BI1976">
            <v>0</v>
          </cell>
          <cell r="BK1976">
            <v>0</v>
          </cell>
          <cell r="BL1976">
            <v>0</v>
          </cell>
          <cell r="BM1976">
            <v>0</v>
          </cell>
          <cell r="BO1976">
            <v>0</v>
          </cell>
          <cell r="BP1976">
            <v>0</v>
          </cell>
          <cell r="BQ1976">
            <v>0</v>
          </cell>
        </row>
        <row r="1977">
          <cell r="A1977" t="str">
            <v>13.18.01</v>
          </cell>
          <cell r="B1977" t="str">
            <v>13.18.01</v>
          </cell>
          <cell r="C1977" t="str">
            <v>Hidrofugo sobre fachadas</v>
          </cell>
          <cell r="D1977" t="str">
            <v>M2</v>
          </cell>
          <cell r="F1977">
            <v>4294</v>
          </cell>
          <cell r="G1977">
            <v>0</v>
          </cell>
          <cell r="K1977">
            <v>0</v>
          </cell>
          <cell r="L1977">
            <v>0</v>
          </cell>
          <cell r="M1977">
            <v>0</v>
          </cell>
          <cell r="O1977">
            <v>0</v>
          </cell>
          <cell r="P1977">
            <v>0</v>
          </cell>
          <cell r="Q1977">
            <v>0</v>
          </cell>
          <cell r="S1977">
            <v>0</v>
          </cell>
          <cell r="T1977">
            <v>0</v>
          </cell>
          <cell r="U1977">
            <v>0</v>
          </cell>
          <cell r="V1977">
            <v>124.8</v>
          </cell>
          <cell r="W1977">
            <v>0</v>
          </cell>
          <cell r="X1977">
            <v>124.8</v>
          </cell>
          <cell r="Y1977">
            <v>535891.19999999995</v>
          </cell>
          <cell r="Z1977">
            <v>-17.78</v>
          </cell>
          <cell r="AA1977">
            <v>-76347</v>
          </cell>
          <cell r="AB1977">
            <v>107.02</v>
          </cell>
          <cell r="AC1977">
            <v>459543.88</v>
          </cell>
          <cell r="AE1977">
            <v>0</v>
          </cell>
          <cell r="AF1977">
            <v>107.02</v>
          </cell>
          <cell r="AG1977">
            <v>459543.88</v>
          </cell>
          <cell r="AH1977">
            <v>-7.5499999999999972</v>
          </cell>
          <cell r="AI1977">
            <v>-32420</v>
          </cell>
          <cell r="AJ1977">
            <v>99.47</v>
          </cell>
          <cell r="AK1977">
            <v>427124.18</v>
          </cell>
          <cell r="AM1977">
            <v>0</v>
          </cell>
          <cell r="AN1977">
            <v>99.47</v>
          </cell>
          <cell r="AO1977">
            <v>427124.18</v>
          </cell>
          <cell r="AS1977">
            <v>0</v>
          </cell>
          <cell r="AU1977">
            <v>0</v>
          </cell>
          <cell r="AV1977">
            <v>0</v>
          </cell>
          <cell r="AW1977">
            <v>0</v>
          </cell>
          <cell r="AY1977">
            <v>0</v>
          </cell>
          <cell r="AZ1977">
            <v>0</v>
          </cell>
          <cell r="BA1977">
            <v>0</v>
          </cell>
          <cell r="BC1977">
            <v>0</v>
          </cell>
          <cell r="BD1977">
            <v>0</v>
          </cell>
          <cell r="BE1977">
            <v>0</v>
          </cell>
          <cell r="BG1977">
            <v>0</v>
          </cell>
          <cell r="BH1977">
            <v>0</v>
          </cell>
          <cell r="BI1977">
            <v>0</v>
          </cell>
          <cell r="BJ1977">
            <v>99.47</v>
          </cell>
          <cell r="BK1977">
            <v>427124</v>
          </cell>
          <cell r="BL1977">
            <v>99.47</v>
          </cell>
          <cell r="BM1977">
            <v>427124</v>
          </cell>
          <cell r="BO1977">
            <v>0</v>
          </cell>
          <cell r="BP1977">
            <v>99.47</v>
          </cell>
          <cell r="BQ1977">
            <v>427124</v>
          </cell>
        </row>
        <row r="1978">
          <cell r="A1978" t="str">
            <v>13.18.02</v>
          </cell>
          <cell r="B1978" t="str">
            <v>13.18.02</v>
          </cell>
          <cell r="C1978" t="str">
            <v>Koraza sobre pañete</v>
          </cell>
          <cell r="D1978" t="str">
            <v>M2</v>
          </cell>
          <cell r="F1978">
            <v>15638</v>
          </cell>
          <cell r="G1978">
            <v>0</v>
          </cell>
          <cell r="K1978">
            <v>0</v>
          </cell>
          <cell r="L1978">
            <v>0</v>
          </cell>
          <cell r="M1978">
            <v>0</v>
          </cell>
          <cell r="O1978">
            <v>0</v>
          </cell>
          <cell r="P1978">
            <v>0</v>
          </cell>
          <cell r="Q1978">
            <v>0</v>
          </cell>
          <cell r="S1978">
            <v>0</v>
          </cell>
          <cell r="T1978">
            <v>0</v>
          </cell>
          <cell r="U1978">
            <v>0</v>
          </cell>
          <cell r="V1978">
            <v>88.3</v>
          </cell>
          <cell r="W1978">
            <v>0</v>
          </cell>
          <cell r="X1978">
            <v>88.3</v>
          </cell>
          <cell r="Y1978">
            <v>1380835.4</v>
          </cell>
          <cell r="Z1978">
            <v>735.23</v>
          </cell>
          <cell r="AA1978">
            <v>11497527</v>
          </cell>
          <cell r="AB1978">
            <v>823.53</v>
          </cell>
          <cell r="AC1978">
            <v>12878362.140000001</v>
          </cell>
          <cell r="AE1978">
            <v>0</v>
          </cell>
          <cell r="AF1978">
            <v>823.53</v>
          </cell>
          <cell r="AG1978">
            <v>12878362.140000001</v>
          </cell>
          <cell r="AH1978">
            <v>-823.53</v>
          </cell>
          <cell r="AI1978">
            <v>-12878362</v>
          </cell>
          <cell r="AJ1978">
            <v>0</v>
          </cell>
          <cell r="AK1978">
            <v>0</v>
          </cell>
          <cell r="AM1978">
            <v>0</v>
          </cell>
          <cell r="AN1978">
            <v>0</v>
          </cell>
          <cell r="AO1978">
            <v>0</v>
          </cell>
          <cell r="AS1978">
            <v>0</v>
          </cell>
          <cell r="AU1978">
            <v>0</v>
          </cell>
          <cell r="AV1978">
            <v>0</v>
          </cell>
          <cell r="AW1978">
            <v>0</v>
          </cell>
          <cell r="AY1978">
            <v>0</v>
          </cell>
          <cell r="AZ1978">
            <v>0</v>
          </cell>
          <cell r="BA1978">
            <v>0</v>
          </cell>
          <cell r="BC1978">
            <v>0</v>
          </cell>
          <cell r="BD1978">
            <v>0</v>
          </cell>
          <cell r="BE1978">
            <v>0</v>
          </cell>
          <cell r="BG1978">
            <v>0</v>
          </cell>
          <cell r="BH1978">
            <v>0</v>
          </cell>
          <cell r="BI1978">
            <v>0</v>
          </cell>
          <cell r="BK1978">
            <v>0</v>
          </cell>
          <cell r="BL1978">
            <v>0</v>
          </cell>
          <cell r="BM1978">
            <v>0</v>
          </cell>
          <cell r="BO1978">
            <v>0</v>
          </cell>
          <cell r="BP1978">
            <v>0</v>
          </cell>
          <cell r="BQ1978">
            <v>0</v>
          </cell>
        </row>
        <row r="1979">
          <cell r="A1979" t="str">
            <v>13.18.03</v>
          </cell>
          <cell r="B1979" t="str">
            <v>13.18.03</v>
          </cell>
          <cell r="C1979" t="str">
            <v>Esmalte sobre madera</v>
          </cell>
          <cell r="D1979" t="str">
            <v>M2</v>
          </cell>
          <cell r="F1979">
            <v>8257</v>
          </cell>
          <cell r="G1979">
            <v>0</v>
          </cell>
          <cell r="K1979">
            <v>0</v>
          </cell>
          <cell r="L1979">
            <v>0</v>
          </cell>
          <cell r="M1979">
            <v>0</v>
          </cell>
          <cell r="O1979">
            <v>0</v>
          </cell>
          <cell r="P1979">
            <v>0</v>
          </cell>
          <cell r="Q1979">
            <v>0</v>
          </cell>
          <cell r="S1979">
            <v>0</v>
          </cell>
          <cell r="T1979">
            <v>0</v>
          </cell>
          <cell r="U1979">
            <v>0</v>
          </cell>
          <cell r="V1979">
            <v>5.0999999999999996</v>
          </cell>
          <cell r="W1979">
            <v>0</v>
          </cell>
          <cell r="X1979">
            <v>5.0999999999999996</v>
          </cell>
          <cell r="Y1979">
            <v>42110.7</v>
          </cell>
          <cell r="Z1979">
            <v>0.3</v>
          </cell>
          <cell r="AA1979">
            <v>11421180</v>
          </cell>
          <cell r="AB1979">
            <v>5.3999999999999995</v>
          </cell>
          <cell r="AC1979">
            <v>44587.8</v>
          </cell>
          <cell r="AE1979">
            <v>0</v>
          </cell>
          <cell r="AF1979">
            <v>5.3999999999999995</v>
          </cell>
          <cell r="AG1979">
            <v>44587.8</v>
          </cell>
          <cell r="AI1979">
            <v>-12910782</v>
          </cell>
          <cell r="AJ1979">
            <v>5.3999999999999995</v>
          </cell>
          <cell r="AK1979">
            <v>44587.8</v>
          </cell>
          <cell r="AL1979">
            <v>-5.4</v>
          </cell>
          <cell r="AM1979">
            <v>0</v>
          </cell>
          <cell r="AN1979">
            <v>0</v>
          </cell>
          <cell r="AO1979">
            <v>0</v>
          </cell>
          <cell r="AS1979">
            <v>0</v>
          </cell>
          <cell r="AU1979">
            <v>0</v>
          </cell>
          <cell r="AV1979">
            <v>0</v>
          </cell>
          <cell r="AW1979">
            <v>0</v>
          </cell>
          <cell r="AY1979">
            <v>0</v>
          </cell>
          <cell r="AZ1979">
            <v>0</v>
          </cell>
          <cell r="BA1979">
            <v>0</v>
          </cell>
          <cell r="BC1979">
            <v>0</v>
          </cell>
          <cell r="BD1979">
            <v>0</v>
          </cell>
          <cell r="BE1979">
            <v>0</v>
          </cell>
          <cell r="BG1979">
            <v>0</v>
          </cell>
          <cell r="BH1979">
            <v>0</v>
          </cell>
          <cell r="BI1979">
            <v>0</v>
          </cell>
          <cell r="BK1979">
            <v>427124</v>
          </cell>
          <cell r="BL1979">
            <v>0</v>
          </cell>
          <cell r="BM1979">
            <v>427124</v>
          </cell>
          <cell r="BO1979">
            <v>0</v>
          </cell>
          <cell r="BP1979">
            <v>0</v>
          </cell>
          <cell r="BQ1979">
            <v>427124</v>
          </cell>
        </row>
        <row r="1980">
          <cell r="A1980" t="str">
            <v>13.18.04</v>
          </cell>
          <cell r="B1980" t="str">
            <v>13.18.05</v>
          </cell>
          <cell r="C1980" t="str">
            <v>Marmolina sobre placa</v>
          </cell>
          <cell r="D1980" t="str">
            <v>M2</v>
          </cell>
          <cell r="F1980">
            <v>7119</v>
          </cell>
          <cell r="G1980">
            <v>0</v>
          </cell>
          <cell r="K1980">
            <v>0</v>
          </cell>
          <cell r="L1980">
            <v>0</v>
          </cell>
          <cell r="M1980">
            <v>0</v>
          </cell>
          <cell r="O1980">
            <v>0</v>
          </cell>
          <cell r="P1980">
            <v>0</v>
          </cell>
          <cell r="Q1980">
            <v>0</v>
          </cell>
          <cell r="S1980">
            <v>0</v>
          </cell>
          <cell r="T1980">
            <v>0</v>
          </cell>
          <cell r="U1980">
            <v>0</v>
          </cell>
          <cell r="V1980">
            <v>80</v>
          </cell>
          <cell r="W1980">
            <v>0</v>
          </cell>
          <cell r="X1980">
            <v>80</v>
          </cell>
          <cell r="Y1980">
            <v>569520</v>
          </cell>
          <cell r="Z1980">
            <v>-80</v>
          </cell>
          <cell r="AA1980">
            <v>-569520</v>
          </cell>
          <cell r="AB1980">
            <v>0</v>
          </cell>
          <cell r="AC1980">
            <v>0</v>
          </cell>
          <cell r="AE1980">
            <v>0</v>
          </cell>
          <cell r="AF1980">
            <v>0</v>
          </cell>
          <cell r="AG1980">
            <v>0</v>
          </cell>
          <cell r="AI1980">
            <v>0</v>
          </cell>
          <cell r="AJ1980">
            <v>0</v>
          </cell>
          <cell r="AK1980">
            <v>0</v>
          </cell>
          <cell r="AM1980">
            <v>0</v>
          </cell>
          <cell r="AN1980">
            <v>0</v>
          </cell>
          <cell r="AO1980">
            <v>0</v>
          </cell>
          <cell r="AS1980">
            <v>0</v>
          </cell>
          <cell r="AU1980">
            <v>0</v>
          </cell>
          <cell r="AV1980">
            <v>0</v>
          </cell>
          <cell r="AW1980">
            <v>0</v>
          </cell>
          <cell r="AY1980">
            <v>0</v>
          </cell>
          <cell r="AZ1980">
            <v>0</v>
          </cell>
          <cell r="BA1980">
            <v>0</v>
          </cell>
          <cell r="BC1980">
            <v>0</v>
          </cell>
          <cell r="BD1980">
            <v>0</v>
          </cell>
          <cell r="BE1980">
            <v>0</v>
          </cell>
          <cell r="BG1980">
            <v>0</v>
          </cell>
          <cell r="BH1980">
            <v>0</v>
          </cell>
          <cell r="BI1980">
            <v>0</v>
          </cell>
          <cell r="BK1980">
            <v>0</v>
          </cell>
          <cell r="BL1980">
            <v>0</v>
          </cell>
          <cell r="BM1980">
            <v>0</v>
          </cell>
          <cell r="BO1980">
            <v>0</v>
          </cell>
          <cell r="BP1980">
            <v>0</v>
          </cell>
          <cell r="BQ1980">
            <v>0</v>
          </cell>
        </row>
        <row r="1981">
          <cell r="A1981" t="str">
            <v>13.18.05</v>
          </cell>
          <cell r="B1981" t="str">
            <v>13.18.06</v>
          </cell>
          <cell r="C1981" t="str">
            <v>Esmalte sobre lamina</v>
          </cell>
          <cell r="D1981" t="str">
            <v>M2</v>
          </cell>
          <cell r="F1981">
            <v>9321</v>
          </cell>
          <cell r="G1981">
            <v>0</v>
          </cell>
          <cell r="K1981">
            <v>0</v>
          </cell>
          <cell r="L1981">
            <v>0</v>
          </cell>
          <cell r="M1981">
            <v>0</v>
          </cell>
          <cell r="O1981">
            <v>0</v>
          </cell>
          <cell r="P1981">
            <v>0</v>
          </cell>
          <cell r="Q1981">
            <v>0</v>
          </cell>
          <cell r="S1981">
            <v>0</v>
          </cell>
          <cell r="T1981">
            <v>0</v>
          </cell>
          <cell r="U1981">
            <v>0</v>
          </cell>
          <cell r="V1981">
            <v>71.3</v>
          </cell>
          <cell r="W1981">
            <v>0</v>
          </cell>
          <cell r="X1981">
            <v>71.3</v>
          </cell>
          <cell r="Y1981">
            <v>664587.30000000005</v>
          </cell>
          <cell r="Z1981">
            <v>2.6200000000000045</v>
          </cell>
          <cell r="AA1981">
            <v>-569520</v>
          </cell>
          <cell r="AB1981">
            <v>73.92</v>
          </cell>
          <cell r="AC1981">
            <v>689008.32</v>
          </cell>
          <cell r="AE1981">
            <v>0</v>
          </cell>
          <cell r="AF1981">
            <v>73.92</v>
          </cell>
          <cell r="AG1981">
            <v>689008.32</v>
          </cell>
          <cell r="AI1981">
            <v>0</v>
          </cell>
          <cell r="AJ1981">
            <v>73.92</v>
          </cell>
          <cell r="AK1981">
            <v>689008.32</v>
          </cell>
          <cell r="AL1981">
            <v>1.5999999999999943</v>
          </cell>
          <cell r="AM1981">
            <v>0</v>
          </cell>
          <cell r="AN1981">
            <v>75.52</v>
          </cell>
          <cell r="AO1981">
            <v>703921.92</v>
          </cell>
          <cell r="AS1981">
            <v>0</v>
          </cell>
          <cell r="AU1981">
            <v>0</v>
          </cell>
          <cell r="AV1981">
            <v>0</v>
          </cell>
          <cell r="AW1981">
            <v>0</v>
          </cell>
          <cell r="AY1981">
            <v>0</v>
          </cell>
          <cell r="AZ1981">
            <v>0</v>
          </cell>
          <cell r="BA1981">
            <v>0</v>
          </cell>
          <cell r="BC1981">
            <v>0</v>
          </cell>
          <cell r="BD1981">
            <v>0</v>
          </cell>
          <cell r="BE1981">
            <v>0</v>
          </cell>
          <cell r="BG1981">
            <v>0</v>
          </cell>
          <cell r="BH1981">
            <v>0</v>
          </cell>
          <cell r="BI1981">
            <v>0</v>
          </cell>
          <cell r="BK1981">
            <v>0</v>
          </cell>
          <cell r="BL1981">
            <v>0</v>
          </cell>
          <cell r="BM1981">
            <v>0</v>
          </cell>
          <cell r="BN1981">
            <v>75.52</v>
          </cell>
          <cell r="BO1981">
            <v>0</v>
          </cell>
          <cell r="BP1981">
            <v>75.52</v>
          </cell>
          <cell r="BQ1981">
            <v>0</v>
          </cell>
        </row>
        <row r="1982">
          <cell r="A1982" t="str">
            <v>13.18.06</v>
          </cell>
          <cell r="B1982" t="str">
            <v>13.18.07</v>
          </cell>
          <cell r="C1982" t="str">
            <v>Graniplast sobre fachadas</v>
          </cell>
          <cell r="D1982" t="str">
            <v>M2</v>
          </cell>
          <cell r="F1982">
            <v>16017</v>
          </cell>
          <cell r="AH1982">
            <v>218.14</v>
          </cell>
          <cell r="AJ1982">
            <v>218.14</v>
          </cell>
          <cell r="AN1982">
            <v>218.14</v>
          </cell>
          <cell r="BJ1982">
            <v>218.14</v>
          </cell>
          <cell r="BL1982">
            <v>218.14</v>
          </cell>
          <cell r="BP1982">
            <v>218.14</v>
          </cell>
        </row>
        <row r="1983">
          <cell r="A1983" t="str">
            <v>13.18.07</v>
          </cell>
          <cell r="B1983" t="str">
            <v>13.18.08</v>
          </cell>
          <cell r="C1983" t="str">
            <v>Suministro en instalacion de estuco y vinilo</v>
          </cell>
          <cell r="D1983" t="str">
            <v>M2</v>
          </cell>
          <cell r="F1983">
            <v>13000</v>
          </cell>
          <cell r="AH1983">
            <v>424.09</v>
          </cell>
          <cell r="AJ1983">
            <v>424.09</v>
          </cell>
          <cell r="AN1983">
            <v>424.09</v>
          </cell>
          <cell r="BJ1983">
            <v>300</v>
          </cell>
          <cell r="BL1983">
            <v>300</v>
          </cell>
          <cell r="BP1983">
            <v>300</v>
          </cell>
        </row>
        <row r="1984">
          <cell r="C1984" t="str">
            <v>07.18</v>
          </cell>
          <cell r="G1984">
            <v>0</v>
          </cell>
          <cell r="K1984">
            <v>0</v>
          </cell>
          <cell r="M1984">
            <v>0</v>
          </cell>
          <cell r="O1984">
            <v>0</v>
          </cell>
          <cell r="P1984">
            <v>0</v>
          </cell>
          <cell r="Q1984">
            <v>0</v>
          </cell>
          <cell r="S1984">
            <v>0</v>
          </cell>
          <cell r="T1984">
            <v>0</v>
          </cell>
          <cell r="U1984">
            <v>0</v>
          </cell>
          <cell r="W1984">
            <v>0</v>
          </cell>
          <cell r="X1984">
            <v>0</v>
          </cell>
          <cell r="Y1984">
            <v>3192944.5999999996</v>
          </cell>
          <cell r="AB1984">
            <v>0</v>
          </cell>
          <cell r="AC1984">
            <v>14071502.140000002</v>
          </cell>
          <cell r="AF1984">
            <v>0</v>
          </cell>
          <cell r="AG1984">
            <v>14071502.140000002</v>
          </cell>
          <cell r="AJ1984">
            <v>0</v>
          </cell>
          <cell r="AK1984">
            <v>1160720.2999999998</v>
          </cell>
          <cell r="AN1984">
            <v>0</v>
          </cell>
          <cell r="AO1984">
            <v>1131046.1000000001</v>
          </cell>
          <cell r="AS1984">
            <v>0</v>
          </cell>
          <cell r="AU1984">
            <v>0</v>
          </cell>
          <cell r="AV1984">
            <v>0</v>
          </cell>
          <cell r="AW1984">
            <v>0</v>
          </cell>
          <cell r="AZ1984">
            <v>0</v>
          </cell>
          <cell r="BA1984">
            <v>0</v>
          </cell>
          <cell r="BC1984">
            <v>0</v>
          </cell>
          <cell r="BD1984">
            <v>0</v>
          </cell>
          <cell r="BE1984">
            <v>0</v>
          </cell>
          <cell r="BH1984">
            <v>0</v>
          </cell>
          <cell r="BL1984">
            <v>0</v>
          </cell>
          <cell r="BP1984">
            <v>0</v>
          </cell>
        </row>
        <row r="1985">
          <cell r="G1985">
            <v>0</v>
          </cell>
          <cell r="K1985">
            <v>0</v>
          </cell>
          <cell r="L1985">
            <v>0</v>
          </cell>
          <cell r="M1985">
            <v>0</v>
          </cell>
          <cell r="O1985">
            <v>0</v>
          </cell>
          <cell r="P1985">
            <v>0</v>
          </cell>
          <cell r="Q1985">
            <v>0</v>
          </cell>
          <cell r="S1985">
            <v>0</v>
          </cell>
          <cell r="T1985">
            <v>0</v>
          </cell>
          <cell r="U1985">
            <v>0</v>
          </cell>
          <cell r="W1985">
            <v>0</v>
          </cell>
          <cell r="X1985">
            <v>0</v>
          </cell>
          <cell r="Y1985">
            <v>0</v>
          </cell>
          <cell r="AA1985">
            <v>0</v>
          </cell>
          <cell r="AB1985">
            <v>0</v>
          </cell>
          <cell r="AC1985">
            <v>0</v>
          </cell>
          <cell r="AE1985">
            <v>0</v>
          </cell>
          <cell r="AF1985">
            <v>0</v>
          </cell>
          <cell r="AG1985">
            <v>0</v>
          </cell>
          <cell r="AI1985">
            <v>0</v>
          </cell>
          <cell r="AJ1985">
            <v>0</v>
          </cell>
          <cell r="AK1985">
            <v>0</v>
          </cell>
          <cell r="AM1985">
            <v>0</v>
          </cell>
          <cell r="AN1985">
            <v>0</v>
          </cell>
          <cell r="AO1985">
            <v>0</v>
          </cell>
          <cell r="AS1985">
            <v>0</v>
          </cell>
          <cell r="AU1985">
            <v>0</v>
          </cell>
          <cell r="AV1985">
            <v>0</v>
          </cell>
          <cell r="AW1985">
            <v>0</v>
          </cell>
          <cell r="AY1985">
            <v>0</v>
          </cell>
          <cell r="AZ1985">
            <v>0</v>
          </cell>
          <cell r="BA1985">
            <v>0</v>
          </cell>
          <cell r="BC1985">
            <v>0</v>
          </cell>
          <cell r="BD1985">
            <v>0</v>
          </cell>
          <cell r="BE1985">
            <v>0</v>
          </cell>
          <cell r="BG1985">
            <v>0</v>
          </cell>
          <cell r="BH1985">
            <v>0</v>
          </cell>
          <cell r="BI1985">
            <v>0</v>
          </cell>
          <cell r="BK1985">
            <v>0</v>
          </cell>
          <cell r="BL1985">
            <v>0</v>
          </cell>
          <cell r="BM1985">
            <v>0</v>
          </cell>
          <cell r="BO1985">
            <v>0</v>
          </cell>
          <cell r="BP1985">
            <v>0</v>
          </cell>
          <cell r="BQ1985">
            <v>0</v>
          </cell>
        </row>
        <row r="1986">
          <cell r="A1986" t="str">
            <v>13.19</v>
          </cell>
          <cell r="B1986" t="str">
            <v>13.19</v>
          </cell>
          <cell r="C1986" t="str">
            <v>VARIOS</v>
          </cell>
          <cell r="D1986" t="str">
            <v/>
          </cell>
          <cell r="G1986">
            <v>0</v>
          </cell>
          <cell r="K1986">
            <v>0</v>
          </cell>
          <cell r="L1986">
            <v>0</v>
          </cell>
          <cell r="M1986">
            <v>0</v>
          </cell>
          <cell r="O1986">
            <v>0</v>
          </cell>
          <cell r="P1986">
            <v>0</v>
          </cell>
          <cell r="Q1986">
            <v>0</v>
          </cell>
          <cell r="S1986">
            <v>0</v>
          </cell>
          <cell r="T1986">
            <v>0</v>
          </cell>
          <cell r="U1986">
            <v>0</v>
          </cell>
          <cell r="W1986">
            <v>0</v>
          </cell>
          <cell r="X1986">
            <v>0</v>
          </cell>
          <cell r="Y1986">
            <v>0</v>
          </cell>
          <cell r="AA1986">
            <v>0</v>
          </cell>
          <cell r="AB1986">
            <v>0</v>
          </cell>
          <cell r="AC1986">
            <v>0</v>
          </cell>
          <cell r="AE1986">
            <v>0</v>
          </cell>
          <cell r="AF1986">
            <v>0</v>
          </cell>
          <cell r="AG1986">
            <v>0</v>
          </cell>
          <cell r="AI1986">
            <v>0</v>
          </cell>
          <cell r="AJ1986">
            <v>0</v>
          </cell>
          <cell r="AK1986">
            <v>0</v>
          </cell>
          <cell r="AM1986">
            <v>0</v>
          </cell>
          <cell r="AN1986">
            <v>0</v>
          </cell>
          <cell r="AO1986">
            <v>0</v>
          </cell>
          <cell r="AS1986">
            <v>0</v>
          </cell>
          <cell r="AU1986">
            <v>0</v>
          </cell>
          <cell r="AV1986">
            <v>0</v>
          </cell>
          <cell r="AW1986">
            <v>0</v>
          </cell>
          <cell r="AY1986">
            <v>0</v>
          </cell>
          <cell r="AZ1986">
            <v>0</v>
          </cell>
          <cell r="BA1986">
            <v>0</v>
          </cell>
          <cell r="BC1986">
            <v>0</v>
          </cell>
          <cell r="BD1986">
            <v>0</v>
          </cell>
          <cell r="BE1986">
            <v>0</v>
          </cell>
          <cell r="BG1986">
            <v>0</v>
          </cell>
          <cell r="BH1986">
            <v>0</v>
          </cell>
          <cell r="BI1986">
            <v>0</v>
          </cell>
          <cell r="BK1986">
            <v>0</v>
          </cell>
          <cell r="BL1986">
            <v>0</v>
          </cell>
          <cell r="BM1986">
            <v>0</v>
          </cell>
          <cell r="BO1986">
            <v>0</v>
          </cell>
          <cell r="BP1986">
            <v>0</v>
          </cell>
          <cell r="BQ1986">
            <v>0</v>
          </cell>
        </row>
        <row r="1987">
          <cell r="A1987" t="str">
            <v>13.19.01</v>
          </cell>
          <cell r="B1987" t="str">
            <v>13.19.01</v>
          </cell>
          <cell r="C1987" t="str">
            <v>Aseo final de obra</v>
          </cell>
          <cell r="D1987" t="str">
            <v>M2</v>
          </cell>
          <cell r="F1987">
            <v>5099</v>
          </cell>
          <cell r="G1987">
            <v>0</v>
          </cell>
          <cell r="K1987">
            <v>0</v>
          </cell>
          <cell r="L1987">
            <v>0</v>
          </cell>
          <cell r="M1987">
            <v>0</v>
          </cell>
          <cell r="O1987">
            <v>0</v>
          </cell>
          <cell r="P1987">
            <v>0</v>
          </cell>
          <cell r="Q1987">
            <v>0</v>
          </cell>
          <cell r="S1987">
            <v>0</v>
          </cell>
          <cell r="T1987">
            <v>0</v>
          </cell>
          <cell r="U1987">
            <v>0</v>
          </cell>
          <cell r="V1987">
            <v>786.5</v>
          </cell>
          <cell r="W1987">
            <v>0</v>
          </cell>
          <cell r="X1987">
            <v>786.5</v>
          </cell>
          <cell r="Y1987">
            <v>4010363.5</v>
          </cell>
          <cell r="Z1987">
            <v>32.480000000000018</v>
          </cell>
          <cell r="AA1987">
            <v>165616</v>
          </cell>
          <cell r="AB1987">
            <v>818.98</v>
          </cell>
          <cell r="AC1987">
            <v>4175979.02</v>
          </cell>
          <cell r="AE1987">
            <v>0</v>
          </cell>
          <cell r="AF1987">
            <v>818.98</v>
          </cell>
          <cell r="AG1987">
            <v>4175979.02</v>
          </cell>
          <cell r="AI1987">
            <v>0</v>
          </cell>
          <cell r="AJ1987">
            <v>818.98</v>
          </cell>
          <cell r="AK1987">
            <v>4175979.02</v>
          </cell>
          <cell r="AL1987">
            <v>4.4399999999999409</v>
          </cell>
          <cell r="AM1987">
            <v>22640</v>
          </cell>
          <cell r="AN1987">
            <v>823.42</v>
          </cell>
          <cell r="AO1987">
            <v>4198618.58</v>
          </cell>
          <cell r="AS1987">
            <v>0</v>
          </cell>
          <cell r="AU1987">
            <v>0</v>
          </cell>
          <cell r="AV1987">
            <v>0</v>
          </cell>
          <cell r="AW1987">
            <v>0</v>
          </cell>
          <cell r="AY1987">
            <v>0</v>
          </cell>
          <cell r="AZ1987">
            <v>0</v>
          </cell>
          <cell r="BA1987">
            <v>0</v>
          </cell>
          <cell r="BC1987">
            <v>0</v>
          </cell>
          <cell r="BD1987">
            <v>0</v>
          </cell>
          <cell r="BE1987">
            <v>0</v>
          </cell>
          <cell r="BG1987">
            <v>0</v>
          </cell>
          <cell r="BH1987">
            <v>0</v>
          </cell>
          <cell r="BI1987">
            <v>0</v>
          </cell>
          <cell r="BK1987">
            <v>0</v>
          </cell>
          <cell r="BL1987">
            <v>0</v>
          </cell>
          <cell r="BM1987">
            <v>0</v>
          </cell>
          <cell r="BN1987">
            <v>823.42</v>
          </cell>
          <cell r="BO1987">
            <v>4198619</v>
          </cell>
          <cell r="BP1987">
            <v>823.42</v>
          </cell>
          <cell r="BQ1987">
            <v>4198619</v>
          </cell>
        </row>
        <row r="1988">
          <cell r="C1988" t="str">
            <v>07.19</v>
          </cell>
          <cell r="G1988">
            <v>0</v>
          </cell>
          <cell r="K1988">
            <v>0</v>
          </cell>
          <cell r="M1988">
            <v>0</v>
          </cell>
          <cell r="N1988">
            <v>0</v>
          </cell>
          <cell r="O1988">
            <v>0</v>
          </cell>
          <cell r="Q1988">
            <v>0</v>
          </cell>
          <cell r="S1988">
            <v>0</v>
          </cell>
          <cell r="U1988">
            <v>0</v>
          </cell>
          <cell r="W1988">
            <v>0</v>
          </cell>
          <cell r="Y1988">
            <v>4010363.5</v>
          </cell>
          <cell r="AA1988">
            <v>165616</v>
          </cell>
          <cell r="AC1988">
            <v>4175979.02</v>
          </cell>
          <cell r="AE1988">
            <v>0</v>
          </cell>
          <cell r="AG1988">
            <v>4175979.02</v>
          </cell>
          <cell r="AI1988">
            <v>0</v>
          </cell>
          <cell r="AK1988">
            <v>4175979.02</v>
          </cell>
          <cell r="AM1988">
            <v>22640</v>
          </cell>
          <cell r="AO1988">
            <v>4198618.58</v>
          </cell>
          <cell r="AS1988">
            <v>0</v>
          </cell>
          <cell r="AW1988">
            <v>0</v>
          </cell>
          <cell r="AY1988">
            <v>0</v>
          </cell>
          <cell r="BA1988">
            <v>0</v>
          </cell>
          <cell r="BC1988">
            <v>0</v>
          </cell>
          <cell r="BD1988">
            <v>0</v>
          </cell>
          <cell r="BE1988">
            <v>0</v>
          </cell>
          <cell r="BG1988">
            <v>0</v>
          </cell>
          <cell r="BI1988">
            <v>0</v>
          </cell>
          <cell r="BK1988">
            <v>0</v>
          </cell>
          <cell r="BM1988">
            <v>0</v>
          </cell>
          <cell r="BO1988">
            <v>4198619</v>
          </cell>
          <cell r="BQ1988">
            <v>4198619</v>
          </cell>
        </row>
        <row r="1989">
          <cell r="C1989" t="str">
            <v>VALOR PARCIAL</v>
          </cell>
          <cell r="G1989">
            <v>0</v>
          </cell>
          <cell r="K1989">
            <v>0</v>
          </cell>
          <cell r="M1989">
            <v>0</v>
          </cell>
          <cell r="O1989">
            <v>0</v>
          </cell>
          <cell r="Q1989">
            <v>0</v>
          </cell>
          <cell r="S1989">
            <v>0</v>
          </cell>
          <cell r="U1989">
            <v>0</v>
          </cell>
          <cell r="W1989">
            <v>107081825</v>
          </cell>
          <cell r="Y1989">
            <v>941012216.67999983</v>
          </cell>
          <cell r="AA1989">
            <v>4202536.3900000006</v>
          </cell>
          <cell r="AC1989">
            <v>461536389.44999999</v>
          </cell>
          <cell r="AE1989">
            <v>519063</v>
          </cell>
          <cell r="AG1989">
            <v>483519336.66999996</v>
          </cell>
          <cell r="AI1989">
            <v>-18657796</v>
          </cell>
          <cell r="AK1989">
            <v>464604138.06999993</v>
          </cell>
          <cell r="AM1989">
            <v>22640</v>
          </cell>
          <cell r="AO1989">
            <v>464045190.81999999</v>
          </cell>
          <cell r="AR1989">
            <v>0</v>
          </cell>
          <cell r="AS1989">
            <v>0</v>
          </cell>
          <cell r="AT1989">
            <v>0</v>
          </cell>
          <cell r="AU1989">
            <v>0</v>
          </cell>
          <cell r="AV1989">
            <v>0</v>
          </cell>
          <cell r="AW1989">
            <v>0</v>
          </cell>
          <cell r="AX1989">
            <v>0</v>
          </cell>
          <cell r="AY1989">
            <v>0</v>
          </cell>
          <cell r="AZ1989">
            <v>0</v>
          </cell>
          <cell r="BA1989">
            <v>0</v>
          </cell>
          <cell r="BB1989">
            <v>0</v>
          </cell>
          <cell r="BC1989">
            <v>205780341</v>
          </cell>
          <cell r="BD1989">
            <v>0</v>
          </cell>
          <cell r="BE1989">
            <v>205780341</v>
          </cell>
          <cell r="BF1989">
            <v>0</v>
          </cell>
          <cell r="BG1989">
            <v>52612120.5</v>
          </cell>
          <cell r="BH1989">
            <v>0</v>
          </cell>
          <cell r="BI1989">
            <v>117426622</v>
          </cell>
          <cell r="BJ1989">
            <v>0</v>
          </cell>
          <cell r="BK1989">
            <v>7390241</v>
          </cell>
          <cell r="BL1989">
            <v>0</v>
          </cell>
          <cell r="BM1989">
            <v>124816863</v>
          </cell>
          <cell r="BN1989">
            <v>0</v>
          </cell>
          <cell r="BO1989">
            <v>4198619</v>
          </cell>
          <cell r="BP1989">
            <v>0</v>
          </cell>
          <cell r="BQ1989">
            <v>129018027.59999999</v>
          </cell>
        </row>
        <row r="1990">
          <cell r="C1990" t="str">
            <v>A.I.U.</v>
          </cell>
          <cell r="E1990">
            <v>0.32</v>
          </cell>
          <cell r="G1990">
            <v>0</v>
          </cell>
          <cell r="J1990">
            <v>0.32</v>
          </cell>
          <cell r="K1990">
            <v>0</v>
          </cell>
          <cell r="L1990">
            <v>0.32</v>
          </cell>
          <cell r="M1990">
            <v>0</v>
          </cell>
          <cell r="N1990">
            <v>0.32</v>
          </cell>
          <cell r="O1990">
            <v>0</v>
          </cell>
          <cell r="P1990">
            <v>0.32</v>
          </cell>
          <cell r="Q1990">
            <v>0</v>
          </cell>
          <cell r="R1990">
            <v>0.32</v>
          </cell>
          <cell r="S1990">
            <v>0</v>
          </cell>
          <cell r="T1990">
            <v>0.32</v>
          </cell>
          <cell r="U1990">
            <v>0</v>
          </cell>
          <cell r="V1990">
            <v>0.32</v>
          </cell>
          <cell r="W1990">
            <v>34266184</v>
          </cell>
          <cell r="X1990">
            <v>0.32</v>
          </cell>
          <cell r="Y1990">
            <v>301123909</v>
          </cell>
          <cell r="Z1990">
            <v>0.32</v>
          </cell>
          <cell r="AA1990">
            <v>1344812</v>
          </cell>
          <cell r="AB1990">
            <v>0.32</v>
          </cell>
          <cell r="AC1990">
            <v>147691645</v>
          </cell>
          <cell r="AD1990">
            <v>0.32</v>
          </cell>
          <cell r="AE1990">
            <v>166100</v>
          </cell>
          <cell r="AF1990">
            <v>0.32</v>
          </cell>
          <cell r="AG1990">
            <v>154726188</v>
          </cell>
          <cell r="AH1990">
            <v>0.32</v>
          </cell>
          <cell r="AI1990">
            <v>-5970495</v>
          </cell>
          <cell r="AJ1990">
            <v>0.32</v>
          </cell>
          <cell r="AK1990">
            <v>148673324</v>
          </cell>
          <cell r="AL1990">
            <v>0.32</v>
          </cell>
          <cell r="AM1990">
            <v>7245</v>
          </cell>
          <cell r="AN1990">
            <v>0.32</v>
          </cell>
          <cell r="AO1990">
            <v>148494461</v>
          </cell>
          <cell r="AR1990">
            <v>0.32</v>
          </cell>
          <cell r="AS1990">
            <v>0</v>
          </cell>
          <cell r="AT1990">
            <v>0.32</v>
          </cell>
          <cell r="AU1990">
            <v>0</v>
          </cell>
          <cell r="AV1990">
            <v>0.32</v>
          </cell>
          <cell r="AW1990">
            <v>0</v>
          </cell>
          <cell r="AX1990">
            <v>0.32</v>
          </cell>
          <cell r="AY1990">
            <v>0</v>
          </cell>
          <cell r="AZ1990">
            <v>0.32</v>
          </cell>
          <cell r="BA1990">
            <v>0</v>
          </cell>
          <cell r="BB1990">
            <v>0.32</v>
          </cell>
          <cell r="BC1990">
            <v>65849709</v>
          </cell>
          <cell r="BD1990">
            <v>0.32</v>
          </cell>
          <cell r="BE1990">
            <v>65849709</v>
          </cell>
          <cell r="BF1990">
            <v>0.32</v>
          </cell>
          <cell r="BG1990">
            <v>16835879</v>
          </cell>
          <cell r="BH1990">
            <v>0.32</v>
          </cell>
          <cell r="BI1990">
            <v>37576519</v>
          </cell>
          <cell r="BJ1990">
            <v>0.32</v>
          </cell>
          <cell r="BK1990">
            <v>2364877</v>
          </cell>
          <cell r="BL1990">
            <v>0.32</v>
          </cell>
          <cell r="BM1990">
            <v>39941396</v>
          </cell>
          <cell r="BN1990">
            <v>0.32</v>
          </cell>
          <cell r="BO1990">
            <v>1343558</v>
          </cell>
          <cell r="BP1990">
            <v>0.32</v>
          </cell>
          <cell r="BQ1990">
            <v>41285769</v>
          </cell>
        </row>
        <row r="1991">
          <cell r="C1991" t="str">
            <v>VALOR TOTAL</v>
          </cell>
          <cell r="G1991">
            <v>0</v>
          </cell>
          <cell r="K1991">
            <v>0</v>
          </cell>
          <cell r="M1991">
            <v>0</v>
          </cell>
          <cell r="O1991">
            <v>0</v>
          </cell>
          <cell r="Q1991">
            <v>0</v>
          </cell>
          <cell r="S1991">
            <v>0</v>
          </cell>
          <cell r="U1991">
            <v>0</v>
          </cell>
          <cell r="W1991">
            <v>141348009</v>
          </cell>
          <cell r="Y1991">
            <v>1242136125.6799998</v>
          </cell>
          <cell r="AA1991">
            <v>5547348.3900000006</v>
          </cell>
          <cell r="AC1991">
            <v>609228034.45000005</v>
          </cell>
          <cell r="AE1991">
            <v>685163</v>
          </cell>
          <cell r="AG1991">
            <v>638245524.66999996</v>
          </cell>
          <cell r="AI1991">
            <v>-24628291</v>
          </cell>
          <cell r="AK1991">
            <v>613277462.06999993</v>
          </cell>
          <cell r="AM1991">
            <v>29885</v>
          </cell>
          <cell r="AO1991">
            <v>612539651.81999993</v>
          </cell>
          <cell r="AR1991">
            <v>0</v>
          </cell>
          <cell r="AS1991">
            <v>0</v>
          </cell>
          <cell r="AT1991">
            <v>0</v>
          </cell>
          <cell r="AU1991">
            <v>0</v>
          </cell>
          <cell r="AV1991">
            <v>0</v>
          </cell>
          <cell r="AW1991">
            <v>0</v>
          </cell>
          <cell r="AX1991">
            <v>0</v>
          </cell>
          <cell r="AY1991">
            <v>0</v>
          </cell>
          <cell r="AZ1991">
            <v>0</v>
          </cell>
          <cell r="BA1991">
            <v>0</v>
          </cell>
          <cell r="BB1991">
            <v>0</v>
          </cell>
          <cell r="BC1991">
            <v>271630050</v>
          </cell>
          <cell r="BD1991">
            <v>0</v>
          </cell>
          <cell r="BE1991">
            <v>271630050</v>
          </cell>
          <cell r="BF1991">
            <v>0</v>
          </cell>
          <cell r="BG1991">
            <v>69447999.5</v>
          </cell>
          <cell r="BH1991">
            <v>0</v>
          </cell>
          <cell r="BI1991">
            <v>155003141</v>
          </cell>
          <cell r="BJ1991">
            <v>0</v>
          </cell>
          <cell r="BK1991">
            <v>9755118</v>
          </cell>
          <cell r="BL1991">
            <v>0</v>
          </cell>
          <cell r="BM1991">
            <v>164758259</v>
          </cell>
          <cell r="BN1991">
            <v>0</v>
          </cell>
          <cell r="BO1991">
            <v>5542177</v>
          </cell>
          <cell r="BP1991">
            <v>0</v>
          </cell>
          <cell r="BQ1991">
            <v>170303796.59999999</v>
          </cell>
        </row>
        <row r="1993">
          <cell r="A1993">
            <v>14</v>
          </cell>
          <cell r="B1993">
            <v>14</v>
          </cell>
          <cell r="C1993" t="str">
            <v>CABLEADO ESTRUCTURADO</v>
          </cell>
          <cell r="D1993" t="str">
            <v/>
          </cell>
          <cell r="E1993">
            <v>1</v>
          </cell>
          <cell r="AR1993">
            <v>0</v>
          </cell>
          <cell r="AS1993">
            <v>0</v>
          </cell>
          <cell r="AT1993">
            <v>0</v>
          </cell>
          <cell r="AU1993">
            <v>0</v>
          </cell>
          <cell r="AV1993">
            <v>0</v>
          </cell>
          <cell r="AW1993">
            <v>0</v>
          </cell>
          <cell r="AX1993">
            <v>0</v>
          </cell>
          <cell r="AY1993">
            <v>0</v>
          </cell>
          <cell r="AZ1993">
            <v>0</v>
          </cell>
          <cell r="BA1993">
            <v>0</v>
          </cell>
          <cell r="BB1993">
            <v>0</v>
          </cell>
          <cell r="BC1993">
            <v>0</v>
          </cell>
          <cell r="BD1993">
            <v>0</v>
          </cell>
          <cell r="BE1993">
            <v>0</v>
          </cell>
          <cell r="BF1993">
            <v>0</v>
          </cell>
          <cell r="BG1993">
            <v>0</v>
          </cell>
          <cell r="BH1993">
            <v>0</v>
          </cell>
          <cell r="BI1993">
            <v>0</v>
          </cell>
          <cell r="BJ1993">
            <v>0</v>
          </cell>
          <cell r="BK1993">
            <v>0</v>
          </cell>
          <cell r="BL1993">
            <v>0</v>
          </cell>
          <cell r="BM1993">
            <v>0</v>
          </cell>
          <cell r="BN1993">
            <v>0</v>
          </cell>
          <cell r="BO1993">
            <v>0</v>
          </cell>
          <cell r="BP1993">
            <v>0</v>
          </cell>
          <cell r="BQ1993">
            <v>0</v>
          </cell>
        </row>
        <row r="1994">
          <cell r="B1994" t="str">
            <v>Item</v>
          </cell>
          <cell r="C1994" t="str">
            <v>Descripcion</v>
          </cell>
          <cell r="D1994" t="str">
            <v>Und</v>
          </cell>
          <cell r="E1994" t="str">
            <v>Cant</v>
          </cell>
          <cell r="F1994" t="str">
            <v xml:space="preserve">Vr Unitario </v>
          </cell>
          <cell r="G1994" t="str">
            <v>Vr Total</v>
          </cell>
          <cell r="H1994" t="str">
            <v>*</v>
          </cell>
          <cell r="I1994" t="str">
            <v>M&amp;M</v>
          </cell>
          <cell r="J1994" t="str">
            <v>Cant</v>
          </cell>
          <cell r="K1994" t="str">
            <v>Vr Total</v>
          </cell>
          <cell r="L1994" t="str">
            <v>Cant</v>
          </cell>
          <cell r="M1994" t="str">
            <v>Vr Total</v>
          </cell>
          <cell r="N1994" t="str">
            <v>Cant</v>
          </cell>
          <cell r="O1994" t="str">
            <v>Vr Total</v>
          </cell>
          <cell r="P1994" t="str">
            <v>Cant</v>
          </cell>
          <cell r="Q1994" t="str">
            <v>Vr Total</v>
          </cell>
          <cell r="R1994" t="str">
            <v>Cant</v>
          </cell>
          <cell r="S1994" t="str">
            <v>Vr Total</v>
          </cell>
          <cell r="T1994" t="str">
            <v>Cant</v>
          </cell>
          <cell r="U1994" t="str">
            <v>Vr Total</v>
          </cell>
          <cell r="V1994" t="str">
            <v>Cant</v>
          </cell>
          <cell r="W1994" t="str">
            <v>Vr Total</v>
          </cell>
          <cell r="X1994" t="str">
            <v>Cant</v>
          </cell>
          <cell r="Y1994" t="str">
            <v>Vr Total</v>
          </cell>
          <cell r="Z1994" t="str">
            <v>Cant</v>
          </cell>
          <cell r="AA1994" t="str">
            <v>Vr Total</v>
          </cell>
          <cell r="AB1994" t="str">
            <v>Cant</v>
          </cell>
          <cell r="AC1994" t="str">
            <v>Vr Total</v>
          </cell>
          <cell r="AD1994" t="str">
            <v>Cant</v>
          </cell>
          <cell r="AE1994" t="str">
            <v>Vr Total</v>
          </cell>
          <cell r="AF1994" t="str">
            <v>Cant</v>
          </cell>
          <cell r="AG1994" t="str">
            <v>Vr Total</v>
          </cell>
          <cell r="AH1994" t="str">
            <v>Cant</v>
          </cell>
          <cell r="AI1994" t="str">
            <v>Vr Total</v>
          </cell>
          <cell r="AJ1994" t="str">
            <v>Cant</v>
          </cell>
          <cell r="AK1994" t="str">
            <v>Vr Total</v>
          </cell>
          <cell r="AL1994" t="str">
            <v>Cant</v>
          </cell>
          <cell r="AM1994" t="str">
            <v>Vr Total</v>
          </cell>
          <cell r="AN1994" t="str">
            <v>Cant</v>
          </cell>
          <cell r="AO1994" t="str">
            <v>Vr Total</v>
          </cell>
          <cell r="AR1994" t="str">
            <v>Cant</v>
          </cell>
          <cell r="AS1994" t="str">
            <v>Vr Total</v>
          </cell>
          <cell r="AT1994" t="str">
            <v>Cant</v>
          </cell>
          <cell r="AU1994" t="str">
            <v>Vr Total</v>
          </cell>
          <cell r="AV1994" t="str">
            <v>Cant</v>
          </cell>
          <cell r="AW1994" t="str">
            <v>Vr Total</v>
          </cell>
          <cell r="AX1994" t="str">
            <v>Cant</v>
          </cell>
          <cell r="AY1994" t="str">
            <v>Vr Total</v>
          </cell>
          <cell r="AZ1994" t="str">
            <v>Cant</v>
          </cell>
          <cell r="BA1994" t="str">
            <v>Vr Total</v>
          </cell>
          <cell r="BB1994" t="str">
            <v>Cant</v>
          </cell>
          <cell r="BC1994" t="str">
            <v>Vr Total</v>
          </cell>
          <cell r="BD1994" t="str">
            <v>Cant</v>
          </cell>
          <cell r="BE1994" t="str">
            <v>Vr Total</v>
          </cell>
          <cell r="BF1994" t="str">
            <v>Cant</v>
          </cell>
          <cell r="BG1994" t="str">
            <v>Vr Total</v>
          </cell>
          <cell r="BH1994" t="str">
            <v>Cant</v>
          </cell>
          <cell r="BI1994" t="str">
            <v>Vr Total</v>
          </cell>
          <cell r="BJ1994" t="str">
            <v>Cant</v>
          </cell>
          <cell r="BK1994" t="str">
            <v>Vr Total</v>
          </cell>
          <cell r="BL1994" t="str">
            <v>Cant</v>
          </cell>
          <cell r="BM1994" t="str">
            <v>Vr Total</v>
          </cell>
          <cell r="BN1994" t="str">
            <v>Cant</v>
          </cell>
          <cell r="BO1994" t="str">
            <v>Vr Total</v>
          </cell>
          <cell r="BP1994" t="str">
            <v>Cant</v>
          </cell>
          <cell r="BQ1994" t="str">
            <v>Vr Total</v>
          </cell>
        </row>
        <row r="1995">
          <cell r="A1995" t="str">
            <v>14.01</v>
          </cell>
          <cell r="B1995" t="str">
            <v>14.01</v>
          </cell>
          <cell r="C1995" t="str">
            <v>Gabinete</v>
          </cell>
          <cell r="D1995" t="str">
            <v>un</v>
          </cell>
          <cell r="F1995">
            <v>5150000</v>
          </cell>
          <cell r="O1995">
            <v>0</v>
          </cell>
          <cell r="P1995">
            <v>0</v>
          </cell>
          <cell r="Q1995">
            <v>0</v>
          </cell>
          <cell r="S1995">
            <v>0</v>
          </cell>
          <cell r="T1995">
            <v>0</v>
          </cell>
          <cell r="U1995">
            <v>0</v>
          </cell>
          <cell r="V1995">
            <v>2</v>
          </cell>
          <cell r="X1995">
            <v>2</v>
          </cell>
          <cell r="AB1995">
            <v>2</v>
          </cell>
          <cell r="AF1995">
            <v>2</v>
          </cell>
          <cell r="AJ1995">
            <v>2</v>
          </cell>
          <cell r="AL1995">
            <v>-1</v>
          </cell>
          <cell r="AN1995">
            <v>1</v>
          </cell>
          <cell r="AR1995">
            <v>0</v>
          </cell>
          <cell r="AS1995">
            <v>0</v>
          </cell>
          <cell r="AT1995">
            <v>0</v>
          </cell>
          <cell r="AU1995">
            <v>0</v>
          </cell>
          <cell r="AV1995">
            <v>0</v>
          </cell>
          <cell r="AW1995">
            <v>0</v>
          </cell>
          <cell r="AX1995">
            <v>0</v>
          </cell>
          <cell r="AY1995">
            <v>0</v>
          </cell>
          <cell r="AZ1995">
            <v>0</v>
          </cell>
          <cell r="BA1995">
            <v>0</v>
          </cell>
          <cell r="BB1995">
            <v>0</v>
          </cell>
          <cell r="BC1995">
            <v>0</v>
          </cell>
          <cell r="BD1995">
            <v>0</v>
          </cell>
          <cell r="BE1995">
            <v>0</v>
          </cell>
          <cell r="BF1995">
            <v>0</v>
          </cell>
          <cell r="BG1995">
            <v>0</v>
          </cell>
          <cell r="BH1995">
            <v>0</v>
          </cell>
          <cell r="BI1995">
            <v>0</v>
          </cell>
          <cell r="BJ1995">
            <v>0</v>
          </cell>
          <cell r="BK1995">
            <v>0</v>
          </cell>
          <cell r="BL1995">
            <v>0</v>
          </cell>
          <cell r="BM1995">
            <v>0</v>
          </cell>
          <cell r="BN1995">
            <v>0</v>
          </cell>
          <cell r="BO1995">
            <v>0</v>
          </cell>
          <cell r="BP1995">
            <v>0</v>
          </cell>
          <cell r="BQ1995">
            <v>0</v>
          </cell>
        </row>
        <row r="1996">
          <cell r="A1996" t="str">
            <v>14.02</v>
          </cell>
          <cell r="B1996" t="str">
            <v>14.02</v>
          </cell>
          <cell r="C1996" t="str">
            <v>Bandeja portacables 30cm</v>
          </cell>
          <cell r="D1996" t="str">
            <v>ml</v>
          </cell>
          <cell r="F1996">
            <v>75000</v>
          </cell>
          <cell r="G1996">
            <v>0</v>
          </cell>
          <cell r="K1996">
            <v>0</v>
          </cell>
          <cell r="L1996">
            <v>0</v>
          </cell>
          <cell r="M1996">
            <v>0</v>
          </cell>
          <cell r="O1996">
            <v>0</v>
          </cell>
          <cell r="P1996">
            <v>0</v>
          </cell>
          <cell r="Q1996">
            <v>0</v>
          </cell>
          <cell r="S1996">
            <v>0</v>
          </cell>
          <cell r="T1996">
            <v>0</v>
          </cell>
          <cell r="U1996">
            <v>0</v>
          </cell>
          <cell r="V1996">
            <v>110</v>
          </cell>
          <cell r="W1996">
            <v>8250000</v>
          </cell>
          <cell r="X1996">
            <v>110</v>
          </cell>
          <cell r="Y1996">
            <v>8250001</v>
          </cell>
          <cell r="AA1996">
            <v>0</v>
          </cell>
          <cell r="AB1996">
            <v>110</v>
          </cell>
          <cell r="AC1996">
            <v>8250001</v>
          </cell>
          <cell r="AE1996">
            <v>0</v>
          </cell>
          <cell r="AF1996">
            <v>110</v>
          </cell>
          <cell r="AG1996">
            <v>8250001</v>
          </cell>
          <cell r="AI1996">
            <v>0</v>
          </cell>
          <cell r="AJ1996">
            <v>110</v>
          </cell>
          <cell r="AK1996">
            <v>8250001</v>
          </cell>
          <cell r="AM1996">
            <v>0</v>
          </cell>
          <cell r="AN1996">
            <v>110</v>
          </cell>
          <cell r="AO1996">
            <v>8250001</v>
          </cell>
          <cell r="AS1996">
            <v>0</v>
          </cell>
          <cell r="AU1996">
            <v>0</v>
          </cell>
          <cell r="AV1996">
            <v>0</v>
          </cell>
          <cell r="AW1996">
            <v>0</v>
          </cell>
          <cell r="AY1996">
            <v>0</v>
          </cell>
          <cell r="AZ1996">
            <v>0</v>
          </cell>
          <cell r="BA1996">
            <v>0</v>
          </cell>
          <cell r="BC1996">
            <v>0</v>
          </cell>
          <cell r="BD1996">
            <v>0</v>
          </cell>
          <cell r="BE1996">
            <v>0</v>
          </cell>
          <cell r="BG1996">
            <v>0</v>
          </cell>
          <cell r="BH1996">
            <v>0</v>
          </cell>
          <cell r="BI1996">
            <v>0</v>
          </cell>
          <cell r="BK1996">
            <v>0</v>
          </cell>
          <cell r="BL1996">
            <v>0</v>
          </cell>
          <cell r="BM1996">
            <v>0</v>
          </cell>
          <cell r="BO1996">
            <v>0</v>
          </cell>
          <cell r="BP1996">
            <v>0</v>
          </cell>
          <cell r="BQ1996">
            <v>0</v>
          </cell>
        </row>
        <row r="1997">
          <cell r="A1997" t="str">
            <v>14.03</v>
          </cell>
          <cell r="B1997" t="str">
            <v>14.03</v>
          </cell>
          <cell r="C1997" t="str">
            <v>Cable UTP categoria 6E</v>
          </cell>
          <cell r="D1997" t="str">
            <v>ml</v>
          </cell>
          <cell r="F1997">
            <v>5500</v>
          </cell>
          <cell r="G1997">
            <v>0</v>
          </cell>
          <cell r="K1997">
            <v>0</v>
          </cell>
          <cell r="L1997">
            <v>0</v>
          </cell>
          <cell r="M1997">
            <v>0</v>
          </cell>
          <cell r="O1997">
            <v>0</v>
          </cell>
          <cell r="P1997">
            <v>0</v>
          </cell>
          <cell r="Q1997">
            <v>0</v>
          </cell>
          <cell r="S1997">
            <v>0</v>
          </cell>
          <cell r="T1997">
            <v>0</v>
          </cell>
          <cell r="U1997">
            <v>0</v>
          </cell>
          <cell r="V1997">
            <v>3750</v>
          </cell>
          <cell r="W1997">
            <v>20625000</v>
          </cell>
          <cell r="X1997">
            <v>3750</v>
          </cell>
          <cell r="Y1997">
            <v>20625001</v>
          </cell>
          <cell r="AA1997">
            <v>0</v>
          </cell>
          <cell r="AB1997">
            <v>3750</v>
          </cell>
          <cell r="AC1997">
            <v>20625000</v>
          </cell>
          <cell r="AE1997">
            <v>0</v>
          </cell>
          <cell r="AF1997">
            <v>3750</v>
          </cell>
          <cell r="AG1997">
            <v>20625000</v>
          </cell>
          <cell r="AI1997">
            <v>0</v>
          </cell>
          <cell r="AJ1997">
            <v>3750</v>
          </cell>
          <cell r="AK1997">
            <v>20625000</v>
          </cell>
          <cell r="AM1997">
            <v>0</v>
          </cell>
          <cell r="AN1997">
            <v>3750</v>
          </cell>
          <cell r="AO1997">
            <v>20625000</v>
          </cell>
          <cell r="AS1997">
            <v>0</v>
          </cell>
          <cell r="AU1997">
            <v>0</v>
          </cell>
          <cell r="AV1997">
            <v>0</v>
          </cell>
          <cell r="AW1997">
            <v>0</v>
          </cell>
          <cell r="AY1997">
            <v>0</v>
          </cell>
          <cell r="AZ1997">
            <v>0</v>
          </cell>
          <cell r="BA1997">
            <v>0</v>
          </cell>
          <cell r="BC1997">
            <v>0</v>
          </cell>
          <cell r="BD1997">
            <v>0</v>
          </cell>
          <cell r="BE1997">
            <v>0</v>
          </cell>
          <cell r="BG1997">
            <v>0</v>
          </cell>
          <cell r="BH1997">
            <v>0</v>
          </cell>
          <cell r="BI1997">
            <v>0</v>
          </cell>
          <cell r="BK1997">
            <v>0</v>
          </cell>
          <cell r="BL1997">
            <v>0</v>
          </cell>
          <cell r="BM1997">
            <v>0</v>
          </cell>
          <cell r="BO1997">
            <v>0</v>
          </cell>
          <cell r="BP1997">
            <v>0</v>
          </cell>
          <cell r="BQ1997">
            <v>0</v>
          </cell>
        </row>
        <row r="1998">
          <cell r="A1998" t="str">
            <v>14.04</v>
          </cell>
          <cell r="B1998" t="str">
            <v>14.04</v>
          </cell>
          <cell r="C1998" t="str">
            <v>Cable encauchetado 3x12</v>
          </cell>
          <cell r="D1998" t="str">
            <v>ml</v>
          </cell>
          <cell r="F1998">
            <v>17500</v>
          </cell>
          <cell r="G1998">
            <v>0</v>
          </cell>
          <cell r="K1998">
            <v>0</v>
          </cell>
          <cell r="L1998">
            <v>0</v>
          </cell>
          <cell r="M1998">
            <v>0</v>
          </cell>
          <cell r="O1998">
            <v>0</v>
          </cell>
          <cell r="P1998">
            <v>0</v>
          </cell>
          <cell r="Q1998">
            <v>0</v>
          </cell>
          <cell r="S1998">
            <v>0</v>
          </cell>
          <cell r="T1998">
            <v>0</v>
          </cell>
          <cell r="U1998">
            <v>0</v>
          </cell>
          <cell r="V1998">
            <v>3750</v>
          </cell>
          <cell r="W1998">
            <v>65625000</v>
          </cell>
          <cell r="X1998">
            <v>3750</v>
          </cell>
          <cell r="Y1998">
            <v>65625001</v>
          </cell>
          <cell r="AA1998">
            <v>0</v>
          </cell>
          <cell r="AB1998">
            <v>3750</v>
          </cell>
          <cell r="AC1998">
            <v>65625001</v>
          </cell>
          <cell r="AD1998">
            <v>-1277.5</v>
          </cell>
          <cell r="AE1998">
            <v>-22356250</v>
          </cell>
          <cell r="AF1998">
            <v>2472.5</v>
          </cell>
          <cell r="AG1998">
            <v>43268751</v>
          </cell>
          <cell r="AI1998">
            <v>0</v>
          </cell>
          <cell r="AJ1998">
            <v>2472.5</v>
          </cell>
          <cell r="AK1998">
            <v>43268751</v>
          </cell>
          <cell r="AL1998">
            <v>-2472.5</v>
          </cell>
          <cell r="AM1998">
            <v>-43268750</v>
          </cell>
          <cell r="AN1998">
            <v>0</v>
          </cell>
          <cell r="AO1998">
            <v>1</v>
          </cell>
          <cell r="AS1998">
            <v>0</v>
          </cell>
          <cell r="AU1998">
            <v>0</v>
          </cell>
          <cell r="AV1998">
            <v>0</v>
          </cell>
          <cell r="AW1998">
            <v>0</v>
          </cell>
          <cell r="AY1998">
            <v>0</v>
          </cell>
          <cell r="AZ1998">
            <v>0</v>
          </cell>
          <cell r="BA1998">
            <v>0</v>
          </cell>
          <cell r="BC1998">
            <v>0</v>
          </cell>
          <cell r="BD1998">
            <v>0</v>
          </cell>
          <cell r="BE1998">
            <v>0</v>
          </cell>
          <cell r="BG1998">
            <v>0</v>
          </cell>
          <cell r="BH1998">
            <v>0</v>
          </cell>
          <cell r="BI1998">
            <v>0</v>
          </cell>
          <cell r="BK1998">
            <v>0</v>
          </cell>
          <cell r="BL1998">
            <v>0</v>
          </cell>
          <cell r="BM1998">
            <v>0</v>
          </cell>
          <cell r="BO1998">
            <v>0</v>
          </cell>
          <cell r="BP1998">
            <v>0</v>
          </cell>
          <cell r="BQ1998">
            <v>0</v>
          </cell>
        </row>
        <row r="1999">
          <cell r="A1999" t="str">
            <v>14.05</v>
          </cell>
          <cell r="B1999" t="str">
            <v>14.05</v>
          </cell>
          <cell r="C1999" t="str">
            <v>Malla a Tierra</v>
          </cell>
          <cell r="D1999" t="str">
            <v>un</v>
          </cell>
          <cell r="F1999">
            <v>5000000</v>
          </cell>
          <cell r="G1999">
            <v>0</v>
          </cell>
          <cell r="K1999">
            <v>0</v>
          </cell>
          <cell r="L1999">
            <v>0</v>
          </cell>
          <cell r="M1999">
            <v>0</v>
          </cell>
          <cell r="O1999">
            <v>0</v>
          </cell>
          <cell r="P1999">
            <v>0</v>
          </cell>
          <cell r="Q1999">
            <v>0</v>
          </cell>
          <cell r="S1999">
            <v>0</v>
          </cell>
          <cell r="T1999">
            <v>0</v>
          </cell>
          <cell r="U1999">
            <v>0</v>
          </cell>
          <cell r="V1999">
            <v>1</v>
          </cell>
          <cell r="W1999">
            <v>5000000</v>
          </cell>
          <cell r="X1999">
            <v>1</v>
          </cell>
          <cell r="Y1999">
            <v>5000001</v>
          </cell>
          <cell r="AA1999">
            <v>0</v>
          </cell>
          <cell r="AB1999">
            <v>1</v>
          </cell>
          <cell r="AC1999">
            <v>5000000</v>
          </cell>
          <cell r="AE1999">
            <v>0</v>
          </cell>
          <cell r="AF1999">
            <v>1</v>
          </cell>
          <cell r="AG1999">
            <v>5000000</v>
          </cell>
          <cell r="AI1999">
            <v>0</v>
          </cell>
          <cell r="AJ1999">
            <v>1</v>
          </cell>
          <cell r="AK1999">
            <v>5000000</v>
          </cell>
          <cell r="AM1999">
            <v>0</v>
          </cell>
          <cell r="AN1999">
            <v>1</v>
          </cell>
          <cell r="AO1999">
            <v>5000000</v>
          </cell>
          <cell r="AS1999">
            <v>0</v>
          </cell>
          <cell r="AU1999">
            <v>0</v>
          </cell>
          <cell r="AV1999">
            <v>0</v>
          </cell>
          <cell r="AW1999">
            <v>0</v>
          </cell>
          <cell r="AY1999">
            <v>0</v>
          </cell>
          <cell r="AZ1999">
            <v>0</v>
          </cell>
          <cell r="BA1999">
            <v>0</v>
          </cell>
          <cell r="BB1999">
            <v>1</v>
          </cell>
          <cell r="BC1999">
            <v>5000000</v>
          </cell>
          <cell r="BD1999">
            <v>1</v>
          </cell>
          <cell r="BE1999">
            <v>5000000</v>
          </cell>
          <cell r="BG1999">
            <v>0</v>
          </cell>
          <cell r="BH1999">
            <v>1</v>
          </cell>
          <cell r="BI1999">
            <v>5000000</v>
          </cell>
          <cell r="BK1999">
            <v>0</v>
          </cell>
          <cell r="BL1999">
            <v>1</v>
          </cell>
          <cell r="BM1999">
            <v>5000000</v>
          </cell>
          <cell r="BO1999">
            <v>0</v>
          </cell>
          <cell r="BP1999">
            <v>1</v>
          </cell>
          <cell r="BQ1999">
            <v>5000000</v>
          </cell>
        </row>
        <row r="2000">
          <cell r="A2000" t="str">
            <v>14.06</v>
          </cell>
          <cell r="B2000" t="str">
            <v>14.06</v>
          </cell>
          <cell r="C2000" t="str">
            <v>Certificacion de puntos de red</v>
          </cell>
          <cell r="D2000" t="str">
            <v>un</v>
          </cell>
          <cell r="F2000">
            <v>22000</v>
          </cell>
          <cell r="G2000">
            <v>0</v>
          </cell>
          <cell r="K2000">
            <v>0</v>
          </cell>
          <cell r="M2000">
            <v>0</v>
          </cell>
          <cell r="O2000">
            <v>0</v>
          </cell>
          <cell r="P2000">
            <v>0</v>
          </cell>
          <cell r="Q2000">
            <v>0</v>
          </cell>
          <cell r="S2000">
            <v>0</v>
          </cell>
          <cell r="T2000">
            <v>0</v>
          </cell>
          <cell r="U2000">
            <v>0</v>
          </cell>
          <cell r="V2000">
            <v>85</v>
          </cell>
          <cell r="W2000">
            <v>1870000</v>
          </cell>
          <cell r="X2000">
            <v>85</v>
          </cell>
          <cell r="Y2000">
            <v>1870001</v>
          </cell>
          <cell r="AA2000">
            <v>0</v>
          </cell>
          <cell r="AB2000">
            <v>85</v>
          </cell>
          <cell r="AC2000">
            <v>99500002</v>
          </cell>
          <cell r="AE2000">
            <v>-22356250</v>
          </cell>
          <cell r="AF2000">
            <v>85</v>
          </cell>
          <cell r="AG2000">
            <v>77143752</v>
          </cell>
          <cell r="AI2000">
            <v>0</v>
          </cell>
          <cell r="AJ2000">
            <v>85</v>
          </cell>
          <cell r="AK2000">
            <v>77143752</v>
          </cell>
          <cell r="AL2000">
            <v>43</v>
          </cell>
          <cell r="AM2000">
            <v>-43268750</v>
          </cell>
          <cell r="AN2000">
            <v>128</v>
          </cell>
          <cell r="AO2000">
            <v>33875002</v>
          </cell>
          <cell r="AS2000">
            <v>0</v>
          </cell>
          <cell r="AU2000">
            <v>0</v>
          </cell>
          <cell r="AW2000">
            <v>0</v>
          </cell>
          <cell r="AY2000">
            <v>0</v>
          </cell>
          <cell r="BA2000">
            <v>0</v>
          </cell>
          <cell r="BC2000">
            <v>5000000</v>
          </cell>
          <cell r="BE2000">
            <v>5000000</v>
          </cell>
          <cell r="BG2000">
            <v>0</v>
          </cell>
          <cell r="BH2000">
            <v>0</v>
          </cell>
          <cell r="BI2000">
            <v>5000000</v>
          </cell>
          <cell r="BK2000">
            <v>0</v>
          </cell>
          <cell r="BL2000">
            <v>0</v>
          </cell>
          <cell r="BM2000">
            <v>5000000</v>
          </cell>
          <cell r="BO2000">
            <v>0</v>
          </cell>
          <cell r="BP2000">
            <v>0</v>
          </cell>
          <cell r="BQ2000">
            <v>5000000</v>
          </cell>
        </row>
        <row r="2001">
          <cell r="A2001" t="str">
            <v>14.07</v>
          </cell>
          <cell r="B2001" t="str">
            <v>14.07</v>
          </cell>
          <cell r="C2001" t="str">
            <v>Patch panel 48 puertos cat 6E</v>
          </cell>
          <cell r="D2001" t="str">
            <v>un</v>
          </cell>
          <cell r="F2001">
            <v>1100000</v>
          </cell>
          <cell r="G2001">
            <v>0</v>
          </cell>
          <cell r="K2001">
            <v>0</v>
          </cell>
          <cell r="L2001">
            <v>0</v>
          </cell>
          <cell r="M2001">
            <v>0</v>
          </cell>
          <cell r="O2001">
            <v>0</v>
          </cell>
          <cell r="P2001">
            <v>0</v>
          </cell>
          <cell r="Q2001">
            <v>0</v>
          </cell>
          <cell r="S2001">
            <v>0</v>
          </cell>
          <cell r="T2001">
            <v>0</v>
          </cell>
          <cell r="U2001">
            <v>0</v>
          </cell>
          <cell r="V2001">
            <v>8</v>
          </cell>
          <cell r="W2001">
            <v>8800000</v>
          </cell>
          <cell r="X2001">
            <v>8</v>
          </cell>
          <cell r="Y2001">
            <v>8800001</v>
          </cell>
          <cell r="AA2001">
            <v>0</v>
          </cell>
          <cell r="AB2001">
            <v>8</v>
          </cell>
          <cell r="AC2001">
            <v>64</v>
          </cell>
          <cell r="AE2001">
            <v>0</v>
          </cell>
          <cell r="AF2001">
            <v>8</v>
          </cell>
          <cell r="AG2001">
            <v>64</v>
          </cell>
          <cell r="AI2001">
            <v>0</v>
          </cell>
          <cell r="AJ2001">
            <v>8</v>
          </cell>
          <cell r="AK2001">
            <v>64</v>
          </cell>
          <cell r="AL2001">
            <v>-3</v>
          </cell>
          <cell r="AM2001">
            <v>0</v>
          </cell>
          <cell r="AN2001">
            <v>5</v>
          </cell>
          <cell r="AO2001">
            <v>40</v>
          </cell>
          <cell r="AS2001">
            <v>0</v>
          </cell>
          <cell r="AU2001">
            <v>0</v>
          </cell>
          <cell r="AW2001">
            <v>0</v>
          </cell>
          <cell r="AY2001">
            <v>0</v>
          </cell>
          <cell r="BA2001">
            <v>0</v>
          </cell>
          <cell r="BC2001">
            <v>0</v>
          </cell>
          <cell r="BE2001">
            <v>0</v>
          </cell>
          <cell r="BG2001">
            <v>0</v>
          </cell>
          <cell r="BH2001">
            <v>0</v>
          </cell>
          <cell r="BI2001">
            <v>0</v>
          </cell>
          <cell r="BK2001">
            <v>0</v>
          </cell>
          <cell r="BL2001">
            <v>0</v>
          </cell>
          <cell r="BM2001">
            <v>0</v>
          </cell>
          <cell r="BO2001">
            <v>0</v>
          </cell>
          <cell r="BP2001">
            <v>0</v>
          </cell>
          <cell r="BQ2001">
            <v>0</v>
          </cell>
        </row>
        <row r="2002">
          <cell r="A2002" t="str">
            <v>14.08</v>
          </cell>
          <cell r="B2002" t="str">
            <v>14.08</v>
          </cell>
          <cell r="C2002" t="str">
            <v>Swich 48 puertos cat 6E</v>
          </cell>
          <cell r="D2002" t="str">
            <v>un</v>
          </cell>
          <cell r="F2002">
            <v>4000000</v>
          </cell>
          <cell r="G2002">
            <v>0</v>
          </cell>
          <cell r="K2002">
            <v>0</v>
          </cell>
          <cell r="L2002">
            <v>0</v>
          </cell>
          <cell r="M2002">
            <v>0</v>
          </cell>
          <cell r="O2002">
            <v>0</v>
          </cell>
          <cell r="P2002">
            <v>0</v>
          </cell>
          <cell r="Q2002">
            <v>0</v>
          </cell>
          <cell r="S2002">
            <v>0</v>
          </cell>
          <cell r="T2002">
            <v>0</v>
          </cell>
          <cell r="U2002">
            <v>0</v>
          </cell>
          <cell r="V2002">
            <v>4</v>
          </cell>
          <cell r="W2002">
            <v>16000000</v>
          </cell>
          <cell r="X2002">
            <v>4</v>
          </cell>
          <cell r="Y2002">
            <v>16000001</v>
          </cell>
          <cell r="AA2002">
            <v>0</v>
          </cell>
          <cell r="AB2002">
            <v>4</v>
          </cell>
          <cell r="AC2002">
            <v>16000000</v>
          </cell>
          <cell r="AE2002">
            <v>0</v>
          </cell>
          <cell r="AF2002">
            <v>4</v>
          </cell>
          <cell r="AG2002">
            <v>16000000</v>
          </cell>
          <cell r="AI2002">
            <v>0</v>
          </cell>
          <cell r="AJ2002">
            <v>4</v>
          </cell>
          <cell r="AK2002">
            <v>16000000</v>
          </cell>
          <cell r="AM2002">
            <v>0</v>
          </cell>
          <cell r="AN2002">
            <v>4</v>
          </cell>
          <cell r="AO2002">
            <v>16000000</v>
          </cell>
          <cell r="AS2002">
            <v>0</v>
          </cell>
          <cell r="AU2002">
            <v>0</v>
          </cell>
          <cell r="AV2002">
            <v>0</v>
          </cell>
          <cell r="AW2002">
            <v>0</v>
          </cell>
          <cell r="AY2002">
            <v>0</v>
          </cell>
          <cell r="AZ2002">
            <v>0</v>
          </cell>
          <cell r="BA2002">
            <v>0</v>
          </cell>
          <cell r="BC2002">
            <v>0</v>
          </cell>
          <cell r="BD2002">
            <v>0</v>
          </cell>
          <cell r="BE2002">
            <v>0</v>
          </cell>
          <cell r="BG2002">
            <v>0</v>
          </cell>
          <cell r="BH2002">
            <v>0</v>
          </cell>
          <cell r="BI2002">
            <v>0</v>
          </cell>
          <cell r="BK2002">
            <v>0</v>
          </cell>
          <cell r="BL2002">
            <v>0</v>
          </cell>
          <cell r="BM2002">
            <v>0</v>
          </cell>
          <cell r="BO2002">
            <v>0</v>
          </cell>
          <cell r="BP2002">
            <v>0</v>
          </cell>
          <cell r="BQ2002">
            <v>0</v>
          </cell>
        </row>
        <row r="2003">
          <cell r="A2003" t="str">
            <v>14.09</v>
          </cell>
          <cell r="B2003" t="str">
            <v>14.09</v>
          </cell>
          <cell r="C2003" t="str">
            <v>Ups de 10 Kva</v>
          </cell>
          <cell r="D2003" t="str">
            <v>un</v>
          </cell>
          <cell r="F2003">
            <v>15151515.15151515</v>
          </cell>
          <cell r="K2003">
            <v>0</v>
          </cell>
          <cell r="O2003">
            <v>0</v>
          </cell>
          <cell r="S2003">
            <v>0</v>
          </cell>
          <cell r="AF2003">
            <v>0</v>
          </cell>
          <cell r="AJ2003">
            <v>0</v>
          </cell>
          <cell r="AL2003">
            <v>4</v>
          </cell>
          <cell r="AN2003">
            <v>4</v>
          </cell>
          <cell r="BL2003">
            <v>0</v>
          </cell>
          <cell r="BP2003">
            <v>0</v>
          </cell>
        </row>
        <row r="2004">
          <cell r="A2004" t="str">
            <v>14.10</v>
          </cell>
          <cell r="B2004" t="str">
            <v>14.10</v>
          </cell>
          <cell r="C2004" t="str">
            <v>Planta telefonica</v>
          </cell>
          <cell r="D2004" t="str">
            <v>un</v>
          </cell>
          <cell r="F2004">
            <v>4000000</v>
          </cell>
          <cell r="K2004">
            <v>0</v>
          </cell>
          <cell r="O2004">
            <v>0</v>
          </cell>
          <cell r="S2004">
            <v>0</v>
          </cell>
          <cell r="AF2004">
            <v>0</v>
          </cell>
          <cell r="AJ2004">
            <v>0</v>
          </cell>
          <cell r="AL2004">
            <v>1</v>
          </cell>
          <cell r="AN2004">
            <v>1</v>
          </cell>
          <cell r="BL2004">
            <v>0</v>
          </cell>
          <cell r="BP2004">
            <v>0</v>
          </cell>
        </row>
        <row r="2005">
          <cell r="A2005" t="str">
            <v>14.11</v>
          </cell>
          <cell r="B2005" t="str">
            <v>14.11</v>
          </cell>
          <cell r="C2005" t="str">
            <v>Patch cord 1 MT</v>
          </cell>
          <cell r="D2005" t="str">
            <v>un</v>
          </cell>
          <cell r="F2005">
            <v>44998</v>
          </cell>
          <cell r="K2005">
            <v>0</v>
          </cell>
          <cell r="O2005">
            <v>0</v>
          </cell>
          <cell r="S2005">
            <v>0</v>
          </cell>
          <cell r="AF2005">
            <v>0</v>
          </cell>
          <cell r="AJ2005">
            <v>0</v>
          </cell>
          <cell r="AL2005">
            <v>127</v>
          </cell>
          <cell r="AN2005">
            <v>127</v>
          </cell>
          <cell r="BL2005">
            <v>0</v>
          </cell>
          <cell r="BP2005">
            <v>0</v>
          </cell>
        </row>
        <row r="2006">
          <cell r="A2006" t="str">
            <v>14.12</v>
          </cell>
          <cell r="B2006" t="str">
            <v>14.12</v>
          </cell>
          <cell r="C2006" t="str">
            <v>Gabinete</v>
          </cell>
          <cell r="D2006" t="str">
            <v>un</v>
          </cell>
          <cell r="F2006">
            <v>3000000</v>
          </cell>
          <cell r="K2006">
            <v>0</v>
          </cell>
          <cell r="O2006">
            <v>0</v>
          </cell>
          <cell r="S2006">
            <v>0</v>
          </cell>
          <cell r="AF2006">
            <v>0</v>
          </cell>
          <cell r="AJ2006">
            <v>0</v>
          </cell>
          <cell r="AL2006">
            <v>2</v>
          </cell>
          <cell r="AN2006">
            <v>2</v>
          </cell>
          <cell r="BL2006">
            <v>0</v>
          </cell>
          <cell r="BP2006">
            <v>0</v>
          </cell>
        </row>
        <row r="2007">
          <cell r="A2007" t="str">
            <v>14.13</v>
          </cell>
          <cell r="B2007" t="str">
            <v>14.13</v>
          </cell>
          <cell r="C2007" t="str">
            <v>Puntos voz y datos</v>
          </cell>
          <cell r="D2007" t="str">
            <v>un</v>
          </cell>
          <cell r="F2007">
            <v>130000</v>
          </cell>
          <cell r="G2007">
            <v>0</v>
          </cell>
          <cell r="K2007">
            <v>0</v>
          </cell>
          <cell r="L2007">
            <v>0</v>
          </cell>
          <cell r="M2007">
            <v>0</v>
          </cell>
          <cell r="O2007">
            <v>0</v>
          </cell>
          <cell r="P2007">
            <v>0</v>
          </cell>
          <cell r="Q2007">
            <v>0</v>
          </cell>
          <cell r="S2007">
            <v>0</v>
          </cell>
          <cell r="T2007">
            <v>0</v>
          </cell>
          <cell r="U2007">
            <v>0</v>
          </cell>
          <cell r="W2007">
            <v>0</v>
          </cell>
          <cell r="X2007">
            <v>0</v>
          </cell>
          <cell r="AA2007">
            <v>0</v>
          </cell>
          <cell r="AB2007">
            <v>0</v>
          </cell>
          <cell r="AC2007">
            <v>0</v>
          </cell>
          <cell r="AE2007">
            <v>0</v>
          </cell>
          <cell r="AF2007">
            <v>0</v>
          </cell>
          <cell r="AG2007">
            <v>0</v>
          </cell>
          <cell r="AI2007">
            <v>0</v>
          </cell>
          <cell r="AJ2007">
            <v>0</v>
          </cell>
          <cell r="AK2007">
            <v>0</v>
          </cell>
          <cell r="AL2007">
            <v>84</v>
          </cell>
          <cell r="AM2007">
            <v>10920000</v>
          </cell>
          <cell r="AN2007">
            <v>84</v>
          </cell>
          <cell r="AO2007">
            <v>10920000</v>
          </cell>
          <cell r="AS2007">
            <v>0</v>
          </cell>
          <cell r="AU2007">
            <v>0</v>
          </cell>
          <cell r="AV2007">
            <v>0</v>
          </cell>
          <cell r="AW2007">
            <v>0</v>
          </cell>
          <cell r="AY2007">
            <v>0</v>
          </cell>
          <cell r="AZ2007">
            <v>0</v>
          </cell>
          <cell r="BA2007">
            <v>0</v>
          </cell>
          <cell r="BC2007">
            <v>0</v>
          </cell>
          <cell r="BD2007">
            <v>0</v>
          </cell>
          <cell r="BE2007">
            <v>0</v>
          </cell>
          <cell r="BG2007">
            <v>0</v>
          </cell>
          <cell r="BH2007">
            <v>0</v>
          </cell>
          <cell r="BI2007">
            <v>0</v>
          </cell>
          <cell r="BK2007">
            <v>0</v>
          </cell>
          <cell r="BL2007">
            <v>0</v>
          </cell>
          <cell r="BM2007">
            <v>0</v>
          </cell>
          <cell r="BO2007">
            <v>0</v>
          </cell>
          <cell r="BP2007">
            <v>0</v>
          </cell>
          <cell r="BQ2007">
            <v>0</v>
          </cell>
        </row>
        <row r="2008">
          <cell r="A2008" t="str">
            <v>14.14</v>
          </cell>
          <cell r="B2008" t="str">
            <v>14.14</v>
          </cell>
          <cell r="C2008" t="str">
            <v>Canaleta electrostatica</v>
          </cell>
          <cell r="D2008" t="str">
            <v>ml</v>
          </cell>
          <cell r="F2008">
            <v>30000</v>
          </cell>
          <cell r="G2008">
            <v>0</v>
          </cell>
          <cell r="K2008">
            <v>0</v>
          </cell>
          <cell r="L2008">
            <v>0</v>
          </cell>
          <cell r="M2008">
            <v>0</v>
          </cell>
          <cell r="O2008">
            <v>0</v>
          </cell>
          <cell r="P2008">
            <v>0</v>
          </cell>
          <cell r="Q2008">
            <v>0</v>
          </cell>
          <cell r="S2008">
            <v>0</v>
          </cell>
          <cell r="T2008">
            <v>0</v>
          </cell>
          <cell r="U2008">
            <v>0</v>
          </cell>
          <cell r="W2008">
            <v>0</v>
          </cell>
          <cell r="X2008">
            <v>0</v>
          </cell>
          <cell r="AA2008">
            <v>0</v>
          </cell>
          <cell r="AB2008">
            <v>0</v>
          </cell>
          <cell r="AC2008">
            <v>0</v>
          </cell>
          <cell r="AE2008">
            <v>0</v>
          </cell>
          <cell r="AF2008">
            <v>0</v>
          </cell>
          <cell r="AG2008">
            <v>0</v>
          </cell>
          <cell r="AI2008">
            <v>0</v>
          </cell>
          <cell r="AJ2008">
            <v>0</v>
          </cell>
          <cell r="AK2008">
            <v>0</v>
          </cell>
          <cell r="AL2008">
            <v>120</v>
          </cell>
          <cell r="AM2008">
            <v>3600000</v>
          </cell>
          <cell r="AN2008">
            <v>120</v>
          </cell>
          <cell r="AO2008">
            <v>3600000</v>
          </cell>
          <cell r="AS2008">
            <v>0</v>
          </cell>
          <cell r="AU2008">
            <v>0</v>
          </cell>
          <cell r="AV2008">
            <v>0</v>
          </cell>
          <cell r="AW2008">
            <v>0</v>
          </cell>
          <cell r="AY2008">
            <v>0</v>
          </cell>
          <cell r="AZ2008">
            <v>0</v>
          </cell>
          <cell r="BA2008">
            <v>0</v>
          </cell>
          <cell r="BC2008">
            <v>0</v>
          </cell>
          <cell r="BD2008">
            <v>0</v>
          </cell>
          <cell r="BE2008">
            <v>0</v>
          </cell>
          <cell r="BG2008">
            <v>0</v>
          </cell>
          <cell r="BH2008">
            <v>0</v>
          </cell>
          <cell r="BI2008">
            <v>0</v>
          </cell>
          <cell r="BK2008">
            <v>0</v>
          </cell>
          <cell r="BL2008">
            <v>0</v>
          </cell>
          <cell r="BM2008">
            <v>0</v>
          </cell>
          <cell r="BO2008">
            <v>0</v>
          </cell>
          <cell r="BP2008">
            <v>0</v>
          </cell>
          <cell r="BQ2008">
            <v>0</v>
          </cell>
        </row>
        <row r="2009">
          <cell r="A2009" t="str">
            <v>13.02.06</v>
          </cell>
          <cell r="G2009">
            <v>0</v>
          </cell>
          <cell r="K2009">
            <v>0</v>
          </cell>
          <cell r="L2009">
            <v>0</v>
          </cell>
          <cell r="M2009">
            <v>0</v>
          </cell>
          <cell r="O2009">
            <v>0</v>
          </cell>
          <cell r="P2009">
            <v>0</v>
          </cell>
          <cell r="Q2009">
            <v>0</v>
          </cell>
          <cell r="S2009">
            <v>0</v>
          </cell>
          <cell r="T2009">
            <v>0</v>
          </cell>
          <cell r="U2009">
            <v>0</v>
          </cell>
          <cell r="W2009">
            <v>0</v>
          </cell>
          <cell r="X2009">
            <v>0</v>
          </cell>
          <cell r="AA2009">
            <v>0</v>
          </cell>
          <cell r="AB2009">
            <v>0</v>
          </cell>
          <cell r="AC2009">
            <v>0</v>
          </cell>
          <cell r="AE2009">
            <v>0</v>
          </cell>
          <cell r="AF2009">
            <v>0</v>
          </cell>
          <cell r="AG2009">
            <v>0</v>
          </cell>
          <cell r="AI2009">
            <v>0</v>
          </cell>
          <cell r="AJ2009">
            <v>0</v>
          </cell>
          <cell r="AK2009">
            <v>0</v>
          </cell>
          <cell r="AM2009">
            <v>0</v>
          </cell>
          <cell r="AN2009">
            <v>0</v>
          </cell>
          <cell r="AO2009">
            <v>0</v>
          </cell>
          <cell r="AS2009">
            <v>0</v>
          </cell>
          <cell r="AU2009">
            <v>0</v>
          </cell>
          <cell r="AV2009">
            <v>0</v>
          </cell>
          <cell r="AW2009">
            <v>0</v>
          </cell>
          <cell r="AY2009">
            <v>0</v>
          </cell>
          <cell r="AZ2009">
            <v>0</v>
          </cell>
          <cell r="BA2009">
            <v>0</v>
          </cell>
          <cell r="BC2009">
            <v>0</v>
          </cell>
          <cell r="BD2009">
            <v>0</v>
          </cell>
          <cell r="BE2009">
            <v>0</v>
          </cell>
          <cell r="BG2009">
            <v>0</v>
          </cell>
          <cell r="BH2009">
            <v>0</v>
          </cell>
          <cell r="BI2009">
            <v>0</v>
          </cell>
          <cell r="BK2009">
            <v>0</v>
          </cell>
          <cell r="BL2009">
            <v>0</v>
          </cell>
          <cell r="BM2009">
            <v>0</v>
          </cell>
          <cell r="BO2009">
            <v>0</v>
          </cell>
          <cell r="BP2009">
            <v>0</v>
          </cell>
          <cell r="BQ2009">
            <v>0</v>
          </cell>
        </row>
        <row r="2010">
          <cell r="C2010" t="str">
            <v>VALOR PARCIAL</v>
          </cell>
          <cell r="G2010">
            <v>0</v>
          </cell>
          <cell r="K2010">
            <v>0</v>
          </cell>
          <cell r="M2010">
            <v>0</v>
          </cell>
          <cell r="O2010">
            <v>0</v>
          </cell>
          <cell r="Q2010">
            <v>0</v>
          </cell>
          <cell r="S2010">
            <v>0</v>
          </cell>
          <cell r="U2010">
            <v>0</v>
          </cell>
          <cell r="W2010">
            <v>126170000</v>
          </cell>
          <cell r="Y2010">
            <v>126170007</v>
          </cell>
          <cell r="AA2010">
            <v>0</v>
          </cell>
          <cell r="AC2010">
            <v>107500034</v>
          </cell>
          <cell r="AE2010">
            <v>-22356250</v>
          </cell>
          <cell r="AG2010">
            <v>85143784</v>
          </cell>
          <cell r="AI2010">
            <v>0</v>
          </cell>
          <cell r="AK2010">
            <v>85143784</v>
          </cell>
          <cell r="AM2010">
            <v>-36008750</v>
          </cell>
          <cell r="AO2010">
            <v>49135022</v>
          </cell>
          <cell r="AR2010">
            <v>0</v>
          </cell>
          <cell r="AS2010">
            <v>0</v>
          </cell>
          <cell r="AT2010">
            <v>0</v>
          </cell>
          <cell r="AU2010">
            <v>0</v>
          </cell>
          <cell r="AV2010">
            <v>0</v>
          </cell>
          <cell r="AW2010">
            <v>0</v>
          </cell>
          <cell r="AX2010">
            <v>0</v>
          </cell>
          <cell r="AY2010">
            <v>0</v>
          </cell>
          <cell r="AZ2010">
            <v>0</v>
          </cell>
          <cell r="BA2010">
            <v>0</v>
          </cell>
          <cell r="BB2010">
            <v>0</v>
          </cell>
          <cell r="BC2010">
            <v>5000000</v>
          </cell>
          <cell r="BD2010">
            <v>0</v>
          </cell>
          <cell r="BE2010">
            <v>5000000</v>
          </cell>
          <cell r="BF2010">
            <v>0</v>
          </cell>
          <cell r="BG2010">
            <v>0</v>
          </cell>
          <cell r="BH2010">
            <v>0</v>
          </cell>
          <cell r="BI2010">
            <v>5000000</v>
          </cell>
          <cell r="BJ2010">
            <v>0</v>
          </cell>
          <cell r="BK2010">
            <v>0</v>
          </cell>
          <cell r="BL2010">
            <v>0</v>
          </cell>
          <cell r="BM2010">
            <v>5000000</v>
          </cell>
          <cell r="BN2010">
            <v>0</v>
          </cell>
          <cell r="BO2010">
            <v>0</v>
          </cell>
          <cell r="BP2010">
            <v>0</v>
          </cell>
          <cell r="BQ2010">
            <v>5000000</v>
          </cell>
        </row>
        <row r="2011">
          <cell r="C2011" t="str">
            <v>A.I.U.</v>
          </cell>
          <cell r="E2011">
            <v>0.32</v>
          </cell>
          <cell r="G2011">
            <v>0</v>
          </cell>
          <cell r="J2011">
            <v>0.32</v>
          </cell>
          <cell r="K2011">
            <v>0</v>
          </cell>
          <cell r="L2011">
            <v>0.32</v>
          </cell>
          <cell r="M2011">
            <v>0</v>
          </cell>
          <cell r="N2011">
            <v>0.32</v>
          </cell>
          <cell r="O2011">
            <v>0</v>
          </cell>
          <cell r="P2011">
            <v>0.32</v>
          </cell>
          <cell r="Q2011">
            <v>0</v>
          </cell>
          <cell r="R2011">
            <v>0.32</v>
          </cell>
          <cell r="S2011">
            <v>0</v>
          </cell>
          <cell r="T2011">
            <v>0.32</v>
          </cell>
          <cell r="U2011">
            <v>0</v>
          </cell>
          <cell r="V2011">
            <v>0.32</v>
          </cell>
          <cell r="W2011">
            <v>40374400</v>
          </cell>
          <cell r="X2011">
            <v>0.32</v>
          </cell>
          <cell r="Y2011">
            <v>40374402</v>
          </cell>
          <cell r="Z2011">
            <v>0.32</v>
          </cell>
          <cell r="AA2011">
            <v>0</v>
          </cell>
          <cell r="AB2011">
            <v>0.32</v>
          </cell>
          <cell r="AC2011">
            <v>34400011</v>
          </cell>
          <cell r="AD2011">
            <v>0.32</v>
          </cell>
          <cell r="AE2011">
            <v>-7154000</v>
          </cell>
          <cell r="AF2011">
            <v>0.32</v>
          </cell>
          <cell r="AG2011">
            <v>27246011</v>
          </cell>
          <cell r="AH2011">
            <v>0.32</v>
          </cell>
          <cell r="AI2011">
            <v>0</v>
          </cell>
          <cell r="AJ2011">
            <v>0.32</v>
          </cell>
          <cell r="AK2011">
            <v>27246011</v>
          </cell>
          <cell r="AL2011">
            <v>0.32</v>
          </cell>
          <cell r="AM2011">
            <v>-11522800</v>
          </cell>
          <cell r="AN2011">
            <v>0.32</v>
          </cell>
          <cell r="AO2011">
            <v>15723207</v>
          </cell>
          <cell r="AR2011">
            <v>0.32</v>
          </cell>
          <cell r="AS2011">
            <v>0</v>
          </cell>
          <cell r="AT2011">
            <v>0.32</v>
          </cell>
          <cell r="AU2011">
            <v>0</v>
          </cell>
          <cell r="AV2011">
            <v>0.32</v>
          </cell>
          <cell r="AW2011">
            <v>0</v>
          </cell>
          <cell r="AX2011">
            <v>0.32</v>
          </cell>
          <cell r="AY2011">
            <v>0</v>
          </cell>
          <cell r="AZ2011">
            <v>0.32</v>
          </cell>
          <cell r="BA2011">
            <v>0</v>
          </cell>
          <cell r="BB2011">
            <v>0.32</v>
          </cell>
          <cell r="BC2011">
            <v>1600000</v>
          </cell>
          <cell r="BD2011">
            <v>0.32</v>
          </cell>
          <cell r="BE2011">
            <v>1600000</v>
          </cell>
          <cell r="BF2011">
            <v>0.32</v>
          </cell>
          <cell r="BG2011">
            <v>0</v>
          </cell>
          <cell r="BH2011">
            <v>0.32</v>
          </cell>
          <cell r="BI2011">
            <v>1600000</v>
          </cell>
          <cell r="BJ2011">
            <v>0.32</v>
          </cell>
          <cell r="BK2011">
            <v>0</v>
          </cell>
          <cell r="BL2011">
            <v>0.32</v>
          </cell>
          <cell r="BM2011">
            <v>1600000</v>
          </cell>
          <cell r="BN2011">
            <v>0.32</v>
          </cell>
          <cell r="BO2011">
            <v>0</v>
          </cell>
          <cell r="BP2011">
            <v>0.32</v>
          </cell>
          <cell r="BQ2011">
            <v>1600000</v>
          </cell>
        </row>
        <row r="2012">
          <cell r="C2012" t="str">
            <v>VALOR TOTAL</v>
          </cell>
          <cell r="G2012">
            <v>0</v>
          </cell>
          <cell r="K2012">
            <v>0</v>
          </cell>
          <cell r="M2012">
            <v>0</v>
          </cell>
          <cell r="O2012">
            <v>0</v>
          </cell>
          <cell r="Q2012">
            <v>0</v>
          </cell>
          <cell r="S2012">
            <v>0</v>
          </cell>
          <cell r="U2012">
            <v>0</v>
          </cell>
          <cell r="W2012">
            <v>166544400</v>
          </cell>
          <cell r="Y2012">
            <v>166544409</v>
          </cell>
          <cell r="AA2012">
            <v>0</v>
          </cell>
          <cell r="AC2012">
            <v>141900045</v>
          </cell>
          <cell r="AE2012">
            <v>-29510250</v>
          </cell>
          <cell r="AG2012">
            <v>112389795</v>
          </cell>
          <cell r="AI2012">
            <v>0</v>
          </cell>
          <cell r="AK2012">
            <v>112389795</v>
          </cell>
          <cell r="AM2012">
            <v>-47531550</v>
          </cell>
          <cell r="AO2012">
            <v>64858229</v>
          </cell>
          <cell r="AR2012">
            <v>0</v>
          </cell>
          <cell r="AS2012">
            <v>0</v>
          </cell>
          <cell r="AT2012">
            <v>0</v>
          </cell>
          <cell r="AU2012">
            <v>0</v>
          </cell>
          <cell r="AV2012">
            <v>0</v>
          </cell>
          <cell r="AW2012">
            <v>0</v>
          </cell>
          <cell r="AX2012">
            <v>0</v>
          </cell>
          <cell r="AY2012">
            <v>0</v>
          </cell>
          <cell r="AZ2012">
            <v>0</v>
          </cell>
          <cell r="BA2012">
            <v>0</v>
          </cell>
          <cell r="BB2012">
            <v>0</v>
          </cell>
          <cell r="BC2012">
            <v>6600000</v>
          </cell>
          <cell r="BD2012">
            <v>0</v>
          </cell>
          <cell r="BE2012">
            <v>0</v>
          </cell>
          <cell r="BF2012">
            <v>0</v>
          </cell>
          <cell r="BG2012">
            <v>0</v>
          </cell>
          <cell r="BH2012">
            <v>0</v>
          </cell>
          <cell r="BI2012">
            <v>6600000</v>
          </cell>
          <cell r="BJ2012">
            <v>0</v>
          </cell>
          <cell r="BK2012">
            <v>0</v>
          </cell>
          <cell r="BL2012">
            <v>0</v>
          </cell>
          <cell r="BM2012">
            <v>6600000</v>
          </cell>
          <cell r="BN2012">
            <v>0</v>
          </cell>
          <cell r="BO2012">
            <v>0</v>
          </cell>
          <cell r="BP2012">
            <v>0</v>
          </cell>
          <cell r="BQ2012">
            <v>6600000</v>
          </cell>
        </row>
        <row r="2014">
          <cell r="C2014" t="str">
            <v>VALOR PARCIAL</v>
          </cell>
          <cell r="G2014">
            <v>0</v>
          </cell>
          <cell r="K2014">
            <v>0</v>
          </cell>
          <cell r="M2014">
            <v>0</v>
          </cell>
          <cell r="O2014">
            <v>518344793.92999995</v>
          </cell>
          <cell r="Q2014">
            <v>518344793.92999995</v>
          </cell>
          <cell r="S2014" t="e">
            <v>#REF!</v>
          </cell>
          <cell r="U2014" t="e">
            <v>#REF!</v>
          </cell>
          <cell r="W2014" t="e">
            <v>#REF!</v>
          </cell>
          <cell r="Y2014">
            <v>1924152682.3799996</v>
          </cell>
          <cell r="AA2014" t="e">
            <v>#REF!</v>
          </cell>
          <cell r="AC2014" t="e">
            <v>#REF!</v>
          </cell>
          <cell r="AE2014" t="e">
            <v>#REF!</v>
          </cell>
          <cell r="AG2014" t="e">
            <v>#REF!</v>
          </cell>
          <cell r="AI2014" t="e">
            <v>#REF!</v>
          </cell>
          <cell r="AK2014" t="e">
            <v>#REF!</v>
          </cell>
          <cell r="AM2014" t="e">
            <v>#REF!</v>
          </cell>
          <cell r="AO2014" t="e">
            <v>#REF!</v>
          </cell>
          <cell r="AS2014">
            <v>0</v>
          </cell>
          <cell r="AU2014">
            <v>244265602.5</v>
          </cell>
          <cell r="AW2014">
            <v>244265602.5</v>
          </cell>
          <cell r="AY2014">
            <v>39500379.5</v>
          </cell>
          <cell r="BA2014">
            <v>311303902</v>
          </cell>
          <cell r="BC2014" t="e">
            <v>#REF!</v>
          </cell>
          <cell r="BE2014" t="e">
            <v>#REF!</v>
          </cell>
          <cell r="BG2014" t="e">
            <v>#REF!</v>
          </cell>
          <cell r="BI2014" t="e">
            <v>#REF!</v>
          </cell>
          <cell r="BK2014" t="e">
            <v>#REF!</v>
          </cell>
          <cell r="BM2014" t="e">
            <v>#REF!</v>
          </cell>
          <cell r="BO2014" t="e">
            <v>#REF!</v>
          </cell>
          <cell r="BQ2014" t="e">
            <v>#REF!</v>
          </cell>
        </row>
        <row r="2015">
          <cell r="C2015" t="str">
            <v>A.I.U.</v>
          </cell>
          <cell r="E2015">
            <v>0.32</v>
          </cell>
          <cell r="G2015">
            <v>0</v>
          </cell>
          <cell r="K2015">
            <v>0</v>
          </cell>
          <cell r="M2015">
            <v>0</v>
          </cell>
          <cell r="O2015">
            <v>165870334.59999999</v>
          </cell>
          <cell r="Q2015">
            <v>165870335</v>
          </cell>
          <cell r="S2015" t="e">
            <v>#REF!</v>
          </cell>
          <cell r="U2015" t="e">
            <v>#REF!</v>
          </cell>
          <cell r="W2015" t="e">
            <v>#REF!</v>
          </cell>
          <cell r="Y2015">
            <v>615728858</v>
          </cell>
          <cell r="AA2015" t="e">
            <v>#REF!</v>
          </cell>
          <cell r="AC2015" t="e">
            <v>#REF!</v>
          </cell>
          <cell r="AE2015" t="e">
            <v>#REF!</v>
          </cell>
          <cell r="AG2015" t="e">
            <v>#REF!</v>
          </cell>
          <cell r="AI2015" t="e">
            <v>#REF!</v>
          </cell>
          <cell r="AK2015" t="e">
            <v>#REF!</v>
          </cell>
          <cell r="AM2015" t="e">
            <v>#REF!</v>
          </cell>
          <cell r="AO2015" t="e">
            <v>#REF!</v>
          </cell>
          <cell r="AS2015">
            <v>0</v>
          </cell>
          <cell r="AU2015">
            <v>78164992</v>
          </cell>
          <cell r="AW2015">
            <v>78164992</v>
          </cell>
          <cell r="AY2015">
            <v>12640121</v>
          </cell>
          <cell r="BA2015">
            <v>99617247</v>
          </cell>
          <cell r="BC2015" t="e">
            <v>#REF!</v>
          </cell>
          <cell r="BE2015" t="e">
            <v>#REF!</v>
          </cell>
          <cell r="BG2015" t="e">
            <v>#REF!</v>
          </cell>
          <cell r="BI2015" t="e">
            <v>#REF!</v>
          </cell>
          <cell r="BK2015" t="e">
            <v>#REF!</v>
          </cell>
          <cell r="BM2015" t="e">
            <v>#REF!</v>
          </cell>
          <cell r="BO2015" t="e">
            <v>#REF!</v>
          </cell>
          <cell r="BQ2015" t="e">
            <v>#REF!</v>
          </cell>
        </row>
        <row r="2016">
          <cell r="C2016" t="str">
            <v>VALOR TOTAL</v>
          </cell>
          <cell r="G2016">
            <v>0</v>
          </cell>
          <cell r="K2016">
            <v>0</v>
          </cell>
          <cell r="M2016">
            <v>0</v>
          </cell>
          <cell r="O2016">
            <v>684215128.53000009</v>
          </cell>
          <cell r="Q2016">
            <v>684215128.93000007</v>
          </cell>
          <cell r="S2016" t="e">
            <v>#REF!</v>
          </cell>
          <cell r="U2016" t="e">
            <v>#REF!</v>
          </cell>
          <cell r="W2016" t="e">
            <v>#REF!</v>
          </cell>
          <cell r="Y2016">
            <v>2539881540.3800006</v>
          </cell>
          <cell r="AA2016" t="e">
            <v>#REF!</v>
          </cell>
          <cell r="AC2016" t="e">
            <v>#REF!</v>
          </cell>
          <cell r="AE2016" t="e">
            <v>#REF!</v>
          </cell>
          <cell r="AG2016" t="e">
            <v>#REF!</v>
          </cell>
          <cell r="AI2016" t="e">
            <v>#REF!</v>
          </cell>
          <cell r="AK2016" t="e">
            <v>#REF!</v>
          </cell>
          <cell r="AM2016" t="e">
            <v>#REF!</v>
          </cell>
          <cell r="AO2016" t="e">
            <v>#REF!</v>
          </cell>
          <cell r="AS2016">
            <v>0</v>
          </cell>
          <cell r="AU2016">
            <v>322430594.5</v>
          </cell>
          <cell r="AW2016">
            <v>322430594.5</v>
          </cell>
          <cell r="AY2016">
            <v>52140500.5</v>
          </cell>
          <cell r="BA2016">
            <v>410921149</v>
          </cell>
          <cell r="BC2016" t="e">
            <v>#REF!</v>
          </cell>
          <cell r="BE2016" t="e">
            <v>#REF!</v>
          </cell>
          <cell r="BG2016" t="e">
            <v>#REF!</v>
          </cell>
          <cell r="BI2016" t="e">
            <v>#REF!</v>
          </cell>
          <cell r="BK2016" t="e">
            <v>#REF!</v>
          </cell>
          <cell r="BM2016" t="e">
            <v>#REF!</v>
          </cell>
          <cell r="BO2016" t="e">
            <v>#REF!</v>
          </cell>
          <cell r="BQ2016" t="e">
            <v>#REF!</v>
          </cell>
        </row>
        <row r="2018">
          <cell r="C2018" t="str">
            <v>VALOR PARCIAL</v>
          </cell>
          <cell r="G2018">
            <v>6755089559.8399992</v>
          </cell>
          <cell r="K2018">
            <v>-82330.07000000366</v>
          </cell>
          <cell r="M2018">
            <v>6755007229.7699995</v>
          </cell>
          <cell r="O2018">
            <v>82242.959999680519</v>
          </cell>
          <cell r="Q2018">
            <v>6755089472.7300005</v>
          </cell>
          <cell r="S2018" t="e">
            <v>#REF!</v>
          </cell>
          <cell r="U2018" t="e">
            <v>#REF!</v>
          </cell>
          <cell r="W2018" t="e">
            <v>#REF!</v>
          </cell>
          <cell r="Y2018">
            <v>9207588955.1900005</v>
          </cell>
          <cell r="AA2018" t="e">
            <v>#REF!</v>
          </cell>
          <cell r="AC2018" t="e">
            <v>#REF!</v>
          </cell>
          <cell r="AE2018" t="e">
            <v>#REF!</v>
          </cell>
          <cell r="AG2018" t="e">
            <v>#REF!</v>
          </cell>
          <cell r="AI2018" t="e">
            <v>#REF!</v>
          </cell>
          <cell r="AK2018" t="e">
            <v>#REF!</v>
          </cell>
          <cell r="AM2018" t="e">
            <v>#REF!</v>
          </cell>
          <cell r="AO2018" t="e">
            <v>#REF!</v>
          </cell>
          <cell r="AS2018">
            <v>1902342161.8299999</v>
          </cell>
          <cell r="AU2018">
            <v>2542337869.5</v>
          </cell>
          <cell r="AW2018">
            <v>4445067445.5</v>
          </cell>
          <cell r="AY2018">
            <v>424679359.98699999</v>
          </cell>
          <cell r="BA2018">
            <v>5358932371</v>
          </cell>
          <cell r="BC2018" t="e">
            <v>#REF!</v>
          </cell>
          <cell r="BE2018" t="e">
            <v>#REF!</v>
          </cell>
          <cell r="BG2018" t="e">
            <v>#REF!</v>
          </cell>
          <cell r="BI2018" t="e">
            <v>#REF!</v>
          </cell>
          <cell r="BK2018" t="e">
            <v>#REF!</v>
          </cell>
          <cell r="BM2018" t="e">
            <v>#REF!</v>
          </cell>
          <cell r="BO2018" t="e">
            <v>#REF!</v>
          </cell>
          <cell r="BQ2018" t="e">
            <v>#REF!</v>
          </cell>
        </row>
        <row r="2019">
          <cell r="C2019" t="str">
            <v>A.I.U.</v>
          </cell>
          <cell r="E2019">
            <v>0.32</v>
          </cell>
          <cell r="G2019">
            <v>2161628659.1500001</v>
          </cell>
          <cell r="K2019">
            <v>-26345.609999999779</v>
          </cell>
          <cell r="M2019">
            <v>2161602313.54</v>
          </cell>
          <cell r="O2019">
            <v>26318.289999991655</v>
          </cell>
          <cell r="Q2019">
            <v>2161628632.21</v>
          </cell>
          <cell r="S2019" t="e">
            <v>#REF!</v>
          </cell>
          <cell r="U2019" t="e">
            <v>#REF!</v>
          </cell>
          <cell r="W2019" t="e">
            <v>#REF!</v>
          </cell>
          <cell r="Y2019">
            <v>2946428465.3099999</v>
          </cell>
          <cell r="AA2019" t="e">
            <v>#REF!</v>
          </cell>
          <cell r="AC2019" t="e">
            <v>#REF!</v>
          </cell>
          <cell r="AE2019" t="e">
            <v>#REF!</v>
          </cell>
          <cell r="AG2019" t="e">
            <v>#REF!</v>
          </cell>
          <cell r="AI2019" t="e">
            <v>#REF!</v>
          </cell>
          <cell r="AK2019" t="e">
            <v>#REF!</v>
          </cell>
          <cell r="AM2019" t="e">
            <v>#REF!</v>
          </cell>
          <cell r="AO2019" t="e">
            <v>#REF!</v>
          </cell>
          <cell r="AS2019">
            <v>608749490.90999997</v>
          </cell>
          <cell r="AU2019">
            <v>813548117</v>
          </cell>
          <cell r="AW2019">
            <v>1422421581</v>
          </cell>
          <cell r="AY2019">
            <v>135897395</v>
          </cell>
          <cell r="BA2019">
            <v>1714858358</v>
          </cell>
          <cell r="BC2019" t="e">
            <v>#REF!</v>
          </cell>
          <cell r="BE2019" t="e">
            <v>#REF!</v>
          </cell>
          <cell r="BG2019" t="e">
            <v>#REF!</v>
          </cell>
          <cell r="BI2019" t="e">
            <v>#REF!</v>
          </cell>
          <cell r="BK2019" t="e">
            <v>#REF!</v>
          </cell>
          <cell r="BM2019" t="e">
            <v>#REF!</v>
          </cell>
          <cell r="BO2019" t="e">
            <v>#REF!</v>
          </cell>
          <cell r="BQ2019" t="e">
            <v>#REF!</v>
          </cell>
        </row>
        <row r="2020">
          <cell r="C2020" t="str">
            <v>VALOR TOTAL</v>
          </cell>
          <cell r="G2020">
            <v>8916718218.9899998</v>
          </cell>
          <cell r="K2020">
            <v>-108675.68000000482</v>
          </cell>
          <cell r="M2020">
            <v>8916609543.3099995</v>
          </cell>
          <cell r="O2020">
            <v>108561.24999988079</v>
          </cell>
          <cell r="Q2020">
            <v>8916718104.9400005</v>
          </cell>
          <cell r="S2020" t="e">
            <v>#REF!</v>
          </cell>
          <cell r="U2020" t="e">
            <v>#REF!</v>
          </cell>
          <cell r="W2020" t="e">
            <v>#REF!</v>
          </cell>
          <cell r="Y2020">
            <v>12154017420.5</v>
          </cell>
          <cell r="AA2020" t="e">
            <v>#REF!</v>
          </cell>
          <cell r="AC2020" t="e">
            <v>#REF!</v>
          </cell>
          <cell r="AE2020" t="e">
            <v>#REF!</v>
          </cell>
          <cell r="AG2020" t="e">
            <v>#REF!</v>
          </cell>
          <cell r="AI2020" t="e">
            <v>#REF!</v>
          </cell>
          <cell r="AK2020" t="e">
            <v>#REF!</v>
          </cell>
          <cell r="AM2020" t="e">
            <v>#REF!</v>
          </cell>
          <cell r="AO2020" t="e">
            <v>#REF!</v>
          </cell>
          <cell r="AS2020">
            <v>2511091652.7399998</v>
          </cell>
          <cell r="AU2020">
            <v>3355885986.5</v>
          </cell>
          <cell r="AW2020">
            <v>5867489026.5</v>
          </cell>
          <cell r="AY2020">
            <v>560576754.98699999</v>
          </cell>
          <cell r="BA2020">
            <v>7073790729</v>
          </cell>
          <cell r="BC2020" t="e">
            <v>#REF!</v>
          </cell>
          <cell r="BE2020" t="e">
            <v>#REF!</v>
          </cell>
          <cell r="BG2020" t="e">
            <v>#REF!</v>
          </cell>
          <cell r="BI2020" t="e">
            <v>#REF!</v>
          </cell>
          <cell r="BK2020" t="e">
            <v>#REF!</v>
          </cell>
          <cell r="BM2020" t="e">
            <v>#REF!</v>
          </cell>
          <cell r="BO2020" t="e">
            <v>#REF!</v>
          </cell>
          <cell r="BQ2020" t="e">
            <v>#REF!</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Mayores y Menores Cantidades"/>
      <sheetName val="PARCIA No 1"/>
      <sheetName val="1.1"/>
      <sheetName val="1.2"/>
      <sheetName val="1.3"/>
      <sheetName val="2.1"/>
      <sheetName val="2.2"/>
      <sheetName val="2.3"/>
      <sheetName val="2.4"/>
      <sheetName val="3.1"/>
      <sheetName val="3.2"/>
      <sheetName val="3.3"/>
      <sheetName val="3.4"/>
      <sheetName val="3.5"/>
      <sheetName val="4.1"/>
      <sheetName val="5.1"/>
      <sheetName val="5.2"/>
      <sheetName val="5.3"/>
      <sheetName val="5.4"/>
      <sheetName val="6.1"/>
      <sheetName val="7.1"/>
      <sheetName val="7.2"/>
      <sheetName val="7.3"/>
      <sheetName val="7.4"/>
      <sheetName val="INP APU"/>
      <sheetName val="INP01"/>
      <sheetName val="INP02"/>
      <sheetName val="INP03"/>
      <sheetName val="INP04"/>
      <sheetName val="TUBERIA"/>
      <sheetName val="ACERO"/>
      <sheetName val="Concreto pozo"/>
      <sheetName val="Cajas de inspeccion"/>
      <sheetName val="Hoja1"/>
    </sheetNames>
    <sheetDataSet>
      <sheetData sheetId="0">
        <row r="11">
          <cell r="B11" t="str">
            <v>I</v>
          </cell>
        </row>
      </sheetData>
      <sheetData sheetId="1">
        <row r="21">
          <cell r="F21">
            <v>842.75</v>
          </cell>
        </row>
      </sheetData>
      <sheetData sheetId="2"/>
      <sheetData sheetId="3">
        <row r="41">
          <cell r="N41">
            <v>728.49</v>
          </cell>
        </row>
      </sheetData>
      <sheetData sheetId="4">
        <row r="211">
          <cell r="N211">
            <v>181.8</v>
          </cell>
        </row>
      </sheetData>
      <sheetData sheetId="5">
        <row r="76">
          <cell r="N76">
            <v>753.66</v>
          </cell>
        </row>
      </sheetData>
      <sheetData sheetId="6">
        <row r="144">
          <cell r="N144">
            <v>152.91</v>
          </cell>
        </row>
      </sheetData>
      <sheetData sheetId="7">
        <row r="177">
          <cell r="N177">
            <v>420.04</v>
          </cell>
        </row>
      </sheetData>
      <sheetData sheetId="8">
        <row r="144">
          <cell r="N144">
            <v>0</v>
          </cell>
        </row>
      </sheetData>
      <sheetData sheetId="9">
        <row r="42">
          <cell r="N42">
            <v>657.51</v>
          </cell>
        </row>
      </sheetData>
      <sheetData sheetId="10"/>
      <sheetData sheetId="11">
        <row r="42">
          <cell r="N42">
            <v>338.95</v>
          </cell>
        </row>
      </sheetData>
      <sheetData sheetId="12">
        <row r="41">
          <cell r="N41">
            <v>0</v>
          </cell>
        </row>
      </sheetData>
      <sheetData sheetId="13">
        <row r="41">
          <cell r="N41">
            <v>0</v>
          </cell>
        </row>
      </sheetData>
      <sheetData sheetId="14">
        <row r="109">
          <cell r="N109">
            <v>50</v>
          </cell>
        </row>
      </sheetData>
      <sheetData sheetId="15">
        <row r="109">
          <cell r="N109">
            <v>20</v>
          </cell>
        </row>
      </sheetData>
      <sheetData sheetId="16">
        <row r="41">
          <cell r="N41">
            <v>7</v>
          </cell>
        </row>
      </sheetData>
      <sheetData sheetId="17">
        <row r="41">
          <cell r="N41">
            <v>17.649999999999999</v>
          </cell>
        </row>
      </sheetData>
      <sheetData sheetId="18">
        <row r="41">
          <cell r="N41">
            <v>7</v>
          </cell>
        </row>
      </sheetData>
      <sheetData sheetId="19">
        <row r="41">
          <cell r="N41">
            <v>7</v>
          </cell>
        </row>
      </sheetData>
      <sheetData sheetId="20">
        <row r="41">
          <cell r="N41">
            <v>0</v>
          </cell>
        </row>
      </sheetData>
      <sheetData sheetId="21"/>
      <sheetData sheetId="22">
        <row r="41">
          <cell r="N41">
            <v>420.28</v>
          </cell>
        </row>
      </sheetData>
      <sheetData sheetId="23">
        <row r="41">
          <cell r="N41">
            <v>26.84</v>
          </cell>
        </row>
      </sheetData>
      <sheetData sheetId="24">
        <row r="41">
          <cell r="N41">
            <v>280.61</v>
          </cell>
        </row>
      </sheetData>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NO DE OBRA"/>
      <sheetName val="MATERIALES"/>
      <sheetName val="MATERIALES CON IVA"/>
      <sheetName val="RESUMEN MATER CON IVA"/>
    </sheetNames>
    <sheetDataSet>
      <sheetData sheetId="0"/>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ORNALES y EQUIPO"/>
      <sheetName val="GUIA"/>
      <sheetName val="MATERIALES"/>
      <sheetName val="PRES CONTRATADO"/>
      <sheetName val="PR GUIA"/>
      <sheetName val="AREAS (2)"/>
      <sheetName val="PRES PARQUE FASE II"/>
      <sheetName val="1.1"/>
      <sheetName val="1.2"/>
      <sheetName val="2.1"/>
      <sheetName val="2.3"/>
      <sheetName val="2.4"/>
      <sheetName val="2.5"/>
      <sheetName val="3.1"/>
      <sheetName val="3.2"/>
      <sheetName val="3.4"/>
      <sheetName val="5.1"/>
      <sheetName val="5,2"/>
      <sheetName val="19.1"/>
      <sheetName val="20,1"/>
      <sheetName val="20,2"/>
      <sheetName val="22.1"/>
      <sheetName val="23.1"/>
      <sheetName val="23,2"/>
      <sheetName val="23,3"/>
      <sheetName val="23,4"/>
      <sheetName val="23,5"/>
      <sheetName val="23,6"/>
      <sheetName val="23,7"/>
      <sheetName val="23,8"/>
      <sheetName val="23,9"/>
      <sheetName val="23,10"/>
      <sheetName val="23,11"/>
      <sheetName val="24.1"/>
      <sheetName val="24.2"/>
      <sheetName val="24.3"/>
      <sheetName val="24.4"/>
      <sheetName val="24.5"/>
      <sheetName val="24.6"/>
      <sheetName val="24.7"/>
      <sheetName val="25,1"/>
      <sheetName val="2000 psi"/>
      <sheetName val="2500 psi"/>
      <sheetName val="3000 psi "/>
      <sheetName val="3500 psi "/>
      <sheetName val="Mortero 1 5"/>
      <sheetName val="Mortero 14"/>
      <sheetName val="Mortero 13"/>
      <sheetName val="Mortero IMP"/>
    </sheetNames>
    <sheetDataSet>
      <sheetData sheetId="0"/>
      <sheetData sheetId="1"/>
      <sheetData sheetId="2"/>
      <sheetData sheetId="3"/>
      <sheetData sheetId="4"/>
      <sheetData sheetId="5"/>
      <sheetData sheetId="6"/>
      <sheetData sheetId="7">
        <row r="40">
          <cell r="G40">
            <v>2373</v>
          </cell>
        </row>
      </sheetData>
      <sheetData sheetId="8">
        <row r="41">
          <cell r="G41">
            <v>22046</v>
          </cell>
        </row>
      </sheetData>
      <sheetData sheetId="9">
        <row r="38">
          <cell r="G38">
            <v>29900</v>
          </cell>
        </row>
      </sheetData>
      <sheetData sheetId="10">
        <row r="38">
          <cell r="G38">
            <v>10953</v>
          </cell>
        </row>
      </sheetData>
      <sheetData sheetId="11">
        <row r="38">
          <cell r="G38">
            <v>31580</v>
          </cell>
        </row>
      </sheetData>
      <sheetData sheetId="12">
        <row r="38">
          <cell r="G38">
            <v>21799</v>
          </cell>
        </row>
      </sheetData>
      <sheetData sheetId="13">
        <row r="38">
          <cell r="G38">
            <v>26000</v>
          </cell>
        </row>
      </sheetData>
      <sheetData sheetId="14">
        <row r="38">
          <cell r="G38">
            <v>8887</v>
          </cell>
        </row>
      </sheetData>
      <sheetData sheetId="15">
        <row r="38">
          <cell r="G38">
            <v>58500</v>
          </cell>
        </row>
      </sheetData>
      <sheetData sheetId="16">
        <row r="42">
          <cell r="G42">
            <v>63584</v>
          </cell>
        </row>
      </sheetData>
      <sheetData sheetId="17">
        <row r="44">
          <cell r="G44">
            <v>1068104</v>
          </cell>
        </row>
      </sheetData>
      <sheetData sheetId="18">
        <row r="44">
          <cell r="G44">
            <v>652913</v>
          </cell>
        </row>
      </sheetData>
      <sheetData sheetId="19">
        <row r="42">
          <cell r="G42">
            <v>391340</v>
          </cell>
        </row>
      </sheetData>
      <sheetData sheetId="20"/>
      <sheetData sheetId="21">
        <row r="41">
          <cell r="G41">
            <v>1180843</v>
          </cell>
        </row>
      </sheetData>
      <sheetData sheetId="22">
        <row r="40">
          <cell r="G40">
            <v>95211</v>
          </cell>
        </row>
      </sheetData>
      <sheetData sheetId="23">
        <row r="40">
          <cell r="G40">
            <v>49400</v>
          </cell>
        </row>
      </sheetData>
      <sheetData sheetId="24">
        <row r="39">
          <cell r="G39">
            <v>16250</v>
          </cell>
        </row>
      </sheetData>
      <sheetData sheetId="25">
        <row r="38">
          <cell r="G38">
            <v>82895</v>
          </cell>
        </row>
      </sheetData>
      <sheetData sheetId="26">
        <row r="38">
          <cell r="G38">
            <v>16768</v>
          </cell>
        </row>
      </sheetData>
      <sheetData sheetId="27">
        <row r="40">
          <cell r="G40">
            <v>56743</v>
          </cell>
        </row>
      </sheetData>
      <sheetData sheetId="28">
        <row r="39">
          <cell r="G39">
            <v>49496</v>
          </cell>
        </row>
      </sheetData>
      <sheetData sheetId="29">
        <row r="40">
          <cell r="G40">
            <v>55225</v>
          </cell>
        </row>
      </sheetData>
      <sheetData sheetId="30">
        <row r="39">
          <cell r="G39">
            <v>97035</v>
          </cell>
        </row>
      </sheetData>
      <sheetData sheetId="31">
        <row r="38">
          <cell r="G38">
            <v>78000</v>
          </cell>
        </row>
      </sheetData>
      <sheetData sheetId="32">
        <row r="39">
          <cell r="G39">
            <v>660537</v>
          </cell>
        </row>
      </sheetData>
      <sheetData sheetId="33">
        <row r="43">
          <cell r="G43">
            <v>42649</v>
          </cell>
        </row>
      </sheetData>
      <sheetData sheetId="34">
        <row r="39">
          <cell r="G39">
            <v>39650</v>
          </cell>
        </row>
      </sheetData>
      <sheetData sheetId="35">
        <row r="43">
          <cell r="G43">
            <v>14752</v>
          </cell>
        </row>
      </sheetData>
      <sheetData sheetId="36">
        <row r="38">
          <cell r="G38">
            <v>18850</v>
          </cell>
        </row>
      </sheetData>
      <sheetData sheetId="37">
        <row r="43">
          <cell r="G43">
            <v>13475</v>
          </cell>
        </row>
      </sheetData>
      <sheetData sheetId="38">
        <row r="39">
          <cell r="G39">
            <v>11830</v>
          </cell>
        </row>
      </sheetData>
      <sheetData sheetId="39">
        <row r="42">
          <cell r="G42">
            <v>86357</v>
          </cell>
        </row>
      </sheetData>
      <sheetData sheetId="40">
        <row r="36">
          <cell r="G36">
            <v>1560</v>
          </cell>
        </row>
      </sheetData>
      <sheetData sheetId="41"/>
      <sheetData sheetId="42"/>
      <sheetData sheetId="43"/>
      <sheetData sheetId="44"/>
      <sheetData sheetId="45"/>
      <sheetData sheetId="46"/>
      <sheetData sheetId="47"/>
      <sheetData sheetId="4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
      <sheetName val="PRESUPUESTO"/>
      <sheetName val="CRONOGRAMA "/>
      <sheetName val="CANTIDADES"/>
      <sheetName val="APU"/>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0A8CD-F910-4A85-A1C7-ED8457757DD4}">
  <sheetPr codeName="Hoja1">
    <tabColor theme="5"/>
  </sheetPr>
  <dimension ref="A1:N1014"/>
  <sheetViews>
    <sheetView tabSelected="1" view="pageBreakPreview" topLeftCell="A7" zoomScale="51" zoomScaleNormal="85" zoomScaleSheetLayoutView="51" workbookViewId="0">
      <selection activeCell="J24" sqref="J24"/>
    </sheetView>
  </sheetViews>
  <sheetFormatPr baseColWidth="10" defaultColWidth="14.42578125" defaultRowHeight="12.75"/>
  <cols>
    <col min="1" max="1" width="3.42578125" style="27" customWidth="1"/>
    <col min="2" max="2" width="41.5703125" style="27" customWidth="1"/>
    <col min="3" max="3" width="21.42578125" style="27" customWidth="1"/>
    <col min="4" max="4" width="16.85546875" style="27" customWidth="1"/>
    <col min="5" max="5" width="13.85546875" style="27" customWidth="1"/>
    <col min="6" max="6" width="27.140625" style="27" customWidth="1"/>
    <col min="7" max="7" width="29.85546875" style="27" customWidth="1"/>
    <col min="8" max="8" width="8.28515625" style="27" customWidth="1"/>
    <col min="9" max="9" width="20.85546875" style="27" customWidth="1"/>
    <col min="10" max="10" width="17.85546875" style="27" customWidth="1"/>
    <col min="11" max="11" width="24.140625" style="27" customWidth="1"/>
    <col min="12" max="12" width="23.28515625" style="27" customWidth="1"/>
    <col min="13" max="13" width="17.42578125" style="27" customWidth="1"/>
    <col min="14" max="31" width="11.42578125" style="27" customWidth="1"/>
    <col min="32" max="256" width="14.42578125" style="27"/>
    <col min="257" max="257" width="3.42578125" style="27" customWidth="1"/>
    <col min="258" max="258" width="35.140625" style="27" customWidth="1"/>
    <col min="259" max="259" width="21.42578125" style="27" customWidth="1"/>
    <col min="260" max="260" width="16.85546875" style="27" customWidth="1"/>
    <col min="261" max="261" width="10.42578125" style="27" customWidth="1"/>
    <col min="262" max="262" width="27.140625" style="27" customWidth="1"/>
    <col min="263" max="263" width="20.7109375" style="27" customWidth="1"/>
    <col min="264" max="264" width="8.28515625" style="27" customWidth="1"/>
    <col min="265" max="265" width="20.85546875" style="27" customWidth="1"/>
    <col min="266" max="267" width="17.85546875" style="27" customWidth="1"/>
    <col min="268" max="268" width="23.28515625" style="27" customWidth="1"/>
    <col min="269" max="269" width="17.42578125" style="27" customWidth="1"/>
    <col min="270" max="287" width="11.42578125" style="27" customWidth="1"/>
    <col min="288" max="512" width="14.42578125" style="27"/>
    <col min="513" max="513" width="3.42578125" style="27" customWidth="1"/>
    <col min="514" max="514" width="35.140625" style="27" customWidth="1"/>
    <col min="515" max="515" width="21.42578125" style="27" customWidth="1"/>
    <col min="516" max="516" width="16.85546875" style="27" customWidth="1"/>
    <col min="517" max="517" width="10.42578125" style="27" customWidth="1"/>
    <col min="518" max="518" width="27.140625" style="27" customWidth="1"/>
    <col min="519" max="519" width="20.7109375" style="27" customWidth="1"/>
    <col min="520" max="520" width="8.28515625" style="27" customWidth="1"/>
    <col min="521" max="521" width="20.85546875" style="27" customWidth="1"/>
    <col min="522" max="523" width="17.85546875" style="27" customWidth="1"/>
    <col min="524" max="524" width="23.28515625" style="27" customWidth="1"/>
    <col min="525" max="525" width="17.42578125" style="27" customWidth="1"/>
    <col min="526" max="543" width="11.42578125" style="27" customWidth="1"/>
    <col min="544" max="768" width="14.42578125" style="27"/>
    <col min="769" max="769" width="3.42578125" style="27" customWidth="1"/>
    <col min="770" max="770" width="35.140625" style="27" customWidth="1"/>
    <col min="771" max="771" width="21.42578125" style="27" customWidth="1"/>
    <col min="772" max="772" width="16.85546875" style="27" customWidth="1"/>
    <col min="773" max="773" width="10.42578125" style="27" customWidth="1"/>
    <col min="774" max="774" width="27.140625" style="27" customWidth="1"/>
    <col min="775" max="775" width="20.7109375" style="27" customWidth="1"/>
    <col min="776" max="776" width="8.28515625" style="27" customWidth="1"/>
    <col min="777" max="777" width="20.85546875" style="27" customWidth="1"/>
    <col min="778" max="779" width="17.85546875" style="27" customWidth="1"/>
    <col min="780" max="780" width="23.28515625" style="27" customWidth="1"/>
    <col min="781" max="781" width="17.42578125" style="27" customWidth="1"/>
    <col min="782" max="799" width="11.42578125" style="27" customWidth="1"/>
    <col min="800" max="1024" width="14.42578125" style="27"/>
    <col min="1025" max="1025" width="3.42578125" style="27" customWidth="1"/>
    <col min="1026" max="1026" width="35.140625" style="27" customWidth="1"/>
    <col min="1027" max="1027" width="21.42578125" style="27" customWidth="1"/>
    <col min="1028" max="1028" width="16.85546875" style="27" customWidth="1"/>
    <col min="1029" max="1029" width="10.42578125" style="27" customWidth="1"/>
    <col min="1030" max="1030" width="27.140625" style="27" customWidth="1"/>
    <col min="1031" max="1031" width="20.7109375" style="27" customWidth="1"/>
    <col min="1032" max="1032" width="8.28515625" style="27" customWidth="1"/>
    <col min="1033" max="1033" width="20.85546875" style="27" customWidth="1"/>
    <col min="1034" max="1035" width="17.85546875" style="27" customWidth="1"/>
    <col min="1036" max="1036" width="23.28515625" style="27" customWidth="1"/>
    <col min="1037" max="1037" width="17.42578125" style="27" customWidth="1"/>
    <col min="1038" max="1055" width="11.42578125" style="27" customWidth="1"/>
    <col min="1056" max="1280" width="14.42578125" style="27"/>
    <col min="1281" max="1281" width="3.42578125" style="27" customWidth="1"/>
    <col min="1282" max="1282" width="35.140625" style="27" customWidth="1"/>
    <col min="1283" max="1283" width="21.42578125" style="27" customWidth="1"/>
    <col min="1284" max="1284" width="16.85546875" style="27" customWidth="1"/>
    <col min="1285" max="1285" width="10.42578125" style="27" customWidth="1"/>
    <col min="1286" max="1286" width="27.140625" style="27" customWidth="1"/>
    <col min="1287" max="1287" width="20.7109375" style="27" customWidth="1"/>
    <col min="1288" max="1288" width="8.28515625" style="27" customWidth="1"/>
    <col min="1289" max="1289" width="20.85546875" style="27" customWidth="1"/>
    <col min="1290" max="1291" width="17.85546875" style="27" customWidth="1"/>
    <col min="1292" max="1292" width="23.28515625" style="27" customWidth="1"/>
    <col min="1293" max="1293" width="17.42578125" style="27" customWidth="1"/>
    <col min="1294" max="1311" width="11.42578125" style="27" customWidth="1"/>
    <col min="1312" max="1536" width="14.42578125" style="27"/>
    <col min="1537" max="1537" width="3.42578125" style="27" customWidth="1"/>
    <col min="1538" max="1538" width="35.140625" style="27" customWidth="1"/>
    <col min="1539" max="1539" width="21.42578125" style="27" customWidth="1"/>
    <col min="1540" max="1540" width="16.85546875" style="27" customWidth="1"/>
    <col min="1541" max="1541" width="10.42578125" style="27" customWidth="1"/>
    <col min="1542" max="1542" width="27.140625" style="27" customWidth="1"/>
    <col min="1543" max="1543" width="20.7109375" style="27" customWidth="1"/>
    <col min="1544" max="1544" width="8.28515625" style="27" customWidth="1"/>
    <col min="1545" max="1545" width="20.85546875" style="27" customWidth="1"/>
    <col min="1546" max="1547" width="17.85546875" style="27" customWidth="1"/>
    <col min="1548" max="1548" width="23.28515625" style="27" customWidth="1"/>
    <col min="1549" max="1549" width="17.42578125" style="27" customWidth="1"/>
    <col min="1550" max="1567" width="11.42578125" style="27" customWidth="1"/>
    <col min="1568" max="1792" width="14.42578125" style="27"/>
    <col min="1793" max="1793" width="3.42578125" style="27" customWidth="1"/>
    <col min="1794" max="1794" width="35.140625" style="27" customWidth="1"/>
    <col min="1795" max="1795" width="21.42578125" style="27" customWidth="1"/>
    <col min="1796" max="1796" width="16.85546875" style="27" customWidth="1"/>
    <col min="1797" max="1797" width="10.42578125" style="27" customWidth="1"/>
    <col min="1798" max="1798" width="27.140625" style="27" customWidth="1"/>
    <col min="1799" max="1799" width="20.7109375" style="27" customWidth="1"/>
    <col min="1800" max="1800" width="8.28515625" style="27" customWidth="1"/>
    <col min="1801" max="1801" width="20.85546875" style="27" customWidth="1"/>
    <col min="1802" max="1803" width="17.85546875" style="27" customWidth="1"/>
    <col min="1804" max="1804" width="23.28515625" style="27" customWidth="1"/>
    <col min="1805" max="1805" width="17.42578125" style="27" customWidth="1"/>
    <col min="1806" max="1823" width="11.42578125" style="27" customWidth="1"/>
    <col min="1824" max="2048" width="14.42578125" style="27"/>
    <col min="2049" max="2049" width="3.42578125" style="27" customWidth="1"/>
    <col min="2050" max="2050" width="35.140625" style="27" customWidth="1"/>
    <col min="2051" max="2051" width="21.42578125" style="27" customWidth="1"/>
    <col min="2052" max="2052" width="16.85546875" style="27" customWidth="1"/>
    <col min="2053" max="2053" width="10.42578125" style="27" customWidth="1"/>
    <col min="2054" max="2054" width="27.140625" style="27" customWidth="1"/>
    <col min="2055" max="2055" width="20.7109375" style="27" customWidth="1"/>
    <col min="2056" max="2056" width="8.28515625" style="27" customWidth="1"/>
    <col min="2057" max="2057" width="20.85546875" style="27" customWidth="1"/>
    <col min="2058" max="2059" width="17.85546875" style="27" customWidth="1"/>
    <col min="2060" max="2060" width="23.28515625" style="27" customWidth="1"/>
    <col min="2061" max="2061" width="17.42578125" style="27" customWidth="1"/>
    <col min="2062" max="2079" width="11.42578125" style="27" customWidth="1"/>
    <col min="2080" max="2304" width="14.42578125" style="27"/>
    <col min="2305" max="2305" width="3.42578125" style="27" customWidth="1"/>
    <col min="2306" max="2306" width="35.140625" style="27" customWidth="1"/>
    <col min="2307" max="2307" width="21.42578125" style="27" customWidth="1"/>
    <col min="2308" max="2308" width="16.85546875" style="27" customWidth="1"/>
    <col min="2309" max="2309" width="10.42578125" style="27" customWidth="1"/>
    <col min="2310" max="2310" width="27.140625" style="27" customWidth="1"/>
    <col min="2311" max="2311" width="20.7109375" style="27" customWidth="1"/>
    <col min="2312" max="2312" width="8.28515625" style="27" customWidth="1"/>
    <col min="2313" max="2313" width="20.85546875" style="27" customWidth="1"/>
    <col min="2314" max="2315" width="17.85546875" style="27" customWidth="1"/>
    <col min="2316" max="2316" width="23.28515625" style="27" customWidth="1"/>
    <col min="2317" max="2317" width="17.42578125" style="27" customWidth="1"/>
    <col min="2318" max="2335" width="11.42578125" style="27" customWidth="1"/>
    <col min="2336" max="2560" width="14.42578125" style="27"/>
    <col min="2561" max="2561" width="3.42578125" style="27" customWidth="1"/>
    <col min="2562" max="2562" width="35.140625" style="27" customWidth="1"/>
    <col min="2563" max="2563" width="21.42578125" style="27" customWidth="1"/>
    <col min="2564" max="2564" width="16.85546875" style="27" customWidth="1"/>
    <col min="2565" max="2565" width="10.42578125" style="27" customWidth="1"/>
    <col min="2566" max="2566" width="27.140625" style="27" customWidth="1"/>
    <col min="2567" max="2567" width="20.7109375" style="27" customWidth="1"/>
    <col min="2568" max="2568" width="8.28515625" style="27" customWidth="1"/>
    <col min="2569" max="2569" width="20.85546875" style="27" customWidth="1"/>
    <col min="2570" max="2571" width="17.85546875" style="27" customWidth="1"/>
    <col min="2572" max="2572" width="23.28515625" style="27" customWidth="1"/>
    <col min="2573" max="2573" width="17.42578125" style="27" customWidth="1"/>
    <col min="2574" max="2591" width="11.42578125" style="27" customWidth="1"/>
    <col min="2592" max="2816" width="14.42578125" style="27"/>
    <col min="2817" max="2817" width="3.42578125" style="27" customWidth="1"/>
    <col min="2818" max="2818" width="35.140625" style="27" customWidth="1"/>
    <col min="2819" max="2819" width="21.42578125" style="27" customWidth="1"/>
    <col min="2820" max="2820" width="16.85546875" style="27" customWidth="1"/>
    <col min="2821" max="2821" width="10.42578125" style="27" customWidth="1"/>
    <col min="2822" max="2822" width="27.140625" style="27" customWidth="1"/>
    <col min="2823" max="2823" width="20.7109375" style="27" customWidth="1"/>
    <col min="2824" max="2824" width="8.28515625" style="27" customWidth="1"/>
    <col min="2825" max="2825" width="20.85546875" style="27" customWidth="1"/>
    <col min="2826" max="2827" width="17.85546875" style="27" customWidth="1"/>
    <col min="2828" max="2828" width="23.28515625" style="27" customWidth="1"/>
    <col min="2829" max="2829" width="17.42578125" style="27" customWidth="1"/>
    <col min="2830" max="2847" width="11.42578125" style="27" customWidth="1"/>
    <col min="2848" max="3072" width="14.42578125" style="27"/>
    <col min="3073" max="3073" width="3.42578125" style="27" customWidth="1"/>
    <col min="3074" max="3074" width="35.140625" style="27" customWidth="1"/>
    <col min="3075" max="3075" width="21.42578125" style="27" customWidth="1"/>
    <col min="3076" max="3076" width="16.85546875" style="27" customWidth="1"/>
    <col min="3077" max="3077" width="10.42578125" style="27" customWidth="1"/>
    <col min="3078" max="3078" width="27.140625" style="27" customWidth="1"/>
    <col min="3079" max="3079" width="20.7109375" style="27" customWidth="1"/>
    <col min="3080" max="3080" width="8.28515625" style="27" customWidth="1"/>
    <col min="3081" max="3081" width="20.85546875" style="27" customWidth="1"/>
    <col min="3082" max="3083" width="17.85546875" style="27" customWidth="1"/>
    <col min="3084" max="3084" width="23.28515625" style="27" customWidth="1"/>
    <col min="3085" max="3085" width="17.42578125" style="27" customWidth="1"/>
    <col min="3086" max="3103" width="11.42578125" style="27" customWidth="1"/>
    <col min="3104" max="3328" width="14.42578125" style="27"/>
    <col min="3329" max="3329" width="3.42578125" style="27" customWidth="1"/>
    <col min="3330" max="3330" width="35.140625" style="27" customWidth="1"/>
    <col min="3331" max="3331" width="21.42578125" style="27" customWidth="1"/>
    <col min="3332" max="3332" width="16.85546875" style="27" customWidth="1"/>
    <col min="3333" max="3333" width="10.42578125" style="27" customWidth="1"/>
    <col min="3334" max="3334" width="27.140625" style="27" customWidth="1"/>
    <col min="3335" max="3335" width="20.7109375" style="27" customWidth="1"/>
    <col min="3336" max="3336" width="8.28515625" style="27" customWidth="1"/>
    <col min="3337" max="3337" width="20.85546875" style="27" customWidth="1"/>
    <col min="3338" max="3339" width="17.85546875" style="27" customWidth="1"/>
    <col min="3340" max="3340" width="23.28515625" style="27" customWidth="1"/>
    <col min="3341" max="3341" width="17.42578125" style="27" customWidth="1"/>
    <col min="3342" max="3359" width="11.42578125" style="27" customWidth="1"/>
    <col min="3360" max="3584" width="14.42578125" style="27"/>
    <col min="3585" max="3585" width="3.42578125" style="27" customWidth="1"/>
    <col min="3586" max="3586" width="35.140625" style="27" customWidth="1"/>
    <col min="3587" max="3587" width="21.42578125" style="27" customWidth="1"/>
    <col min="3588" max="3588" width="16.85546875" style="27" customWidth="1"/>
    <col min="3589" max="3589" width="10.42578125" style="27" customWidth="1"/>
    <col min="3590" max="3590" width="27.140625" style="27" customWidth="1"/>
    <col min="3591" max="3591" width="20.7109375" style="27" customWidth="1"/>
    <col min="3592" max="3592" width="8.28515625" style="27" customWidth="1"/>
    <col min="3593" max="3593" width="20.85546875" style="27" customWidth="1"/>
    <col min="3594" max="3595" width="17.85546875" style="27" customWidth="1"/>
    <col min="3596" max="3596" width="23.28515625" style="27" customWidth="1"/>
    <col min="3597" max="3597" width="17.42578125" style="27" customWidth="1"/>
    <col min="3598" max="3615" width="11.42578125" style="27" customWidth="1"/>
    <col min="3616" max="3840" width="14.42578125" style="27"/>
    <col min="3841" max="3841" width="3.42578125" style="27" customWidth="1"/>
    <col min="3842" max="3842" width="35.140625" style="27" customWidth="1"/>
    <col min="3843" max="3843" width="21.42578125" style="27" customWidth="1"/>
    <col min="3844" max="3844" width="16.85546875" style="27" customWidth="1"/>
    <col min="3845" max="3845" width="10.42578125" style="27" customWidth="1"/>
    <col min="3846" max="3846" width="27.140625" style="27" customWidth="1"/>
    <col min="3847" max="3847" width="20.7109375" style="27" customWidth="1"/>
    <col min="3848" max="3848" width="8.28515625" style="27" customWidth="1"/>
    <col min="3849" max="3849" width="20.85546875" style="27" customWidth="1"/>
    <col min="3850" max="3851" width="17.85546875" style="27" customWidth="1"/>
    <col min="3852" max="3852" width="23.28515625" style="27" customWidth="1"/>
    <col min="3853" max="3853" width="17.42578125" style="27" customWidth="1"/>
    <col min="3854" max="3871" width="11.42578125" style="27" customWidth="1"/>
    <col min="3872" max="4096" width="14.42578125" style="27"/>
    <col min="4097" max="4097" width="3.42578125" style="27" customWidth="1"/>
    <col min="4098" max="4098" width="35.140625" style="27" customWidth="1"/>
    <col min="4099" max="4099" width="21.42578125" style="27" customWidth="1"/>
    <col min="4100" max="4100" width="16.85546875" style="27" customWidth="1"/>
    <col min="4101" max="4101" width="10.42578125" style="27" customWidth="1"/>
    <col min="4102" max="4102" width="27.140625" style="27" customWidth="1"/>
    <col min="4103" max="4103" width="20.7109375" style="27" customWidth="1"/>
    <col min="4104" max="4104" width="8.28515625" style="27" customWidth="1"/>
    <col min="4105" max="4105" width="20.85546875" style="27" customWidth="1"/>
    <col min="4106" max="4107" width="17.85546875" style="27" customWidth="1"/>
    <col min="4108" max="4108" width="23.28515625" style="27" customWidth="1"/>
    <col min="4109" max="4109" width="17.42578125" style="27" customWidth="1"/>
    <col min="4110" max="4127" width="11.42578125" style="27" customWidth="1"/>
    <col min="4128" max="4352" width="14.42578125" style="27"/>
    <col min="4353" max="4353" width="3.42578125" style="27" customWidth="1"/>
    <col min="4354" max="4354" width="35.140625" style="27" customWidth="1"/>
    <col min="4355" max="4355" width="21.42578125" style="27" customWidth="1"/>
    <col min="4356" max="4356" width="16.85546875" style="27" customWidth="1"/>
    <col min="4357" max="4357" width="10.42578125" style="27" customWidth="1"/>
    <col min="4358" max="4358" width="27.140625" style="27" customWidth="1"/>
    <col min="4359" max="4359" width="20.7109375" style="27" customWidth="1"/>
    <col min="4360" max="4360" width="8.28515625" style="27" customWidth="1"/>
    <col min="4361" max="4361" width="20.85546875" style="27" customWidth="1"/>
    <col min="4362" max="4363" width="17.85546875" style="27" customWidth="1"/>
    <col min="4364" max="4364" width="23.28515625" style="27" customWidth="1"/>
    <col min="4365" max="4365" width="17.42578125" style="27" customWidth="1"/>
    <col min="4366" max="4383" width="11.42578125" style="27" customWidth="1"/>
    <col min="4384" max="4608" width="14.42578125" style="27"/>
    <col min="4609" max="4609" width="3.42578125" style="27" customWidth="1"/>
    <col min="4610" max="4610" width="35.140625" style="27" customWidth="1"/>
    <col min="4611" max="4611" width="21.42578125" style="27" customWidth="1"/>
    <col min="4612" max="4612" width="16.85546875" style="27" customWidth="1"/>
    <col min="4613" max="4613" width="10.42578125" style="27" customWidth="1"/>
    <col min="4614" max="4614" width="27.140625" style="27" customWidth="1"/>
    <col min="4615" max="4615" width="20.7109375" style="27" customWidth="1"/>
    <col min="4616" max="4616" width="8.28515625" style="27" customWidth="1"/>
    <col min="4617" max="4617" width="20.85546875" style="27" customWidth="1"/>
    <col min="4618" max="4619" width="17.85546875" style="27" customWidth="1"/>
    <col min="4620" max="4620" width="23.28515625" style="27" customWidth="1"/>
    <col min="4621" max="4621" width="17.42578125" style="27" customWidth="1"/>
    <col min="4622" max="4639" width="11.42578125" style="27" customWidth="1"/>
    <col min="4640" max="4864" width="14.42578125" style="27"/>
    <col min="4865" max="4865" width="3.42578125" style="27" customWidth="1"/>
    <col min="4866" max="4866" width="35.140625" style="27" customWidth="1"/>
    <col min="4867" max="4867" width="21.42578125" style="27" customWidth="1"/>
    <col min="4868" max="4868" width="16.85546875" style="27" customWidth="1"/>
    <col min="4869" max="4869" width="10.42578125" style="27" customWidth="1"/>
    <col min="4870" max="4870" width="27.140625" style="27" customWidth="1"/>
    <col min="4871" max="4871" width="20.7109375" style="27" customWidth="1"/>
    <col min="4872" max="4872" width="8.28515625" style="27" customWidth="1"/>
    <col min="4873" max="4873" width="20.85546875" style="27" customWidth="1"/>
    <col min="4874" max="4875" width="17.85546875" style="27" customWidth="1"/>
    <col min="4876" max="4876" width="23.28515625" style="27" customWidth="1"/>
    <col min="4877" max="4877" width="17.42578125" style="27" customWidth="1"/>
    <col min="4878" max="4895" width="11.42578125" style="27" customWidth="1"/>
    <col min="4896" max="5120" width="14.42578125" style="27"/>
    <col min="5121" max="5121" width="3.42578125" style="27" customWidth="1"/>
    <col min="5122" max="5122" width="35.140625" style="27" customWidth="1"/>
    <col min="5123" max="5123" width="21.42578125" style="27" customWidth="1"/>
    <col min="5124" max="5124" width="16.85546875" style="27" customWidth="1"/>
    <col min="5125" max="5125" width="10.42578125" style="27" customWidth="1"/>
    <col min="5126" max="5126" width="27.140625" style="27" customWidth="1"/>
    <col min="5127" max="5127" width="20.7109375" style="27" customWidth="1"/>
    <col min="5128" max="5128" width="8.28515625" style="27" customWidth="1"/>
    <col min="5129" max="5129" width="20.85546875" style="27" customWidth="1"/>
    <col min="5130" max="5131" width="17.85546875" style="27" customWidth="1"/>
    <col min="5132" max="5132" width="23.28515625" style="27" customWidth="1"/>
    <col min="5133" max="5133" width="17.42578125" style="27" customWidth="1"/>
    <col min="5134" max="5151" width="11.42578125" style="27" customWidth="1"/>
    <col min="5152" max="5376" width="14.42578125" style="27"/>
    <col min="5377" max="5377" width="3.42578125" style="27" customWidth="1"/>
    <col min="5378" max="5378" width="35.140625" style="27" customWidth="1"/>
    <col min="5379" max="5379" width="21.42578125" style="27" customWidth="1"/>
    <col min="5380" max="5380" width="16.85546875" style="27" customWidth="1"/>
    <col min="5381" max="5381" width="10.42578125" style="27" customWidth="1"/>
    <col min="5382" max="5382" width="27.140625" style="27" customWidth="1"/>
    <col min="5383" max="5383" width="20.7109375" style="27" customWidth="1"/>
    <col min="5384" max="5384" width="8.28515625" style="27" customWidth="1"/>
    <col min="5385" max="5385" width="20.85546875" style="27" customWidth="1"/>
    <col min="5386" max="5387" width="17.85546875" style="27" customWidth="1"/>
    <col min="5388" max="5388" width="23.28515625" style="27" customWidth="1"/>
    <col min="5389" max="5389" width="17.42578125" style="27" customWidth="1"/>
    <col min="5390" max="5407" width="11.42578125" style="27" customWidth="1"/>
    <col min="5408" max="5632" width="14.42578125" style="27"/>
    <col min="5633" max="5633" width="3.42578125" style="27" customWidth="1"/>
    <col min="5634" max="5634" width="35.140625" style="27" customWidth="1"/>
    <col min="5635" max="5635" width="21.42578125" style="27" customWidth="1"/>
    <col min="5636" max="5636" width="16.85546875" style="27" customWidth="1"/>
    <col min="5637" max="5637" width="10.42578125" style="27" customWidth="1"/>
    <col min="5638" max="5638" width="27.140625" style="27" customWidth="1"/>
    <col min="5639" max="5639" width="20.7109375" style="27" customWidth="1"/>
    <col min="5640" max="5640" width="8.28515625" style="27" customWidth="1"/>
    <col min="5641" max="5641" width="20.85546875" style="27" customWidth="1"/>
    <col min="5642" max="5643" width="17.85546875" style="27" customWidth="1"/>
    <col min="5644" max="5644" width="23.28515625" style="27" customWidth="1"/>
    <col min="5645" max="5645" width="17.42578125" style="27" customWidth="1"/>
    <col min="5646" max="5663" width="11.42578125" style="27" customWidth="1"/>
    <col min="5664" max="5888" width="14.42578125" style="27"/>
    <col min="5889" max="5889" width="3.42578125" style="27" customWidth="1"/>
    <col min="5890" max="5890" width="35.140625" style="27" customWidth="1"/>
    <col min="5891" max="5891" width="21.42578125" style="27" customWidth="1"/>
    <col min="5892" max="5892" width="16.85546875" style="27" customWidth="1"/>
    <col min="5893" max="5893" width="10.42578125" style="27" customWidth="1"/>
    <col min="5894" max="5894" width="27.140625" style="27" customWidth="1"/>
    <col min="5895" max="5895" width="20.7109375" style="27" customWidth="1"/>
    <col min="5896" max="5896" width="8.28515625" style="27" customWidth="1"/>
    <col min="5897" max="5897" width="20.85546875" style="27" customWidth="1"/>
    <col min="5898" max="5899" width="17.85546875" style="27" customWidth="1"/>
    <col min="5900" max="5900" width="23.28515625" style="27" customWidth="1"/>
    <col min="5901" max="5901" width="17.42578125" style="27" customWidth="1"/>
    <col min="5902" max="5919" width="11.42578125" style="27" customWidth="1"/>
    <col min="5920" max="6144" width="14.42578125" style="27"/>
    <col min="6145" max="6145" width="3.42578125" style="27" customWidth="1"/>
    <col min="6146" max="6146" width="35.140625" style="27" customWidth="1"/>
    <col min="6147" max="6147" width="21.42578125" style="27" customWidth="1"/>
    <col min="6148" max="6148" width="16.85546875" style="27" customWidth="1"/>
    <col min="6149" max="6149" width="10.42578125" style="27" customWidth="1"/>
    <col min="6150" max="6150" width="27.140625" style="27" customWidth="1"/>
    <col min="6151" max="6151" width="20.7109375" style="27" customWidth="1"/>
    <col min="6152" max="6152" width="8.28515625" style="27" customWidth="1"/>
    <col min="6153" max="6153" width="20.85546875" style="27" customWidth="1"/>
    <col min="6154" max="6155" width="17.85546875" style="27" customWidth="1"/>
    <col min="6156" max="6156" width="23.28515625" style="27" customWidth="1"/>
    <col min="6157" max="6157" width="17.42578125" style="27" customWidth="1"/>
    <col min="6158" max="6175" width="11.42578125" style="27" customWidth="1"/>
    <col min="6176" max="6400" width="14.42578125" style="27"/>
    <col min="6401" max="6401" width="3.42578125" style="27" customWidth="1"/>
    <col min="6402" max="6402" width="35.140625" style="27" customWidth="1"/>
    <col min="6403" max="6403" width="21.42578125" style="27" customWidth="1"/>
    <col min="6404" max="6404" width="16.85546875" style="27" customWidth="1"/>
    <col min="6405" max="6405" width="10.42578125" style="27" customWidth="1"/>
    <col min="6406" max="6406" width="27.140625" style="27" customWidth="1"/>
    <col min="6407" max="6407" width="20.7109375" style="27" customWidth="1"/>
    <col min="6408" max="6408" width="8.28515625" style="27" customWidth="1"/>
    <col min="6409" max="6409" width="20.85546875" style="27" customWidth="1"/>
    <col min="6410" max="6411" width="17.85546875" style="27" customWidth="1"/>
    <col min="6412" max="6412" width="23.28515625" style="27" customWidth="1"/>
    <col min="6413" max="6413" width="17.42578125" style="27" customWidth="1"/>
    <col min="6414" max="6431" width="11.42578125" style="27" customWidth="1"/>
    <col min="6432" max="6656" width="14.42578125" style="27"/>
    <col min="6657" max="6657" width="3.42578125" style="27" customWidth="1"/>
    <col min="6658" max="6658" width="35.140625" style="27" customWidth="1"/>
    <col min="6659" max="6659" width="21.42578125" style="27" customWidth="1"/>
    <col min="6660" max="6660" width="16.85546875" style="27" customWidth="1"/>
    <col min="6661" max="6661" width="10.42578125" style="27" customWidth="1"/>
    <col min="6662" max="6662" width="27.140625" style="27" customWidth="1"/>
    <col min="6663" max="6663" width="20.7109375" style="27" customWidth="1"/>
    <col min="6664" max="6664" width="8.28515625" style="27" customWidth="1"/>
    <col min="6665" max="6665" width="20.85546875" style="27" customWidth="1"/>
    <col min="6666" max="6667" width="17.85546875" style="27" customWidth="1"/>
    <col min="6668" max="6668" width="23.28515625" style="27" customWidth="1"/>
    <col min="6669" max="6669" width="17.42578125" style="27" customWidth="1"/>
    <col min="6670" max="6687" width="11.42578125" style="27" customWidth="1"/>
    <col min="6688" max="6912" width="14.42578125" style="27"/>
    <col min="6913" max="6913" width="3.42578125" style="27" customWidth="1"/>
    <col min="6914" max="6914" width="35.140625" style="27" customWidth="1"/>
    <col min="6915" max="6915" width="21.42578125" style="27" customWidth="1"/>
    <col min="6916" max="6916" width="16.85546875" style="27" customWidth="1"/>
    <col min="6917" max="6917" width="10.42578125" style="27" customWidth="1"/>
    <col min="6918" max="6918" width="27.140625" style="27" customWidth="1"/>
    <col min="6919" max="6919" width="20.7109375" style="27" customWidth="1"/>
    <col min="6920" max="6920" width="8.28515625" style="27" customWidth="1"/>
    <col min="6921" max="6921" width="20.85546875" style="27" customWidth="1"/>
    <col min="6922" max="6923" width="17.85546875" style="27" customWidth="1"/>
    <col min="6924" max="6924" width="23.28515625" style="27" customWidth="1"/>
    <col min="6925" max="6925" width="17.42578125" style="27" customWidth="1"/>
    <col min="6926" max="6943" width="11.42578125" style="27" customWidth="1"/>
    <col min="6944" max="7168" width="14.42578125" style="27"/>
    <col min="7169" max="7169" width="3.42578125" style="27" customWidth="1"/>
    <col min="7170" max="7170" width="35.140625" style="27" customWidth="1"/>
    <col min="7171" max="7171" width="21.42578125" style="27" customWidth="1"/>
    <col min="7172" max="7172" width="16.85546875" style="27" customWidth="1"/>
    <col min="7173" max="7173" width="10.42578125" style="27" customWidth="1"/>
    <col min="7174" max="7174" width="27.140625" style="27" customWidth="1"/>
    <col min="7175" max="7175" width="20.7109375" style="27" customWidth="1"/>
    <col min="7176" max="7176" width="8.28515625" style="27" customWidth="1"/>
    <col min="7177" max="7177" width="20.85546875" style="27" customWidth="1"/>
    <col min="7178" max="7179" width="17.85546875" style="27" customWidth="1"/>
    <col min="7180" max="7180" width="23.28515625" style="27" customWidth="1"/>
    <col min="7181" max="7181" width="17.42578125" style="27" customWidth="1"/>
    <col min="7182" max="7199" width="11.42578125" style="27" customWidth="1"/>
    <col min="7200" max="7424" width="14.42578125" style="27"/>
    <col min="7425" max="7425" width="3.42578125" style="27" customWidth="1"/>
    <col min="7426" max="7426" width="35.140625" style="27" customWidth="1"/>
    <col min="7427" max="7427" width="21.42578125" style="27" customWidth="1"/>
    <col min="7428" max="7428" width="16.85546875" style="27" customWidth="1"/>
    <col min="7429" max="7429" width="10.42578125" style="27" customWidth="1"/>
    <col min="7430" max="7430" width="27.140625" style="27" customWidth="1"/>
    <col min="7431" max="7431" width="20.7109375" style="27" customWidth="1"/>
    <col min="7432" max="7432" width="8.28515625" style="27" customWidth="1"/>
    <col min="7433" max="7433" width="20.85546875" style="27" customWidth="1"/>
    <col min="7434" max="7435" width="17.85546875" style="27" customWidth="1"/>
    <col min="7436" max="7436" width="23.28515625" style="27" customWidth="1"/>
    <col min="7437" max="7437" width="17.42578125" style="27" customWidth="1"/>
    <col min="7438" max="7455" width="11.42578125" style="27" customWidth="1"/>
    <col min="7456" max="7680" width="14.42578125" style="27"/>
    <col min="7681" max="7681" width="3.42578125" style="27" customWidth="1"/>
    <col min="7682" max="7682" width="35.140625" style="27" customWidth="1"/>
    <col min="7683" max="7683" width="21.42578125" style="27" customWidth="1"/>
    <col min="7684" max="7684" width="16.85546875" style="27" customWidth="1"/>
    <col min="7685" max="7685" width="10.42578125" style="27" customWidth="1"/>
    <col min="7686" max="7686" width="27.140625" style="27" customWidth="1"/>
    <col min="7687" max="7687" width="20.7109375" style="27" customWidth="1"/>
    <col min="7688" max="7688" width="8.28515625" style="27" customWidth="1"/>
    <col min="7689" max="7689" width="20.85546875" style="27" customWidth="1"/>
    <col min="7690" max="7691" width="17.85546875" style="27" customWidth="1"/>
    <col min="7692" max="7692" width="23.28515625" style="27" customWidth="1"/>
    <col min="7693" max="7693" width="17.42578125" style="27" customWidth="1"/>
    <col min="7694" max="7711" width="11.42578125" style="27" customWidth="1"/>
    <col min="7712" max="7936" width="14.42578125" style="27"/>
    <col min="7937" max="7937" width="3.42578125" style="27" customWidth="1"/>
    <col min="7938" max="7938" width="35.140625" style="27" customWidth="1"/>
    <col min="7939" max="7939" width="21.42578125" style="27" customWidth="1"/>
    <col min="7940" max="7940" width="16.85546875" style="27" customWidth="1"/>
    <col min="7941" max="7941" width="10.42578125" style="27" customWidth="1"/>
    <col min="7942" max="7942" width="27.140625" style="27" customWidth="1"/>
    <col min="7943" max="7943" width="20.7109375" style="27" customWidth="1"/>
    <col min="7944" max="7944" width="8.28515625" style="27" customWidth="1"/>
    <col min="7945" max="7945" width="20.85546875" style="27" customWidth="1"/>
    <col min="7946" max="7947" width="17.85546875" style="27" customWidth="1"/>
    <col min="7948" max="7948" width="23.28515625" style="27" customWidth="1"/>
    <col min="7949" max="7949" width="17.42578125" style="27" customWidth="1"/>
    <col min="7950" max="7967" width="11.42578125" style="27" customWidth="1"/>
    <col min="7968" max="8192" width="14.42578125" style="27"/>
    <col min="8193" max="8193" width="3.42578125" style="27" customWidth="1"/>
    <col min="8194" max="8194" width="35.140625" style="27" customWidth="1"/>
    <col min="8195" max="8195" width="21.42578125" style="27" customWidth="1"/>
    <col min="8196" max="8196" width="16.85546875" style="27" customWidth="1"/>
    <col min="8197" max="8197" width="10.42578125" style="27" customWidth="1"/>
    <col min="8198" max="8198" width="27.140625" style="27" customWidth="1"/>
    <col min="8199" max="8199" width="20.7109375" style="27" customWidth="1"/>
    <col min="8200" max="8200" width="8.28515625" style="27" customWidth="1"/>
    <col min="8201" max="8201" width="20.85546875" style="27" customWidth="1"/>
    <col min="8202" max="8203" width="17.85546875" style="27" customWidth="1"/>
    <col min="8204" max="8204" width="23.28515625" style="27" customWidth="1"/>
    <col min="8205" max="8205" width="17.42578125" style="27" customWidth="1"/>
    <col min="8206" max="8223" width="11.42578125" style="27" customWidth="1"/>
    <col min="8224" max="8448" width="14.42578125" style="27"/>
    <col min="8449" max="8449" width="3.42578125" style="27" customWidth="1"/>
    <col min="8450" max="8450" width="35.140625" style="27" customWidth="1"/>
    <col min="8451" max="8451" width="21.42578125" style="27" customWidth="1"/>
    <col min="8452" max="8452" width="16.85546875" style="27" customWidth="1"/>
    <col min="8453" max="8453" width="10.42578125" style="27" customWidth="1"/>
    <col min="8454" max="8454" width="27.140625" style="27" customWidth="1"/>
    <col min="8455" max="8455" width="20.7109375" style="27" customWidth="1"/>
    <col min="8456" max="8456" width="8.28515625" style="27" customWidth="1"/>
    <col min="8457" max="8457" width="20.85546875" style="27" customWidth="1"/>
    <col min="8458" max="8459" width="17.85546875" style="27" customWidth="1"/>
    <col min="8460" max="8460" width="23.28515625" style="27" customWidth="1"/>
    <col min="8461" max="8461" width="17.42578125" style="27" customWidth="1"/>
    <col min="8462" max="8479" width="11.42578125" style="27" customWidth="1"/>
    <col min="8480" max="8704" width="14.42578125" style="27"/>
    <col min="8705" max="8705" width="3.42578125" style="27" customWidth="1"/>
    <col min="8706" max="8706" width="35.140625" style="27" customWidth="1"/>
    <col min="8707" max="8707" width="21.42578125" style="27" customWidth="1"/>
    <col min="8708" max="8708" width="16.85546875" style="27" customWidth="1"/>
    <col min="8709" max="8709" width="10.42578125" style="27" customWidth="1"/>
    <col min="8710" max="8710" width="27.140625" style="27" customWidth="1"/>
    <col min="8711" max="8711" width="20.7109375" style="27" customWidth="1"/>
    <col min="8712" max="8712" width="8.28515625" style="27" customWidth="1"/>
    <col min="8713" max="8713" width="20.85546875" style="27" customWidth="1"/>
    <col min="8714" max="8715" width="17.85546875" style="27" customWidth="1"/>
    <col min="8716" max="8716" width="23.28515625" style="27" customWidth="1"/>
    <col min="8717" max="8717" width="17.42578125" style="27" customWidth="1"/>
    <col min="8718" max="8735" width="11.42578125" style="27" customWidth="1"/>
    <col min="8736" max="8960" width="14.42578125" style="27"/>
    <col min="8961" max="8961" width="3.42578125" style="27" customWidth="1"/>
    <col min="8962" max="8962" width="35.140625" style="27" customWidth="1"/>
    <col min="8963" max="8963" width="21.42578125" style="27" customWidth="1"/>
    <col min="8964" max="8964" width="16.85546875" style="27" customWidth="1"/>
    <col min="8965" max="8965" width="10.42578125" style="27" customWidth="1"/>
    <col min="8966" max="8966" width="27.140625" style="27" customWidth="1"/>
    <col min="8967" max="8967" width="20.7109375" style="27" customWidth="1"/>
    <col min="8968" max="8968" width="8.28515625" style="27" customWidth="1"/>
    <col min="8969" max="8969" width="20.85546875" style="27" customWidth="1"/>
    <col min="8970" max="8971" width="17.85546875" style="27" customWidth="1"/>
    <col min="8972" max="8972" width="23.28515625" style="27" customWidth="1"/>
    <col min="8973" max="8973" width="17.42578125" style="27" customWidth="1"/>
    <col min="8974" max="8991" width="11.42578125" style="27" customWidth="1"/>
    <col min="8992" max="9216" width="14.42578125" style="27"/>
    <col min="9217" max="9217" width="3.42578125" style="27" customWidth="1"/>
    <col min="9218" max="9218" width="35.140625" style="27" customWidth="1"/>
    <col min="9219" max="9219" width="21.42578125" style="27" customWidth="1"/>
    <col min="9220" max="9220" width="16.85546875" style="27" customWidth="1"/>
    <col min="9221" max="9221" width="10.42578125" style="27" customWidth="1"/>
    <col min="9222" max="9222" width="27.140625" style="27" customWidth="1"/>
    <col min="9223" max="9223" width="20.7109375" style="27" customWidth="1"/>
    <col min="9224" max="9224" width="8.28515625" style="27" customWidth="1"/>
    <col min="9225" max="9225" width="20.85546875" style="27" customWidth="1"/>
    <col min="9226" max="9227" width="17.85546875" style="27" customWidth="1"/>
    <col min="9228" max="9228" width="23.28515625" style="27" customWidth="1"/>
    <col min="9229" max="9229" width="17.42578125" style="27" customWidth="1"/>
    <col min="9230" max="9247" width="11.42578125" style="27" customWidth="1"/>
    <col min="9248" max="9472" width="14.42578125" style="27"/>
    <col min="9473" max="9473" width="3.42578125" style="27" customWidth="1"/>
    <col min="9474" max="9474" width="35.140625" style="27" customWidth="1"/>
    <col min="9475" max="9475" width="21.42578125" style="27" customWidth="1"/>
    <col min="9476" max="9476" width="16.85546875" style="27" customWidth="1"/>
    <col min="9477" max="9477" width="10.42578125" style="27" customWidth="1"/>
    <col min="9478" max="9478" width="27.140625" style="27" customWidth="1"/>
    <col min="9479" max="9479" width="20.7109375" style="27" customWidth="1"/>
    <col min="9480" max="9480" width="8.28515625" style="27" customWidth="1"/>
    <col min="9481" max="9481" width="20.85546875" style="27" customWidth="1"/>
    <col min="9482" max="9483" width="17.85546875" style="27" customWidth="1"/>
    <col min="9484" max="9484" width="23.28515625" style="27" customWidth="1"/>
    <col min="9485" max="9485" width="17.42578125" style="27" customWidth="1"/>
    <col min="9486" max="9503" width="11.42578125" style="27" customWidth="1"/>
    <col min="9504" max="9728" width="14.42578125" style="27"/>
    <col min="9729" max="9729" width="3.42578125" style="27" customWidth="1"/>
    <col min="9730" max="9730" width="35.140625" style="27" customWidth="1"/>
    <col min="9731" max="9731" width="21.42578125" style="27" customWidth="1"/>
    <col min="9732" max="9732" width="16.85546875" style="27" customWidth="1"/>
    <col min="9733" max="9733" width="10.42578125" style="27" customWidth="1"/>
    <col min="9734" max="9734" width="27.140625" style="27" customWidth="1"/>
    <col min="9735" max="9735" width="20.7109375" style="27" customWidth="1"/>
    <col min="9736" max="9736" width="8.28515625" style="27" customWidth="1"/>
    <col min="9737" max="9737" width="20.85546875" style="27" customWidth="1"/>
    <col min="9738" max="9739" width="17.85546875" style="27" customWidth="1"/>
    <col min="9740" max="9740" width="23.28515625" style="27" customWidth="1"/>
    <col min="9741" max="9741" width="17.42578125" style="27" customWidth="1"/>
    <col min="9742" max="9759" width="11.42578125" style="27" customWidth="1"/>
    <col min="9760" max="9984" width="14.42578125" style="27"/>
    <col min="9985" max="9985" width="3.42578125" style="27" customWidth="1"/>
    <col min="9986" max="9986" width="35.140625" style="27" customWidth="1"/>
    <col min="9987" max="9987" width="21.42578125" style="27" customWidth="1"/>
    <col min="9988" max="9988" width="16.85546875" style="27" customWidth="1"/>
    <col min="9989" max="9989" width="10.42578125" style="27" customWidth="1"/>
    <col min="9990" max="9990" width="27.140625" style="27" customWidth="1"/>
    <col min="9991" max="9991" width="20.7109375" style="27" customWidth="1"/>
    <col min="9992" max="9992" width="8.28515625" style="27" customWidth="1"/>
    <col min="9993" max="9993" width="20.85546875" style="27" customWidth="1"/>
    <col min="9994" max="9995" width="17.85546875" style="27" customWidth="1"/>
    <col min="9996" max="9996" width="23.28515625" style="27" customWidth="1"/>
    <col min="9997" max="9997" width="17.42578125" style="27" customWidth="1"/>
    <col min="9998" max="10015" width="11.42578125" style="27" customWidth="1"/>
    <col min="10016" max="10240" width="14.42578125" style="27"/>
    <col min="10241" max="10241" width="3.42578125" style="27" customWidth="1"/>
    <col min="10242" max="10242" width="35.140625" style="27" customWidth="1"/>
    <col min="10243" max="10243" width="21.42578125" style="27" customWidth="1"/>
    <col min="10244" max="10244" width="16.85546875" style="27" customWidth="1"/>
    <col min="10245" max="10245" width="10.42578125" style="27" customWidth="1"/>
    <col min="10246" max="10246" width="27.140625" style="27" customWidth="1"/>
    <col min="10247" max="10247" width="20.7109375" style="27" customWidth="1"/>
    <col min="10248" max="10248" width="8.28515625" style="27" customWidth="1"/>
    <col min="10249" max="10249" width="20.85546875" style="27" customWidth="1"/>
    <col min="10250" max="10251" width="17.85546875" style="27" customWidth="1"/>
    <col min="10252" max="10252" width="23.28515625" style="27" customWidth="1"/>
    <col min="10253" max="10253" width="17.42578125" style="27" customWidth="1"/>
    <col min="10254" max="10271" width="11.42578125" style="27" customWidth="1"/>
    <col min="10272" max="10496" width="14.42578125" style="27"/>
    <col min="10497" max="10497" width="3.42578125" style="27" customWidth="1"/>
    <col min="10498" max="10498" width="35.140625" style="27" customWidth="1"/>
    <col min="10499" max="10499" width="21.42578125" style="27" customWidth="1"/>
    <col min="10500" max="10500" width="16.85546875" style="27" customWidth="1"/>
    <col min="10501" max="10501" width="10.42578125" style="27" customWidth="1"/>
    <col min="10502" max="10502" width="27.140625" style="27" customWidth="1"/>
    <col min="10503" max="10503" width="20.7109375" style="27" customWidth="1"/>
    <col min="10504" max="10504" width="8.28515625" style="27" customWidth="1"/>
    <col min="10505" max="10505" width="20.85546875" style="27" customWidth="1"/>
    <col min="10506" max="10507" width="17.85546875" style="27" customWidth="1"/>
    <col min="10508" max="10508" width="23.28515625" style="27" customWidth="1"/>
    <col min="10509" max="10509" width="17.42578125" style="27" customWidth="1"/>
    <col min="10510" max="10527" width="11.42578125" style="27" customWidth="1"/>
    <col min="10528" max="10752" width="14.42578125" style="27"/>
    <col min="10753" max="10753" width="3.42578125" style="27" customWidth="1"/>
    <col min="10754" max="10754" width="35.140625" style="27" customWidth="1"/>
    <col min="10755" max="10755" width="21.42578125" style="27" customWidth="1"/>
    <col min="10756" max="10756" width="16.85546875" style="27" customWidth="1"/>
    <col min="10757" max="10757" width="10.42578125" style="27" customWidth="1"/>
    <col min="10758" max="10758" width="27.140625" style="27" customWidth="1"/>
    <col min="10759" max="10759" width="20.7109375" style="27" customWidth="1"/>
    <col min="10760" max="10760" width="8.28515625" style="27" customWidth="1"/>
    <col min="10761" max="10761" width="20.85546875" style="27" customWidth="1"/>
    <col min="10762" max="10763" width="17.85546875" style="27" customWidth="1"/>
    <col min="10764" max="10764" width="23.28515625" style="27" customWidth="1"/>
    <col min="10765" max="10765" width="17.42578125" style="27" customWidth="1"/>
    <col min="10766" max="10783" width="11.42578125" style="27" customWidth="1"/>
    <col min="10784" max="11008" width="14.42578125" style="27"/>
    <col min="11009" max="11009" width="3.42578125" style="27" customWidth="1"/>
    <col min="11010" max="11010" width="35.140625" style="27" customWidth="1"/>
    <col min="11011" max="11011" width="21.42578125" style="27" customWidth="1"/>
    <col min="11012" max="11012" width="16.85546875" style="27" customWidth="1"/>
    <col min="11013" max="11013" width="10.42578125" style="27" customWidth="1"/>
    <col min="11014" max="11014" width="27.140625" style="27" customWidth="1"/>
    <col min="11015" max="11015" width="20.7109375" style="27" customWidth="1"/>
    <col min="11016" max="11016" width="8.28515625" style="27" customWidth="1"/>
    <col min="11017" max="11017" width="20.85546875" style="27" customWidth="1"/>
    <col min="11018" max="11019" width="17.85546875" style="27" customWidth="1"/>
    <col min="11020" max="11020" width="23.28515625" style="27" customWidth="1"/>
    <col min="11021" max="11021" width="17.42578125" style="27" customWidth="1"/>
    <col min="11022" max="11039" width="11.42578125" style="27" customWidth="1"/>
    <col min="11040" max="11264" width="14.42578125" style="27"/>
    <col min="11265" max="11265" width="3.42578125" style="27" customWidth="1"/>
    <col min="11266" max="11266" width="35.140625" style="27" customWidth="1"/>
    <col min="11267" max="11267" width="21.42578125" style="27" customWidth="1"/>
    <col min="11268" max="11268" width="16.85546875" style="27" customWidth="1"/>
    <col min="11269" max="11269" width="10.42578125" style="27" customWidth="1"/>
    <col min="11270" max="11270" width="27.140625" style="27" customWidth="1"/>
    <col min="11271" max="11271" width="20.7109375" style="27" customWidth="1"/>
    <col min="11272" max="11272" width="8.28515625" style="27" customWidth="1"/>
    <col min="11273" max="11273" width="20.85546875" style="27" customWidth="1"/>
    <col min="11274" max="11275" width="17.85546875" style="27" customWidth="1"/>
    <col min="11276" max="11276" width="23.28515625" style="27" customWidth="1"/>
    <col min="11277" max="11277" width="17.42578125" style="27" customWidth="1"/>
    <col min="11278" max="11295" width="11.42578125" style="27" customWidth="1"/>
    <col min="11296" max="11520" width="14.42578125" style="27"/>
    <col min="11521" max="11521" width="3.42578125" style="27" customWidth="1"/>
    <col min="11522" max="11522" width="35.140625" style="27" customWidth="1"/>
    <col min="11523" max="11523" width="21.42578125" style="27" customWidth="1"/>
    <col min="11524" max="11524" width="16.85546875" style="27" customWidth="1"/>
    <col min="11525" max="11525" width="10.42578125" style="27" customWidth="1"/>
    <col min="11526" max="11526" width="27.140625" style="27" customWidth="1"/>
    <col min="11527" max="11527" width="20.7109375" style="27" customWidth="1"/>
    <col min="11528" max="11528" width="8.28515625" style="27" customWidth="1"/>
    <col min="11529" max="11529" width="20.85546875" style="27" customWidth="1"/>
    <col min="11530" max="11531" width="17.85546875" style="27" customWidth="1"/>
    <col min="11532" max="11532" width="23.28515625" style="27" customWidth="1"/>
    <col min="11533" max="11533" width="17.42578125" style="27" customWidth="1"/>
    <col min="11534" max="11551" width="11.42578125" style="27" customWidth="1"/>
    <col min="11552" max="11776" width="14.42578125" style="27"/>
    <col min="11777" max="11777" width="3.42578125" style="27" customWidth="1"/>
    <col min="11778" max="11778" width="35.140625" style="27" customWidth="1"/>
    <col min="11779" max="11779" width="21.42578125" style="27" customWidth="1"/>
    <col min="11780" max="11780" width="16.85546875" style="27" customWidth="1"/>
    <col min="11781" max="11781" width="10.42578125" style="27" customWidth="1"/>
    <col min="11782" max="11782" width="27.140625" style="27" customWidth="1"/>
    <col min="11783" max="11783" width="20.7109375" style="27" customWidth="1"/>
    <col min="11784" max="11784" width="8.28515625" style="27" customWidth="1"/>
    <col min="11785" max="11785" width="20.85546875" style="27" customWidth="1"/>
    <col min="11786" max="11787" width="17.85546875" style="27" customWidth="1"/>
    <col min="11788" max="11788" width="23.28515625" style="27" customWidth="1"/>
    <col min="11789" max="11789" width="17.42578125" style="27" customWidth="1"/>
    <col min="11790" max="11807" width="11.42578125" style="27" customWidth="1"/>
    <col min="11808" max="12032" width="14.42578125" style="27"/>
    <col min="12033" max="12033" width="3.42578125" style="27" customWidth="1"/>
    <col min="12034" max="12034" width="35.140625" style="27" customWidth="1"/>
    <col min="12035" max="12035" width="21.42578125" style="27" customWidth="1"/>
    <col min="12036" max="12036" width="16.85546875" style="27" customWidth="1"/>
    <col min="12037" max="12037" width="10.42578125" style="27" customWidth="1"/>
    <col min="12038" max="12038" width="27.140625" style="27" customWidth="1"/>
    <col min="12039" max="12039" width="20.7109375" style="27" customWidth="1"/>
    <col min="12040" max="12040" width="8.28515625" style="27" customWidth="1"/>
    <col min="12041" max="12041" width="20.85546875" style="27" customWidth="1"/>
    <col min="12042" max="12043" width="17.85546875" style="27" customWidth="1"/>
    <col min="12044" max="12044" width="23.28515625" style="27" customWidth="1"/>
    <col min="12045" max="12045" width="17.42578125" style="27" customWidth="1"/>
    <col min="12046" max="12063" width="11.42578125" style="27" customWidth="1"/>
    <col min="12064" max="12288" width="14.42578125" style="27"/>
    <col min="12289" max="12289" width="3.42578125" style="27" customWidth="1"/>
    <col min="12290" max="12290" width="35.140625" style="27" customWidth="1"/>
    <col min="12291" max="12291" width="21.42578125" style="27" customWidth="1"/>
    <col min="12292" max="12292" width="16.85546875" style="27" customWidth="1"/>
    <col min="12293" max="12293" width="10.42578125" style="27" customWidth="1"/>
    <col min="12294" max="12294" width="27.140625" style="27" customWidth="1"/>
    <col min="12295" max="12295" width="20.7109375" style="27" customWidth="1"/>
    <col min="12296" max="12296" width="8.28515625" style="27" customWidth="1"/>
    <col min="12297" max="12297" width="20.85546875" style="27" customWidth="1"/>
    <col min="12298" max="12299" width="17.85546875" style="27" customWidth="1"/>
    <col min="12300" max="12300" width="23.28515625" style="27" customWidth="1"/>
    <col min="12301" max="12301" width="17.42578125" style="27" customWidth="1"/>
    <col min="12302" max="12319" width="11.42578125" style="27" customWidth="1"/>
    <col min="12320" max="12544" width="14.42578125" style="27"/>
    <col min="12545" max="12545" width="3.42578125" style="27" customWidth="1"/>
    <col min="12546" max="12546" width="35.140625" style="27" customWidth="1"/>
    <col min="12547" max="12547" width="21.42578125" style="27" customWidth="1"/>
    <col min="12548" max="12548" width="16.85546875" style="27" customWidth="1"/>
    <col min="12549" max="12549" width="10.42578125" style="27" customWidth="1"/>
    <col min="12550" max="12550" width="27.140625" style="27" customWidth="1"/>
    <col min="12551" max="12551" width="20.7109375" style="27" customWidth="1"/>
    <col min="12552" max="12552" width="8.28515625" style="27" customWidth="1"/>
    <col min="12553" max="12553" width="20.85546875" style="27" customWidth="1"/>
    <col min="12554" max="12555" width="17.85546875" style="27" customWidth="1"/>
    <col min="12556" max="12556" width="23.28515625" style="27" customWidth="1"/>
    <col min="12557" max="12557" width="17.42578125" style="27" customWidth="1"/>
    <col min="12558" max="12575" width="11.42578125" style="27" customWidth="1"/>
    <col min="12576" max="12800" width="14.42578125" style="27"/>
    <col min="12801" max="12801" width="3.42578125" style="27" customWidth="1"/>
    <col min="12802" max="12802" width="35.140625" style="27" customWidth="1"/>
    <col min="12803" max="12803" width="21.42578125" style="27" customWidth="1"/>
    <col min="12804" max="12804" width="16.85546875" style="27" customWidth="1"/>
    <col min="12805" max="12805" width="10.42578125" style="27" customWidth="1"/>
    <col min="12806" max="12806" width="27.140625" style="27" customWidth="1"/>
    <col min="12807" max="12807" width="20.7109375" style="27" customWidth="1"/>
    <col min="12808" max="12808" width="8.28515625" style="27" customWidth="1"/>
    <col min="12809" max="12809" width="20.85546875" style="27" customWidth="1"/>
    <col min="12810" max="12811" width="17.85546875" style="27" customWidth="1"/>
    <col min="12812" max="12812" width="23.28515625" style="27" customWidth="1"/>
    <col min="12813" max="12813" width="17.42578125" style="27" customWidth="1"/>
    <col min="12814" max="12831" width="11.42578125" style="27" customWidth="1"/>
    <col min="12832" max="13056" width="14.42578125" style="27"/>
    <col min="13057" max="13057" width="3.42578125" style="27" customWidth="1"/>
    <col min="13058" max="13058" width="35.140625" style="27" customWidth="1"/>
    <col min="13059" max="13059" width="21.42578125" style="27" customWidth="1"/>
    <col min="13060" max="13060" width="16.85546875" style="27" customWidth="1"/>
    <col min="13061" max="13061" width="10.42578125" style="27" customWidth="1"/>
    <col min="13062" max="13062" width="27.140625" style="27" customWidth="1"/>
    <col min="13063" max="13063" width="20.7109375" style="27" customWidth="1"/>
    <col min="13064" max="13064" width="8.28515625" style="27" customWidth="1"/>
    <col min="13065" max="13065" width="20.85546875" style="27" customWidth="1"/>
    <col min="13066" max="13067" width="17.85546875" style="27" customWidth="1"/>
    <col min="13068" max="13068" width="23.28515625" style="27" customWidth="1"/>
    <col min="13069" max="13069" width="17.42578125" style="27" customWidth="1"/>
    <col min="13070" max="13087" width="11.42578125" style="27" customWidth="1"/>
    <col min="13088" max="13312" width="14.42578125" style="27"/>
    <col min="13313" max="13313" width="3.42578125" style="27" customWidth="1"/>
    <col min="13314" max="13314" width="35.140625" style="27" customWidth="1"/>
    <col min="13315" max="13315" width="21.42578125" style="27" customWidth="1"/>
    <col min="13316" max="13316" width="16.85546875" style="27" customWidth="1"/>
    <col min="13317" max="13317" width="10.42578125" style="27" customWidth="1"/>
    <col min="13318" max="13318" width="27.140625" style="27" customWidth="1"/>
    <col min="13319" max="13319" width="20.7109375" style="27" customWidth="1"/>
    <col min="13320" max="13320" width="8.28515625" style="27" customWidth="1"/>
    <col min="13321" max="13321" width="20.85546875" style="27" customWidth="1"/>
    <col min="13322" max="13323" width="17.85546875" style="27" customWidth="1"/>
    <col min="13324" max="13324" width="23.28515625" style="27" customWidth="1"/>
    <col min="13325" max="13325" width="17.42578125" style="27" customWidth="1"/>
    <col min="13326" max="13343" width="11.42578125" style="27" customWidth="1"/>
    <col min="13344" max="13568" width="14.42578125" style="27"/>
    <col min="13569" max="13569" width="3.42578125" style="27" customWidth="1"/>
    <col min="13570" max="13570" width="35.140625" style="27" customWidth="1"/>
    <col min="13571" max="13571" width="21.42578125" style="27" customWidth="1"/>
    <col min="13572" max="13572" width="16.85546875" style="27" customWidth="1"/>
    <col min="13573" max="13573" width="10.42578125" style="27" customWidth="1"/>
    <col min="13574" max="13574" width="27.140625" style="27" customWidth="1"/>
    <col min="13575" max="13575" width="20.7109375" style="27" customWidth="1"/>
    <col min="13576" max="13576" width="8.28515625" style="27" customWidth="1"/>
    <col min="13577" max="13577" width="20.85546875" style="27" customWidth="1"/>
    <col min="13578" max="13579" width="17.85546875" style="27" customWidth="1"/>
    <col min="13580" max="13580" width="23.28515625" style="27" customWidth="1"/>
    <col min="13581" max="13581" width="17.42578125" style="27" customWidth="1"/>
    <col min="13582" max="13599" width="11.42578125" style="27" customWidth="1"/>
    <col min="13600" max="13824" width="14.42578125" style="27"/>
    <col min="13825" max="13825" width="3.42578125" style="27" customWidth="1"/>
    <col min="13826" max="13826" width="35.140625" style="27" customWidth="1"/>
    <col min="13827" max="13827" width="21.42578125" style="27" customWidth="1"/>
    <col min="13828" max="13828" width="16.85546875" style="27" customWidth="1"/>
    <col min="13829" max="13829" width="10.42578125" style="27" customWidth="1"/>
    <col min="13830" max="13830" width="27.140625" style="27" customWidth="1"/>
    <col min="13831" max="13831" width="20.7109375" style="27" customWidth="1"/>
    <col min="13832" max="13832" width="8.28515625" style="27" customWidth="1"/>
    <col min="13833" max="13833" width="20.85546875" style="27" customWidth="1"/>
    <col min="13834" max="13835" width="17.85546875" style="27" customWidth="1"/>
    <col min="13836" max="13836" width="23.28515625" style="27" customWidth="1"/>
    <col min="13837" max="13837" width="17.42578125" style="27" customWidth="1"/>
    <col min="13838" max="13855" width="11.42578125" style="27" customWidth="1"/>
    <col min="13856" max="14080" width="14.42578125" style="27"/>
    <col min="14081" max="14081" width="3.42578125" style="27" customWidth="1"/>
    <col min="14082" max="14082" width="35.140625" style="27" customWidth="1"/>
    <col min="14083" max="14083" width="21.42578125" style="27" customWidth="1"/>
    <col min="14084" max="14084" width="16.85546875" style="27" customWidth="1"/>
    <col min="14085" max="14085" width="10.42578125" style="27" customWidth="1"/>
    <col min="14086" max="14086" width="27.140625" style="27" customWidth="1"/>
    <col min="14087" max="14087" width="20.7109375" style="27" customWidth="1"/>
    <col min="14088" max="14088" width="8.28515625" style="27" customWidth="1"/>
    <col min="14089" max="14089" width="20.85546875" style="27" customWidth="1"/>
    <col min="14090" max="14091" width="17.85546875" style="27" customWidth="1"/>
    <col min="14092" max="14092" width="23.28515625" style="27" customWidth="1"/>
    <col min="14093" max="14093" width="17.42578125" style="27" customWidth="1"/>
    <col min="14094" max="14111" width="11.42578125" style="27" customWidth="1"/>
    <col min="14112" max="14336" width="14.42578125" style="27"/>
    <col min="14337" max="14337" width="3.42578125" style="27" customWidth="1"/>
    <col min="14338" max="14338" width="35.140625" style="27" customWidth="1"/>
    <col min="14339" max="14339" width="21.42578125" style="27" customWidth="1"/>
    <col min="14340" max="14340" width="16.85546875" style="27" customWidth="1"/>
    <col min="14341" max="14341" width="10.42578125" style="27" customWidth="1"/>
    <col min="14342" max="14342" width="27.140625" style="27" customWidth="1"/>
    <col min="14343" max="14343" width="20.7109375" style="27" customWidth="1"/>
    <col min="14344" max="14344" width="8.28515625" style="27" customWidth="1"/>
    <col min="14345" max="14345" width="20.85546875" style="27" customWidth="1"/>
    <col min="14346" max="14347" width="17.85546875" style="27" customWidth="1"/>
    <col min="14348" max="14348" width="23.28515625" style="27" customWidth="1"/>
    <col min="14349" max="14349" width="17.42578125" style="27" customWidth="1"/>
    <col min="14350" max="14367" width="11.42578125" style="27" customWidth="1"/>
    <col min="14368" max="14592" width="14.42578125" style="27"/>
    <col min="14593" max="14593" width="3.42578125" style="27" customWidth="1"/>
    <col min="14594" max="14594" width="35.140625" style="27" customWidth="1"/>
    <col min="14595" max="14595" width="21.42578125" style="27" customWidth="1"/>
    <col min="14596" max="14596" width="16.85546875" style="27" customWidth="1"/>
    <col min="14597" max="14597" width="10.42578125" style="27" customWidth="1"/>
    <col min="14598" max="14598" width="27.140625" style="27" customWidth="1"/>
    <col min="14599" max="14599" width="20.7109375" style="27" customWidth="1"/>
    <col min="14600" max="14600" width="8.28515625" style="27" customWidth="1"/>
    <col min="14601" max="14601" width="20.85546875" style="27" customWidth="1"/>
    <col min="14602" max="14603" width="17.85546875" style="27" customWidth="1"/>
    <col min="14604" max="14604" width="23.28515625" style="27" customWidth="1"/>
    <col min="14605" max="14605" width="17.42578125" style="27" customWidth="1"/>
    <col min="14606" max="14623" width="11.42578125" style="27" customWidth="1"/>
    <col min="14624" max="14848" width="14.42578125" style="27"/>
    <col min="14849" max="14849" width="3.42578125" style="27" customWidth="1"/>
    <col min="14850" max="14850" width="35.140625" style="27" customWidth="1"/>
    <col min="14851" max="14851" width="21.42578125" style="27" customWidth="1"/>
    <col min="14852" max="14852" width="16.85546875" style="27" customWidth="1"/>
    <col min="14853" max="14853" width="10.42578125" style="27" customWidth="1"/>
    <col min="14854" max="14854" width="27.140625" style="27" customWidth="1"/>
    <col min="14855" max="14855" width="20.7109375" style="27" customWidth="1"/>
    <col min="14856" max="14856" width="8.28515625" style="27" customWidth="1"/>
    <col min="14857" max="14857" width="20.85546875" style="27" customWidth="1"/>
    <col min="14858" max="14859" width="17.85546875" style="27" customWidth="1"/>
    <col min="14860" max="14860" width="23.28515625" style="27" customWidth="1"/>
    <col min="14861" max="14861" width="17.42578125" style="27" customWidth="1"/>
    <col min="14862" max="14879" width="11.42578125" style="27" customWidth="1"/>
    <col min="14880" max="15104" width="14.42578125" style="27"/>
    <col min="15105" max="15105" width="3.42578125" style="27" customWidth="1"/>
    <col min="15106" max="15106" width="35.140625" style="27" customWidth="1"/>
    <col min="15107" max="15107" width="21.42578125" style="27" customWidth="1"/>
    <col min="15108" max="15108" width="16.85546875" style="27" customWidth="1"/>
    <col min="15109" max="15109" width="10.42578125" style="27" customWidth="1"/>
    <col min="15110" max="15110" width="27.140625" style="27" customWidth="1"/>
    <col min="15111" max="15111" width="20.7109375" style="27" customWidth="1"/>
    <col min="15112" max="15112" width="8.28515625" style="27" customWidth="1"/>
    <col min="15113" max="15113" width="20.85546875" style="27" customWidth="1"/>
    <col min="15114" max="15115" width="17.85546875" style="27" customWidth="1"/>
    <col min="15116" max="15116" width="23.28515625" style="27" customWidth="1"/>
    <col min="15117" max="15117" width="17.42578125" style="27" customWidth="1"/>
    <col min="15118" max="15135" width="11.42578125" style="27" customWidth="1"/>
    <col min="15136" max="15360" width="14.42578125" style="27"/>
    <col min="15361" max="15361" width="3.42578125" style="27" customWidth="1"/>
    <col min="15362" max="15362" width="35.140625" style="27" customWidth="1"/>
    <col min="15363" max="15363" width="21.42578125" style="27" customWidth="1"/>
    <col min="15364" max="15364" width="16.85546875" style="27" customWidth="1"/>
    <col min="15365" max="15365" width="10.42578125" style="27" customWidth="1"/>
    <col min="15366" max="15366" width="27.140625" style="27" customWidth="1"/>
    <col min="15367" max="15367" width="20.7109375" style="27" customWidth="1"/>
    <col min="15368" max="15368" width="8.28515625" style="27" customWidth="1"/>
    <col min="15369" max="15369" width="20.85546875" style="27" customWidth="1"/>
    <col min="15370" max="15371" width="17.85546875" style="27" customWidth="1"/>
    <col min="15372" max="15372" width="23.28515625" style="27" customWidth="1"/>
    <col min="15373" max="15373" width="17.42578125" style="27" customWidth="1"/>
    <col min="15374" max="15391" width="11.42578125" style="27" customWidth="1"/>
    <col min="15392" max="15616" width="14.42578125" style="27"/>
    <col min="15617" max="15617" width="3.42578125" style="27" customWidth="1"/>
    <col min="15618" max="15618" width="35.140625" style="27" customWidth="1"/>
    <col min="15619" max="15619" width="21.42578125" style="27" customWidth="1"/>
    <col min="15620" max="15620" width="16.85546875" style="27" customWidth="1"/>
    <col min="15621" max="15621" width="10.42578125" style="27" customWidth="1"/>
    <col min="15622" max="15622" width="27.140625" style="27" customWidth="1"/>
    <col min="15623" max="15623" width="20.7109375" style="27" customWidth="1"/>
    <col min="15624" max="15624" width="8.28515625" style="27" customWidth="1"/>
    <col min="15625" max="15625" width="20.85546875" style="27" customWidth="1"/>
    <col min="15626" max="15627" width="17.85546875" style="27" customWidth="1"/>
    <col min="15628" max="15628" width="23.28515625" style="27" customWidth="1"/>
    <col min="15629" max="15629" width="17.42578125" style="27" customWidth="1"/>
    <col min="15630" max="15647" width="11.42578125" style="27" customWidth="1"/>
    <col min="15648" max="15872" width="14.42578125" style="27"/>
    <col min="15873" max="15873" width="3.42578125" style="27" customWidth="1"/>
    <col min="15874" max="15874" width="35.140625" style="27" customWidth="1"/>
    <col min="15875" max="15875" width="21.42578125" style="27" customWidth="1"/>
    <col min="15876" max="15876" width="16.85546875" style="27" customWidth="1"/>
    <col min="15877" max="15877" width="10.42578125" style="27" customWidth="1"/>
    <col min="15878" max="15878" width="27.140625" style="27" customWidth="1"/>
    <col min="15879" max="15879" width="20.7109375" style="27" customWidth="1"/>
    <col min="15880" max="15880" width="8.28515625" style="27" customWidth="1"/>
    <col min="15881" max="15881" width="20.85546875" style="27" customWidth="1"/>
    <col min="15882" max="15883" width="17.85546875" style="27" customWidth="1"/>
    <col min="15884" max="15884" width="23.28515625" style="27" customWidth="1"/>
    <col min="15885" max="15885" width="17.42578125" style="27" customWidth="1"/>
    <col min="15886" max="15903" width="11.42578125" style="27" customWidth="1"/>
    <col min="15904" max="16128" width="14.42578125" style="27"/>
    <col min="16129" max="16129" width="3.42578125" style="27" customWidth="1"/>
    <col min="16130" max="16130" width="35.140625" style="27" customWidth="1"/>
    <col min="16131" max="16131" width="21.42578125" style="27" customWidth="1"/>
    <col min="16132" max="16132" width="16.85546875" style="27" customWidth="1"/>
    <col min="16133" max="16133" width="10.42578125" style="27" customWidth="1"/>
    <col min="16134" max="16134" width="27.140625" style="27" customWidth="1"/>
    <col min="16135" max="16135" width="20.7109375" style="27" customWidth="1"/>
    <col min="16136" max="16136" width="8.28515625" style="27" customWidth="1"/>
    <col min="16137" max="16137" width="20.85546875" style="27" customWidth="1"/>
    <col min="16138" max="16139" width="17.85546875" style="27" customWidth="1"/>
    <col min="16140" max="16140" width="23.28515625" style="27" customWidth="1"/>
    <col min="16141" max="16141" width="17.42578125" style="27" customWidth="1"/>
    <col min="16142" max="16159" width="11.42578125" style="27" customWidth="1"/>
    <col min="16160" max="16384" width="14.42578125" style="27"/>
  </cols>
  <sheetData>
    <row r="1" spans="2:13" ht="13.5" thickBot="1"/>
    <row r="2" spans="2:13" ht="13.5" thickBot="1">
      <c r="B2" s="380" t="s">
        <v>47</v>
      </c>
      <c r="C2" s="381"/>
      <c r="D2" s="381"/>
      <c r="E2" s="381"/>
      <c r="F2" s="381"/>
      <c r="G2" s="382"/>
    </row>
    <row r="3" spans="2:13" ht="13.5" thickBot="1">
      <c r="B3" s="28"/>
      <c r="C3" s="29"/>
      <c r="D3" s="30"/>
      <c r="E3" s="30"/>
      <c r="F3" s="30"/>
      <c r="G3" s="31"/>
    </row>
    <row r="4" spans="2:13" ht="14.25" customHeight="1">
      <c r="B4" s="383" t="s">
        <v>48</v>
      </c>
      <c r="C4" s="386" t="str">
        <f>+PRESUPUESTO!A5</f>
        <v>ELECTRIFICACION COCAYA - SECTOR BALNEARIO KANAKA</v>
      </c>
      <c r="D4" s="387"/>
      <c r="E4" s="387"/>
      <c r="F4" s="387"/>
      <c r="G4" s="388"/>
    </row>
    <row r="5" spans="2:13" ht="21.75" customHeight="1">
      <c r="B5" s="384"/>
      <c r="C5" s="389"/>
      <c r="D5" s="390"/>
      <c r="E5" s="390"/>
      <c r="F5" s="390"/>
      <c r="G5" s="391"/>
    </row>
    <row r="6" spans="2:13" ht="18.75" customHeight="1" thickBot="1">
      <c r="B6" s="385"/>
      <c r="C6" s="392"/>
      <c r="D6" s="393"/>
      <c r="E6" s="393"/>
      <c r="F6" s="393"/>
      <c r="G6" s="394"/>
    </row>
    <row r="7" spans="2:13" ht="18.75" customHeight="1">
      <c r="B7" s="32"/>
      <c r="C7" s="33"/>
      <c r="D7" s="33"/>
      <c r="E7" s="33"/>
      <c r="F7" s="33"/>
      <c r="G7" s="34"/>
    </row>
    <row r="8" spans="2:13">
      <c r="B8" s="395" t="s">
        <v>49</v>
      </c>
      <c r="C8" s="396"/>
      <c r="D8" s="396"/>
      <c r="E8" s="397"/>
      <c r="F8" s="35">
        <f>+PRESUPUESTO!F25</f>
        <v>36264471</v>
      </c>
      <c r="G8" s="36"/>
      <c r="H8" s="37"/>
      <c r="M8" s="38"/>
    </row>
    <row r="9" spans="2:13">
      <c r="B9" s="39"/>
      <c r="C9" s="40"/>
      <c r="D9" s="41"/>
      <c r="E9" s="42"/>
      <c r="F9" s="43"/>
      <c r="G9" s="44"/>
    </row>
    <row r="10" spans="2:13">
      <c r="B10" s="398" t="s">
        <v>50</v>
      </c>
      <c r="C10" s="398"/>
      <c r="D10" s="45"/>
      <c r="E10" s="46"/>
      <c r="F10" s="45"/>
      <c r="G10" s="47"/>
      <c r="K10" s="48"/>
    </row>
    <row r="11" spans="2:13">
      <c r="B11" s="49" t="s">
        <v>51</v>
      </c>
      <c r="C11" s="378" t="s">
        <v>52</v>
      </c>
      <c r="D11" s="378"/>
      <c r="E11" s="379" t="s">
        <v>53</v>
      </c>
      <c r="F11" s="379"/>
      <c r="G11" s="50" t="s">
        <v>54</v>
      </c>
      <c r="K11" s="51"/>
    </row>
    <row r="12" spans="2:13">
      <c r="B12" s="52" t="s">
        <v>55</v>
      </c>
      <c r="C12" s="241">
        <f>2077583.15055187+181476.976379923-536948.024229091+42105.4054054068</f>
        <v>1764217.5081081088</v>
      </c>
      <c r="D12" s="242"/>
      <c r="E12" s="400">
        <v>1.85</v>
      </c>
      <c r="F12" s="400"/>
      <c r="G12" s="239">
        <f>+C12*E12</f>
        <v>3263802.3900000015</v>
      </c>
      <c r="H12" s="54"/>
      <c r="I12" s="27">
        <v>536948.02422909101</v>
      </c>
      <c r="K12" s="51"/>
    </row>
    <row r="13" spans="2:13">
      <c r="B13" s="52"/>
      <c r="C13" s="401"/>
      <c r="D13" s="401"/>
      <c r="E13" s="400"/>
      <c r="F13" s="400"/>
      <c r="G13" s="53"/>
      <c r="H13" s="54"/>
      <c r="K13" s="51"/>
    </row>
    <row r="14" spans="2:13">
      <c r="B14" s="55" t="s">
        <v>56</v>
      </c>
      <c r="C14" s="56"/>
      <c r="D14" s="57"/>
      <c r="E14" s="58"/>
      <c r="F14" s="58"/>
      <c r="G14" s="47"/>
      <c r="J14" s="153"/>
    </row>
    <row r="15" spans="2:13" ht="25.5">
      <c r="B15" s="59" t="s">
        <v>57</v>
      </c>
      <c r="C15" s="60" t="s">
        <v>58</v>
      </c>
      <c r="D15" s="61" t="s">
        <v>59</v>
      </c>
      <c r="E15" s="62" t="s">
        <v>60</v>
      </c>
      <c r="F15" s="63" t="s">
        <v>61</v>
      </c>
      <c r="G15" s="64" t="s">
        <v>62</v>
      </c>
    </row>
    <row r="16" spans="2:13">
      <c r="B16" s="52" t="str">
        <f>+B12</f>
        <v>RESIDENTE  DE OBRA</v>
      </c>
      <c r="C16" s="240">
        <f>+G12</f>
        <v>3263802.3900000015</v>
      </c>
      <c r="D16" s="65">
        <v>0.5</v>
      </c>
      <c r="E16" s="66">
        <v>2</v>
      </c>
      <c r="F16" s="67">
        <f>+C16*D16*E16</f>
        <v>3263802.3900000015</v>
      </c>
      <c r="G16" s="68">
        <f>+F16/F8</f>
        <v>9.0000000000000038E-2</v>
      </c>
      <c r="I16" s="238">
        <v>-42105.405405406796</v>
      </c>
    </row>
    <row r="17" spans="2:14">
      <c r="B17" s="69" t="s">
        <v>63</v>
      </c>
      <c r="C17" s="70"/>
      <c r="D17" s="71"/>
      <c r="E17" s="72"/>
      <c r="F17" s="73"/>
      <c r="G17" s="73"/>
      <c r="K17" s="276"/>
    </row>
    <row r="18" spans="2:14" ht="15.75" customHeight="1">
      <c r="B18" s="74" t="s">
        <v>102</v>
      </c>
      <c r="C18" s="75"/>
      <c r="D18" s="76"/>
      <c r="E18" s="66"/>
      <c r="F18" s="67">
        <f>+$F$8*G18</f>
        <v>362644.71</v>
      </c>
      <c r="G18" s="68">
        <v>0.01</v>
      </c>
    </row>
    <row r="19" spans="2:14" ht="15.75" customHeight="1">
      <c r="B19" s="69" t="s">
        <v>64</v>
      </c>
      <c r="C19" s="77"/>
      <c r="D19" s="78"/>
      <c r="E19" s="72"/>
      <c r="F19" s="79"/>
      <c r="G19" s="80"/>
      <c r="J19" s="275"/>
      <c r="K19" s="238"/>
    </row>
    <row r="20" spans="2:14" ht="15.75" customHeight="1">
      <c r="B20" s="74" t="s">
        <v>65</v>
      </c>
      <c r="C20" s="75"/>
      <c r="D20" s="76"/>
      <c r="E20" s="66"/>
      <c r="F20" s="81"/>
      <c r="G20" s="82"/>
      <c r="K20" s="162"/>
    </row>
    <row r="21" spans="2:14" ht="15.75" customHeight="1">
      <c r="B21" s="74" t="s">
        <v>66</v>
      </c>
      <c r="C21" s="75"/>
      <c r="D21" s="76"/>
      <c r="E21" s="66"/>
      <c r="F21" s="81"/>
      <c r="G21" s="82"/>
    </row>
    <row r="22" spans="2:14" ht="15.75" customHeight="1">
      <c r="B22" s="74" t="s">
        <v>67</v>
      </c>
      <c r="C22" s="75"/>
      <c r="D22" s="76"/>
      <c r="E22" s="66"/>
      <c r="F22" s="81"/>
      <c r="G22" s="82"/>
      <c r="J22" s="275">
        <v>0.3</v>
      </c>
    </row>
    <row r="23" spans="2:14" ht="15.75" customHeight="1">
      <c r="B23" s="74" t="s">
        <v>68</v>
      </c>
      <c r="C23" s="75"/>
      <c r="D23" s="76"/>
      <c r="E23" s="66"/>
      <c r="F23" s="81"/>
      <c r="G23" s="82"/>
      <c r="J23" s="145">
        <f>+G31</f>
        <v>0.3</v>
      </c>
    </row>
    <row r="24" spans="2:14" ht="15.75" customHeight="1">
      <c r="B24" s="74" t="s">
        <v>109</v>
      </c>
      <c r="C24" s="75"/>
      <c r="D24" s="76"/>
      <c r="E24" s="66"/>
      <c r="F24" s="81"/>
      <c r="G24" s="82"/>
      <c r="J24" s="333">
        <f>+J23-J22</f>
        <v>0</v>
      </c>
    </row>
    <row r="25" spans="2:14" ht="15.75" customHeight="1">
      <c r="B25" s="74" t="s">
        <v>69</v>
      </c>
      <c r="C25" s="75"/>
      <c r="D25" s="76"/>
      <c r="E25" s="66"/>
      <c r="F25" s="81">
        <f>+F8*G25</f>
        <v>3989091.81</v>
      </c>
      <c r="G25" s="244">
        <v>0.11</v>
      </c>
    </row>
    <row r="26" spans="2:14" ht="15.75" customHeight="1">
      <c r="B26" s="74" t="s">
        <v>123</v>
      </c>
      <c r="C26" s="75"/>
      <c r="D26" s="76"/>
      <c r="E26" s="66"/>
      <c r="F26" s="81">
        <f>+F8*G26</f>
        <v>725289.42</v>
      </c>
      <c r="G26" s="83">
        <v>0.02</v>
      </c>
    </row>
    <row r="27" spans="2:14" ht="15.75" customHeight="1">
      <c r="B27" s="74" t="s">
        <v>71</v>
      </c>
      <c r="C27" s="75"/>
      <c r="D27" s="76"/>
      <c r="E27" s="66"/>
      <c r="F27" s="81">
        <f>+F8*G27</f>
        <v>725289.42</v>
      </c>
      <c r="G27" s="83">
        <v>0.02</v>
      </c>
      <c r="J27" s="334">
        <f>+J24*F8</f>
        <v>0</v>
      </c>
    </row>
    <row r="28" spans="2:14" ht="15.75" customHeight="1">
      <c r="B28" s="74" t="s">
        <v>70</v>
      </c>
      <c r="C28" s="75"/>
      <c r="D28" s="76"/>
      <c r="E28" s="66"/>
      <c r="F28" s="81">
        <f>+F8*G28</f>
        <v>1813223.55</v>
      </c>
      <c r="G28" s="83">
        <v>0.05</v>
      </c>
      <c r="I28" s="145"/>
      <c r="J28" s="162">
        <f>+J27/E12</f>
        <v>0</v>
      </c>
    </row>
    <row r="29" spans="2:14" ht="15.75" customHeight="1">
      <c r="B29" s="69" t="s">
        <v>101</v>
      </c>
      <c r="C29" s="77"/>
      <c r="D29" s="78"/>
      <c r="E29" s="72"/>
      <c r="F29" s="79"/>
      <c r="G29" s="80"/>
    </row>
    <row r="30" spans="2:14" ht="15.75" customHeight="1">
      <c r="B30" s="237"/>
      <c r="C30" s="268"/>
      <c r="D30" s="76"/>
      <c r="E30" s="66"/>
      <c r="F30" s="81"/>
      <c r="G30" s="266"/>
      <c r="I30" s="145"/>
      <c r="J30" s="145"/>
      <c r="K30" s="145"/>
    </row>
    <row r="31" spans="2:14" ht="15.75" customHeight="1">
      <c r="B31" s="402" t="s">
        <v>72</v>
      </c>
      <c r="C31" s="402"/>
      <c r="D31" s="402"/>
      <c r="E31" s="402"/>
      <c r="F31" s="152">
        <f>SUM(F16:F28)</f>
        <v>10879341.300000003</v>
      </c>
      <c r="G31" s="298">
        <f>SUM(G16:G30)</f>
        <v>0.3</v>
      </c>
      <c r="I31" s="145"/>
      <c r="J31" s="153"/>
      <c r="K31" s="238"/>
      <c r="L31" s="243"/>
      <c r="M31" s="238"/>
    </row>
    <row r="32" spans="2:14" ht="15.75" customHeight="1">
      <c r="B32" s="84" t="s">
        <v>73</v>
      </c>
      <c r="C32" s="85"/>
      <c r="D32" s="86"/>
      <c r="E32" s="87"/>
      <c r="F32" s="88"/>
      <c r="G32" s="89"/>
      <c r="H32" s="90"/>
      <c r="I32" s="91"/>
      <c r="J32" s="92"/>
      <c r="K32" s="161"/>
      <c r="L32" s="94"/>
      <c r="M32" s="95"/>
      <c r="N32" s="96"/>
    </row>
    <row r="33" spans="1:14" ht="15.75" customHeight="1">
      <c r="B33" s="399" t="s">
        <v>1</v>
      </c>
      <c r="C33" s="399"/>
      <c r="D33" s="399"/>
      <c r="E33" s="399"/>
      <c r="F33" s="97" t="s">
        <v>61</v>
      </c>
      <c r="G33" s="98" t="s">
        <v>74</v>
      </c>
      <c r="J33" s="163"/>
      <c r="K33" s="154"/>
      <c r="L33" s="94"/>
      <c r="M33" s="95"/>
      <c r="N33" s="96"/>
    </row>
    <row r="34" spans="1:14" ht="15.75" customHeight="1">
      <c r="B34" s="403" t="s">
        <v>75</v>
      </c>
      <c r="C34" s="403"/>
      <c r="D34" s="403"/>
      <c r="E34" s="403"/>
      <c r="F34" s="101">
        <v>0</v>
      </c>
      <c r="G34" s="102">
        <v>0</v>
      </c>
      <c r="J34" s="162"/>
      <c r="K34" s="162"/>
    </row>
    <row r="35" spans="1:14" ht="15.75" customHeight="1">
      <c r="B35" s="84" t="s">
        <v>76</v>
      </c>
      <c r="C35" s="85"/>
      <c r="D35" s="86"/>
      <c r="E35" s="87"/>
      <c r="F35" s="88"/>
      <c r="G35" s="89"/>
      <c r="H35" s="90"/>
      <c r="I35" s="91"/>
      <c r="J35" s="267"/>
      <c r="K35" s="93"/>
      <c r="L35" s="94"/>
      <c r="M35" s="95"/>
      <c r="N35" s="96"/>
    </row>
    <row r="36" spans="1:14" ht="15.75" customHeight="1">
      <c r="B36" s="399" t="s">
        <v>1</v>
      </c>
      <c r="C36" s="399"/>
      <c r="D36" s="399"/>
      <c r="E36" s="399"/>
      <c r="F36" s="97" t="s">
        <v>61</v>
      </c>
      <c r="G36" s="98" t="s">
        <v>74</v>
      </c>
      <c r="J36" s="99"/>
      <c r="K36" s="100"/>
      <c r="L36" s="94"/>
      <c r="M36" s="95"/>
      <c r="N36" s="96"/>
    </row>
    <row r="37" spans="1:14" ht="15.75" customHeight="1">
      <c r="B37" s="403" t="s">
        <v>77</v>
      </c>
      <c r="C37" s="403"/>
      <c r="D37" s="403"/>
      <c r="E37" s="403"/>
      <c r="F37" s="101">
        <f>+F8*G37</f>
        <v>1813223.55</v>
      </c>
      <c r="G37" s="103">
        <v>0.05</v>
      </c>
      <c r="K37" s="162"/>
    </row>
    <row r="38" spans="1:14" ht="15.75" customHeight="1" thickBot="1">
      <c r="A38" s="104"/>
      <c r="B38" s="105"/>
      <c r="C38" s="106"/>
      <c r="D38" s="106"/>
      <c r="E38" s="106"/>
      <c r="F38" s="107"/>
      <c r="G38" s="108"/>
      <c r="H38" s="109"/>
    </row>
    <row r="39" spans="1:14" ht="14.45" customHeight="1">
      <c r="A39" s="104"/>
      <c r="B39" s="110"/>
      <c r="C39" s="404" t="s">
        <v>78</v>
      </c>
      <c r="D39" s="405"/>
      <c r="E39" s="405"/>
      <c r="F39" s="150">
        <f>F34+F31+F37</f>
        <v>12692564.850000003</v>
      </c>
      <c r="G39" s="256">
        <f>+G34+G31+G37</f>
        <v>0.35</v>
      </c>
      <c r="L39" s="111"/>
    </row>
    <row r="40" spans="1:14" ht="15.75" customHeight="1">
      <c r="B40" s="112" t="s">
        <v>79</v>
      </c>
      <c r="C40" s="113"/>
      <c r="D40" s="113"/>
      <c r="E40" s="113"/>
      <c r="F40" s="114"/>
      <c r="G40" s="115"/>
    </row>
    <row r="41" spans="1:14" ht="15.75" customHeight="1">
      <c r="B41" s="406" t="s">
        <v>1</v>
      </c>
      <c r="C41" s="406"/>
      <c r="D41" s="116"/>
      <c r="E41" s="116"/>
      <c r="F41" s="117"/>
      <c r="G41" s="118"/>
      <c r="L41" s="111"/>
    </row>
    <row r="42" spans="1:14" ht="15.75" customHeight="1">
      <c r="B42" s="399" t="s">
        <v>51</v>
      </c>
      <c r="C42" s="399"/>
      <c r="D42" s="113"/>
      <c r="E42" s="113" t="s">
        <v>87</v>
      </c>
      <c r="F42" s="119">
        <f>F31</f>
        <v>10879341.300000003</v>
      </c>
      <c r="G42" s="120">
        <f>+G31</f>
        <v>0.3</v>
      </c>
    </row>
    <row r="43" spans="1:14" ht="15.75" customHeight="1">
      <c r="B43" s="399" t="s">
        <v>80</v>
      </c>
      <c r="C43" s="399"/>
      <c r="D43" s="113"/>
      <c r="E43" s="113" t="s">
        <v>88</v>
      </c>
      <c r="F43" s="119">
        <f>+F34</f>
        <v>0</v>
      </c>
      <c r="G43" s="121">
        <f>+G34</f>
        <v>0</v>
      </c>
    </row>
    <row r="44" spans="1:14" ht="15.75" customHeight="1">
      <c r="B44" s="399" t="s">
        <v>81</v>
      </c>
      <c r="C44" s="399"/>
      <c r="D44" s="113"/>
      <c r="E44" s="113" t="s">
        <v>81</v>
      </c>
      <c r="F44" s="119">
        <f>+F37</f>
        <v>1813223.55</v>
      </c>
      <c r="G44" s="121">
        <f>+G37</f>
        <v>0.05</v>
      </c>
    </row>
    <row r="45" spans="1:14" ht="15.75" customHeight="1">
      <c r="B45" s="113"/>
      <c r="C45" s="113"/>
      <c r="D45" s="113"/>
      <c r="E45" s="113" t="s">
        <v>43</v>
      </c>
      <c r="F45" s="119">
        <f>SUM(F42:F44)</f>
        <v>12692564.850000003</v>
      </c>
      <c r="G45" s="120">
        <f>SUM(G42:G44)</f>
        <v>0.35</v>
      </c>
    </row>
    <row r="46" spans="1:14" ht="15.75" customHeight="1">
      <c r="B46" s="105"/>
      <c r="C46" s="122"/>
      <c r="D46" s="123"/>
      <c r="E46" s="123"/>
      <c r="F46" s="107"/>
      <c r="G46" s="124"/>
    </row>
    <row r="47" spans="1:14">
      <c r="B47" s="125"/>
      <c r="C47" s="410" t="s">
        <v>11</v>
      </c>
      <c r="D47" s="410"/>
      <c r="E47" s="410"/>
      <c r="F47" s="126">
        <f>+F8</f>
        <v>36264471</v>
      </c>
      <c r="G47" s="127"/>
      <c r="H47" s="109"/>
      <c r="I47" s="128"/>
    </row>
    <row r="48" spans="1:14" ht="15.75" customHeight="1">
      <c r="A48" s="104"/>
      <c r="B48" s="129"/>
      <c r="C48" s="410" t="s">
        <v>82</v>
      </c>
      <c r="D48" s="410"/>
      <c r="E48" s="410"/>
      <c r="F48" s="126">
        <f>+F47*G45</f>
        <v>12692564.85</v>
      </c>
      <c r="G48" s="130"/>
      <c r="H48" s="109"/>
      <c r="I48" s="132"/>
    </row>
    <row r="49" spans="1:12" ht="15.75" customHeight="1">
      <c r="A49" s="104"/>
      <c r="B49" s="131"/>
      <c r="C49" s="410" t="s">
        <v>83</v>
      </c>
      <c r="D49" s="410"/>
      <c r="E49" s="410"/>
      <c r="F49" s="126">
        <f>F47+F48</f>
        <v>48957035.850000001</v>
      </c>
      <c r="G49" s="130"/>
      <c r="H49" s="109"/>
      <c r="I49" s="132"/>
      <c r="J49" s="132"/>
    </row>
    <row r="50" spans="1:12" ht="15.75" customHeight="1">
      <c r="B50" s="133"/>
      <c r="G50" s="133"/>
      <c r="I50" s="132"/>
    </row>
    <row r="51" spans="1:12" ht="15.75" customHeight="1">
      <c r="B51" s="134"/>
      <c r="F51" s="134"/>
      <c r="I51" s="132"/>
      <c r="L51" s="135"/>
    </row>
    <row r="52" spans="1:12" ht="15.75" customHeight="1">
      <c r="B52" s="134"/>
      <c r="F52" s="134"/>
      <c r="I52" s="151"/>
    </row>
    <row r="53" spans="1:12" ht="15.75" customHeight="1">
      <c r="B53" s="411"/>
      <c r="C53" s="411"/>
      <c r="D53" s="136"/>
      <c r="E53" s="136"/>
      <c r="F53" s="136"/>
      <c r="I53" s="132"/>
    </row>
    <row r="54" spans="1:12" ht="15.75" customHeight="1">
      <c r="B54" s="407" t="s">
        <v>84</v>
      </c>
      <c r="C54" s="407"/>
      <c r="D54" s="136"/>
      <c r="E54" s="136"/>
      <c r="F54" s="136"/>
    </row>
    <row r="55" spans="1:12" ht="15.75" customHeight="1">
      <c r="B55" s="138"/>
      <c r="C55" s="139"/>
      <c r="D55" s="136"/>
      <c r="E55" s="136"/>
      <c r="F55" s="136"/>
    </row>
    <row r="56" spans="1:12" ht="15.75" customHeight="1">
      <c r="B56" s="408"/>
      <c r="C56" s="408"/>
      <c r="D56" s="136"/>
      <c r="E56" s="136"/>
      <c r="F56" s="136"/>
    </row>
    <row r="57" spans="1:12" ht="15.75" customHeight="1">
      <c r="B57" s="263"/>
      <c r="C57" s="137"/>
      <c r="D57" s="136"/>
      <c r="E57" s="140"/>
      <c r="F57" s="136"/>
    </row>
    <row r="58" spans="1:12" ht="15.75" customHeight="1">
      <c r="B58" s="409" t="s">
        <v>110</v>
      </c>
      <c r="C58" s="409"/>
      <c r="D58" s="136"/>
      <c r="E58" s="136"/>
      <c r="F58" s="136"/>
    </row>
    <row r="59" spans="1:12" ht="15.75" customHeight="1">
      <c r="B59" s="138" t="s">
        <v>86</v>
      </c>
      <c r="C59" s="137"/>
      <c r="D59" s="136"/>
      <c r="E59" s="136"/>
      <c r="F59" s="136"/>
    </row>
    <row r="60" spans="1:12" ht="15.75" customHeight="1">
      <c r="B60" s="136"/>
      <c r="C60" s="136"/>
      <c r="D60" s="136"/>
      <c r="E60" s="136"/>
      <c r="F60" s="136"/>
    </row>
    <row r="61" spans="1:12" ht="15.75" customHeight="1"/>
    <row r="62" spans="1:12" ht="15.75" customHeight="1"/>
    <row r="63" spans="1:12" ht="15.75" customHeight="1"/>
    <row r="64" spans="1:12" ht="15" customHeight="1"/>
    <row r="65" ht="15" customHeight="1"/>
    <row r="66" ht="1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sheetData>
  <mergeCells count="27">
    <mergeCell ref="B54:C54"/>
    <mergeCell ref="B56:C56"/>
    <mergeCell ref="B58:C58"/>
    <mergeCell ref="B43:C43"/>
    <mergeCell ref="B44:C44"/>
    <mergeCell ref="C47:E47"/>
    <mergeCell ref="C48:E48"/>
    <mergeCell ref="C49:E49"/>
    <mergeCell ref="B53:C53"/>
    <mergeCell ref="B42:C42"/>
    <mergeCell ref="E12:F12"/>
    <mergeCell ref="C13:D13"/>
    <mergeCell ref="E13:F13"/>
    <mergeCell ref="B31:E31"/>
    <mergeCell ref="B33:E33"/>
    <mergeCell ref="B34:E34"/>
    <mergeCell ref="B36:E36"/>
    <mergeCell ref="B37:E37"/>
    <mergeCell ref="C39:E39"/>
    <mergeCell ref="B41:C41"/>
    <mergeCell ref="C11:D11"/>
    <mergeCell ref="E11:F11"/>
    <mergeCell ref="B2:G2"/>
    <mergeCell ref="B4:B6"/>
    <mergeCell ref="C4:G6"/>
    <mergeCell ref="B8:E8"/>
    <mergeCell ref="B10:C10"/>
  </mergeCells>
  <pageMargins left="0.7" right="0.7" top="0.75" bottom="0.75" header="0.3" footer="0.3"/>
  <pageSetup paperSize="9" scale="49" orientation="portrait" r:id="rId1"/>
  <ignoredErrors>
    <ignoredError sqref="F31" emptyCellReferenc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rgb="FFFF0000"/>
    <pageSetUpPr fitToPage="1"/>
  </sheetPr>
  <dimension ref="A1:U36"/>
  <sheetViews>
    <sheetView showGridLines="0" topLeftCell="G5" zoomScale="60" zoomScaleNormal="60" zoomScaleSheetLayoutView="100" workbookViewId="0">
      <selection activeCell="B18" sqref="B18"/>
    </sheetView>
  </sheetViews>
  <sheetFormatPr baseColWidth="10" defaultColWidth="11.42578125" defaultRowHeight="14.25"/>
  <cols>
    <col min="1" max="1" width="11.42578125" style="4" customWidth="1"/>
    <col min="2" max="2" width="52" style="1" customWidth="1"/>
    <col min="3" max="3" width="6.5703125" style="1" customWidth="1"/>
    <col min="4" max="4" width="8" style="1" customWidth="1"/>
    <col min="5" max="5" width="17.140625" style="1" customWidth="1"/>
    <col min="6" max="6" width="18.5703125" style="4" customWidth="1"/>
    <col min="7" max="7" width="16.42578125" style="1" customWidth="1"/>
    <col min="8" max="8" width="13.85546875" style="1" customWidth="1"/>
    <col min="9" max="9" width="18.140625" style="1" customWidth="1"/>
    <col min="10" max="10" width="15.140625" style="1" customWidth="1"/>
    <col min="11" max="11" width="17.7109375" style="1" customWidth="1"/>
    <col min="12" max="12" width="15.85546875" style="1" customWidth="1"/>
    <col min="13" max="13" width="15.42578125" style="1" customWidth="1"/>
    <col min="14" max="14" width="11.42578125" style="1"/>
    <col min="15" max="15" width="15.5703125" style="1" customWidth="1"/>
    <col min="16" max="16" width="16.28515625" style="1" customWidth="1"/>
    <col min="17" max="17" width="15.7109375" style="1" customWidth="1"/>
    <col min="18" max="18" width="18.85546875" style="1" customWidth="1"/>
    <col min="19" max="16384" width="11.42578125" style="1"/>
  </cols>
  <sheetData>
    <row r="1" spans="1:20" ht="25.15" customHeight="1">
      <c r="A1" s="418" t="s">
        <v>37</v>
      </c>
      <c r="B1" s="418"/>
      <c r="C1" s="418"/>
      <c r="D1" s="418"/>
      <c r="E1" s="349"/>
      <c r="F1" s="349"/>
      <c r="G1" s="305"/>
    </row>
    <row r="2" spans="1:20" ht="25.15" customHeight="1">
      <c r="A2" s="418" t="s">
        <v>91</v>
      </c>
      <c r="B2" s="418"/>
      <c r="C2" s="418"/>
      <c r="D2" s="418"/>
      <c r="E2" s="349"/>
      <c r="F2" s="349"/>
    </row>
    <row r="3" spans="1:20" ht="25.15" customHeight="1">
      <c r="A3" s="418" t="s">
        <v>92</v>
      </c>
      <c r="B3" s="418"/>
      <c r="C3" s="418"/>
      <c r="D3" s="418"/>
      <c r="E3" s="349"/>
      <c r="F3" s="349"/>
    </row>
    <row r="4" spans="1:20" ht="25.15" customHeight="1">
      <c r="A4" s="418" t="s">
        <v>93</v>
      </c>
      <c r="B4" s="418"/>
      <c r="C4" s="418"/>
      <c r="D4" s="418"/>
      <c r="E4" s="349"/>
      <c r="F4" s="349"/>
      <c r="G4" s="305"/>
    </row>
    <row r="5" spans="1:20" ht="48.75" customHeight="1">
      <c r="A5" s="418" t="s">
        <v>189</v>
      </c>
      <c r="B5" s="418"/>
      <c r="C5" s="418"/>
      <c r="D5" s="418"/>
      <c r="E5" s="349"/>
      <c r="F5" s="349"/>
      <c r="G5" s="305"/>
    </row>
    <row r="6" spans="1:20" ht="30.6" customHeight="1">
      <c r="A6" s="415" t="s">
        <v>94</v>
      </c>
      <c r="B6" s="416"/>
      <c r="C6" s="416"/>
      <c r="D6" s="416"/>
      <c r="E6" s="416"/>
      <c r="F6" s="417"/>
      <c r="H6" s="413" t="s">
        <v>40</v>
      </c>
      <c r="I6" s="414"/>
      <c r="J6" s="414"/>
      <c r="K6" s="414"/>
      <c r="L6" s="414"/>
      <c r="M6" s="414"/>
      <c r="N6" s="414"/>
      <c r="O6" s="414"/>
      <c r="P6" s="414"/>
      <c r="Q6" s="414"/>
      <c r="R6" s="414"/>
    </row>
    <row r="7" spans="1:20" ht="15">
      <c r="A7" s="144" t="s">
        <v>0</v>
      </c>
      <c r="B7" s="144" t="s">
        <v>1</v>
      </c>
      <c r="C7" s="144" t="s">
        <v>2</v>
      </c>
      <c r="D7" s="144" t="s">
        <v>3</v>
      </c>
      <c r="E7" s="148" t="s">
        <v>4</v>
      </c>
      <c r="F7" s="144" t="s">
        <v>5</v>
      </c>
      <c r="H7" s="15"/>
      <c r="I7" s="15"/>
      <c r="J7" s="15"/>
      <c r="K7" s="15"/>
      <c r="L7" s="15"/>
      <c r="M7" s="15"/>
    </row>
    <row r="8" spans="1:20" ht="13.5" customHeight="1">
      <c r="A8" s="270">
        <v>1</v>
      </c>
      <c r="B8" s="420" t="s">
        <v>142</v>
      </c>
      <c r="C8" s="421"/>
      <c r="D8" s="421"/>
      <c r="E8" s="421"/>
      <c r="F8" s="422"/>
      <c r="G8" s="304">
        <f>1+D26+D27+D28</f>
        <v>1.35</v>
      </c>
      <c r="H8" s="147" t="s">
        <v>128</v>
      </c>
      <c r="I8" s="147" t="s">
        <v>129</v>
      </c>
      <c r="J8" s="147" t="s">
        <v>130</v>
      </c>
      <c r="K8" s="147" t="s">
        <v>131</v>
      </c>
      <c r="L8" s="147" t="s">
        <v>132</v>
      </c>
      <c r="M8" s="147" t="s">
        <v>133</v>
      </c>
      <c r="O8" s="299" t="s">
        <v>128</v>
      </c>
      <c r="P8" s="299" t="s">
        <v>129</v>
      </c>
      <c r="Q8" s="299" t="s">
        <v>130</v>
      </c>
      <c r="R8" s="299" t="s">
        <v>131</v>
      </c>
      <c r="T8" s="300" t="s">
        <v>134</v>
      </c>
    </row>
    <row r="9" spans="1:20" ht="17.45" customHeight="1">
      <c r="A9" s="273" t="s">
        <v>143</v>
      </c>
      <c r="B9" s="308" t="s">
        <v>212</v>
      </c>
      <c r="C9" s="271" t="s">
        <v>2</v>
      </c>
      <c r="D9" s="272">
        <f>+CANTIDADES!J11</f>
        <v>6</v>
      </c>
      <c r="E9" s="278">
        <f>+APU!H44</f>
        <v>1843300</v>
      </c>
      <c r="F9" s="278">
        <f>+E9*D9</f>
        <v>11059800</v>
      </c>
      <c r="G9" s="304"/>
      <c r="H9" s="278">
        <f>+$G$8*D9*O9</f>
        <v>99630.000000000015</v>
      </c>
      <c r="I9" s="278">
        <f>+$G$8*D9*P9</f>
        <v>13932000.000000002</v>
      </c>
      <c r="J9" s="278">
        <f>+$G$8*D9*Q9</f>
        <v>0</v>
      </c>
      <c r="K9" s="278">
        <f>+$G$8*R9*D9</f>
        <v>899100</v>
      </c>
      <c r="L9" s="278">
        <f>SUM(H9:K9)</f>
        <v>14930730.000000002</v>
      </c>
      <c r="M9" s="278">
        <f>+L9-F9*$G$8</f>
        <v>0</v>
      </c>
      <c r="O9" s="278">
        <f>+APU!H21</f>
        <v>12300</v>
      </c>
      <c r="P9" s="278">
        <f>+APU!H30</f>
        <v>1720000</v>
      </c>
      <c r="Q9" s="278">
        <f>+APU!H35</f>
        <v>0</v>
      </c>
      <c r="R9" s="278">
        <f>+APU!H40</f>
        <v>111000</v>
      </c>
      <c r="S9" s="305">
        <f>SUM(O9:R9)</f>
        <v>1843300</v>
      </c>
      <c r="T9" s="302">
        <f>+O9+P9+Q9+R9</f>
        <v>1843300</v>
      </c>
    </row>
    <row r="10" spans="1:20" ht="17.45" customHeight="1">
      <c r="A10" s="273" t="s">
        <v>144</v>
      </c>
      <c r="B10" s="308" t="s">
        <v>161</v>
      </c>
      <c r="C10" s="271" t="s">
        <v>135</v>
      </c>
      <c r="D10" s="272">
        <f>+CANTIDADES!J14</f>
        <v>295</v>
      </c>
      <c r="E10" s="278">
        <f>+APU!H84</f>
        <v>29685</v>
      </c>
      <c r="F10" s="278">
        <f>+E10*D10</f>
        <v>8757075</v>
      </c>
      <c r="G10" s="304"/>
      <c r="H10" s="278">
        <f t="shared" ref="H10:H13" si="0">+$G$8*D10*O10</f>
        <v>73676.25</v>
      </c>
      <c r="I10" s="278">
        <f t="shared" ref="I10:I13" si="1">+$G$8*D10*P10</f>
        <v>10035900</v>
      </c>
      <c r="J10" s="278">
        <f t="shared" ref="J10:J14" si="2">+$G$8*D10*Q10</f>
        <v>238950</v>
      </c>
      <c r="K10" s="278">
        <f t="shared" ref="K10:K14" si="3">+$G$8*R10*D10</f>
        <v>1473525</v>
      </c>
      <c r="L10" s="278">
        <f t="shared" ref="L10:L14" si="4">SUM(H10:K10)</f>
        <v>11822051.25</v>
      </c>
      <c r="M10" s="278">
        <f t="shared" ref="M10:M14" si="5">+L10-F10*$G$8</f>
        <v>0</v>
      </c>
      <c r="O10" s="278">
        <f>+APU!H63</f>
        <v>185</v>
      </c>
      <c r="P10" s="278">
        <f>+APU!H72</f>
        <v>25200</v>
      </c>
      <c r="Q10" s="278">
        <f>+APU!H77</f>
        <v>600</v>
      </c>
      <c r="R10" s="278">
        <f>+APU!H82</f>
        <v>3700</v>
      </c>
      <c r="S10" s="305">
        <f t="shared" ref="S10:S22" si="6">SUM(O10:R10)</f>
        <v>29685</v>
      </c>
      <c r="T10" s="302"/>
    </row>
    <row r="11" spans="1:20" ht="17.45" customHeight="1">
      <c r="A11" s="273" t="s">
        <v>145</v>
      </c>
      <c r="B11" s="308" t="s">
        <v>190</v>
      </c>
      <c r="C11" s="271" t="s">
        <v>2</v>
      </c>
      <c r="D11" s="272">
        <f>+CANTIDADES!J17</f>
        <v>8</v>
      </c>
      <c r="E11" s="278">
        <f>+APU!H124</f>
        <v>125408</v>
      </c>
      <c r="F11" s="278">
        <f>+E11*D11</f>
        <v>1003264</v>
      </c>
      <c r="G11" s="304"/>
      <c r="H11" s="278">
        <f t="shared" si="0"/>
        <v>22140</v>
      </c>
      <c r="I11" s="278">
        <f t="shared" si="1"/>
        <v>1161000</v>
      </c>
      <c r="J11" s="278">
        <f t="shared" si="2"/>
        <v>0</v>
      </c>
      <c r="K11" s="278">
        <f t="shared" si="3"/>
        <v>171266.40000000002</v>
      </c>
      <c r="L11" s="278">
        <f t="shared" si="4"/>
        <v>1354406.4</v>
      </c>
      <c r="M11" s="278">
        <f t="shared" si="5"/>
        <v>0</v>
      </c>
      <c r="O11" s="278">
        <f>+APU!H103</f>
        <v>2050</v>
      </c>
      <c r="P11" s="278">
        <f>+APU!H112</f>
        <v>107500</v>
      </c>
      <c r="Q11" s="278">
        <f>+APU!H117</f>
        <v>0</v>
      </c>
      <c r="R11" s="278">
        <f>+APU!H122</f>
        <v>15858</v>
      </c>
      <c r="S11" s="305">
        <f t="shared" si="6"/>
        <v>125408</v>
      </c>
      <c r="T11" s="302"/>
    </row>
    <row r="12" spans="1:20" ht="17.45" customHeight="1">
      <c r="A12" s="273" t="s">
        <v>146</v>
      </c>
      <c r="B12" s="308" t="s">
        <v>140</v>
      </c>
      <c r="C12" s="271" t="s">
        <v>2</v>
      </c>
      <c r="D12" s="272">
        <f>+CANTIDADES!E19</f>
        <v>4</v>
      </c>
      <c r="E12" s="278">
        <f>+APU!H166</f>
        <v>379100</v>
      </c>
      <c r="F12" s="278">
        <f t="shared" ref="F12:F14" si="7">+E12*D12</f>
        <v>1516400</v>
      </c>
      <c r="G12" s="304"/>
      <c r="H12" s="278">
        <f t="shared" si="0"/>
        <v>189000</v>
      </c>
      <c r="I12" s="278">
        <f t="shared" si="1"/>
        <v>1455300</v>
      </c>
      <c r="J12" s="278">
        <f t="shared" si="2"/>
        <v>43200</v>
      </c>
      <c r="K12" s="278">
        <f t="shared" si="3"/>
        <v>359640</v>
      </c>
      <c r="L12" s="278">
        <f t="shared" si="4"/>
        <v>2047140</v>
      </c>
      <c r="M12" s="278">
        <f t="shared" si="5"/>
        <v>0</v>
      </c>
      <c r="O12" s="278">
        <f>+APU!H143</f>
        <v>35000</v>
      </c>
      <c r="P12" s="278">
        <f>+APU!H154</f>
        <v>269500</v>
      </c>
      <c r="Q12" s="278">
        <f>+APU!H159</f>
        <v>8000</v>
      </c>
      <c r="R12" s="278">
        <f>+APU!H164</f>
        <v>66600</v>
      </c>
      <c r="S12" s="305">
        <f t="shared" si="6"/>
        <v>379100</v>
      </c>
      <c r="T12" s="302"/>
    </row>
    <row r="13" spans="1:20" ht="17.45" customHeight="1">
      <c r="A13" s="273" t="s">
        <v>147</v>
      </c>
      <c r="B13" s="308" t="s">
        <v>141</v>
      </c>
      <c r="C13" s="271" t="s">
        <v>2</v>
      </c>
      <c r="D13" s="272">
        <f>+CANTIDADES!E22</f>
        <v>4</v>
      </c>
      <c r="E13" s="278">
        <f>+APU!H206</f>
        <v>589450</v>
      </c>
      <c r="F13" s="278">
        <f t="shared" si="7"/>
        <v>2357800</v>
      </c>
      <c r="G13" s="304"/>
      <c r="H13" s="278">
        <f t="shared" si="0"/>
        <v>16648.2</v>
      </c>
      <c r="I13" s="278">
        <f t="shared" si="1"/>
        <v>2826900</v>
      </c>
      <c r="J13" s="278">
        <f t="shared" si="2"/>
        <v>6480</v>
      </c>
      <c r="K13" s="278">
        <f t="shared" si="3"/>
        <v>333001.80000000005</v>
      </c>
      <c r="L13" s="278">
        <f t="shared" si="4"/>
        <v>3183030</v>
      </c>
      <c r="M13" s="278">
        <f t="shared" si="5"/>
        <v>0</v>
      </c>
      <c r="O13" s="278">
        <f>+APU!H185</f>
        <v>3083</v>
      </c>
      <c r="P13" s="278">
        <f>+APU!H194</f>
        <v>523500</v>
      </c>
      <c r="Q13" s="278">
        <f>+APU!H199</f>
        <v>1200</v>
      </c>
      <c r="R13" s="278">
        <f>+APU!H204</f>
        <v>61667</v>
      </c>
      <c r="S13" s="305">
        <f t="shared" si="6"/>
        <v>589450</v>
      </c>
      <c r="T13" s="302"/>
    </row>
    <row r="14" spans="1:20" ht="17.45" customHeight="1">
      <c r="A14" s="273" t="s">
        <v>196</v>
      </c>
      <c r="B14" s="331" t="s">
        <v>205</v>
      </c>
      <c r="C14" s="271" t="s">
        <v>206</v>
      </c>
      <c r="D14" s="272">
        <f>+CANTIDADES!E25</f>
        <v>1</v>
      </c>
      <c r="E14" s="278">
        <f>+APU!H246</f>
        <v>354333</v>
      </c>
      <c r="F14" s="278">
        <f t="shared" si="7"/>
        <v>354333</v>
      </c>
      <c r="G14" s="304"/>
      <c r="H14" s="278">
        <f>+$G$8*D14*O14</f>
        <v>3375</v>
      </c>
      <c r="I14" s="278">
        <f>+$G$8*D14*P14</f>
        <v>391500</v>
      </c>
      <c r="J14" s="278">
        <f t="shared" si="2"/>
        <v>16875</v>
      </c>
      <c r="K14" s="278">
        <f t="shared" si="3"/>
        <v>66599.55</v>
      </c>
      <c r="L14" s="278">
        <f t="shared" si="4"/>
        <v>478349.55</v>
      </c>
      <c r="M14" s="278">
        <f t="shared" si="5"/>
        <v>0</v>
      </c>
      <c r="O14" s="278">
        <f>+APU!H225</f>
        <v>2500</v>
      </c>
      <c r="P14" s="278">
        <f>+APU!H234</f>
        <v>290000</v>
      </c>
      <c r="Q14" s="278">
        <f>+APU!H239</f>
        <v>12500</v>
      </c>
      <c r="R14" s="278">
        <f>+APU!H244</f>
        <v>49333</v>
      </c>
      <c r="S14" s="305">
        <f t="shared" si="6"/>
        <v>354333</v>
      </c>
      <c r="T14" s="302"/>
    </row>
    <row r="15" spans="1:20" ht="15">
      <c r="A15" s="270">
        <v>2</v>
      </c>
      <c r="B15" s="420" t="s">
        <v>148</v>
      </c>
      <c r="C15" s="421"/>
      <c r="D15" s="421"/>
      <c r="E15" s="421"/>
      <c r="F15" s="422"/>
      <c r="G15" s="304"/>
      <c r="H15" s="412"/>
      <c r="I15" s="412"/>
      <c r="J15" s="412"/>
      <c r="K15" s="412"/>
      <c r="L15" s="412"/>
      <c r="M15" s="412"/>
      <c r="O15" s="412"/>
      <c r="P15" s="412"/>
      <c r="Q15" s="412"/>
      <c r="R15" s="412"/>
      <c r="S15" s="305">
        <f t="shared" si="6"/>
        <v>0</v>
      </c>
      <c r="T15" s="302"/>
    </row>
    <row r="16" spans="1:20" ht="18" customHeight="1">
      <c r="A16" s="328" t="s">
        <v>149</v>
      </c>
      <c r="B16" s="308" t="s">
        <v>153</v>
      </c>
      <c r="C16" s="271" t="s">
        <v>2</v>
      </c>
      <c r="D16" s="272">
        <f>+CANTIDADES!E28</f>
        <v>8</v>
      </c>
      <c r="E16" s="278">
        <f>+APU!H285</f>
        <v>146843</v>
      </c>
      <c r="F16" s="278">
        <f>+E16*D16</f>
        <v>1174744</v>
      </c>
      <c r="G16" s="304"/>
      <c r="H16" s="332">
        <f>+D16*$G$8*O16</f>
        <v>12960</v>
      </c>
      <c r="I16" s="332">
        <f>+D16*$G$8*P16</f>
        <v>1296000</v>
      </c>
      <c r="J16" s="332">
        <f>+D16*$G$8*Q16</f>
        <v>48600</v>
      </c>
      <c r="K16" s="332">
        <f>+D16*$G$8*R16</f>
        <v>228344.40000000002</v>
      </c>
      <c r="L16" s="332">
        <f>SUM(H16:K16)</f>
        <v>1585904.4</v>
      </c>
      <c r="M16" s="332">
        <f>+L16-F16*$G$8</f>
        <v>0</v>
      </c>
      <c r="O16" s="332">
        <f>+APU!H265</f>
        <v>1200</v>
      </c>
      <c r="P16" s="332">
        <f>+APU!H273</f>
        <v>120000</v>
      </c>
      <c r="Q16" s="332">
        <f>+APU!H278</f>
        <v>4500</v>
      </c>
      <c r="R16" s="332">
        <f>+APU!H283</f>
        <v>21143</v>
      </c>
      <c r="S16" s="305">
        <f t="shared" si="6"/>
        <v>146843</v>
      </c>
      <c r="T16" s="302"/>
    </row>
    <row r="17" spans="1:21" ht="18" customHeight="1">
      <c r="A17" s="328" t="s">
        <v>150</v>
      </c>
      <c r="B17" s="308" t="s">
        <v>154</v>
      </c>
      <c r="C17" s="271" t="s">
        <v>2</v>
      </c>
      <c r="D17" s="272">
        <f>+CANTIDADES!E31</f>
        <v>8</v>
      </c>
      <c r="E17" s="278">
        <f>+APU!H326</f>
        <v>94650</v>
      </c>
      <c r="F17" s="278">
        <f t="shared" ref="F17:F20" si="8">+E17*D17</f>
        <v>757200</v>
      </c>
      <c r="G17" s="304"/>
      <c r="H17" s="332">
        <f t="shared" ref="H17:H20" si="9">+D17*$G$8*O17</f>
        <v>16200.000000000002</v>
      </c>
      <c r="I17" s="332">
        <f t="shared" ref="I17:I20" si="10">+D17*$G$8*P17</f>
        <v>777600</v>
      </c>
      <c r="J17" s="332">
        <f t="shared" ref="J17:J20" si="11">+D17*$G$8*Q17</f>
        <v>48600</v>
      </c>
      <c r="K17" s="332">
        <f t="shared" ref="K17:K20" si="12">+D17*$G$8*R17</f>
        <v>179820</v>
      </c>
      <c r="L17" s="332">
        <f t="shared" ref="L17:L19" si="13">SUM(H17:K17)</f>
        <v>1022220</v>
      </c>
      <c r="M17" s="332">
        <f t="shared" ref="M17:M20" si="14">+L17-F17*$G$8</f>
        <v>0</v>
      </c>
      <c r="O17" s="332">
        <f>+APU!H304</f>
        <v>1500</v>
      </c>
      <c r="P17" s="332">
        <f>+APU!H314</f>
        <v>72000</v>
      </c>
      <c r="Q17" s="332">
        <f>+APU!H319</f>
        <v>4500</v>
      </c>
      <c r="R17" s="332">
        <f>+APU!H324</f>
        <v>16650</v>
      </c>
      <c r="S17" s="305">
        <f t="shared" si="6"/>
        <v>94650</v>
      </c>
      <c r="T17" s="302"/>
    </row>
    <row r="18" spans="1:21" ht="18" customHeight="1">
      <c r="A18" s="328" t="s">
        <v>151</v>
      </c>
      <c r="B18" s="308" t="s">
        <v>215</v>
      </c>
      <c r="C18" s="271" t="s">
        <v>135</v>
      </c>
      <c r="D18" s="272">
        <f>+CANTIDADES!E34</f>
        <v>190</v>
      </c>
      <c r="E18" s="278">
        <f>+APU!H367</f>
        <v>28487</v>
      </c>
      <c r="F18" s="278">
        <f t="shared" si="8"/>
        <v>5412530</v>
      </c>
      <c r="G18" s="304"/>
      <c r="H18" s="332">
        <f t="shared" si="9"/>
        <v>156208.5</v>
      </c>
      <c r="I18" s="332">
        <f t="shared" si="10"/>
        <v>5078700</v>
      </c>
      <c r="J18" s="332">
        <f t="shared" si="11"/>
        <v>384750</v>
      </c>
      <c r="K18" s="332">
        <f t="shared" si="12"/>
        <v>1687257</v>
      </c>
      <c r="L18" s="332">
        <f t="shared" si="13"/>
        <v>7306915.5</v>
      </c>
      <c r="M18" s="332">
        <f t="shared" si="14"/>
        <v>0</v>
      </c>
      <c r="O18" s="332">
        <f>+APU!H344</f>
        <v>609</v>
      </c>
      <c r="P18" s="332">
        <f>+APU!H355</f>
        <v>19800</v>
      </c>
      <c r="Q18" s="332">
        <f>+APU!H360</f>
        <v>1500</v>
      </c>
      <c r="R18" s="332">
        <f>+APU!H365</f>
        <v>6578</v>
      </c>
      <c r="S18" s="305">
        <f t="shared" si="6"/>
        <v>28487</v>
      </c>
      <c r="T18" s="302"/>
    </row>
    <row r="19" spans="1:21" ht="18" customHeight="1">
      <c r="A19" s="328" t="s">
        <v>152</v>
      </c>
      <c r="B19" s="308" t="s">
        <v>156</v>
      </c>
      <c r="C19" s="271" t="s">
        <v>2</v>
      </c>
      <c r="D19" s="272">
        <f>+CANTIDADES!E37</f>
        <v>8</v>
      </c>
      <c r="E19" s="278">
        <f>+APU!H409</f>
        <v>112880</v>
      </c>
      <c r="F19" s="278">
        <f t="shared" si="8"/>
        <v>903040</v>
      </c>
      <c r="G19" s="304"/>
      <c r="H19" s="332">
        <f t="shared" si="9"/>
        <v>27000</v>
      </c>
      <c r="I19" s="332">
        <f t="shared" si="10"/>
        <v>1026000.0000000001</v>
      </c>
      <c r="J19" s="332">
        <f t="shared" si="11"/>
        <v>6264</v>
      </c>
      <c r="K19" s="332">
        <f t="shared" si="12"/>
        <v>159840</v>
      </c>
      <c r="L19" s="332">
        <f t="shared" si="13"/>
        <v>1219104</v>
      </c>
      <c r="M19" s="332">
        <f t="shared" si="14"/>
        <v>0</v>
      </c>
      <c r="O19" s="332">
        <f>+APU!H386</f>
        <v>2500</v>
      </c>
      <c r="P19" s="332">
        <f>+APU!H397</f>
        <v>95000</v>
      </c>
      <c r="Q19" s="332">
        <f>+APU!H402</f>
        <v>580</v>
      </c>
      <c r="R19" s="332">
        <f>+APU!H407</f>
        <v>14800</v>
      </c>
      <c r="S19" s="305">
        <f t="shared" si="6"/>
        <v>112880</v>
      </c>
      <c r="T19" s="302"/>
    </row>
    <row r="20" spans="1:21" ht="18" customHeight="1">
      <c r="A20" s="328" t="s">
        <v>209</v>
      </c>
      <c r="B20" s="331" t="s">
        <v>207</v>
      </c>
      <c r="C20" s="271" t="s">
        <v>206</v>
      </c>
      <c r="D20" s="272">
        <f>+CANTIDADES!E40</f>
        <v>8</v>
      </c>
      <c r="E20" s="278">
        <f>+APU!H449</f>
        <v>183244</v>
      </c>
      <c r="F20" s="278">
        <f t="shared" si="8"/>
        <v>1465952</v>
      </c>
      <c r="G20" s="304"/>
      <c r="H20" s="332">
        <f t="shared" si="9"/>
        <v>27000</v>
      </c>
      <c r="I20" s="332">
        <f t="shared" si="10"/>
        <v>1639440</v>
      </c>
      <c r="J20" s="332">
        <f t="shared" si="11"/>
        <v>135000</v>
      </c>
      <c r="K20" s="332">
        <f t="shared" si="12"/>
        <v>177595.2</v>
      </c>
      <c r="L20" s="332">
        <f>SUM(H20:K20)</f>
        <v>1979035.2</v>
      </c>
      <c r="M20" s="332">
        <f t="shared" si="14"/>
        <v>0</v>
      </c>
      <c r="O20" s="332">
        <f>+APU!H428</f>
        <v>2500</v>
      </c>
      <c r="P20" s="332">
        <f>+APU!H437</f>
        <v>151800</v>
      </c>
      <c r="Q20" s="332">
        <f>+APU!H442</f>
        <v>12500</v>
      </c>
      <c r="R20" s="332">
        <f>+APU!H447</f>
        <v>16444</v>
      </c>
      <c r="S20" s="305">
        <f t="shared" si="6"/>
        <v>183244</v>
      </c>
      <c r="T20" s="302"/>
    </row>
    <row r="21" spans="1:21" ht="12.6" customHeight="1">
      <c r="A21" s="270">
        <v>3</v>
      </c>
      <c r="B21" s="420" t="s">
        <v>157</v>
      </c>
      <c r="C21" s="421"/>
      <c r="D21" s="421"/>
      <c r="E21" s="421"/>
      <c r="F21" s="422"/>
      <c r="G21" s="304"/>
      <c r="H21" s="412"/>
      <c r="I21" s="412"/>
      <c r="J21" s="412"/>
      <c r="K21" s="412"/>
      <c r="L21" s="412"/>
      <c r="M21" s="412"/>
      <c r="O21" s="412"/>
      <c r="P21" s="412"/>
      <c r="Q21" s="412"/>
      <c r="R21" s="412"/>
      <c r="S21" s="305">
        <f t="shared" si="6"/>
        <v>0</v>
      </c>
      <c r="T21" s="302">
        <f t="shared" ref="T21" si="15">+O21+P21+Q21+R21</f>
        <v>0</v>
      </c>
    </row>
    <row r="22" spans="1:21" ht="17.25" customHeight="1">
      <c r="A22" s="312" t="s">
        <v>158</v>
      </c>
      <c r="B22" s="308" t="s">
        <v>159</v>
      </c>
      <c r="C22" s="271" t="s">
        <v>2</v>
      </c>
      <c r="D22" s="272">
        <f>+CANTIDADES!E43</f>
        <v>1</v>
      </c>
      <c r="E22" s="278">
        <f>+APU!H489</f>
        <v>1502333</v>
      </c>
      <c r="F22" s="278">
        <f>+E22*D22</f>
        <v>1502333</v>
      </c>
      <c r="G22" s="304"/>
      <c r="H22" s="278">
        <f>+G8*D22*O22</f>
        <v>111375.00000000001</v>
      </c>
      <c r="I22" s="278">
        <f>+G8*D22*P22</f>
        <v>0</v>
      </c>
      <c r="J22" s="278">
        <f>+G8*D22*Q22</f>
        <v>2025.0000000000002</v>
      </c>
      <c r="K22" s="278">
        <f>+G8*D22*R22</f>
        <v>1914749.55</v>
      </c>
      <c r="L22" s="278">
        <f>SUM(H22:K22)</f>
        <v>2028149.55</v>
      </c>
      <c r="M22" s="278">
        <f>+L22-F22*G8</f>
        <v>0</v>
      </c>
      <c r="O22" s="278">
        <f>+APU!H468</f>
        <v>82500</v>
      </c>
      <c r="P22" s="278">
        <f>+APU!H477</f>
        <v>0</v>
      </c>
      <c r="Q22" s="278">
        <f>+APU!H482</f>
        <v>1500</v>
      </c>
      <c r="R22" s="278">
        <f>+APU!H487</f>
        <v>1418333</v>
      </c>
      <c r="S22" s="305">
        <f t="shared" si="6"/>
        <v>1502333</v>
      </c>
      <c r="T22" s="302"/>
    </row>
    <row r="23" spans="1:21" ht="15">
      <c r="A23" s="419" t="s">
        <v>45</v>
      </c>
      <c r="B23" s="419"/>
      <c r="C23" s="419"/>
      <c r="D23" s="419"/>
      <c r="E23" s="419"/>
      <c r="F23" s="155">
        <f>SUM(F9:F22)</f>
        <v>36264471</v>
      </c>
      <c r="O23" s="314"/>
      <c r="P23" s="314"/>
      <c r="Q23" s="314"/>
      <c r="R23" s="314"/>
      <c r="T23" s="302"/>
      <c r="U23" s="303"/>
    </row>
    <row r="24" spans="1:21" ht="15">
      <c r="A24" s="423"/>
      <c r="B24" s="424"/>
      <c r="C24" s="424"/>
      <c r="D24" s="424"/>
      <c r="E24" s="425"/>
      <c r="F24" s="155"/>
      <c r="T24" s="301"/>
    </row>
    <row r="25" spans="1:21" ht="15">
      <c r="A25" s="426"/>
      <c r="B25" s="427"/>
      <c r="C25" s="428"/>
      <c r="D25" s="434" t="s">
        <v>39</v>
      </c>
      <c r="E25" s="434"/>
      <c r="F25" s="156">
        <f>+F23</f>
        <v>36264471</v>
      </c>
      <c r="H25" s="305">
        <f>+SUM(H9:H22)</f>
        <v>755212.95</v>
      </c>
      <c r="I25" s="305">
        <f>+SUM(I9:I22)</f>
        <v>39620340</v>
      </c>
      <c r="J25" s="305">
        <f>+SUM(J9:J22)</f>
        <v>930744</v>
      </c>
      <c r="K25" s="305">
        <f>+SUM(K9:K22)</f>
        <v>7650738.9000000004</v>
      </c>
      <c r="L25" s="307">
        <f>+SUM(L9:L22)</f>
        <v>48957035.849999994</v>
      </c>
      <c r="M25" s="306" t="s">
        <v>100</v>
      </c>
    </row>
    <row r="26" spans="1:21" ht="15">
      <c r="A26" s="429"/>
      <c r="B26" s="373"/>
      <c r="C26" s="430"/>
      <c r="D26" s="315">
        <f>+'AIU '!G42</f>
        <v>0.3</v>
      </c>
      <c r="E26" s="146" t="s">
        <v>108</v>
      </c>
      <c r="F26" s="157">
        <f>+F25*D26</f>
        <v>10879341.299999999</v>
      </c>
      <c r="L26" s="300" t="str">
        <f>++IF(F29=L25,"OKEY","ERROR")</f>
        <v>OKEY</v>
      </c>
    </row>
    <row r="27" spans="1:21" ht="15">
      <c r="A27" s="429"/>
      <c r="B27" s="373"/>
      <c r="C27" s="430"/>
      <c r="D27" s="246">
        <f>+'AIU '!G43</f>
        <v>0</v>
      </c>
      <c r="E27" s="5" t="s">
        <v>80</v>
      </c>
      <c r="F27" s="158">
        <v>0</v>
      </c>
    </row>
    <row r="28" spans="1:21" ht="15">
      <c r="A28" s="429"/>
      <c r="B28" s="373"/>
      <c r="C28" s="430"/>
      <c r="D28" s="247">
        <f>+'AIU '!G44</f>
        <v>0.05</v>
      </c>
      <c r="E28" s="5" t="s">
        <v>90</v>
      </c>
      <c r="F28" s="158">
        <f>+F25*0.05</f>
        <v>1813223.55</v>
      </c>
    </row>
    <row r="29" spans="1:21" ht="15">
      <c r="A29" s="431"/>
      <c r="B29" s="432"/>
      <c r="C29" s="433"/>
      <c r="D29" s="435" t="s">
        <v>46</v>
      </c>
      <c r="E29" s="435"/>
      <c r="F29" s="159">
        <f>+F25+F26+F27+F28</f>
        <v>48957035.849999994</v>
      </c>
    </row>
    <row r="30" spans="1:21" ht="21" customHeight="1">
      <c r="E30" s="10"/>
      <c r="F30" s="165"/>
      <c r="H30" s="313"/>
    </row>
    <row r="31" spans="1:21">
      <c r="B31" s="359" t="s">
        <v>84</v>
      </c>
      <c r="C31" s="359"/>
      <c r="D31" s="15"/>
      <c r="F31" s="327"/>
    </row>
    <row r="32" spans="1:21">
      <c r="B32" s="142"/>
      <c r="C32" s="25"/>
      <c r="D32" s="15"/>
      <c r="E32" s="11"/>
      <c r="F32" s="12"/>
    </row>
    <row r="33" spans="2:4" ht="15">
      <c r="B33" s="360"/>
      <c r="C33" s="360"/>
      <c r="D33" s="15"/>
    </row>
    <row r="34" spans="2:4">
      <c r="B34" s="262"/>
      <c r="C34" s="141"/>
      <c r="D34" s="15"/>
    </row>
    <row r="35" spans="2:4" ht="15">
      <c r="B35" s="143" t="s">
        <v>195</v>
      </c>
      <c r="C35" s="143"/>
      <c r="D35" s="8"/>
    </row>
    <row r="36" spans="2:4">
      <c r="B36" s="142" t="s">
        <v>86</v>
      </c>
      <c r="C36" s="141"/>
      <c r="D36" s="15"/>
    </row>
  </sheetData>
  <mergeCells count="23">
    <mergeCell ref="A24:E24"/>
    <mergeCell ref="B31:C31"/>
    <mergeCell ref="B33:C33"/>
    <mergeCell ref="A25:C29"/>
    <mergeCell ref="D25:E25"/>
    <mergeCell ref="D29:E29"/>
    <mergeCell ref="A23:E23"/>
    <mergeCell ref="E5:F5"/>
    <mergeCell ref="B8:F8"/>
    <mergeCell ref="B15:F15"/>
    <mergeCell ref="B21:F21"/>
    <mergeCell ref="O15:R15"/>
    <mergeCell ref="O21:R21"/>
    <mergeCell ref="H15:M15"/>
    <mergeCell ref="H6:R6"/>
    <mergeCell ref="E1:F4"/>
    <mergeCell ref="A6:F6"/>
    <mergeCell ref="H21:M21"/>
    <mergeCell ref="A1:D1"/>
    <mergeCell ref="A2:D2"/>
    <mergeCell ref="A3:D3"/>
    <mergeCell ref="A4:D4"/>
    <mergeCell ref="A5:D5"/>
  </mergeCells>
  <phoneticPr fontId="8" type="noConversion"/>
  <pageMargins left="0.7" right="0.7" top="0.75" bottom="0.75" header="0.3" footer="0.3"/>
  <pageSetup scale="87" fitToHeight="0"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FF0000"/>
  </sheetPr>
  <dimension ref="B1:Z156"/>
  <sheetViews>
    <sheetView view="pageBreakPreview" zoomScale="63" zoomScaleNormal="100" zoomScaleSheetLayoutView="63" workbookViewId="0">
      <pane ySplit="7" topLeftCell="A11" activePane="bottomLeft" state="frozen"/>
      <selection activeCell="J34" activeCellId="1" sqref="L27 J34"/>
      <selection pane="bottomLeft" activeCell="F51" sqref="F51"/>
    </sheetView>
  </sheetViews>
  <sheetFormatPr baseColWidth="10" defaultColWidth="11.42578125" defaultRowHeight="14.25"/>
  <cols>
    <col min="1" max="1" width="11.42578125" style="15"/>
    <col min="2" max="2" width="7.85546875" style="9" customWidth="1"/>
    <col min="3" max="3" width="63.140625" style="15" customWidth="1"/>
    <col min="4" max="4" width="13.28515625" style="9" customWidth="1"/>
    <col min="5" max="5" width="7.140625" style="9" customWidth="1"/>
    <col min="6" max="6" width="9.85546875" style="9" customWidth="1"/>
    <col min="7" max="7" width="10.5703125" style="9" customWidth="1"/>
    <col min="8" max="8" width="15.85546875" style="15" bestFit="1" customWidth="1"/>
    <col min="9" max="9" width="14.5703125" style="9" bestFit="1" customWidth="1"/>
    <col min="10" max="10" width="12.85546875" style="9" bestFit="1" customWidth="1"/>
    <col min="11" max="11" width="22" style="15" customWidth="1"/>
    <col min="12" max="12" width="16.28515625" style="9" bestFit="1" customWidth="1"/>
    <col min="13" max="14" width="12.5703125" style="9" bestFit="1" customWidth="1"/>
    <col min="15" max="16384" width="11.42578125" style="15"/>
  </cols>
  <sheetData>
    <row r="1" spans="2:26" ht="15" customHeight="1">
      <c r="B1" s="349" t="s">
        <v>37</v>
      </c>
      <c r="C1" s="349"/>
      <c r="D1" s="349"/>
      <c r="E1" s="349"/>
      <c r="F1" s="349"/>
      <c r="G1" s="349"/>
      <c r="H1" s="349"/>
      <c r="I1" s="443"/>
      <c r="J1" s="443"/>
    </row>
    <row r="2" spans="2:26" ht="15" customHeight="1">
      <c r="B2" s="349" t="s">
        <v>91</v>
      </c>
      <c r="C2" s="349"/>
      <c r="D2" s="349"/>
      <c r="E2" s="349"/>
      <c r="F2" s="349"/>
      <c r="G2" s="349"/>
      <c r="H2" s="349"/>
      <c r="I2" s="443"/>
      <c r="J2" s="443"/>
    </row>
    <row r="3" spans="2:26" ht="15" customHeight="1">
      <c r="B3" s="349" t="s">
        <v>92</v>
      </c>
      <c r="C3" s="349"/>
      <c r="D3" s="349"/>
      <c r="E3" s="349"/>
      <c r="F3" s="349"/>
      <c r="G3" s="349"/>
      <c r="H3" s="349"/>
      <c r="I3" s="443"/>
      <c r="J3" s="443"/>
    </row>
    <row r="4" spans="2:26" ht="15" customHeight="1">
      <c r="B4" s="349" t="s">
        <v>93</v>
      </c>
      <c r="C4" s="349"/>
      <c r="D4" s="349"/>
      <c r="E4" s="349"/>
      <c r="F4" s="349"/>
      <c r="G4" s="349"/>
      <c r="H4" s="349"/>
      <c r="I4" s="443"/>
      <c r="J4" s="443"/>
    </row>
    <row r="5" spans="2:26" ht="36.75" customHeight="1">
      <c r="B5" s="349" t="str">
        <f>+PRESUPUESTO!A5</f>
        <v>ELECTRIFICACION COCAYA - SECTOR BALNEARIO KANAKA</v>
      </c>
      <c r="C5" s="349"/>
      <c r="D5" s="349"/>
      <c r="E5" s="349"/>
      <c r="F5" s="349"/>
      <c r="G5" s="349"/>
      <c r="H5" s="349"/>
      <c r="I5" s="443"/>
      <c r="J5" s="443"/>
      <c r="R5" s="442"/>
      <c r="S5" s="442"/>
      <c r="T5" s="442"/>
      <c r="U5" s="442"/>
      <c r="V5" s="442"/>
      <c r="W5" s="442"/>
      <c r="X5" s="442"/>
      <c r="Y5" s="442"/>
      <c r="Z5" s="442"/>
    </row>
    <row r="6" spans="2:26" ht="36.75" customHeight="1">
      <c r="B6" s="445" t="s">
        <v>103</v>
      </c>
      <c r="C6" s="445"/>
      <c r="D6" s="445"/>
      <c r="E6" s="445"/>
      <c r="F6" s="445"/>
      <c r="G6" s="445"/>
      <c r="H6" s="445"/>
      <c r="I6" s="444"/>
      <c r="J6" s="444"/>
      <c r="R6" s="20"/>
      <c r="S6" s="20"/>
      <c r="T6" s="20"/>
      <c r="U6" s="20"/>
      <c r="V6" s="20"/>
      <c r="W6" s="20"/>
      <c r="X6" s="20"/>
      <c r="Y6" s="20"/>
      <c r="Z6" s="20"/>
    </row>
    <row r="7" spans="2:26" ht="15">
      <c r="B7" s="26" t="str">
        <f>PRESUPUESTO!A7</f>
        <v>ITEM</v>
      </c>
      <c r="C7" s="26" t="s">
        <v>6</v>
      </c>
      <c r="D7" s="26" t="s">
        <v>7</v>
      </c>
      <c r="E7" s="26" t="s">
        <v>3</v>
      </c>
      <c r="F7" s="26" t="s">
        <v>8</v>
      </c>
      <c r="G7" s="26" t="s">
        <v>9</v>
      </c>
      <c r="H7" s="26" t="s">
        <v>42</v>
      </c>
      <c r="I7" s="26" t="s">
        <v>111</v>
      </c>
      <c r="J7" s="26" t="s">
        <v>10</v>
      </c>
      <c r="R7" s="19"/>
      <c r="S7" s="20"/>
      <c r="T7" s="20"/>
      <c r="U7" s="20"/>
      <c r="V7" s="20"/>
      <c r="W7" s="20"/>
      <c r="X7" s="20"/>
      <c r="Y7" s="20"/>
      <c r="Z7" s="20"/>
    </row>
    <row r="8" spans="2:26" ht="15">
      <c r="B8" s="16">
        <f>+PRESUPUESTO!A8</f>
        <v>1</v>
      </c>
      <c r="C8" s="446" t="str">
        <f>+PRESUPUESTO!B8</f>
        <v>RED ELECTRICA DE BAJA TENSION</v>
      </c>
      <c r="D8" s="446"/>
      <c r="E8" s="446"/>
      <c r="F8" s="446"/>
      <c r="G8" s="446"/>
      <c r="H8" s="446"/>
      <c r="I8" s="446"/>
      <c r="J8" s="446"/>
      <c r="R8" s="21"/>
      <c r="S8" s="22"/>
      <c r="T8" s="21"/>
      <c r="U8" s="21"/>
      <c r="V8" s="21"/>
      <c r="W8" s="21"/>
      <c r="X8" s="23"/>
      <c r="Y8" s="21"/>
      <c r="Z8" s="24"/>
    </row>
    <row r="9" spans="2:26" ht="27.75" customHeight="1">
      <c r="B9" s="436" t="str">
        <f>+PRESUPUESTO!A9</f>
        <v>1.1</v>
      </c>
      <c r="C9" s="452" t="str">
        <f>+PRESUPUESTO!B9</f>
        <v>POSTE METALICO DE 8Mm x 510Kg/f</v>
      </c>
      <c r="D9" s="439" t="str">
        <f>+PRESUPUESTO!C9</f>
        <v>UND</v>
      </c>
      <c r="E9" s="17"/>
      <c r="F9" s="17"/>
      <c r="G9" s="17"/>
      <c r="H9" s="17"/>
      <c r="I9" s="17"/>
      <c r="J9" s="16"/>
      <c r="R9" s="21"/>
      <c r="S9" s="22"/>
      <c r="T9" s="21"/>
      <c r="U9" s="21"/>
      <c r="V9" s="21"/>
      <c r="W9" s="21"/>
      <c r="X9" s="23"/>
      <c r="Y9" s="21"/>
      <c r="Z9" s="24"/>
    </row>
    <row r="10" spans="2:26" ht="15">
      <c r="B10" s="437"/>
      <c r="C10" s="453"/>
      <c r="D10" s="447"/>
      <c r="E10" s="250">
        <v>6</v>
      </c>
      <c r="F10" s="250"/>
      <c r="G10" s="250"/>
      <c r="H10" s="250"/>
      <c r="I10" s="17"/>
      <c r="J10" s="16">
        <f>+E10</f>
        <v>6</v>
      </c>
      <c r="R10" s="21"/>
      <c r="S10" s="22"/>
      <c r="T10" s="21"/>
      <c r="U10" s="21"/>
      <c r="V10" s="21"/>
      <c r="W10" s="21"/>
      <c r="X10" s="23"/>
      <c r="Y10" s="21"/>
      <c r="Z10" s="24"/>
    </row>
    <row r="11" spans="2:26" ht="15.75" thickBot="1">
      <c r="B11" s="438"/>
      <c r="C11" s="449" t="s">
        <v>43</v>
      </c>
      <c r="D11" s="450"/>
      <c r="E11" s="450"/>
      <c r="F11" s="450"/>
      <c r="G11" s="450"/>
      <c r="H11" s="450"/>
      <c r="I11" s="451"/>
      <c r="J11" s="255">
        <f>+J10</f>
        <v>6</v>
      </c>
      <c r="R11" s="21"/>
      <c r="S11" s="22"/>
      <c r="T11" s="21"/>
      <c r="U11" s="21"/>
      <c r="V11" s="21"/>
      <c r="W11" s="21"/>
      <c r="X11" s="23"/>
      <c r="Y11" s="21"/>
      <c r="Z11" s="24"/>
    </row>
    <row r="12" spans="2:26" ht="23.1" customHeight="1" thickTop="1">
      <c r="B12" s="436" t="str">
        <f>+PRESUPUESTO!A10</f>
        <v>1.2</v>
      </c>
      <c r="C12" s="452" t="str">
        <f>+PRESUPUESTO!B10</f>
        <v>CABLE TRENZADO 2 x No. 2 + 1 x No. 2 Al. Serie 8.000</v>
      </c>
      <c r="D12" s="456" t="str">
        <f>+PRESUPUESTO!C10</f>
        <v>m</v>
      </c>
      <c r="E12" s="316"/>
      <c r="F12" s="316"/>
      <c r="G12" s="316"/>
      <c r="H12" s="316"/>
      <c r="I12" s="317"/>
      <c r="J12" s="317"/>
      <c r="R12" s="21"/>
      <c r="S12" s="22"/>
      <c r="T12" s="21"/>
      <c r="U12" s="21"/>
      <c r="V12" s="21"/>
      <c r="W12" s="21"/>
      <c r="X12" s="23"/>
      <c r="Y12" s="21"/>
      <c r="Z12" s="24"/>
    </row>
    <row r="13" spans="2:26" ht="15">
      <c r="B13" s="437"/>
      <c r="C13" s="453"/>
      <c r="D13" s="457"/>
      <c r="E13" s="316">
        <v>295</v>
      </c>
      <c r="F13" s="316"/>
      <c r="G13" s="316"/>
      <c r="H13" s="316"/>
      <c r="I13" s="317"/>
      <c r="J13" s="16">
        <f>+E13</f>
        <v>295</v>
      </c>
      <c r="R13" s="21"/>
      <c r="S13" s="22"/>
      <c r="T13" s="21"/>
      <c r="U13" s="21"/>
      <c r="V13" s="21"/>
      <c r="W13" s="21"/>
      <c r="X13" s="23"/>
      <c r="Y13" s="21"/>
      <c r="Z13" s="24"/>
    </row>
    <row r="14" spans="2:26" ht="15.75" thickBot="1">
      <c r="B14" s="438"/>
      <c r="C14" s="449" t="s">
        <v>43</v>
      </c>
      <c r="D14" s="450"/>
      <c r="E14" s="450"/>
      <c r="F14" s="450"/>
      <c r="G14" s="450"/>
      <c r="H14" s="450"/>
      <c r="I14" s="451"/>
      <c r="J14" s="255">
        <f>+J13</f>
        <v>295</v>
      </c>
      <c r="R14" s="21"/>
      <c r="S14" s="22"/>
      <c r="T14" s="21"/>
      <c r="U14" s="21"/>
      <c r="V14" s="21"/>
      <c r="W14" s="21"/>
      <c r="X14" s="23"/>
      <c r="Y14" s="21"/>
      <c r="Z14" s="24"/>
    </row>
    <row r="15" spans="2:26" ht="13.5" customHeight="1" thickTop="1">
      <c r="B15" s="448" t="str">
        <f>+PRESUPUESTO!A11</f>
        <v>1.3</v>
      </c>
      <c r="C15" s="454" t="str">
        <f>+PRESUPUESTO!B11</f>
        <v>PERCHAS DE 1 PÚESTO CON AISLADOR TIPO CARRETE</v>
      </c>
      <c r="D15" s="439" t="str">
        <f>+PRESUPUESTO!C11</f>
        <v>UND</v>
      </c>
      <c r="E15" s="17"/>
      <c r="F15" s="17"/>
      <c r="G15" s="17"/>
      <c r="H15" s="17"/>
      <c r="I15" s="17"/>
      <c r="J15" s="251"/>
      <c r="R15" s="21"/>
      <c r="S15" s="22"/>
      <c r="T15" s="21"/>
      <c r="U15" s="21"/>
      <c r="V15" s="21"/>
      <c r="W15" s="21"/>
      <c r="X15" s="23"/>
      <c r="Y15" s="21"/>
      <c r="Z15" s="24"/>
    </row>
    <row r="16" spans="2:26" ht="15">
      <c r="B16" s="448"/>
      <c r="C16" s="455"/>
      <c r="D16" s="447"/>
      <c r="E16" s="250">
        <v>8</v>
      </c>
      <c r="F16" s="250"/>
      <c r="G16" s="250"/>
      <c r="H16" s="250"/>
      <c r="I16" s="17"/>
      <c r="J16" s="16">
        <f>+E16</f>
        <v>8</v>
      </c>
      <c r="R16" s="21"/>
      <c r="S16" s="22"/>
      <c r="T16" s="21"/>
      <c r="U16" s="21"/>
      <c r="V16" s="21"/>
      <c r="W16" s="21"/>
      <c r="X16" s="23"/>
      <c r="Y16" s="21"/>
      <c r="Z16" s="24"/>
    </row>
    <row r="17" spans="2:26" ht="15.75" thickBot="1">
      <c r="B17" s="448"/>
      <c r="C17" s="441" t="s">
        <v>43</v>
      </c>
      <c r="D17" s="441"/>
      <c r="E17" s="441"/>
      <c r="F17" s="441"/>
      <c r="G17" s="441"/>
      <c r="H17" s="441"/>
      <c r="I17" s="441"/>
      <c r="J17" s="255">
        <f>+J16</f>
        <v>8</v>
      </c>
      <c r="R17" s="21"/>
      <c r="S17" s="22"/>
      <c r="T17" s="21"/>
      <c r="U17" s="21"/>
      <c r="V17" s="21"/>
      <c r="W17" s="21"/>
      <c r="X17" s="23"/>
      <c r="Y17" s="21"/>
      <c r="Z17" s="24"/>
    </row>
    <row r="18" spans="2:26" ht="18" customHeight="1" thickTop="1">
      <c r="B18" s="436" t="str">
        <f>+PRESUPUESTO!A12</f>
        <v>1.4</v>
      </c>
      <c r="C18" s="254" t="str">
        <f>+PRESUPUESTO!B12</f>
        <v>RETENIDAS DIRECTAS A TIERRA</v>
      </c>
      <c r="D18" s="439" t="str">
        <f>+PRESUPUESTO!C12</f>
        <v>UND</v>
      </c>
      <c r="E18" s="17"/>
      <c r="F18" s="17"/>
      <c r="G18" s="17"/>
      <c r="H18" s="17"/>
      <c r="I18" s="17"/>
      <c r="J18" s="251"/>
      <c r="R18" s="21"/>
      <c r="S18" s="22"/>
      <c r="T18" s="21"/>
      <c r="U18" s="21"/>
      <c r="V18" s="21"/>
      <c r="W18" s="21"/>
      <c r="X18" s="23"/>
      <c r="Y18" s="21"/>
      <c r="Z18" s="24"/>
    </row>
    <row r="19" spans="2:26" ht="15.75" customHeight="1">
      <c r="B19" s="437"/>
      <c r="C19" s="258"/>
      <c r="D19" s="440"/>
      <c r="E19" s="17">
        <v>4</v>
      </c>
      <c r="F19" s="17"/>
      <c r="G19" s="17"/>
      <c r="H19" s="17"/>
      <c r="I19" s="17"/>
      <c r="J19" s="269">
        <f>+E19</f>
        <v>4</v>
      </c>
      <c r="R19" s="21"/>
      <c r="S19" s="22"/>
      <c r="T19" s="21"/>
      <c r="U19" s="21"/>
      <c r="V19" s="21"/>
      <c r="W19" s="21"/>
      <c r="X19" s="23"/>
      <c r="Y19" s="21"/>
      <c r="Z19" s="24"/>
    </row>
    <row r="20" spans="2:26" ht="15.75" thickBot="1">
      <c r="B20" s="438"/>
      <c r="C20" s="441" t="s">
        <v>43</v>
      </c>
      <c r="D20" s="441"/>
      <c r="E20" s="441"/>
      <c r="F20" s="441"/>
      <c r="G20" s="441"/>
      <c r="H20" s="441"/>
      <c r="I20" s="441"/>
      <c r="J20" s="255">
        <f>+J19</f>
        <v>4</v>
      </c>
      <c r="R20" s="21"/>
      <c r="S20" s="22"/>
      <c r="T20" s="21"/>
      <c r="U20" s="21"/>
      <c r="V20" s="21"/>
      <c r="W20" s="21"/>
      <c r="X20" s="23"/>
      <c r="Y20" s="21"/>
      <c r="Z20" s="24"/>
    </row>
    <row r="21" spans="2:26" ht="15.75" thickTop="1">
      <c r="B21" s="436" t="str">
        <f>+PRESUPUESTO!A13</f>
        <v>1.5</v>
      </c>
      <c r="C21" s="254" t="str">
        <f>+PRESUPUESTO!B13</f>
        <v xml:space="preserve">CAJAS DE DERIVACION </v>
      </c>
      <c r="D21" s="439" t="str">
        <f>+PRESUPUESTO!C22</f>
        <v>UND</v>
      </c>
      <c r="E21" s="17"/>
      <c r="F21" s="17"/>
      <c r="G21" s="17"/>
      <c r="H21" s="17"/>
      <c r="I21" s="17"/>
      <c r="J21" s="251"/>
      <c r="R21" s="21"/>
      <c r="S21" s="22"/>
      <c r="T21" s="21"/>
      <c r="U21" s="21"/>
      <c r="V21" s="21"/>
      <c r="W21" s="21"/>
      <c r="X21" s="23"/>
      <c r="Y21" s="21"/>
      <c r="Z21" s="24"/>
    </row>
    <row r="22" spans="2:26" ht="15">
      <c r="B22" s="437"/>
      <c r="C22" s="258"/>
      <c r="D22" s="440"/>
      <c r="E22" s="17">
        <v>4</v>
      </c>
      <c r="F22" s="17"/>
      <c r="G22" s="17"/>
      <c r="H22" s="17"/>
      <c r="I22" s="17"/>
      <c r="J22" s="269">
        <f>+E22</f>
        <v>4</v>
      </c>
      <c r="R22" s="21"/>
      <c r="S22" s="22"/>
      <c r="T22" s="21"/>
      <c r="U22" s="21"/>
      <c r="V22" s="21"/>
      <c r="W22" s="21"/>
      <c r="X22" s="23"/>
      <c r="Y22" s="21"/>
      <c r="Z22" s="24"/>
    </row>
    <row r="23" spans="2:26" ht="15.75" thickBot="1">
      <c r="B23" s="438"/>
      <c r="C23" s="441" t="s">
        <v>43</v>
      </c>
      <c r="D23" s="441"/>
      <c r="E23" s="441"/>
      <c r="F23" s="441"/>
      <c r="G23" s="441"/>
      <c r="H23" s="441"/>
      <c r="I23" s="441"/>
      <c r="J23" s="255">
        <f>+J22</f>
        <v>4</v>
      </c>
      <c r="R23" s="21"/>
      <c r="S23" s="22"/>
      <c r="T23" s="21"/>
      <c r="U23" s="21"/>
      <c r="V23" s="21"/>
      <c r="W23" s="21"/>
      <c r="X23" s="23"/>
      <c r="Y23" s="21"/>
      <c r="Z23" s="24"/>
    </row>
    <row r="24" spans="2:26" ht="15.75" thickTop="1">
      <c r="B24" s="436" t="str">
        <f>+PRESUPUESTO!A14</f>
        <v>1.6</v>
      </c>
      <c r="C24" s="254" t="str">
        <f>+PRESUPUESTO!B14</f>
        <v>SISTEMA DE PUESTA A TIERRA DE LA LINEA DE B.T.</v>
      </c>
      <c r="D24" s="439" t="str">
        <f>+PRESUPUESTO!C14</f>
        <v>GL</v>
      </c>
      <c r="E24" s="17"/>
      <c r="F24" s="17"/>
      <c r="G24" s="17"/>
      <c r="H24" s="17"/>
      <c r="I24" s="17"/>
      <c r="J24" s="251"/>
      <c r="R24" s="21"/>
      <c r="S24" s="22"/>
      <c r="T24" s="21"/>
      <c r="U24" s="21"/>
      <c r="V24" s="21"/>
      <c r="W24" s="21"/>
      <c r="X24" s="23"/>
      <c r="Y24" s="21"/>
      <c r="Z24" s="24"/>
    </row>
    <row r="25" spans="2:26" ht="15">
      <c r="B25" s="437"/>
      <c r="C25" s="258"/>
      <c r="D25" s="440"/>
      <c r="E25" s="17">
        <v>1</v>
      </c>
      <c r="F25" s="17"/>
      <c r="G25" s="17"/>
      <c r="H25" s="17"/>
      <c r="I25" s="17"/>
      <c r="J25" s="269">
        <f>+E25</f>
        <v>1</v>
      </c>
      <c r="R25" s="21"/>
      <c r="S25" s="22"/>
      <c r="T25" s="21"/>
      <c r="U25" s="21"/>
      <c r="V25" s="21"/>
      <c r="W25" s="21"/>
      <c r="X25" s="23"/>
      <c r="Y25" s="21"/>
      <c r="Z25" s="24"/>
    </row>
    <row r="26" spans="2:26" ht="15.75" thickBot="1">
      <c r="B26" s="438"/>
      <c r="C26" s="441" t="s">
        <v>43</v>
      </c>
      <c r="D26" s="441"/>
      <c r="E26" s="441"/>
      <c r="F26" s="441"/>
      <c r="G26" s="441"/>
      <c r="H26" s="441"/>
      <c r="I26" s="441"/>
      <c r="J26" s="255">
        <f>+J25</f>
        <v>1</v>
      </c>
      <c r="R26" s="21"/>
      <c r="S26" s="22"/>
      <c r="T26" s="21"/>
      <c r="U26" s="21"/>
      <c r="V26" s="21"/>
      <c r="W26" s="21"/>
      <c r="X26" s="23"/>
      <c r="Y26" s="21"/>
      <c r="Z26" s="24"/>
    </row>
    <row r="27" spans="2:26" ht="15.75" thickTop="1">
      <c r="B27" s="436" t="str">
        <f>+PRESUPUESTO!A16</f>
        <v>2.1</v>
      </c>
      <c r="C27" s="254" t="str">
        <f>+PRESUPUESTO!B16</f>
        <v>CONTADOR MONOFASICO - MEDICION SENCILLA</v>
      </c>
      <c r="D27" s="439" t="str">
        <f>+PRESUPUESTO!C16</f>
        <v>UND</v>
      </c>
      <c r="E27" s="17"/>
      <c r="F27" s="17"/>
      <c r="G27" s="17"/>
      <c r="H27" s="17"/>
      <c r="I27" s="17"/>
      <c r="J27" s="251"/>
      <c r="R27" s="21"/>
      <c r="S27" s="22"/>
      <c r="T27" s="21"/>
      <c r="U27" s="21"/>
      <c r="V27" s="21"/>
      <c r="W27" s="21"/>
      <c r="X27" s="23"/>
      <c r="Y27" s="21"/>
      <c r="Z27" s="24"/>
    </row>
    <row r="28" spans="2:26" ht="15">
      <c r="B28" s="437"/>
      <c r="C28" s="258"/>
      <c r="D28" s="440"/>
      <c r="E28" s="17">
        <v>8</v>
      </c>
      <c r="F28" s="17"/>
      <c r="G28" s="17"/>
      <c r="H28" s="17"/>
      <c r="I28" s="17"/>
      <c r="J28" s="269">
        <f>+E28</f>
        <v>8</v>
      </c>
      <c r="R28" s="21"/>
      <c r="S28" s="22"/>
      <c r="T28" s="21"/>
      <c r="U28" s="21"/>
      <c r="V28" s="21"/>
      <c r="W28" s="21"/>
      <c r="X28" s="23"/>
      <c r="Y28" s="21"/>
      <c r="Z28" s="24"/>
    </row>
    <row r="29" spans="2:26" ht="15.75" thickBot="1">
      <c r="B29" s="438"/>
      <c r="C29" s="441" t="s">
        <v>43</v>
      </c>
      <c r="D29" s="441"/>
      <c r="E29" s="441"/>
      <c r="F29" s="441"/>
      <c r="G29" s="441"/>
      <c r="H29" s="441"/>
      <c r="I29" s="441"/>
      <c r="J29" s="255">
        <f>+J28</f>
        <v>8</v>
      </c>
      <c r="R29" s="21"/>
      <c r="S29" s="22"/>
      <c r="T29" s="21"/>
      <c r="U29" s="21"/>
      <c r="V29" s="21"/>
      <c r="W29" s="21"/>
      <c r="X29" s="23"/>
      <c r="Y29" s="21"/>
      <c r="Z29" s="24"/>
    </row>
    <row r="30" spans="2:26" ht="16.5" customHeight="1" thickTop="1">
      <c r="B30" s="436" t="str">
        <f>+PRESUPUESTO!A17</f>
        <v>2.2</v>
      </c>
      <c r="C30" s="254" t="str">
        <f>+PRESUPUESTO!B17</f>
        <v>CAJA PARA CONTADOR - POLICARBONATO</v>
      </c>
      <c r="D30" s="439" t="str">
        <f>+PRESUPUESTO!C17</f>
        <v>UND</v>
      </c>
      <c r="E30" s="17"/>
      <c r="F30" s="17"/>
      <c r="G30" s="17"/>
      <c r="H30" s="17"/>
      <c r="I30" s="17"/>
      <c r="J30" s="251"/>
      <c r="R30" s="21"/>
      <c r="S30" s="22"/>
      <c r="T30" s="21"/>
      <c r="U30" s="21"/>
      <c r="V30" s="21"/>
      <c r="W30" s="21"/>
      <c r="X30" s="23"/>
      <c r="Y30" s="21"/>
      <c r="Z30" s="24"/>
    </row>
    <row r="31" spans="2:26" ht="15">
      <c r="B31" s="437"/>
      <c r="C31" s="264"/>
      <c r="D31" s="440"/>
      <c r="E31" s="250">
        <v>8</v>
      </c>
      <c r="F31" s="259"/>
      <c r="G31" s="259"/>
      <c r="H31" s="17"/>
      <c r="I31" s="17"/>
      <c r="J31" s="16">
        <f>+G31*F31</f>
        <v>0</v>
      </c>
      <c r="R31" s="21"/>
      <c r="S31" s="22"/>
      <c r="T31" s="21"/>
      <c r="U31" s="21"/>
      <c r="V31" s="21"/>
      <c r="W31" s="21"/>
      <c r="X31" s="23"/>
      <c r="Y31" s="21"/>
      <c r="Z31" s="24"/>
    </row>
    <row r="32" spans="2:26" ht="15.75" thickBot="1">
      <c r="B32" s="438"/>
      <c r="C32" s="441" t="s">
        <v>43</v>
      </c>
      <c r="D32" s="441"/>
      <c r="E32" s="441"/>
      <c r="F32" s="441"/>
      <c r="G32" s="441"/>
      <c r="H32" s="441"/>
      <c r="I32" s="441"/>
      <c r="J32" s="255">
        <f>+J31</f>
        <v>0</v>
      </c>
      <c r="R32" s="21"/>
      <c r="S32" s="22"/>
      <c r="T32" s="21"/>
      <c r="U32" s="21"/>
      <c r="V32" s="21"/>
      <c r="W32" s="21"/>
      <c r="X32" s="23"/>
      <c r="Y32" s="21"/>
      <c r="Z32" s="24"/>
    </row>
    <row r="33" spans="2:26" ht="15.75" thickTop="1">
      <c r="B33" s="436" t="str">
        <f>+PRESUPUESTO!A18</f>
        <v>2.3</v>
      </c>
      <c r="C33" s="254" t="str">
        <f>+PRESUPUESTO!B18</f>
        <v>CABLE ANTIFRAUDE-CONCENTRICO MONOFASICO-CAL 8</v>
      </c>
      <c r="D33" s="439" t="str">
        <f>+PRESUPUESTO!C18</f>
        <v>m</v>
      </c>
      <c r="E33" s="17"/>
      <c r="F33" s="17"/>
      <c r="G33" s="17"/>
      <c r="H33" s="17"/>
      <c r="I33" s="17"/>
      <c r="J33" s="251"/>
      <c r="R33" s="21"/>
      <c r="S33" s="22"/>
      <c r="T33" s="21"/>
      <c r="U33" s="21"/>
      <c r="V33" s="21"/>
      <c r="W33" s="21"/>
      <c r="X33" s="23"/>
      <c r="Y33" s="21"/>
      <c r="Z33" s="24"/>
    </row>
    <row r="34" spans="2:26" ht="15">
      <c r="B34" s="437"/>
      <c r="C34" s="258"/>
      <c r="D34" s="440"/>
      <c r="E34" s="17">
        <v>190</v>
      </c>
      <c r="F34" s="17"/>
      <c r="G34" s="17"/>
      <c r="H34" s="17"/>
      <c r="I34" s="17"/>
      <c r="J34" s="269">
        <f>+E34</f>
        <v>190</v>
      </c>
      <c r="R34" s="21"/>
      <c r="S34" s="22"/>
      <c r="T34" s="21"/>
      <c r="U34" s="21"/>
      <c r="V34" s="21"/>
      <c r="W34" s="21"/>
      <c r="X34" s="23"/>
      <c r="Y34" s="21"/>
      <c r="Z34" s="24"/>
    </row>
    <row r="35" spans="2:26" ht="15.75" thickBot="1">
      <c r="B35" s="438"/>
      <c r="C35" s="441" t="s">
        <v>43</v>
      </c>
      <c r="D35" s="441"/>
      <c r="E35" s="441"/>
      <c r="F35" s="441"/>
      <c r="G35" s="441"/>
      <c r="H35" s="441"/>
      <c r="I35" s="441"/>
      <c r="J35" s="255">
        <f>+J34</f>
        <v>190</v>
      </c>
      <c r="R35" s="21"/>
      <c r="S35" s="22"/>
      <c r="T35" s="21"/>
      <c r="U35" s="21"/>
      <c r="V35" s="21"/>
      <c r="W35" s="21"/>
      <c r="X35" s="23"/>
      <c r="Y35" s="21"/>
      <c r="Z35" s="24"/>
    </row>
    <row r="36" spans="2:26" ht="15.75" thickTop="1">
      <c r="B36" s="436" t="str">
        <f>+PRESUPUESTO!A19</f>
        <v>2.4</v>
      </c>
      <c r="C36" s="254" t="str">
        <f>+PRESUPUESTO!B19</f>
        <v>PIN DE CORTE 50 A</v>
      </c>
      <c r="D36" s="439" t="str">
        <f>+PRESUPUESTO!C19</f>
        <v>UND</v>
      </c>
      <c r="E36" s="17"/>
      <c r="F36" s="17"/>
      <c r="G36" s="17"/>
      <c r="H36" s="17"/>
      <c r="I36" s="17"/>
      <c r="J36" s="251"/>
      <c r="R36" s="21"/>
      <c r="S36" s="22"/>
      <c r="T36" s="21"/>
      <c r="U36" s="21"/>
      <c r="V36" s="21"/>
      <c r="W36" s="21"/>
      <c r="X36" s="23"/>
      <c r="Y36" s="21"/>
      <c r="Z36" s="24"/>
    </row>
    <row r="37" spans="2:26" ht="15">
      <c r="B37" s="437"/>
      <c r="C37" s="258"/>
      <c r="D37" s="440"/>
      <c r="E37" s="17">
        <v>8</v>
      </c>
      <c r="F37" s="17"/>
      <c r="G37" s="17"/>
      <c r="H37" s="17"/>
      <c r="I37" s="17"/>
      <c r="J37" s="269">
        <f>+E37</f>
        <v>8</v>
      </c>
      <c r="R37" s="21"/>
      <c r="S37" s="22"/>
      <c r="T37" s="21"/>
      <c r="U37" s="21"/>
      <c r="V37" s="21"/>
      <c r="W37" s="21"/>
      <c r="X37" s="23"/>
      <c r="Y37" s="21"/>
      <c r="Z37" s="24"/>
    </row>
    <row r="38" spans="2:26" ht="15.75" thickBot="1">
      <c r="B38" s="438"/>
      <c r="C38" s="441" t="s">
        <v>43</v>
      </c>
      <c r="D38" s="441"/>
      <c r="E38" s="441"/>
      <c r="F38" s="441"/>
      <c r="G38" s="441"/>
      <c r="H38" s="441"/>
      <c r="I38" s="441"/>
      <c r="J38" s="255">
        <f>+J37</f>
        <v>8</v>
      </c>
      <c r="R38" s="21"/>
      <c r="S38" s="22"/>
      <c r="T38" s="21"/>
      <c r="U38" s="21"/>
      <c r="V38" s="21"/>
      <c r="W38" s="21"/>
      <c r="X38" s="23"/>
      <c r="Y38" s="21"/>
      <c r="Z38" s="24"/>
    </row>
    <row r="39" spans="2:26" ht="15.75" thickTop="1">
      <c r="B39" s="436" t="str">
        <f>+PRESUPUESTO!A20</f>
        <v>2.5</v>
      </c>
      <c r="C39" s="254" t="str">
        <f>+PRESUPUESTO!B20</f>
        <v>SISTEMA DE PUESTA A TIERRA DEL CONTADOR</v>
      </c>
      <c r="D39" s="439" t="str">
        <f>+PRESUPUESTO!C20</f>
        <v>GL</v>
      </c>
      <c r="E39" s="17"/>
      <c r="F39" s="17"/>
      <c r="G39" s="17"/>
      <c r="H39" s="17"/>
      <c r="I39" s="17"/>
      <c r="J39" s="251"/>
      <c r="R39" s="21"/>
      <c r="S39" s="22"/>
      <c r="T39" s="21"/>
      <c r="U39" s="21"/>
      <c r="V39" s="21"/>
      <c r="W39" s="21"/>
      <c r="X39" s="23"/>
      <c r="Y39" s="21"/>
      <c r="Z39" s="24"/>
    </row>
    <row r="40" spans="2:26" ht="15">
      <c r="B40" s="437"/>
      <c r="C40" s="258"/>
      <c r="D40" s="440"/>
      <c r="E40" s="17">
        <v>8</v>
      </c>
      <c r="F40" s="17"/>
      <c r="G40" s="17"/>
      <c r="H40" s="17"/>
      <c r="I40" s="17"/>
      <c r="J40" s="269">
        <f>+E40</f>
        <v>8</v>
      </c>
      <c r="R40" s="21"/>
      <c r="S40" s="22"/>
      <c r="T40" s="21"/>
      <c r="U40" s="21"/>
      <c r="V40" s="21"/>
      <c r="W40" s="21"/>
      <c r="X40" s="23"/>
      <c r="Y40" s="21"/>
      <c r="Z40" s="24"/>
    </row>
    <row r="41" spans="2:26" ht="15.75" thickBot="1">
      <c r="B41" s="438"/>
      <c r="C41" s="441" t="s">
        <v>43</v>
      </c>
      <c r="D41" s="441"/>
      <c r="E41" s="441"/>
      <c r="F41" s="441"/>
      <c r="G41" s="441"/>
      <c r="H41" s="441"/>
      <c r="I41" s="441"/>
      <c r="J41" s="255">
        <f>+J40</f>
        <v>8</v>
      </c>
      <c r="R41" s="21"/>
      <c r="S41" s="22"/>
      <c r="T41" s="21"/>
      <c r="U41" s="21"/>
      <c r="V41" s="21"/>
      <c r="W41" s="21"/>
      <c r="X41" s="23"/>
      <c r="Y41" s="21"/>
      <c r="Z41" s="24"/>
    </row>
    <row r="42" spans="2:26" ht="15.75" thickTop="1">
      <c r="B42" s="436" t="str">
        <f>+PRESUPUESTO!A22</f>
        <v>3.1</v>
      </c>
      <c r="C42" s="254" t="str">
        <f>+PRESUPUESTO!B22</f>
        <v>CERTIFICADO DE CONFORMIDAD RETIE</v>
      </c>
      <c r="D42" s="439" t="str">
        <f>+PRESUPUESTO!C22</f>
        <v>UND</v>
      </c>
      <c r="E42" s="17"/>
      <c r="F42" s="17"/>
      <c r="G42" s="17"/>
      <c r="H42" s="17"/>
      <c r="I42" s="17"/>
      <c r="J42" s="251"/>
      <c r="R42" s="21"/>
      <c r="S42" s="22"/>
      <c r="T42" s="21"/>
      <c r="U42" s="21"/>
      <c r="V42" s="21"/>
      <c r="W42" s="21"/>
      <c r="X42" s="23"/>
      <c r="Y42" s="21"/>
      <c r="Z42" s="24"/>
    </row>
    <row r="43" spans="2:26" ht="15">
      <c r="B43" s="437"/>
      <c r="C43" s="264"/>
      <c r="D43" s="440"/>
      <c r="E43" s="250">
        <v>1</v>
      </c>
      <c r="F43" s="259"/>
      <c r="G43" s="259"/>
      <c r="H43" s="17"/>
      <c r="I43" s="17"/>
      <c r="J43" s="16">
        <f>+G43*F43</f>
        <v>0</v>
      </c>
      <c r="R43" s="21"/>
      <c r="S43" s="22"/>
      <c r="T43" s="21"/>
      <c r="U43" s="21"/>
      <c r="V43" s="21"/>
      <c r="W43" s="21"/>
      <c r="X43" s="23"/>
      <c r="Y43" s="21"/>
      <c r="Z43" s="24"/>
    </row>
    <row r="44" spans="2:26" ht="15.75" thickBot="1">
      <c r="B44" s="438"/>
      <c r="C44" s="441" t="s">
        <v>43</v>
      </c>
      <c r="D44" s="441"/>
      <c r="E44" s="441"/>
      <c r="F44" s="441"/>
      <c r="G44" s="441"/>
      <c r="H44" s="441"/>
      <c r="I44" s="441"/>
      <c r="J44" s="255">
        <f>+J43</f>
        <v>0</v>
      </c>
      <c r="R44" s="21"/>
      <c r="S44" s="22"/>
      <c r="T44" s="21"/>
      <c r="U44" s="21"/>
      <c r="V44" s="21"/>
      <c r="W44" s="21"/>
      <c r="X44" s="23"/>
      <c r="Y44" s="21"/>
      <c r="Z44" s="24"/>
    </row>
    <row r="45" spans="2:26" ht="15.75" thickTop="1">
      <c r="B45" s="335"/>
      <c r="C45" s="336"/>
      <c r="D45" s="336"/>
      <c r="E45" s="336"/>
      <c r="F45" s="336"/>
      <c r="G45" s="336"/>
      <c r="H45" s="336"/>
      <c r="I45" s="336"/>
      <c r="J45" s="337"/>
      <c r="R45" s="21"/>
      <c r="S45" s="22"/>
      <c r="T45" s="21"/>
      <c r="U45" s="21"/>
      <c r="V45" s="21"/>
      <c r="W45" s="21"/>
      <c r="X45" s="23"/>
      <c r="Y45" s="21"/>
      <c r="Z45" s="24"/>
    </row>
    <row r="46" spans="2:26">
      <c r="C46" s="141" t="s">
        <v>84</v>
      </c>
      <c r="R46" s="9"/>
      <c r="S46" s="25"/>
      <c r="T46" s="9"/>
      <c r="U46" s="18"/>
      <c r="V46" s="18"/>
      <c r="W46" s="18"/>
      <c r="X46" s="18"/>
      <c r="Y46" s="18"/>
      <c r="Z46" s="18"/>
    </row>
    <row r="47" spans="2:26">
      <c r="C47" s="142"/>
      <c r="R47" s="9"/>
      <c r="S47" s="25"/>
      <c r="T47" s="9"/>
      <c r="U47" s="18"/>
      <c r="V47" s="18"/>
      <c r="W47" s="18"/>
      <c r="X47" s="18"/>
      <c r="Y47" s="18"/>
      <c r="Z47" s="18"/>
    </row>
    <row r="48" spans="2:26">
      <c r="C48" s="142"/>
      <c r="R48" s="9"/>
      <c r="S48" s="25"/>
      <c r="T48" s="9"/>
      <c r="U48" s="18"/>
      <c r="V48" s="18"/>
      <c r="W48" s="18"/>
      <c r="X48" s="18"/>
      <c r="Y48" s="18"/>
      <c r="Z48" s="18"/>
    </row>
    <row r="49" spans="3:26">
      <c r="C49" s="142"/>
      <c r="R49" s="9"/>
      <c r="S49" s="25"/>
      <c r="T49" s="9"/>
      <c r="U49" s="18"/>
      <c r="V49" s="18"/>
      <c r="W49" s="18"/>
      <c r="X49" s="18"/>
      <c r="Y49" s="18"/>
      <c r="Z49" s="18"/>
    </row>
    <row r="50" spans="3:26" ht="15">
      <c r="C50" s="6"/>
      <c r="R50" s="9"/>
      <c r="S50" s="25"/>
      <c r="T50" s="9"/>
      <c r="U50" s="18"/>
      <c r="V50" s="18"/>
      <c r="W50" s="18"/>
      <c r="X50" s="18"/>
      <c r="Y50" s="18"/>
      <c r="Z50" s="18"/>
    </row>
    <row r="51" spans="3:26">
      <c r="C51" s="262"/>
      <c r="R51" s="9"/>
      <c r="S51" s="25"/>
      <c r="T51" s="9"/>
      <c r="U51" s="18"/>
      <c r="V51" s="18"/>
      <c r="W51" s="18"/>
      <c r="X51" s="18"/>
      <c r="Y51" s="18"/>
      <c r="Z51" s="18"/>
    </row>
    <row r="52" spans="3:26" ht="15">
      <c r="C52" s="143" t="s">
        <v>213</v>
      </c>
      <c r="R52" s="9"/>
      <c r="S52" s="25"/>
      <c r="T52" s="9"/>
      <c r="U52" s="18"/>
      <c r="V52" s="18"/>
      <c r="W52" s="18"/>
      <c r="X52" s="18"/>
      <c r="Y52" s="18"/>
      <c r="Z52" s="18"/>
    </row>
    <row r="53" spans="3:26">
      <c r="C53" s="142" t="s">
        <v>86</v>
      </c>
      <c r="R53" s="9"/>
      <c r="S53" s="25"/>
      <c r="T53" s="9"/>
      <c r="U53" s="18"/>
      <c r="V53" s="18"/>
      <c r="W53" s="18"/>
      <c r="X53" s="18"/>
      <c r="Y53" s="18"/>
      <c r="Z53" s="18"/>
    </row>
    <row r="54" spans="3:26">
      <c r="R54" s="9"/>
      <c r="S54" s="25"/>
      <c r="T54" s="9"/>
      <c r="U54" s="18"/>
      <c r="V54" s="18"/>
      <c r="W54" s="18"/>
      <c r="X54" s="18"/>
      <c r="Y54" s="18"/>
      <c r="Z54" s="18"/>
    </row>
    <row r="55" spans="3:26">
      <c r="R55" s="9"/>
      <c r="S55" s="25"/>
      <c r="T55" s="9"/>
      <c r="U55" s="18"/>
      <c r="V55" s="18"/>
      <c r="W55" s="18"/>
      <c r="X55" s="18"/>
      <c r="Y55" s="18"/>
      <c r="Z55" s="18"/>
    </row>
    <row r="56" spans="3:26">
      <c r="R56" s="9"/>
      <c r="S56" s="25"/>
      <c r="T56" s="9"/>
      <c r="U56" s="18"/>
      <c r="V56" s="18"/>
      <c r="W56" s="18"/>
      <c r="X56" s="18"/>
      <c r="Y56" s="18"/>
      <c r="Z56" s="18"/>
    </row>
    <row r="57" spans="3:26">
      <c r="R57" s="9"/>
      <c r="S57" s="25"/>
      <c r="T57" s="9"/>
      <c r="U57" s="18"/>
      <c r="V57" s="18"/>
      <c r="W57" s="18"/>
      <c r="X57" s="18"/>
      <c r="Y57" s="18"/>
      <c r="Z57" s="18"/>
    </row>
    <row r="58" spans="3:26">
      <c r="R58" s="9"/>
      <c r="S58" s="25"/>
      <c r="T58" s="9"/>
      <c r="U58" s="18"/>
      <c r="V58" s="18"/>
      <c r="W58" s="18"/>
      <c r="X58" s="18"/>
      <c r="Y58" s="18"/>
      <c r="Z58" s="18"/>
    </row>
    <row r="59" spans="3:26">
      <c r="R59" s="9"/>
      <c r="S59" s="25"/>
      <c r="T59" s="9"/>
      <c r="U59" s="18"/>
      <c r="V59" s="18"/>
      <c r="W59" s="18"/>
      <c r="X59" s="18"/>
      <c r="Y59" s="18"/>
      <c r="Z59" s="18"/>
    </row>
    <row r="60" spans="3:26">
      <c r="R60" s="9"/>
      <c r="S60" s="25"/>
      <c r="T60" s="9"/>
      <c r="U60" s="18"/>
      <c r="V60" s="18"/>
      <c r="W60" s="18"/>
      <c r="X60" s="18"/>
      <c r="Y60" s="18"/>
      <c r="Z60" s="18"/>
    </row>
    <row r="61" spans="3:26">
      <c r="R61" s="9"/>
      <c r="S61" s="25"/>
      <c r="T61" s="9"/>
      <c r="U61" s="18"/>
      <c r="V61" s="18"/>
      <c r="W61" s="18"/>
      <c r="X61" s="18"/>
      <c r="Y61" s="18"/>
      <c r="Z61" s="18"/>
    </row>
    <row r="62" spans="3:26">
      <c r="R62" s="9"/>
      <c r="S62" s="25"/>
      <c r="T62" s="9"/>
      <c r="U62" s="18"/>
      <c r="V62" s="18"/>
      <c r="W62" s="18"/>
      <c r="X62" s="18"/>
      <c r="Y62" s="18"/>
      <c r="Z62" s="18"/>
    </row>
    <row r="63" spans="3:26">
      <c r="R63" s="9"/>
      <c r="S63" s="25"/>
      <c r="T63" s="9"/>
      <c r="U63" s="18"/>
      <c r="V63" s="18"/>
      <c r="W63" s="18"/>
      <c r="X63" s="18"/>
      <c r="Y63" s="18"/>
      <c r="Z63" s="18"/>
    </row>
    <row r="64" spans="3:26">
      <c r="R64" s="9"/>
      <c r="S64" s="25"/>
      <c r="T64" s="9"/>
      <c r="U64" s="18"/>
      <c r="V64" s="18"/>
      <c r="W64" s="18"/>
      <c r="X64" s="18"/>
      <c r="Y64" s="18"/>
      <c r="Z64" s="18"/>
    </row>
    <row r="65" spans="18:26">
      <c r="R65" s="9"/>
      <c r="S65" s="25"/>
      <c r="T65" s="9"/>
      <c r="U65" s="18"/>
      <c r="V65" s="18"/>
      <c r="W65" s="18"/>
      <c r="X65" s="18"/>
      <c r="Y65" s="18"/>
      <c r="Z65" s="18"/>
    </row>
    <row r="66" spans="18:26">
      <c r="R66" s="9"/>
      <c r="S66" s="25"/>
      <c r="T66" s="9"/>
      <c r="U66" s="18"/>
      <c r="V66" s="18"/>
      <c r="W66" s="18"/>
      <c r="X66" s="18"/>
      <c r="Y66" s="18"/>
      <c r="Z66" s="18"/>
    </row>
    <row r="67" spans="18:26">
      <c r="R67" s="9"/>
      <c r="S67" s="25"/>
      <c r="T67" s="9"/>
      <c r="U67" s="18"/>
      <c r="V67" s="18"/>
      <c r="W67" s="18"/>
      <c r="X67" s="18"/>
      <c r="Y67" s="18"/>
      <c r="Z67" s="18"/>
    </row>
    <row r="68" spans="18:26">
      <c r="R68" s="9"/>
      <c r="S68" s="25"/>
      <c r="T68" s="9"/>
      <c r="U68" s="18"/>
      <c r="V68" s="18"/>
      <c r="W68" s="18"/>
      <c r="X68" s="18"/>
      <c r="Y68" s="18"/>
      <c r="Z68" s="18"/>
    </row>
    <row r="69" spans="18:26">
      <c r="R69" s="9"/>
      <c r="S69" s="25"/>
      <c r="T69" s="9"/>
      <c r="U69" s="18"/>
      <c r="V69" s="18"/>
      <c r="W69" s="18"/>
      <c r="X69" s="18"/>
      <c r="Y69" s="18"/>
      <c r="Z69" s="18"/>
    </row>
    <row r="70" spans="18:26">
      <c r="R70" s="9"/>
      <c r="S70" s="25"/>
      <c r="T70" s="9"/>
      <c r="U70" s="18"/>
      <c r="V70" s="18"/>
      <c r="W70" s="18"/>
      <c r="X70" s="18"/>
      <c r="Y70" s="18"/>
      <c r="Z70" s="18"/>
    </row>
    <row r="71" spans="18:26">
      <c r="R71" s="9"/>
      <c r="S71" s="25"/>
      <c r="T71" s="9"/>
      <c r="U71" s="18"/>
      <c r="V71" s="18"/>
      <c r="W71" s="18"/>
      <c r="X71" s="18"/>
      <c r="Y71" s="18"/>
      <c r="Z71" s="18"/>
    </row>
    <row r="72" spans="18:26">
      <c r="R72" s="9"/>
      <c r="S72" s="25"/>
      <c r="T72" s="9"/>
      <c r="U72" s="18"/>
      <c r="V72" s="18"/>
      <c r="W72" s="18"/>
      <c r="X72" s="18"/>
      <c r="Y72" s="18"/>
      <c r="Z72" s="18"/>
    </row>
    <row r="73" spans="18:26">
      <c r="R73" s="9"/>
      <c r="S73" s="25"/>
      <c r="T73" s="9"/>
      <c r="U73" s="18"/>
      <c r="V73" s="18"/>
      <c r="W73" s="18"/>
      <c r="X73" s="18"/>
      <c r="Y73" s="18"/>
      <c r="Z73" s="18"/>
    </row>
    <row r="74" spans="18:26">
      <c r="R74" s="9"/>
      <c r="S74" s="25"/>
      <c r="T74" s="9"/>
      <c r="U74" s="18"/>
      <c r="V74" s="18"/>
      <c r="W74" s="18"/>
      <c r="X74" s="18"/>
      <c r="Y74" s="18"/>
      <c r="Z74" s="18"/>
    </row>
    <row r="75" spans="18:26">
      <c r="R75" s="9"/>
      <c r="S75" s="25"/>
      <c r="T75" s="9"/>
      <c r="U75" s="18"/>
      <c r="V75" s="18"/>
      <c r="W75" s="18"/>
      <c r="X75" s="18"/>
      <c r="Y75" s="18"/>
      <c r="Z75" s="18"/>
    </row>
    <row r="76" spans="18:26">
      <c r="R76" s="9"/>
      <c r="S76" s="25"/>
      <c r="T76" s="9"/>
      <c r="U76" s="18"/>
      <c r="V76" s="18"/>
      <c r="W76" s="18"/>
      <c r="X76" s="18"/>
      <c r="Y76" s="18"/>
      <c r="Z76" s="18"/>
    </row>
    <row r="77" spans="18:26">
      <c r="R77" s="9"/>
      <c r="S77" s="25"/>
      <c r="T77" s="9"/>
      <c r="U77" s="18"/>
      <c r="V77" s="18"/>
      <c r="W77" s="18"/>
      <c r="X77" s="18"/>
      <c r="Y77" s="18"/>
      <c r="Z77" s="18"/>
    </row>
    <row r="78" spans="18:26">
      <c r="R78" s="9"/>
      <c r="S78" s="25"/>
      <c r="T78" s="9"/>
      <c r="U78" s="18"/>
      <c r="V78" s="18"/>
      <c r="W78" s="18"/>
      <c r="X78" s="18"/>
      <c r="Y78" s="18"/>
      <c r="Z78" s="18"/>
    </row>
    <row r="79" spans="18:26">
      <c r="R79" s="9"/>
      <c r="S79" s="25"/>
      <c r="T79" s="9"/>
      <c r="U79" s="18"/>
      <c r="V79" s="18"/>
      <c r="W79" s="18"/>
      <c r="X79" s="18"/>
      <c r="Y79" s="18"/>
      <c r="Z79" s="18"/>
    </row>
    <row r="80" spans="18:26">
      <c r="R80" s="9"/>
      <c r="S80" s="25"/>
      <c r="T80" s="9"/>
      <c r="U80" s="18"/>
      <c r="V80" s="18"/>
      <c r="W80" s="18"/>
      <c r="X80" s="18"/>
      <c r="Y80" s="18"/>
      <c r="Z80" s="18"/>
    </row>
    <row r="81" spans="18:26">
      <c r="R81" s="9"/>
      <c r="S81" s="25"/>
      <c r="T81" s="9"/>
      <c r="U81" s="18"/>
      <c r="V81" s="18"/>
      <c r="W81" s="18"/>
      <c r="X81" s="18"/>
      <c r="Y81" s="18"/>
      <c r="Z81" s="18"/>
    </row>
    <row r="82" spans="18:26">
      <c r="R82" s="9"/>
      <c r="S82" s="25"/>
      <c r="T82" s="9"/>
      <c r="U82" s="18"/>
      <c r="V82" s="18"/>
      <c r="W82" s="18"/>
      <c r="X82" s="18"/>
      <c r="Y82" s="18"/>
      <c r="Z82" s="18"/>
    </row>
    <row r="83" spans="18:26">
      <c r="R83" s="9"/>
      <c r="S83" s="25"/>
      <c r="T83" s="9"/>
      <c r="U83" s="18"/>
      <c r="V83" s="18"/>
      <c r="W83" s="18"/>
      <c r="X83" s="18"/>
      <c r="Y83" s="18"/>
      <c r="Z83" s="18"/>
    </row>
    <row r="84" spans="18:26">
      <c r="R84" s="9"/>
      <c r="S84" s="25"/>
      <c r="T84" s="9"/>
      <c r="U84" s="18"/>
      <c r="V84" s="18"/>
      <c r="W84" s="18"/>
      <c r="X84" s="18"/>
      <c r="Y84" s="18"/>
      <c r="Z84" s="18"/>
    </row>
    <row r="85" spans="18:26">
      <c r="R85" s="9"/>
      <c r="S85" s="25"/>
      <c r="T85" s="9"/>
      <c r="U85" s="18"/>
      <c r="V85" s="18"/>
      <c r="W85" s="18"/>
      <c r="X85" s="18"/>
      <c r="Y85" s="18"/>
      <c r="Z85" s="18"/>
    </row>
    <row r="86" spans="18:26">
      <c r="R86" s="9"/>
      <c r="S86" s="25"/>
      <c r="T86" s="9"/>
      <c r="U86" s="18"/>
      <c r="V86" s="18"/>
      <c r="W86" s="18"/>
      <c r="X86" s="18"/>
      <c r="Y86" s="18"/>
      <c r="Z86" s="18"/>
    </row>
    <row r="87" spans="18:26">
      <c r="R87" s="9"/>
      <c r="S87" s="25"/>
      <c r="T87" s="9"/>
      <c r="U87" s="18"/>
      <c r="V87" s="18"/>
      <c r="W87" s="18"/>
      <c r="X87" s="18"/>
      <c r="Y87" s="18"/>
      <c r="Z87" s="18"/>
    </row>
    <row r="88" spans="18:26">
      <c r="R88" s="9"/>
      <c r="S88" s="25"/>
      <c r="T88" s="9"/>
      <c r="U88" s="18"/>
      <c r="V88" s="18"/>
      <c r="W88" s="18"/>
      <c r="X88" s="18"/>
      <c r="Y88" s="18"/>
      <c r="Z88" s="18"/>
    </row>
    <row r="89" spans="18:26">
      <c r="R89" s="9"/>
      <c r="S89" s="25"/>
      <c r="T89" s="9"/>
      <c r="U89" s="18"/>
      <c r="V89" s="18"/>
      <c r="W89" s="18"/>
      <c r="X89" s="18"/>
      <c r="Y89" s="18"/>
      <c r="Z89" s="18"/>
    </row>
    <row r="90" spans="18:26">
      <c r="R90" s="9"/>
      <c r="S90" s="25"/>
      <c r="T90" s="9"/>
      <c r="U90" s="18"/>
      <c r="V90" s="18"/>
      <c r="W90" s="18"/>
      <c r="X90" s="18"/>
      <c r="Y90" s="18"/>
      <c r="Z90" s="18"/>
    </row>
    <row r="91" spans="18:26">
      <c r="R91" s="9"/>
      <c r="S91" s="25"/>
      <c r="T91" s="9"/>
      <c r="U91" s="18"/>
      <c r="V91" s="18"/>
      <c r="W91" s="18"/>
      <c r="X91" s="18"/>
      <c r="Y91" s="18"/>
      <c r="Z91" s="18"/>
    </row>
    <row r="92" spans="18:26">
      <c r="R92" s="9"/>
      <c r="S92" s="25"/>
      <c r="T92" s="9"/>
      <c r="U92" s="18"/>
      <c r="V92" s="18"/>
      <c r="W92" s="18"/>
      <c r="X92" s="18"/>
      <c r="Y92" s="18"/>
      <c r="Z92" s="18"/>
    </row>
    <row r="93" spans="18:26">
      <c r="R93" s="9"/>
      <c r="S93" s="25"/>
      <c r="T93" s="9"/>
      <c r="U93" s="18"/>
      <c r="V93" s="18"/>
      <c r="W93" s="18"/>
      <c r="X93" s="18"/>
      <c r="Y93" s="18"/>
      <c r="Z93" s="18"/>
    </row>
    <row r="94" spans="18:26">
      <c r="R94" s="9"/>
      <c r="S94" s="25"/>
      <c r="T94" s="9"/>
      <c r="U94" s="18"/>
      <c r="V94" s="18"/>
      <c r="W94" s="18"/>
      <c r="X94" s="18"/>
      <c r="Y94" s="18"/>
      <c r="Z94" s="18"/>
    </row>
    <row r="95" spans="18:26">
      <c r="R95" s="9"/>
      <c r="S95" s="25"/>
      <c r="T95" s="9"/>
      <c r="U95" s="18"/>
      <c r="V95" s="18"/>
      <c r="W95" s="18"/>
      <c r="X95" s="18"/>
      <c r="Y95" s="18"/>
      <c r="Z95" s="18"/>
    </row>
    <row r="96" spans="18:26">
      <c r="R96" s="9"/>
      <c r="S96" s="25"/>
      <c r="T96" s="9"/>
      <c r="U96" s="18"/>
      <c r="V96" s="18"/>
      <c r="W96" s="18"/>
      <c r="X96" s="18"/>
      <c r="Y96" s="18"/>
      <c r="Z96" s="18"/>
    </row>
    <row r="97" spans="18:26">
      <c r="R97" s="9"/>
      <c r="S97" s="25"/>
      <c r="T97" s="9"/>
      <c r="U97" s="18"/>
      <c r="V97" s="18"/>
      <c r="W97" s="18"/>
      <c r="X97" s="18"/>
      <c r="Y97" s="18"/>
      <c r="Z97" s="18"/>
    </row>
    <row r="98" spans="18:26">
      <c r="R98" s="9"/>
      <c r="S98" s="25"/>
      <c r="T98" s="9"/>
      <c r="U98" s="18"/>
      <c r="V98" s="18"/>
      <c r="W98" s="18"/>
      <c r="X98" s="18"/>
      <c r="Y98" s="18"/>
      <c r="Z98" s="18"/>
    </row>
    <row r="99" spans="18:26">
      <c r="R99" s="9"/>
      <c r="S99" s="25"/>
      <c r="T99" s="9"/>
      <c r="U99" s="18"/>
      <c r="V99" s="18"/>
      <c r="W99" s="18"/>
      <c r="X99" s="18"/>
      <c r="Y99" s="18"/>
      <c r="Z99" s="18"/>
    </row>
    <row r="100" spans="18:26">
      <c r="R100" s="9"/>
      <c r="S100" s="25"/>
      <c r="T100" s="9"/>
      <c r="U100" s="18"/>
      <c r="V100" s="18"/>
      <c r="W100" s="18"/>
      <c r="X100" s="18"/>
      <c r="Y100" s="18"/>
      <c r="Z100" s="18"/>
    </row>
    <row r="101" spans="18:26">
      <c r="R101" s="9"/>
      <c r="S101" s="25"/>
      <c r="T101" s="9"/>
      <c r="U101" s="18"/>
      <c r="V101" s="18"/>
      <c r="W101" s="18"/>
      <c r="X101" s="18"/>
      <c r="Y101" s="18"/>
      <c r="Z101" s="18"/>
    </row>
    <row r="102" spans="18:26">
      <c r="R102" s="9"/>
      <c r="S102" s="25"/>
      <c r="T102" s="9"/>
      <c r="U102" s="18"/>
      <c r="V102" s="18"/>
      <c r="W102" s="18"/>
      <c r="X102" s="18"/>
      <c r="Y102" s="18"/>
      <c r="Z102" s="18"/>
    </row>
    <row r="103" spans="18:26">
      <c r="R103" s="9"/>
      <c r="S103" s="25"/>
      <c r="T103" s="9"/>
      <c r="U103" s="18"/>
      <c r="V103" s="18"/>
      <c r="W103" s="18"/>
      <c r="X103" s="18"/>
      <c r="Y103" s="18"/>
      <c r="Z103" s="18"/>
    </row>
    <row r="104" spans="18:26">
      <c r="R104" s="9"/>
      <c r="S104" s="25"/>
      <c r="T104" s="9"/>
      <c r="U104" s="18"/>
      <c r="V104" s="18"/>
      <c r="W104" s="18"/>
      <c r="X104" s="18"/>
      <c r="Y104" s="18"/>
      <c r="Z104" s="18"/>
    </row>
    <row r="105" spans="18:26">
      <c r="R105" s="9"/>
      <c r="S105" s="25"/>
      <c r="T105" s="9"/>
      <c r="U105" s="18"/>
      <c r="V105" s="18"/>
      <c r="W105" s="18"/>
      <c r="X105" s="18"/>
      <c r="Y105" s="18"/>
      <c r="Z105" s="18"/>
    </row>
    <row r="106" spans="18:26" ht="53.25" customHeight="1">
      <c r="R106" s="9"/>
      <c r="S106" s="25"/>
      <c r="T106" s="9"/>
      <c r="U106" s="18"/>
      <c r="V106" s="18"/>
      <c r="W106" s="18"/>
      <c r="X106" s="18"/>
      <c r="Y106" s="18"/>
      <c r="Z106" s="18"/>
    </row>
    <row r="107" spans="18:26" ht="20.25" customHeight="1">
      <c r="R107" s="9"/>
      <c r="S107" s="25"/>
      <c r="T107" s="9"/>
      <c r="U107" s="18"/>
      <c r="V107" s="18"/>
      <c r="W107" s="18"/>
      <c r="X107" s="18"/>
      <c r="Y107" s="18"/>
      <c r="Z107" s="18"/>
    </row>
    <row r="108" spans="18:26" ht="17.25" customHeight="1">
      <c r="R108" s="9"/>
      <c r="S108" s="25"/>
      <c r="T108" s="9"/>
      <c r="U108" s="18"/>
      <c r="V108" s="18"/>
      <c r="W108" s="18"/>
      <c r="X108" s="18"/>
      <c r="Y108" s="18"/>
      <c r="Z108" s="18"/>
    </row>
    <row r="109" spans="18:26" ht="17.25" customHeight="1">
      <c r="R109" s="9"/>
      <c r="S109" s="25"/>
      <c r="T109" s="9"/>
      <c r="U109" s="18"/>
      <c r="V109" s="18"/>
      <c r="W109" s="18"/>
      <c r="X109" s="18"/>
      <c r="Y109" s="18"/>
      <c r="Z109" s="18"/>
    </row>
    <row r="110" spans="18:26" ht="17.25" customHeight="1">
      <c r="R110" s="9"/>
      <c r="S110" s="25"/>
      <c r="T110" s="9"/>
      <c r="U110" s="18"/>
      <c r="V110" s="18"/>
      <c r="W110" s="18"/>
      <c r="X110" s="18"/>
      <c r="Y110" s="18"/>
      <c r="Z110" s="18"/>
    </row>
    <row r="111" spans="18:26" ht="17.25" customHeight="1">
      <c r="R111" s="9"/>
      <c r="S111" s="25"/>
      <c r="T111" s="9"/>
      <c r="U111" s="18"/>
      <c r="V111" s="18"/>
      <c r="W111" s="18"/>
      <c r="X111" s="18"/>
      <c r="Y111" s="18"/>
      <c r="Z111" s="18"/>
    </row>
    <row r="112" spans="18:26">
      <c r="R112" s="9"/>
      <c r="S112" s="25"/>
      <c r="T112" s="9"/>
      <c r="U112" s="18"/>
      <c r="V112" s="18"/>
      <c r="W112" s="18"/>
      <c r="X112" s="18"/>
      <c r="Y112" s="18"/>
      <c r="Z112" s="18"/>
    </row>
    <row r="113" spans="18:26" ht="63.75" customHeight="1">
      <c r="R113" s="9"/>
      <c r="S113" s="25"/>
      <c r="T113" s="9"/>
      <c r="U113" s="18"/>
      <c r="V113" s="18"/>
      <c r="W113" s="18"/>
      <c r="X113" s="18"/>
      <c r="Y113" s="18"/>
      <c r="Z113" s="18"/>
    </row>
    <row r="114" spans="18:26" ht="17.25" customHeight="1">
      <c r="R114" s="9"/>
      <c r="S114" s="25"/>
      <c r="T114" s="9"/>
      <c r="U114" s="18"/>
      <c r="V114" s="18"/>
      <c r="W114" s="18"/>
      <c r="X114" s="18"/>
      <c r="Y114" s="18"/>
      <c r="Z114" s="18"/>
    </row>
    <row r="115" spans="18:26">
      <c r="R115" s="9"/>
      <c r="S115" s="25"/>
      <c r="T115" s="9"/>
      <c r="U115" s="18"/>
      <c r="V115" s="18"/>
      <c r="W115" s="18"/>
      <c r="X115" s="18"/>
      <c r="Y115" s="18"/>
      <c r="Z115" s="18"/>
    </row>
    <row r="116" spans="18:26" ht="49.5" customHeight="1">
      <c r="R116" s="9"/>
      <c r="S116" s="25"/>
      <c r="T116" s="9"/>
      <c r="U116" s="18"/>
      <c r="V116" s="18"/>
      <c r="W116" s="18"/>
      <c r="X116" s="18"/>
      <c r="Y116" s="18"/>
      <c r="Z116" s="18"/>
    </row>
    <row r="117" spans="18:26">
      <c r="R117" s="9"/>
      <c r="S117" s="25"/>
      <c r="T117" s="9"/>
      <c r="U117" s="18"/>
      <c r="V117" s="18"/>
      <c r="W117" s="18"/>
      <c r="X117" s="18"/>
      <c r="Y117" s="18"/>
      <c r="Z117" s="18"/>
    </row>
    <row r="118" spans="18:26">
      <c r="R118" s="9"/>
      <c r="S118" s="25"/>
      <c r="T118" s="9"/>
      <c r="U118" s="18"/>
      <c r="V118" s="18"/>
      <c r="W118" s="18"/>
      <c r="X118" s="18"/>
      <c r="Y118" s="18"/>
      <c r="Z118" s="18"/>
    </row>
    <row r="119" spans="18:26">
      <c r="R119" s="9"/>
      <c r="S119" s="25"/>
      <c r="T119" s="9"/>
      <c r="U119" s="18"/>
      <c r="V119" s="18"/>
      <c r="W119" s="18"/>
      <c r="X119" s="18"/>
      <c r="Y119" s="18"/>
      <c r="Z119" s="18"/>
    </row>
    <row r="120" spans="18:26">
      <c r="R120" s="9"/>
      <c r="S120" s="25"/>
      <c r="T120" s="9"/>
      <c r="U120" s="18"/>
      <c r="V120" s="18"/>
      <c r="W120" s="18"/>
      <c r="X120" s="18"/>
      <c r="Y120" s="18"/>
      <c r="Z120" s="18"/>
    </row>
    <row r="121" spans="18:26">
      <c r="R121" s="9"/>
      <c r="S121" s="25"/>
      <c r="T121" s="9"/>
      <c r="U121" s="18"/>
      <c r="V121" s="18"/>
      <c r="W121" s="18"/>
      <c r="X121" s="18"/>
      <c r="Y121" s="18"/>
      <c r="Z121" s="18"/>
    </row>
    <row r="122" spans="18:26">
      <c r="R122" s="9"/>
      <c r="S122" s="25"/>
      <c r="T122" s="9"/>
      <c r="U122" s="18"/>
      <c r="V122" s="18"/>
      <c r="W122" s="18"/>
      <c r="X122" s="18"/>
      <c r="Y122" s="18"/>
      <c r="Z122" s="18"/>
    </row>
    <row r="123" spans="18:26">
      <c r="R123" s="9"/>
      <c r="S123" s="25"/>
      <c r="T123" s="9"/>
      <c r="U123" s="18"/>
      <c r="V123" s="18"/>
      <c r="W123" s="18"/>
      <c r="X123" s="18"/>
      <c r="Y123" s="18"/>
      <c r="Z123" s="18"/>
    </row>
    <row r="124" spans="18:26">
      <c r="R124" s="9"/>
      <c r="S124" s="25"/>
      <c r="T124" s="9"/>
      <c r="U124" s="18"/>
      <c r="V124" s="18"/>
      <c r="W124" s="18"/>
      <c r="X124" s="18"/>
      <c r="Y124" s="18"/>
      <c r="Z124" s="18"/>
    </row>
    <row r="125" spans="18:26">
      <c r="R125" s="9"/>
      <c r="S125" s="25"/>
      <c r="T125" s="9"/>
      <c r="U125" s="18"/>
      <c r="V125" s="18"/>
      <c r="W125" s="18"/>
      <c r="X125" s="18"/>
      <c r="Y125" s="18"/>
      <c r="Z125" s="18"/>
    </row>
    <row r="126" spans="18:26">
      <c r="R126" s="9"/>
      <c r="S126" s="25"/>
      <c r="T126" s="9"/>
      <c r="U126" s="18"/>
      <c r="V126" s="18"/>
      <c r="W126" s="18"/>
      <c r="X126" s="18"/>
      <c r="Y126" s="18"/>
      <c r="Z126" s="18"/>
    </row>
    <row r="127" spans="18:26">
      <c r="R127" s="9"/>
      <c r="S127" s="25"/>
      <c r="T127" s="9"/>
      <c r="U127" s="18"/>
      <c r="V127" s="18"/>
      <c r="W127" s="18"/>
      <c r="X127" s="18"/>
      <c r="Y127" s="18"/>
      <c r="Z127" s="18"/>
    </row>
    <row r="128" spans="18:26">
      <c r="R128" s="9"/>
      <c r="S128" s="25"/>
      <c r="T128" s="9"/>
      <c r="U128" s="18"/>
      <c r="V128" s="18"/>
      <c r="W128" s="18"/>
      <c r="X128" s="18"/>
      <c r="Y128" s="18"/>
      <c r="Z128" s="18"/>
    </row>
    <row r="129" spans="18:26">
      <c r="R129" s="9"/>
      <c r="S129" s="25"/>
      <c r="T129" s="9"/>
      <c r="U129" s="18"/>
      <c r="V129" s="18"/>
      <c r="W129" s="18"/>
      <c r="X129" s="18"/>
      <c r="Y129" s="18"/>
      <c r="Z129" s="18"/>
    </row>
    <row r="130" spans="18:26">
      <c r="R130" s="9"/>
      <c r="S130" s="25"/>
      <c r="T130" s="9"/>
      <c r="U130" s="18"/>
      <c r="V130" s="18"/>
      <c r="W130" s="18"/>
      <c r="X130" s="18"/>
      <c r="Y130" s="18"/>
      <c r="Z130" s="18"/>
    </row>
    <row r="131" spans="18:26">
      <c r="R131" s="9"/>
      <c r="S131" s="25"/>
      <c r="T131" s="9"/>
      <c r="U131" s="18"/>
      <c r="V131" s="18"/>
      <c r="W131" s="18"/>
      <c r="X131" s="18"/>
      <c r="Y131" s="18"/>
      <c r="Z131" s="18"/>
    </row>
    <row r="132" spans="18:26">
      <c r="R132" s="9"/>
      <c r="S132" s="25"/>
      <c r="T132" s="9"/>
      <c r="U132" s="18"/>
      <c r="V132" s="18"/>
      <c r="W132" s="18"/>
      <c r="X132" s="18"/>
      <c r="Y132" s="18"/>
      <c r="Z132" s="18"/>
    </row>
    <row r="133" spans="18:26">
      <c r="R133" s="9"/>
      <c r="S133" s="25"/>
      <c r="T133" s="9"/>
      <c r="U133" s="18"/>
      <c r="V133" s="18"/>
      <c r="W133" s="18"/>
      <c r="X133" s="18"/>
      <c r="Y133" s="18"/>
      <c r="Z133" s="18"/>
    </row>
    <row r="134" spans="18:26">
      <c r="R134" s="9"/>
      <c r="S134" s="25"/>
      <c r="T134" s="9"/>
      <c r="U134" s="18"/>
      <c r="V134" s="18"/>
      <c r="W134" s="18"/>
      <c r="X134" s="18"/>
      <c r="Y134" s="18"/>
      <c r="Z134" s="18"/>
    </row>
    <row r="135" spans="18:26">
      <c r="R135" s="9"/>
      <c r="S135" s="25"/>
      <c r="T135" s="9"/>
      <c r="U135" s="18"/>
      <c r="V135" s="18"/>
      <c r="W135" s="18"/>
      <c r="X135" s="18"/>
      <c r="Y135" s="18"/>
      <c r="Z135" s="18"/>
    </row>
    <row r="136" spans="18:26">
      <c r="R136" s="9"/>
      <c r="S136" s="25"/>
      <c r="T136" s="9"/>
      <c r="U136" s="18"/>
      <c r="V136" s="18"/>
      <c r="W136" s="18"/>
      <c r="X136" s="18"/>
      <c r="Y136" s="18"/>
      <c r="Z136" s="18"/>
    </row>
    <row r="137" spans="18:26">
      <c r="R137" s="9"/>
      <c r="S137" s="25"/>
      <c r="T137" s="9"/>
      <c r="U137" s="18"/>
      <c r="V137" s="18"/>
      <c r="W137" s="18"/>
      <c r="X137" s="18"/>
      <c r="Y137" s="18"/>
      <c r="Z137" s="18"/>
    </row>
    <row r="138" spans="18:26">
      <c r="R138" s="9"/>
      <c r="S138" s="25"/>
      <c r="T138" s="9"/>
      <c r="U138" s="18"/>
      <c r="V138" s="18"/>
      <c r="W138" s="18"/>
      <c r="X138" s="18"/>
      <c r="Y138" s="18"/>
      <c r="Z138" s="18"/>
    </row>
    <row r="139" spans="18:26">
      <c r="R139" s="9"/>
      <c r="S139" s="25"/>
      <c r="T139" s="9"/>
      <c r="U139" s="18"/>
      <c r="V139" s="18"/>
      <c r="W139" s="18"/>
      <c r="X139" s="18"/>
      <c r="Y139" s="18"/>
      <c r="Z139" s="18"/>
    </row>
    <row r="140" spans="18:26">
      <c r="R140" s="9"/>
      <c r="S140" s="25"/>
      <c r="T140" s="9"/>
      <c r="U140" s="18"/>
      <c r="V140" s="18"/>
      <c r="W140" s="18"/>
      <c r="X140" s="18"/>
      <c r="Y140" s="18"/>
      <c r="Z140" s="18"/>
    </row>
    <row r="141" spans="18:26">
      <c r="R141" s="9"/>
      <c r="S141" s="25"/>
      <c r="T141" s="9"/>
      <c r="U141" s="18"/>
      <c r="V141" s="18"/>
      <c r="W141" s="18"/>
      <c r="X141" s="18"/>
      <c r="Y141" s="18"/>
      <c r="Z141" s="18"/>
    </row>
    <row r="142" spans="18:26">
      <c r="R142" s="9"/>
      <c r="S142" s="25"/>
      <c r="T142" s="9"/>
      <c r="U142" s="18"/>
      <c r="V142" s="18"/>
      <c r="W142" s="18"/>
      <c r="X142" s="18"/>
      <c r="Y142" s="18"/>
      <c r="Z142" s="18"/>
    </row>
    <row r="143" spans="18:26">
      <c r="R143" s="9"/>
      <c r="S143" s="25"/>
      <c r="T143" s="9"/>
      <c r="U143" s="18"/>
      <c r="V143" s="18"/>
      <c r="W143" s="18"/>
      <c r="X143" s="18"/>
      <c r="Y143" s="18"/>
      <c r="Z143" s="18"/>
    </row>
    <row r="144" spans="18:26">
      <c r="R144" s="9"/>
      <c r="S144" s="25"/>
      <c r="T144" s="9"/>
      <c r="U144" s="18"/>
      <c r="V144" s="18"/>
      <c r="W144" s="18"/>
      <c r="X144" s="18"/>
      <c r="Y144" s="18"/>
      <c r="Z144" s="18"/>
    </row>
    <row r="145" spans="18:26">
      <c r="R145" s="9"/>
      <c r="S145" s="25"/>
      <c r="T145" s="9"/>
      <c r="U145" s="18"/>
      <c r="V145" s="18"/>
      <c r="W145" s="18"/>
      <c r="X145" s="18"/>
      <c r="Y145" s="18"/>
      <c r="Z145" s="18"/>
    </row>
    <row r="146" spans="18:26">
      <c r="R146" s="9"/>
      <c r="S146" s="25"/>
      <c r="T146" s="9"/>
      <c r="U146" s="18"/>
      <c r="V146" s="18"/>
      <c r="W146" s="18"/>
      <c r="X146" s="18"/>
      <c r="Y146" s="18"/>
      <c r="Z146" s="18"/>
    </row>
    <row r="147" spans="18:26">
      <c r="R147" s="9"/>
      <c r="S147" s="25"/>
      <c r="T147" s="9"/>
      <c r="U147" s="18"/>
      <c r="V147" s="18"/>
      <c r="W147" s="18"/>
      <c r="X147" s="18"/>
      <c r="Y147" s="18"/>
      <c r="Z147" s="18"/>
    </row>
    <row r="148" spans="18:26">
      <c r="R148" s="9"/>
      <c r="S148" s="25"/>
      <c r="T148" s="9"/>
      <c r="U148" s="18"/>
      <c r="V148" s="18"/>
      <c r="W148" s="18"/>
      <c r="X148" s="18"/>
      <c r="Y148" s="18"/>
      <c r="Z148" s="18"/>
    </row>
    <row r="149" spans="18:26">
      <c r="R149" s="9"/>
      <c r="S149" s="25"/>
      <c r="T149" s="9"/>
      <c r="U149" s="18"/>
      <c r="V149" s="18"/>
      <c r="W149" s="18"/>
      <c r="X149" s="18"/>
      <c r="Y149" s="18"/>
      <c r="Z149" s="18"/>
    </row>
    <row r="150" spans="18:26">
      <c r="R150" s="9"/>
      <c r="S150" s="25"/>
      <c r="T150" s="9"/>
      <c r="U150" s="18"/>
      <c r="V150" s="18"/>
      <c r="W150" s="18"/>
      <c r="X150" s="18"/>
      <c r="Y150" s="18"/>
      <c r="Z150" s="18"/>
    </row>
    <row r="151" spans="18:26">
      <c r="R151" s="9"/>
      <c r="S151" s="25"/>
      <c r="T151" s="9"/>
      <c r="U151" s="18"/>
      <c r="V151" s="18"/>
      <c r="W151" s="18"/>
      <c r="X151" s="18"/>
      <c r="Y151" s="18"/>
      <c r="Z151" s="18"/>
    </row>
    <row r="152" spans="18:26">
      <c r="R152" s="9"/>
      <c r="S152" s="25"/>
      <c r="T152" s="9"/>
      <c r="U152" s="18"/>
      <c r="V152" s="18"/>
      <c r="W152" s="18"/>
      <c r="X152" s="18"/>
      <c r="Y152" s="18"/>
      <c r="Z152" s="18"/>
    </row>
    <row r="153" spans="18:26">
      <c r="R153" s="9"/>
      <c r="S153" s="25"/>
      <c r="T153" s="9"/>
      <c r="U153" s="18"/>
      <c r="V153" s="18"/>
      <c r="W153" s="18"/>
      <c r="X153" s="18"/>
      <c r="Y153" s="18"/>
      <c r="Z153" s="18"/>
    </row>
    <row r="154" spans="18:26">
      <c r="R154" s="9"/>
      <c r="S154" s="25"/>
      <c r="T154" s="9"/>
      <c r="U154" s="18"/>
      <c r="V154" s="18"/>
      <c r="W154" s="18"/>
      <c r="X154" s="18"/>
      <c r="Y154" s="18"/>
      <c r="Z154" s="18"/>
    </row>
    <row r="155" spans="18:26">
      <c r="R155" s="9"/>
      <c r="S155" s="25"/>
      <c r="T155" s="9"/>
      <c r="U155" s="18"/>
      <c r="V155" s="18"/>
      <c r="W155" s="18"/>
      <c r="X155" s="18"/>
      <c r="Y155" s="18"/>
      <c r="Z155" s="18"/>
    </row>
    <row r="156" spans="18:26">
      <c r="R156" s="9"/>
      <c r="S156" s="25"/>
      <c r="T156" s="9"/>
      <c r="U156" s="18"/>
      <c r="V156" s="18"/>
      <c r="W156" s="18"/>
      <c r="X156" s="18"/>
      <c r="Y156" s="18"/>
      <c r="Z156" s="18"/>
    </row>
  </sheetData>
  <mergeCells count="49">
    <mergeCell ref="D30:D31"/>
    <mergeCell ref="C32:I32"/>
    <mergeCell ref="B30:B32"/>
    <mergeCell ref="B27:B29"/>
    <mergeCell ref="D27:D28"/>
    <mergeCell ref="C29:I29"/>
    <mergeCell ref="B21:B23"/>
    <mergeCell ref="D21:D22"/>
    <mergeCell ref="C23:I23"/>
    <mergeCell ref="B24:B26"/>
    <mergeCell ref="D24:D25"/>
    <mergeCell ref="C26:I26"/>
    <mergeCell ref="C8:J8"/>
    <mergeCell ref="B18:B20"/>
    <mergeCell ref="C20:I20"/>
    <mergeCell ref="D9:D10"/>
    <mergeCell ref="D15:D16"/>
    <mergeCell ref="D18:D19"/>
    <mergeCell ref="B15:B17"/>
    <mergeCell ref="C17:I17"/>
    <mergeCell ref="B9:B11"/>
    <mergeCell ref="C11:I11"/>
    <mergeCell ref="C9:C10"/>
    <mergeCell ref="C15:C16"/>
    <mergeCell ref="B12:B14"/>
    <mergeCell ref="C12:C13"/>
    <mergeCell ref="D12:D13"/>
    <mergeCell ref="C14:I14"/>
    <mergeCell ref="R5:Z5"/>
    <mergeCell ref="I1:J5"/>
    <mergeCell ref="I6:J6"/>
    <mergeCell ref="B6:H6"/>
    <mergeCell ref="B1:H1"/>
    <mergeCell ref="B2:H2"/>
    <mergeCell ref="B3:H3"/>
    <mergeCell ref="B4:H4"/>
    <mergeCell ref="B5:H5"/>
    <mergeCell ref="B42:B44"/>
    <mergeCell ref="D42:D43"/>
    <mergeCell ref="B33:B35"/>
    <mergeCell ref="D33:D34"/>
    <mergeCell ref="C35:I35"/>
    <mergeCell ref="B36:B38"/>
    <mergeCell ref="D36:D37"/>
    <mergeCell ref="B39:B41"/>
    <mergeCell ref="D39:D40"/>
    <mergeCell ref="C41:I41"/>
    <mergeCell ref="C38:I38"/>
    <mergeCell ref="C44:I44"/>
  </mergeCells>
  <phoneticPr fontId="8" type="noConversion"/>
  <pageMargins left="0.7" right="0.7" top="0.75" bottom="0.75" header="0.3" footer="0.3"/>
  <pageSetup scale="43"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62A21-97DD-40F4-9517-B86ECAE60B89}">
  <sheetPr codeName="Hoja3">
    <tabColor rgb="FFFF0000"/>
  </sheetPr>
  <dimension ref="A1:L34"/>
  <sheetViews>
    <sheetView showGridLines="0" topLeftCell="A12" zoomScale="87" zoomScaleNormal="87" zoomScaleSheetLayoutView="90" workbookViewId="0">
      <selection activeCell="E11" sqref="E11"/>
    </sheetView>
  </sheetViews>
  <sheetFormatPr baseColWidth="10" defaultColWidth="11.42578125" defaultRowHeight="14.25"/>
  <cols>
    <col min="1" max="1" width="7.28515625" style="4" customWidth="1"/>
    <col min="2" max="2" width="43" style="1" customWidth="1"/>
    <col min="3" max="3" width="7" style="1" customWidth="1"/>
    <col min="4" max="4" width="8.85546875" style="1" customWidth="1"/>
    <col min="5" max="5" width="16.28515625" style="1" customWidth="1"/>
    <col min="6" max="6" width="15" style="4" customWidth="1"/>
    <col min="7" max="7" width="1" style="1" customWidth="1"/>
    <col min="8" max="8" width="14.28515625" style="1" customWidth="1"/>
    <col min="9" max="9" width="13.5703125" style="1" customWidth="1"/>
    <col min="10" max="10" width="14" style="1" customWidth="1"/>
    <col min="11" max="11" width="13.42578125" style="1" customWidth="1"/>
    <col min="12" max="12" width="12.140625" style="1" bestFit="1" customWidth="1"/>
    <col min="13" max="16384" width="11.42578125" style="1"/>
  </cols>
  <sheetData>
    <row r="1" spans="1:12" ht="25.15" customHeight="1" thickBot="1">
      <c r="A1" s="353" t="str">
        <f>+PRESUPUESTO!A1</f>
        <v>DEPARTAMENTO DEL PUTUMAYO</v>
      </c>
      <c r="B1" s="354"/>
      <c r="C1" s="354"/>
      <c r="D1" s="354"/>
      <c r="E1" s="354"/>
      <c r="F1" s="355"/>
      <c r="G1" s="248"/>
      <c r="H1" s="346"/>
      <c r="I1" s="347"/>
      <c r="J1" s="347"/>
      <c r="K1" s="347"/>
    </row>
    <row r="2" spans="1:12" ht="25.15" customHeight="1" thickBot="1">
      <c r="A2" s="353" t="str">
        <f>+PRESUPUESTO!A2</f>
        <v>MUNICIPIO DE PUERTO ASÍS</v>
      </c>
      <c r="B2" s="354"/>
      <c r="C2" s="354"/>
      <c r="D2" s="354"/>
      <c r="E2" s="354"/>
      <c r="F2" s="355"/>
      <c r="G2" s="277"/>
      <c r="H2" s="348"/>
      <c r="I2" s="349"/>
      <c r="J2" s="349"/>
      <c r="K2" s="349"/>
    </row>
    <row r="3" spans="1:12" ht="25.15" customHeight="1" thickBot="1">
      <c r="A3" s="353" t="str">
        <f>+PRESUPUESTO!A3</f>
        <v xml:space="preserve">ALCALDÍA MUNICIPAL </v>
      </c>
      <c r="B3" s="354"/>
      <c r="C3" s="354"/>
      <c r="D3" s="354"/>
      <c r="E3" s="354"/>
      <c r="F3" s="355"/>
      <c r="G3" s="277"/>
      <c r="H3" s="348"/>
      <c r="I3" s="349"/>
      <c r="J3" s="349"/>
      <c r="K3" s="349"/>
    </row>
    <row r="4" spans="1:12" ht="25.15" customHeight="1" thickBot="1">
      <c r="A4" s="353" t="str">
        <f>+PRESUPUESTO!A4</f>
        <v>SECRETARÍA DE INFRAESTRUCTURA MUNICIPAL</v>
      </c>
      <c r="B4" s="354"/>
      <c r="C4" s="354"/>
      <c r="D4" s="354"/>
      <c r="E4" s="354"/>
      <c r="F4" s="355"/>
      <c r="G4" s="277"/>
      <c r="H4" s="348"/>
      <c r="I4" s="349"/>
      <c r="J4" s="349"/>
      <c r="K4" s="349"/>
    </row>
    <row r="5" spans="1:12" ht="40.9" customHeight="1" thickBot="1">
      <c r="A5" s="353" t="s">
        <v>216</v>
      </c>
      <c r="B5" s="354"/>
      <c r="C5" s="354"/>
      <c r="D5" s="354"/>
      <c r="E5" s="354"/>
      <c r="F5" s="355"/>
      <c r="G5" s="249"/>
      <c r="H5" s="350"/>
      <c r="I5" s="351"/>
      <c r="J5" s="351"/>
      <c r="K5" s="351"/>
    </row>
    <row r="6" spans="1:12" ht="30.6" customHeight="1" thickBot="1">
      <c r="A6" s="344" t="s">
        <v>94</v>
      </c>
      <c r="B6" s="345"/>
      <c r="C6" s="345"/>
      <c r="D6" s="345"/>
      <c r="E6" s="345"/>
      <c r="F6" s="352"/>
      <c r="G6" s="290"/>
      <c r="H6" s="344" t="s">
        <v>95</v>
      </c>
      <c r="I6" s="345"/>
      <c r="J6" s="345"/>
      <c r="K6" s="345"/>
    </row>
    <row r="7" spans="1:12" ht="15.75" thickBot="1">
      <c r="A7" s="284" t="s">
        <v>0</v>
      </c>
      <c r="B7" s="284" t="s">
        <v>1</v>
      </c>
      <c r="C7" s="284" t="s">
        <v>2</v>
      </c>
      <c r="D7" s="284" t="s">
        <v>3</v>
      </c>
      <c r="E7" s="286" t="s">
        <v>4</v>
      </c>
      <c r="F7" s="285" t="s">
        <v>5</v>
      </c>
      <c r="H7" s="361" t="s">
        <v>44</v>
      </c>
      <c r="I7" s="362"/>
      <c r="J7" s="362"/>
      <c r="K7" s="363"/>
    </row>
    <row r="8" spans="1:12" ht="15">
      <c r="A8" s="283"/>
      <c r="B8" s="364"/>
      <c r="C8" s="365"/>
      <c r="D8" s="365"/>
      <c r="E8" s="365"/>
      <c r="F8" s="366"/>
      <c r="H8" s="287" t="s">
        <v>96</v>
      </c>
      <c r="I8" s="288" t="s">
        <v>97</v>
      </c>
      <c r="J8" s="288" t="s">
        <v>98</v>
      </c>
      <c r="K8" s="289" t="s">
        <v>99</v>
      </c>
    </row>
    <row r="9" spans="1:12" ht="36.75" customHeight="1">
      <c r="A9" s="297" t="str">
        <f>+PRESUPUESTO!A9</f>
        <v>1.1</v>
      </c>
      <c r="B9" s="265" t="str">
        <f>+PRESUPUESTO!B9</f>
        <v>POSTE METALICO DE 8Mm x 510Kg/f</v>
      </c>
      <c r="C9" s="2" t="str">
        <f>+PRESUPUESTO!C9</f>
        <v>UND</v>
      </c>
      <c r="D9" s="281">
        <f>+PRESUPUESTO!D9</f>
        <v>6</v>
      </c>
      <c r="E9" s="280">
        <f>+PRESUPUESTO!E9</f>
        <v>1843300</v>
      </c>
      <c r="F9" s="282">
        <f>+PRESUPUESTO!F9</f>
        <v>11059800</v>
      </c>
      <c r="H9" s="318">
        <f>+F9/3</f>
        <v>3686600</v>
      </c>
      <c r="I9" s="318">
        <f>+F9/3</f>
        <v>3686600</v>
      </c>
      <c r="J9" s="318">
        <f>+I9</f>
        <v>3686600</v>
      </c>
      <c r="K9" s="340"/>
      <c r="L9" s="160" t="e">
        <f>+H9+I9+J9+K9+#REF!+#REF!+#REF!+#REF!</f>
        <v>#REF!</v>
      </c>
    </row>
    <row r="10" spans="1:12" ht="24" customHeight="1">
      <c r="A10" s="297" t="str">
        <f>+PRESUPUESTO!A10</f>
        <v>1.2</v>
      </c>
      <c r="B10" s="265" t="str">
        <f>+PRESUPUESTO!B10</f>
        <v>CABLE TRENZADO 2 x No. 2 + 1 x No. 2 Al. Serie 8.000</v>
      </c>
      <c r="C10" s="2" t="str">
        <f>+PRESUPUESTO!C10</f>
        <v>m</v>
      </c>
      <c r="D10" s="281">
        <f>+PRESUPUESTO!D10</f>
        <v>295</v>
      </c>
      <c r="E10" s="280">
        <f>+PRESUPUESTO!E10</f>
        <v>29685</v>
      </c>
      <c r="F10" s="282">
        <f>+PRESUPUESTO!F10</f>
        <v>8757075</v>
      </c>
      <c r="G10" s="149"/>
      <c r="H10" s="339"/>
      <c r="I10" s="320">
        <f>+F10/4</f>
        <v>2189268.75</v>
      </c>
      <c r="J10" s="320">
        <f>+F10/4</f>
        <v>2189268.75</v>
      </c>
      <c r="K10" s="339"/>
      <c r="L10" s="160" t="e">
        <f>+H10+I10+J10+K10+#REF!+#REF!+#REF!+#REF!</f>
        <v>#REF!</v>
      </c>
    </row>
    <row r="11" spans="1:12" ht="24" customHeight="1">
      <c r="A11" s="297" t="str">
        <f>+PRESUPUESTO!A11</f>
        <v>1.3</v>
      </c>
      <c r="B11" s="265" t="str">
        <f>+PRESUPUESTO!B11</f>
        <v>PERCHAS DE 1 PÚESTO CON AISLADOR TIPO CARRETE</v>
      </c>
      <c r="C11" s="2" t="str">
        <f>+PRESUPUESTO!C11</f>
        <v>UND</v>
      </c>
      <c r="D11" s="281">
        <f>+PRESUPUESTO!D11</f>
        <v>8</v>
      </c>
      <c r="E11" s="280">
        <f>+PRESUPUESTO!E11</f>
        <v>125408</v>
      </c>
      <c r="F11" s="282">
        <f>+PRESUPUESTO!F11</f>
        <v>1003264</v>
      </c>
      <c r="G11" s="149"/>
      <c r="H11" s="320">
        <f>+F11/3</f>
        <v>334421.33333333331</v>
      </c>
      <c r="I11" s="320">
        <f>+F11/3</f>
        <v>334421.33333333331</v>
      </c>
      <c r="J11" s="320">
        <f>+F11/3</f>
        <v>334421.33333333331</v>
      </c>
      <c r="K11" s="339"/>
      <c r="L11" s="160"/>
    </row>
    <row r="12" spans="1:12" ht="19.5" customHeight="1">
      <c r="A12" s="297" t="str">
        <f>+PRESUPUESTO!A12</f>
        <v>1.4</v>
      </c>
      <c r="B12" s="265" t="str">
        <f>+PRESUPUESTO!B12</f>
        <v>RETENIDAS DIRECTAS A TIERRA</v>
      </c>
      <c r="C12" s="2" t="str">
        <f>+PRESUPUESTO!C12</f>
        <v>UND</v>
      </c>
      <c r="D12" s="281">
        <f>+PRESUPUESTO!D12</f>
        <v>4</v>
      </c>
      <c r="E12" s="280">
        <f>+PRESUPUESTO!E12</f>
        <v>379100</v>
      </c>
      <c r="F12" s="282">
        <f>+PRESUPUESTO!F12</f>
        <v>1516400</v>
      </c>
      <c r="G12" s="149"/>
      <c r="H12" s="341"/>
      <c r="I12" s="319">
        <f>+F12</f>
        <v>1516400</v>
      </c>
      <c r="J12" s="321"/>
      <c r="K12" s="322"/>
      <c r="L12" s="160" t="e">
        <f>+H12+I12+J12+K12+#REF!+#REF!+#REF!+#REF!</f>
        <v>#REF!</v>
      </c>
    </row>
    <row r="13" spans="1:12" ht="19.5" customHeight="1">
      <c r="A13" s="297" t="str">
        <f>+PRESUPUESTO!A13</f>
        <v>1.5</v>
      </c>
      <c r="B13" s="265" t="str">
        <f>+PRESUPUESTO!B13</f>
        <v xml:space="preserve">CAJAS DE DERIVACION </v>
      </c>
      <c r="C13" s="2" t="str">
        <f>+PRESUPUESTO!C13</f>
        <v>UND</v>
      </c>
      <c r="D13" s="281">
        <f>+PRESUPUESTO!D13</f>
        <v>4</v>
      </c>
      <c r="E13" s="280">
        <f>+PRESUPUESTO!E13</f>
        <v>589450</v>
      </c>
      <c r="F13" s="282">
        <f>+PRESUPUESTO!F13</f>
        <v>2357800</v>
      </c>
      <c r="G13" s="149"/>
      <c r="H13" s="341"/>
      <c r="I13" s="319">
        <f t="shared" ref="I13:I18" si="0">+F13/2</f>
        <v>1178900</v>
      </c>
      <c r="J13" s="319">
        <f>+I13</f>
        <v>1178900</v>
      </c>
      <c r="K13" s="322"/>
      <c r="L13" s="160"/>
    </row>
    <row r="14" spans="1:12" ht="22.5" customHeight="1">
      <c r="A14" s="297" t="str">
        <f>+PRESUPUESTO!A14</f>
        <v>1.6</v>
      </c>
      <c r="B14" s="265" t="str">
        <f>+PRESUPUESTO!B14</f>
        <v>SISTEMA DE PUESTA A TIERRA DE LA LINEA DE B.T.</v>
      </c>
      <c r="C14" s="2" t="str">
        <f>+PRESUPUESTO!C22</f>
        <v>UND</v>
      </c>
      <c r="D14" s="281">
        <f>+PRESUPUESTO!D14</f>
        <v>1</v>
      </c>
      <c r="E14" s="280">
        <f>+PRESUPUESTO!E14</f>
        <v>354333</v>
      </c>
      <c r="F14" s="282">
        <f>+PRESUPUESTO!F14</f>
        <v>354333</v>
      </c>
      <c r="G14" s="149"/>
      <c r="H14" s="341"/>
      <c r="I14" s="341"/>
      <c r="J14" s="321"/>
      <c r="K14" s="343">
        <f>+F14</f>
        <v>354333</v>
      </c>
      <c r="L14" s="160" t="e">
        <f>+H14+I14+J14+K14+#REF!+#REF!+#REF!+#REF!</f>
        <v>#REF!</v>
      </c>
    </row>
    <row r="15" spans="1:12" ht="22.5" customHeight="1">
      <c r="A15" s="297" t="str">
        <f>+PRESUPUESTO!A16</f>
        <v>2.1</v>
      </c>
      <c r="B15" s="265" t="str">
        <f>+PRESUPUESTO!B16</f>
        <v>CONTADOR MONOFASICO - MEDICION SENCILLA</v>
      </c>
      <c r="C15" s="2" t="str">
        <f>+PRESUPUESTO!C16</f>
        <v>UND</v>
      </c>
      <c r="D15" s="281">
        <f>+PRESUPUESTO!D16</f>
        <v>8</v>
      </c>
      <c r="E15" s="279">
        <f>+PRESUPUESTO!E16</f>
        <v>146843</v>
      </c>
      <c r="F15" s="282">
        <f t="shared" ref="F15:F20" si="1">+E15*D15</f>
        <v>1174744</v>
      </c>
      <c r="G15" s="149"/>
      <c r="H15" s="320">
        <f t="shared" ref="H15:H19" si="2">+F15/2</f>
        <v>587372</v>
      </c>
      <c r="I15" s="320">
        <f t="shared" si="0"/>
        <v>587372</v>
      </c>
      <c r="J15" s="323"/>
      <c r="K15" s="322"/>
      <c r="L15" s="160" t="e">
        <f>+H15+I15+J15+K15+#REF!+#REF!+#REF!+#REF!</f>
        <v>#REF!</v>
      </c>
    </row>
    <row r="16" spans="1:12" ht="21.75" customHeight="1">
      <c r="A16" s="297" t="str">
        <f>+PRESUPUESTO!A17</f>
        <v>2.2</v>
      </c>
      <c r="B16" s="265" t="str">
        <f>+PRESUPUESTO!B17</f>
        <v>CAJA PARA CONTADOR - POLICARBONATO</v>
      </c>
      <c r="C16" s="2" t="str">
        <f>+PRESUPUESTO!C17</f>
        <v>UND</v>
      </c>
      <c r="D16" s="281">
        <f>+PRESUPUESTO!D17</f>
        <v>8</v>
      </c>
      <c r="E16" s="279">
        <f>+PRESUPUESTO!E17</f>
        <v>94650</v>
      </c>
      <c r="F16" s="279">
        <f t="shared" si="1"/>
        <v>757200</v>
      </c>
      <c r="G16" s="149"/>
      <c r="H16" s="320">
        <f t="shared" si="2"/>
        <v>378600</v>
      </c>
      <c r="I16" s="320">
        <f t="shared" si="0"/>
        <v>378600</v>
      </c>
      <c r="J16" s="323"/>
      <c r="K16" s="323"/>
      <c r="L16" s="160" t="e">
        <f>+H16+I16+J16+K16+#REF!+#REF!+#REF!+#REF!</f>
        <v>#REF!</v>
      </c>
    </row>
    <row r="17" spans="1:12" ht="28.5">
      <c r="A17" s="297" t="str">
        <f>+PRESUPUESTO!A18</f>
        <v>2.3</v>
      </c>
      <c r="B17" s="265" t="str">
        <f>+PRESUPUESTO!B18</f>
        <v>CABLE ANTIFRAUDE-CONCENTRICO MONOFASICO-CAL 8</v>
      </c>
      <c r="C17" s="2" t="str">
        <f>+PRESUPUESTO!C18</f>
        <v>m</v>
      </c>
      <c r="D17" s="281">
        <f>+PRESUPUESTO!D18</f>
        <v>190</v>
      </c>
      <c r="E17" s="279">
        <f>+PRESUPUESTO!E18</f>
        <v>28487</v>
      </c>
      <c r="F17" s="282">
        <f t="shared" si="1"/>
        <v>5412530</v>
      </c>
      <c r="G17" s="149"/>
      <c r="H17" s="320">
        <f t="shared" si="2"/>
        <v>2706265</v>
      </c>
      <c r="I17" s="320">
        <f t="shared" si="0"/>
        <v>2706265</v>
      </c>
      <c r="J17" s="323"/>
      <c r="K17" s="322"/>
      <c r="L17" s="160"/>
    </row>
    <row r="18" spans="1:12" ht="21.75" customHeight="1">
      <c r="A18" s="297" t="str">
        <f>+PRESUPUESTO!A19</f>
        <v>2.4</v>
      </c>
      <c r="B18" s="265" t="str">
        <f>+PRESUPUESTO!B19</f>
        <v>PIN DE CORTE 50 A</v>
      </c>
      <c r="C18" s="2" t="str">
        <f>+PRESUPUESTO!C19</f>
        <v>UND</v>
      </c>
      <c r="D18" s="281">
        <f>+PRESUPUESTO!D19</f>
        <v>8</v>
      </c>
      <c r="E18" s="279">
        <f>+PRESUPUESTO!E19</f>
        <v>112880</v>
      </c>
      <c r="F18" s="279">
        <f t="shared" si="1"/>
        <v>903040</v>
      </c>
      <c r="G18" s="149"/>
      <c r="H18" s="320">
        <f t="shared" si="2"/>
        <v>451520</v>
      </c>
      <c r="I18" s="320">
        <f t="shared" si="0"/>
        <v>451520</v>
      </c>
      <c r="J18" s="323"/>
      <c r="K18" s="323"/>
      <c r="L18" s="160"/>
    </row>
    <row r="19" spans="1:12" ht="21.75" customHeight="1">
      <c r="A19" s="297" t="str">
        <f>+PRESUPUESTO!A20</f>
        <v>2.5</v>
      </c>
      <c r="B19" s="265" t="str">
        <f>+PRESUPUESTO!B20</f>
        <v>SISTEMA DE PUESTA A TIERRA DEL CONTADOR</v>
      </c>
      <c r="C19" s="2" t="str">
        <f>+PRESUPUESTO!C20</f>
        <v>GL</v>
      </c>
      <c r="D19" s="281">
        <f>+PRESUPUESTO!D20</f>
        <v>8</v>
      </c>
      <c r="E19" s="279">
        <f>+PRESUPUESTO!E20</f>
        <v>183244</v>
      </c>
      <c r="F19" s="282">
        <f t="shared" si="1"/>
        <v>1465952</v>
      </c>
      <c r="G19" s="149"/>
      <c r="H19" s="320">
        <f t="shared" si="2"/>
        <v>732976</v>
      </c>
      <c r="I19" s="320">
        <f>+F19/2</f>
        <v>732976</v>
      </c>
      <c r="J19" s="323"/>
      <c r="K19" s="322"/>
      <c r="L19" s="160"/>
    </row>
    <row r="20" spans="1:12" ht="21.75" customHeight="1" thickBot="1">
      <c r="A20" s="297" t="str">
        <f>+PRESUPUESTO!A22</f>
        <v>3.1</v>
      </c>
      <c r="B20" s="265" t="str">
        <f>+PRESUPUESTO!B22</f>
        <v>CERTIFICADO DE CONFORMIDAD RETIE</v>
      </c>
      <c r="C20" s="2" t="str">
        <f>+PRESUPUESTO!C22</f>
        <v>UND</v>
      </c>
      <c r="D20" s="281">
        <f>+PRESUPUESTO!D22</f>
        <v>1</v>
      </c>
      <c r="E20" s="279">
        <f>+PRESUPUESTO!E22</f>
        <v>1502333</v>
      </c>
      <c r="F20" s="279">
        <f t="shared" si="1"/>
        <v>1502333</v>
      </c>
      <c r="G20" s="149"/>
      <c r="H20" s="339"/>
      <c r="I20" s="339"/>
      <c r="J20" s="323"/>
      <c r="K20" s="342">
        <f>+F20</f>
        <v>1502333</v>
      </c>
      <c r="L20" s="160"/>
    </row>
    <row r="21" spans="1:12" ht="16.5" thickBot="1">
      <c r="A21" s="369"/>
      <c r="B21" s="370"/>
      <c r="C21" s="371"/>
      <c r="D21" s="356" t="s">
        <v>39</v>
      </c>
      <c r="E21" s="357"/>
      <c r="F21" s="291">
        <f>SUM(F9:F20)</f>
        <v>36264471</v>
      </c>
      <c r="J21" s="3"/>
      <c r="K21" s="164"/>
    </row>
    <row r="22" spans="1:12" ht="16.5" thickBot="1">
      <c r="A22" s="372"/>
      <c r="B22" s="373"/>
      <c r="C22" s="374"/>
      <c r="D22" s="292">
        <f>+PRESUPUESTO!D26</f>
        <v>0.3</v>
      </c>
      <c r="E22" s="293" t="s">
        <v>89</v>
      </c>
      <c r="F22" s="296">
        <f>+F21*D22</f>
        <v>10879341.299999999</v>
      </c>
      <c r="J22" s="3"/>
      <c r="K22" s="3"/>
    </row>
    <row r="23" spans="1:12" ht="16.5" thickBot="1">
      <c r="A23" s="372"/>
      <c r="B23" s="373"/>
      <c r="C23" s="374"/>
      <c r="D23" s="294">
        <f>+PRESUPUESTO!D27</f>
        <v>0</v>
      </c>
      <c r="E23" s="293" t="s">
        <v>80</v>
      </c>
      <c r="F23" s="296">
        <v>0</v>
      </c>
      <c r="J23" s="3"/>
      <c r="K23" s="3"/>
    </row>
    <row r="24" spans="1:12" ht="16.5" thickBot="1">
      <c r="A24" s="372"/>
      <c r="B24" s="373"/>
      <c r="C24" s="374"/>
      <c r="D24" s="294">
        <f>+PRESUPUESTO!D28</f>
        <v>0.05</v>
      </c>
      <c r="E24" s="293" t="s">
        <v>90</v>
      </c>
      <c r="F24" s="296">
        <f>+F21*0.05</f>
        <v>1813223.55</v>
      </c>
      <c r="J24" s="3"/>
      <c r="K24" s="3"/>
    </row>
    <row r="25" spans="1:12" ht="15.75" thickBot="1">
      <c r="A25" s="375"/>
      <c r="B25" s="376"/>
      <c r="C25" s="377"/>
      <c r="D25" s="367" t="s">
        <v>46</v>
      </c>
      <c r="E25" s="368"/>
      <c r="F25" s="295">
        <f>+F21+F22+F23+F24</f>
        <v>48957035.849999994</v>
      </c>
    </row>
    <row r="26" spans="1:12" ht="15">
      <c r="A26" s="6"/>
      <c r="B26" s="14"/>
      <c r="C26" s="14"/>
      <c r="D26" s="14"/>
      <c r="E26" s="14"/>
      <c r="F26" s="338"/>
    </row>
    <row r="27" spans="1:12" ht="15.75">
      <c r="A27" s="7"/>
      <c r="B27" s="8"/>
      <c r="C27" s="9"/>
      <c r="D27" s="358"/>
      <c r="E27" s="358"/>
      <c r="F27" s="13"/>
      <c r="J27" s="3"/>
      <c r="K27" s="3"/>
    </row>
    <row r="28" spans="1:12" ht="21" customHeight="1">
      <c r="E28" s="10"/>
      <c r="F28" s="10"/>
    </row>
    <row r="29" spans="1:12">
      <c r="B29" s="359" t="s">
        <v>84</v>
      </c>
      <c r="C29" s="359"/>
      <c r="D29" s="15"/>
    </row>
    <row r="30" spans="1:12">
      <c r="B30" s="142"/>
      <c r="C30" s="25"/>
      <c r="D30" s="15"/>
      <c r="E30" s="11"/>
      <c r="F30" s="12"/>
    </row>
    <row r="31" spans="1:12" ht="15">
      <c r="B31" s="360"/>
      <c r="C31" s="360"/>
      <c r="D31" s="15"/>
    </row>
    <row r="32" spans="1:12">
      <c r="B32" s="262"/>
      <c r="C32" s="141"/>
      <c r="D32" s="15"/>
    </row>
    <row r="33" spans="2:4" ht="15">
      <c r="B33" s="143" t="s">
        <v>213</v>
      </c>
      <c r="C33" s="143"/>
      <c r="D33" s="8"/>
    </row>
    <row r="34" spans="2:4">
      <c r="B34" s="142" t="s">
        <v>86</v>
      </c>
      <c r="C34" s="141"/>
      <c r="D34" s="15"/>
    </row>
  </sheetData>
  <mergeCells count="16">
    <mergeCell ref="D21:E21"/>
    <mergeCell ref="D27:E27"/>
    <mergeCell ref="B29:C29"/>
    <mergeCell ref="B31:C31"/>
    <mergeCell ref="H7:K7"/>
    <mergeCell ref="B8:F8"/>
    <mergeCell ref="D25:E25"/>
    <mergeCell ref="A21:C25"/>
    <mergeCell ref="H6:K6"/>
    <mergeCell ref="H1:K5"/>
    <mergeCell ref="A6:F6"/>
    <mergeCell ref="A1:F1"/>
    <mergeCell ref="A2:F2"/>
    <mergeCell ref="A3:F3"/>
    <mergeCell ref="A4:F4"/>
    <mergeCell ref="A5:F5"/>
  </mergeCells>
  <pageMargins left="0.7" right="0.7" top="0.75" bottom="0.75" header="0.3" footer="0.3"/>
  <pageSetup scale="42"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4D5E3-D1D1-4901-BF6C-1A3F3C6FB351}">
  <sheetPr codeName="Hoja5">
    <tabColor theme="9"/>
  </sheetPr>
  <dimension ref="A9:L507"/>
  <sheetViews>
    <sheetView view="pageBreakPreview" topLeftCell="A217" zoomScale="64" zoomScaleNormal="100" zoomScaleSheetLayoutView="64" workbookViewId="0">
      <selection activeCell="K152" sqref="K152"/>
    </sheetView>
  </sheetViews>
  <sheetFormatPr baseColWidth="10" defaultColWidth="11.5703125" defaultRowHeight="12.75"/>
  <cols>
    <col min="1" max="1" width="11.5703125" style="166"/>
    <col min="2" max="2" width="7.28515625" style="166" customWidth="1"/>
    <col min="3" max="3" width="22.85546875" style="166" customWidth="1"/>
    <col min="4" max="4" width="15.140625" style="166" customWidth="1"/>
    <col min="5" max="5" width="12.5703125" style="166" bestFit="1" customWidth="1"/>
    <col min="6" max="6" width="11.85546875" style="166" bestFit="1" customWidth="1"/>
    <col min="7" max="7" width="16.7109375" style="166" bestFit="1" customWidth="1"/>
    <col min="8" max="8" width="11.140625" style="166" customWidth="1"/>
    <col min="9" max="9" width="11.5703125" style="166"/>
    <col min="10" max="10" width="16.5703125" style="166" customWidth="1"/>
    <col min="11" max="16384" width="11.5703125" style="166"/>
  </cols>
  <sheetData>
    <row r="9" spans="1:12" ht="12.75" customHeight="1">
      <c r="A9" s="484" t="s">
        <v>12</v>
      </c>
      <c r="B9" s="485"/>
      <c r="C9" s="484" t="str">
        <f>+PRESUPUESTO!A5</f>
        <v>ELECTRIFICACION COCAYA - SECTOR BALNEARIO KANAKA</v>
      </c>
      <c r="D9" s="490"/>
      <c r="E9" s="490"/>
      <c r="F9" s="485"/>
      <c r="G9" s="493"/>
      <c r="H9" s="494"/>
    </row>
    <row r="10" spans="1:12">
      <c r="A10" s="486"/>
      <c r="B10" s="487"/>
      <c r="C10" s="486"/>
      <c r="D10" s="491"/>
      <c r="E10" s="491"/>
      <c r="F10" s="487"/>
      <c r="G10" s="495"/>
      <c r="H10" s="496"/>
    </row>
    <row r="11" spans="1:12" ht="21" customHeight="1">
      <c r="A11" s="488"/>
      <c r="B11" s="489"/>
      <c r="C11" s="488"/>
      <c r="D11" s="492"/>
      <c r="E11" s="492"/>
      <c r="F11" s="489"/>
      <c r="G11" s="497"/>
      <c r="H11" s="498"/>
    </row>
    <row r="12" spans="1:12">
      <c r="A12" s="499"/>
      <c r="B12" s="500"/>
      <c r="C12" s="500"/>
      <c r="D12" s="500"/>
      <c r="E12" s="500"/>
      <c r="F12" s="500"/>
      <c r="G12" s="500"/>
      <c r="H12" s="501"/>
    </row>
    <row r="13" spans="1:12" ht="12.75" customHeight="1">
      <c r="A13" s="167" t="s">
        <v>104</v>
      </c>
      <c r="B13" s="245">
        <v>1</v>
      </c>
      <c r="C13" s="418" t="s">
        <v>179</v>
      </c>
      <c r="D13" s="418"/>
      <c r="E13" s="418"/>
      <c r="F13" s="418"/>
      <c r="G13" s="169" t="s">
        <v>105</v>
      </c>
      <c r="H13" s="170">
        <v>46122</v>
      </c>
      <c r="L13" s="180"/>
    </row>
    <row r="14" spans="1:12" ht="31.5" customHeight="1">
      <c r="A14" s="167" t="s">
        <v>13</v>
      </c>
      <c r="B14" s="274" t="str">
        <f>+PRESUPUESTO!A9</f>
        <v>1.1</v>
      </c>
      <c r="C14" s="505" t="str">
        <f>+PRESUPUESTO!B9</f>
        <v>POSTE METALICO DE 8Mm x 510Kg/f</v>
      </c>
      <c r="D14" s="506"/>
      <c r="E14" s="506"/>
      <c r="F14" s="507"/>
      <c r="G14" s="169" t="s">
        <v>2</v>
      </c>
      <c r="H14" s="168" t="str">
        <f>+PRESUPUESTO!C9</f>
        <v>UND</v>
      </c>
    </row>
    <row r="15" spans="1:12">
      <c r="A15" s="499"/>
      <c r="B15" s="500"/>
      <c r="C15" s="500"/>
      <c r="D15" s="500"/>
      <c r="E15" s="500"/>
      <c r="F15" s="500"/>
      <c r="G15" s="500"/>
      <c r="H15" s="501"/>
    </row>
    <row r="16" spans="1:12">
      <c r="A16" s="173" t="s">
        <v>14</v>
      </c>
      <c r="B16" s="174"/>
      <c r="C16" s="175"/>
      <c r="D16" s="175"/>
      <c r="E16" s="175"/>
      <c r="F16" s="175"/>
      <c r="G16" s="175"/>
      <c r="H16" s="176"/>
    </row>
    <row r="17" spans="1:8">
      <c r="A17" s="475" t="s">
        <v>15</v>
      </c>
      <c r="B17" s="476"/>
      <c r="C17" s="477"/>
      <c r="D17" s="178" t="s">
        <v>24</v>
      </c>
      <c r="E17" s="178" t="s">
        <v>41</v>
      </c>
      <c r="F17" s="178" t="s">
        <v>32</v>
      </c>
      <c r="G17" s="178" t="s">
        <v>35</v>
      </c>
      <c r="H17" s="179"/>
    </row>
    <row r="18" spans="1:8">
      <c r="A18" s="458" t="s">
        <v>160</v>
      </c>
      <c r="B18" s="459"/>
      <c r="C18" s="460"/>
      <c r="D18" s="181"/>
      <c r="E18" s="182">
        <v>0.05</v>
      </c>
      <c r="F18" s="171">
        <v>5</v>
      </c>
      <c r="G18" s="232">
        <v>10500</v>
      </c>
      <c r="H18" s="183"/>
    </row>
    <row r="19" spans="1:8">
      <c r="A19" s="458" t="s">
        <v>16</v>
      </c>
      <c r="B19" s="459"/>
      <c r="C19" s="460"/>
      <c r="D19" s="181"/>
      <c r="E19" s="182">
        <v>0.05</v>
      </c>
      <c r="F19" s="171">
        <v>5</v>
      </c>
      <c r="G19" s="232">
        <v>1800</v>
      </c>
      <c r="H19" s="183"/>
    </row>
    <row r="20" spans="1:8">
      <c r="A20" s="458"/>
      <c r="B20" s="459"/>
      <c r="C20" s="460"/>
      <c r="D20" s="181"/>
      <c r="E20" s="184"/>
      <c r="F20" s="171"/>
      <c r="G20" s="232"/>
      <c r="H20" s="183"/>
    </row>
    <row r="21" spans="1:8">
      <c r="A21" s="185"/>
      <c r="B21" s="186"/>
      <c r="C21" s="186"/>
      <c r="D21" s="186"/>
      <c r="E21" s="186"/>
      <c r="F21" s="186"/>
      <c r="G21" s="187" t="s">
        <v>36</v>
      </c>
      <c r="H21" s="188">
        <f>SUM(G18:G20)</f>
        <v>12300</v>
      </c>
    </row>
    <row r="22" spans="1:8">
      <c r="A22" s="173" t="s">
        <v>17</v>
      </c>
      <c r="B22" s="174"/>
      <c r="C22" s="175"/>
      <c r="D22" s="175"/>
      <c r="E22" s="175"/>
      <c r="F22" s="175"/>
      <c r="G22" s="175"/>
      <c r="H22" s="176"/>
    </row>
    <row r="23" spans="1:8">
      <c r="A23" s="475" t="s">
        <v>15</v>
      </c>
      <c r="B23" s="476"/>
      <c r="C23" s="477"/>
      <c r="D23" s="178" t="s">
        <v>25</v>
      </c>
      <c r="E23" s="178" t="s">
        <v>28</v>
      </c>
      <c r="F23" s="178" t="s">
        <v>33</v>
      </c>
      <c r="G23" s="178" t="s">
        <v>35</v>
      </c>
      <c r="H23" s="179"/>
    </row>
    <row r="24" spans="1:8" ht="12.75" customHeight="1">
      <c r="A24" s="510" t="s">
        <v>214</v>
      </c>
      <c r="B24" s="479"/>
      <c r="C24" s="480"/>
      <c r="D24" s="171" t="s">
        <v>2</v>
      </c>
      <c r="E24" s="229">
        <v>1720000</v>
      </c>
      <c r="F24" s="168">
        <v>1</v>
      </c>
      <c r="G24" s="232">
        <v>1720000</v>
      </c>
      <c r="H24" s="183"/>
    </row>
    <row r="25" spans="1:8" ht="12.75" customHeight="1">
      <c r="A25" s="478"/>
      <c r="B25" s="479"/>
      <c r="C25" s="480"/>
      <c r="D25" s="171"/>
      <c r="E25" s="229"/>
      <c r="F25" s="168"/>
      <c r="G25" s="232"/>
      <c r="H25" s="183"/>
    </row>
    <row r="26" spans="1:8">
      <c r="A26" s="458"/>
      <c r="B26" s="459"/>
      <c r="C26" s="460"/>
      <c r="D26" s="171"/>
      <c r="E26" s="229"/>
      <c r="F26" s="245"/>
      <c r="G26" s="232"/>
      <c r="H26" s="183"/>
    </row>
    <row r="27" spans="1:8">
      <c r="A27" s="458"/>
      <c r="B27" s="459"/>
      <c r="C27" s="460"/>
      <c r="D27" s="171"/>
      <c r="E27" s="229"/>
      <c r="F27" s="245"/>
      <c r="G27" s="232"/>
      <c r="H27" s="183"/>
    </row>
    <row r="28" spans="1:8">
      <c r="A28" s="458"/>
      <c r="B28" s="459"/>
      <c r="C28" s="460"/>
      <c r="D28" s="171"/>
      <c r="E28" s="229"/>
      <c r="F28" s="171"/>
      <c r="G28" s="232"/>
      <c r="H28" s="183"/>
    </row>
    <row r="29" spans="1:8">
      <c r="A29" s="458"/>
      <c r="B29" s="459"/>
      <c r="C29" s="460"/>
      <c r="D29" s="171"/>
      <c r="E29" s="229"/>
      <c r="F29" s="171"/>
      <c r="G29" s="232"/>
      <c r="H29" s="183"/>
    </row>
    <row r="30" spans="1:8">
      <c r="A30" s="185"/>
      <c r="B30" s="186"/>
      <c r="C30" s="186"/>
      <c r="D30" s="186"/>
      <c r="E30" s="186"/>
      <c r="F30" s="186"/>
      <c r="G30" s="187" t="s">
        <v>36</v>
      </c>
      <c r="H30" s="188">
        <f>SUM(G24:G29)</f>
        <v>1720000</v>
      </c>
    </row>
    <row r="31" spans="1:8">
      <c r="A31" s="173" t="s">
        <v>18</v>
      </c>
      <c r="B31" s="174"/>
      <c r="C31" s="175"/>
      <c r="D31" s="175"/>
      <c r="E31" s="175"/>
      <c r="F31" s="175"/>
      <c r="G31" s="175"/>
      <c r="H31" s="176"/>
    </row>
    <row r="32" spans="1:8">
      <c r="A32" s="192" t="s">
        <v>19</v>
      </c>
      <c r="B32" s="193"/>
      <c r="C32" s="189" t="s">
        <v>22</v>
      </c>
      <c r="D32" s="189" t="s">
        <v>26</v>
      </c>
      <c r="E32" s="189" t="s">
        <v>29</v>
      </c>
      <c r="F32" s="189" t="s">
        <v>34</v>
      </c>
      <c r="G32" s="189" t="s">
        <v>35</v>
      </c>
      <c r="H32" s="179"/>
    </row>
    <row r="33" spans="1:8">
      <c r="A33" s="194"/>
      <c r="B33" s="191"/>
      <c r="C33" s="190"/>
      <c r="D33" s="190"/>
      <c r="E33" s="190"/>
      <c r="F33" s="190"/>
      <c r="G33" s="190"/>
      <c r="H33" s="179"/>
    </row>
    <row r="34" spans="1:8">
      <c r="A34" s="195"/>
      <c r="B34" s="196"/>
      <c r="C34" s="197"/>
      <c r="D34" s="197"/>
      <c r="E34" s="197"/>
      <c r="F34" s="197"/>
      <c r="G34" s="197"/>
      <c r="H34" s="198"/>
    </row>
    <row r="35" spans="1:8">
      <c r="A35" s="185"/>
      <c r="B35" s="186"/>
      <c r="C35" s="186"/>
      <c r="D35" s="186"/>
      <c r="E35" s="186"/>
      <c r="F35" s="186"/>
      <c r="G35" s="199" t="s">
        <v>36</v>
      </c>
      <c r="H35" s="188">
        <f>SUM(G33:G34)</f>
        <v>0</v>
      </c>
    </row>
    <row r="36" spans="1:8">
      <c r="A36" s="200" t="s">
        <v>20</v>
      </c>
      <c r="B36" s="201"/>
      <c r="C36" s="202"/>
      <c r="D36" s="202"/>
      <c r="E36" s="202"/>
      <c r="F36" s="202"/>
      <c r="G36" s="202"/>
      <c r="H36" s="203"/>
    </row>
    <row r="37" spans="1:8">
      <c r="A37" s="461" t="s">
        <v>21</v>
      </c>
      <c r="B37" s="462"/>
      <c r="C37" s="204" t="s">
        <v>23</v>
      </c>
      <c r="D37" s="204" t="s">
        <v>27</v>
      </c>
      <c r="E37" s="204" t="s">
        <v>30</v>
      </c>
      <c r="F37" s="204" t="s">
        <v>32</v>
      </c>
      <c r="G37" s="204" t="s">
        <v>35</v>
      </c>
      <c r="H37" s="205"/>
    </row>
    <row r="38" spans="1:8" ht="12.95" customHeight="1">
      <c r="A38" s="465" t="s">
        <v>127</v>
      </c>
      <c r="B38" s="466"/>
      <c r="C38" s="206">
        <v>100000</v>
      </c>
      <c r="D38" s="207">
        <v>0.85</v>
      </c>
      <c r="E38" s="206">
        <f>+(C38*D38)+C38</f>
        <v>185000</v>
      </c>
      <c r="F38" s="189">
        <v>3</v>
      </c>
      <c r="G38" s="233">
        <f>ROUND(E38/F38*1,0)</f>
        <v>61667</v>
      </c>
      <c r="H38" s="183"/>
    </row>
    <row r="39" spans="1:8">
      <c r="A39" s="465" t="s">
        <v>137</v>
      </c>
      <c r="B39" s="466"/>
      <c r="C39" s="208">
        <v>80000</v>
      </c>
      <c r="D39" s="207">
        <v>0.85</v>
      </c>
      <c r="E39" s="206">
        <f>+(C39*D39)+C39</f>
        <v>148000</v>
      </c>
      <c r="F39" s="204">
        <v>3</v>
      </c>
      <c r="G39" s="233">
        <f>ROUND(E39/F39*1,0)</f>
        <v>49333</v>
      </c>
      <c r="H39" s="210"/>
    </row>
    <row r="40" spans="1:8">
      <c r="A40" s="467"/>
      <c r="B40" s="468"/>
      <c r="C40" s="186"/>
      <c r="D40" s="186"/>
      <c r="E40" s="186"/>
      <c r="F40" s="186"/>
      <c r="G40" s="199" t="s">
        <v>36</v>
      </c>
      <c r="H40" s="211">
        <f>SUM(G38:G39)</f>
        <v>111000</v>
      </c>
    </row>
    <row r="41" spans="1:8">
      <c r="A41" s="329"/>
      <c r="B41" s="330"/>
      <c r="C41" s="186"/>
      <c r="D41" s="186"/>
      <c r="E41" s="186"/>
      <c r="F41" s="186"/>
      <c r="G41" s="199"/>
      <c r="H41" s="215"/>
    </row>
    <row r="42" spans="1:8">
      <c r="A42" s="185"/>
      <c r="B42" s="186"/>
      <c r="C42" s="186"/>
      <c r="D42" s="186"/>
      <c r="E42" s="186"/>
      <c r="F42" s="186"/>
      <c r="G42" s="177"/>
      <c r="H42" s="183"/>
    </row>
    <row r="43" spans="1:8">
      <c r="A43" s="185"/>
      <c r="B43" s="186"/>
      <c r="C43" s="186"/>
      <c r="D43" s="186"/>
      <c r="E43" s="186"/>
      <c r="F43" s="186"/>
      <c r="G43" s="177"/>
      <c r="H43" s="183"/>
    </row>
    <row r="44" spans="1:8">
      <c r="A44" s="185"/>
      <c r="B44" s="186"/>
      <c r="C44" s="186"/>
      <c r="D44" s="186"/>
      <c r="E44" s="469" t="s">
        <v>31</v>
      </c>
      <c r="F44" s="469"/>
      <c r="G44" s="470"/>
      <c r="H44" s="213">
        <f>H40+H35+H30+H21</f>
        <v>1843300</v>
      </c>
    </row>
    <row r="45" spans="1:8">
      <c r="A45" s="471" t="s">
        <v>84</v>
      </c>
      <c r="B45" s="472"/>
      <c r="C45" s="472"/>
      <c r="D45" s="186"/>
      <c r="E45" s="199"/>
      <c r="G45" s="212"/>
      <c r="H45" s="215"/>
    </row>
    <row r="46" spans="1:8">
      <c r="A46" s="216"/>
      <c r="B46" s="217"/>
      <c r="C46" s="218"/>
      <c r="D46" s="186"/>
      <c r="E46" s="199"/>
      <c r="G46" s="212"/>
      <c r="H46" s="215"/>
    </row>
    <row r="47" spans="1:8">
      <c r="A47" s="473"/>
      <c r="B47" s="474"/>
      <c r="C47" s="474"/>
      <c r="D47" s="186"/>
      <c r="E47" s="199"/>
      <c r="G47" s="212"/>
      <c r="H47" s="215"/>
    </row>
    <row r="48" spans="1:8">
      <c r="A48" s="216" t="s">
        <v>85</v>
      </c>
      <c r="B48" s="217"/>
      <c r="C48" s="214"/>
      <c r="D48" s="186"/>
      <c r="E48" s="199"/>
      <c r="F48" s="166" t="e" cm="1">
        <f t="array" ref="F48">+A2:H48A1:H48C51E17:O48</f>
        <v>#NAME?</v>
      </c>
      <c r="G48" s="212"/>
      <c r="H48" s="215"/>
    </row>
    <row r="49" spans="1:8">
      <c r="A49" s="219" t="s">
        <v>195</v>
      </c>
      <c r="B49" s="220"/>
      <c r="C49" s="220"/>
      <c r="D49" s="172"/>
      <c r="E49" s="199"/>
      <c r="G49" s="212"/>
      <c r="H49" s="215"/>
    </row>
    <row r="50" spans="1:8">
      <c r="A50" s="221" t="s">
        <v>86</v>
      </c>
      <c r="B50" s="222"/>
      <c r="C50" s="223"/>
      <c r="D50" s="224"/>
      <c r="E50" s="225"/>
      <c r="F50" s="226"/>
      <c r="G50" s="227"/>
      <c r="H50" s="228"/>
    </row>
    <row r="51" spans="1:8">
      <c r="A51" s="484" t="s">
        <v>12</v>
      </c>
      <c r="B51" s="485"/>
      <c r="C51" s="484" t="s">
        <v>189</v>
      </c>
      <c r="D51" s="490"/>
      <c r="E51" s="490"/>
      <c r="F51" s="485"/>
      <c r="G51" s="493"/>
      <c r="H51" s="494"/>
    </row>
    <row r="52" spans="1:8">
      <c r="A52" s="486"/>
      <c r="B52" s="487"/>
      <c r="C52" s="486"/>
      <c r="D52" s="491"/>
      <c r="E52" s="491"/>
      <c r="F52" s="487"/>
      <c r="G52" s="495"/>
      <c r="H52" s="496"/>
    </row>
    <row r="53" spans="1:8">
      <c r="A53" s="488"/>
      <c r="B53" s="489"/>
      <c r="C53" s="488"/>
      <c r="D53" s="492"/>
      <c r="E53" s="492"/>
      <c r="F53" s="489"/>
      <c r="G53" s="497"/>
      <c r="H53" s="498"/>
    </row>
    <row r="54" spans="1:8">
      <c r="A54" s="499"/>
      <c r="B54" s="500"/>
      <c r="C54" s="500"/>
      <c r="D54" s="500"/>
      <c r="E54" s="500"/>
      <c r="F54" s="500"/>
      <c r="G54" s="500"/>
      <c r="H54" s="501"/>
    </row>
    <row r="55" spans="1:8" ht="15">
      <c r="A55" s="167" t="s">
        <v>104</v>
      </c>
      <c r="B55" s="245">
        <v>1</v>
      </c>
      <c r="C55" s="418" t="s">
        <v>179</v>
      </c>
      <c r="D55" s="418"/>
      <c r="E55" s="418"/>
      <c r="F55" s="418"/>
      <c r="G55" s="169" t="s">
        <v>105</v>
      </c>
      <c r="H55" s="170">
        <v>46122</v>
      </c>
    </row>
    <row r="56" spans="1:8" ht="30" customHeight="1">
      <c r="A56" s="167" t="s">
        <v>13</v>
      </c>
      <c r="B56" s="274" t="str">
        <f>+PRESUPUESTO!A10</f>
        <v>1.2</v>
      </c>
      <c r="C56" s="505" t="str">
        <f>+PRESUPUESTO!B10</f>
        <v>CABLE TRENZADO 2 x No. 2 + 1 x No. 2 Al. Serie 8.000</v>
      </c>
      <c r="D56" s="506"/>
      <c r="E56" s="506"/>
      <c r="F56" s="507"/>
      <c r="G56" s="169" t="str">
        <f>+PRESUPUESTO!C10</f>
        <v>m</v>
      </c>
      <c r="H56" s="168">
        <f>+PRESUPUESTO!C30</f>
        <v>0</v>
      </c>
    </row>
    <row r="57" spans="1:8" ht="15" customHeight="1">
      <c r="A57" s="499"/>
      <c r="B57" s="500"/>
      <c r="C57" s="500"/>
      <c r="D57" s="500"/>
      <c r="E57" s="500"/>
      <c r="F57" s="500"/>
      <c r="G57" s="500"/>
      <c r="H57" s="501"/>
    </row>
    <row r="58" spans="1:8">
      <c r="A58" s="173" t="s">
        <v>14</v>
      </c>
      <c r="B58" s="174"/>
      <c r="C58" s="175"/>
      <c r="D58" s="175"/>
      <c r="E58" s="175"/>
      <c r="F58" s="175"/>
      <c r="G58" s="175"/>
      <c r="H58" s="176"/>
    </row>
    <row r="59" spans="1:8">
      <c r="A59" s="475" t="s">
        <v>15</v>
      </c>
      <c r="B59" s="476"/>
      <c r="C59" s="477"/>
      <c r="D59" s="178" t="s">
        <v>24</v>
      </c>
      <c r="E59" s="178" t="s">
        <v>41</v>
      </c>
      <c r="F59" s="178" t="s">
        <v>32</v>
      </c>
      <c r="G59" s="178" t="s">
        <v>35</v>
      </c>
      <c r="H59" s="179"/>
    </row>
    <row r="60" spans="1:8">
      <c r="A60" s="458" t="s">
        <v>16</v>
      </c>
      <c r="B60" s="459"/>
      <c r="C60" s="460"/>
      <c r="D60" s="181"/>
      <c r="E60" s="182">
        <v>0.05</v>
      </c>
      <c r="F60" s="171"/>
      <c r="G60" s="232">
        <f>ROUND(H82*E60,0)</f>
        <v>185</v>
      </c>
      <c r="H60" s="183"/>
    </row>
    <row r="61" spans="1:8">
      <c r="A61" s="458"/>
      <c r="B61" s="459"/>
      <c r="C61" s="460"/>
      <c r="D61" s="171"/>
      <c r="E61" s="184"/>
      <c r="F61" s="171"/>
      <c r="G61" s="232"/>
      <c r="H61" s="183"/>
    </row>
    <row r="62" spans="1:8">
      <c r="A62" s="458"/>
      <c r="B62" s="459"/>
      <c r="C62" s="460"/>
      <c r="D62" s="181"/>
      <c r="E62" s="184"/>
      <c r="F62" s="171"/>
      <c r="G62" s="232"/>
      <c r="H62" s="183"/>
    </row>
    <row r="63" spans="1:8">
      <c r="A63" s="185"/>
      <c r="B63" s="186"/>
      <c r="C63" s="186"/>
      <c r="D63" s="186"/>
      <c r="E63" s="186"/>
      <c r="F63" s="186"/>
      <c r="G63" s="187" t="s">
        <v>36</v>
      </c>
      <c r="H63" s="188">
        <f>SUM(G60:G62)</f>
        <v>185</v>
      </c>
    </row>
    <row r="64" spans="1:8">
      <c r="A64" s="173" t="s">
        <v>17</v>
      </c>
      <c r="B64" s="174"/>
      <c r="C64" s="175"/>
      <c r="D64" s="175"/>
      <c r="E64" s="175"/>
      <c r="F64" s="175"/>
      <c r="G64" s="175"/>
      <c r="H64" s="176"/>
    </row>
    <row r="65" spans="1:8">
      <c r="A65" s="475" t="s">
        <v>15</v>
      </c>
      <c r="B65" s="476"/>
      <c r="C65" s="477"/>
      <c r="D65" s="178" t="s">
        <v>25</v>
      </c>
      <c r="E65" s="178" t="s">
        <v>28</v>
      </c>
      <c r="F65" s="178" t="s">
        <v>33</v>
      </c>
      <c r="G65" s="178" t="s">
        <v>35</v>
      </c>
      <c r="H65" s="179"/>
    </row>
    <row r="66" spans="1:8" ht="12.75" customHeight="1">
      <c r="A66" s="510" t="s">
        <v>162</v>
      </c>
      <c r="B66" s="479"/>
      <c r="C66" s="480"/>
      <c r="D66" s="171" t="s">
        <v>135</v>
      </c>
      <c r="E66" s="229">
        <v>8400</v>
      </c>
      <c r="F66" s="168">
        <v>3</v>
      </c>
      <c r="G66" s="232">
        <f>+F66*E66</f>
        <v>25200</v>
      </c>
      <c r="H66" s="183"/>
    </row>
    <row r="67" spans="1:8" ht="11.25" customHeight="1">
      <c r="A67" s="478"/>
      <c r="B67" s="479"/>
      <c r="C67" s="480"/>
      <c r="D67" s="171"/>
      <c r="E67" s="229"/>
      <c r="F67" s="168"/>
      <c r="G67" s="232"/>
      <c r="H67" s="183"/>
    </row>
    <row r="68" spans="1:8">
      <c r="A68" s="458"/>
      <c r="B68" s="459"/>
      <c r="C68" s="460"/>
      <c r="D68" s="171"/>
      <c r="E68" s="229"/>
      <c r="F68" s="245"/>
      <c r="G68" s="232"/>
      <c r="H68" s="183"/>
    </row>
    <row r="69" spans="1:8">
      <c r="A69" s="458"/>
      <c r="B69" s="459"/>
      <c r="C69" s="460"/>
      <c r="D69" s="171"/>
      <c r="E69" s="229"/>
      <c r="F69" s="245"/>
      <c r="G69" s="232"/>
      <c r="H69" s="183"/>
    </row>
    <row r="70" spans="1:8">
      <c r="A70" s="458"/>
      <c r="B70" s="459"/>
      <c r="C70" s="460"/>
      <c r="D70" s="171"/>
      <c r="E70" s="229"/>
      <c r="F70" s="171"/>
      <c r="G70" s="232"/>
      <c r="H70" s="183"/>
    </row>
    <row r="71" spans="1:8">
      <c r="A71" s="458"/>
      <c r="B71" s="459"/>
      <c r="C71" s="460"/>
      <c r="D71" s="171"/>
      <c r="E71" s="229"/>
      <c r="F71" s="171"/>
      <c r="G71" s="232"/>
      <c r="H71" s="183"/>
    </row>
    <row r="72" spans="1:8">
      <c r="A72" s="185"/>
      <c r="B72" s="186"/>
      <c r="C72" s="186"/>
      <c r="D72" s="186"/>
      <c r="E72" s="186"/>
      <c r="F72" s="186"/>
      <c r="G72" s="187" t="s">
        <v>36</v>
      </c>
      <c r="H72" s="188">
        <f>SUM(G66:G71)</f>
        <v>25200</v>
      </c>
    </row>
    <row r="73" spans="1:8">
      <c r="A73" s="173" t="s">
        <v>18</v>
      </c>
      <c r="B73" s="174"/>
      <c r="C73" s="175"/>
      <c r="D73" s="175"/>
      <c r="E73" s="175"/>
      <c r="F73" s="175"/>
      <c r="G73" s="175"/>
      <c r="H73" s="176"/>
    </row>
    <row r="74" spans="1:8">
      <c r="A74" s="192" t="s">
        <v>19</v>
      </c>
      <c r="B74" s="193"/>
      <c r="C74" s="189" t="s">
        <v>22</v>
      </c>
      <c r="D74" s="189" t="s">
        <v>26</v>
      </c>
      <c r="E74" s="189" t="s">
        <v>29</v>
      </c>
      <c r="F74" s="189" t="s">
        <v>34</v>
      </c>
      <c r="G74" s="189" t="s">
        <v>35</v>
      </c>
      <c r="H74" s="179"/>
    </row>
    <row r="75" spans="1:8">
      <c r="A75" s="194" t="s">
        <v>163</v>
      </c>
      <c r="B75" s="191"/>
      <c r="C75" s="190" t="s">
        <v>164</v>
      </c>
      <c r="D75" s="190">
        <v>3000</v>
      </c>
      <c r="E75" s="190" t="s">
        <v>165</v>
      </c>
      <c r="F75" s="190">
        <v>200</v>
      </c>
      <c r="G75" s="190">
        <v>600</v>
      </c>
      <c r="H75" s="179"/>
    </row>
    <row r="76" spans="1:8">
      <c r="A76" s="195"/>
      <c r="B76" s="196"/>
      <c r="C76" s="197"/>
      <c r="D76" s="197"/>
      <c r="E76" s="197"/>
      <c r="F76" s="197"/>
      <c r="G76" s="197"/>
      <c r="H76" s="198"/>
    </row>
    <row r="77" spans="1:8">
      <c r="A77" s="185"/>
      <c r="B77" s="186"/>
      <c r="C77" s="186"/>
      <c r="D77" s="186"/>
      <c r="E77" s="186"/>
      <c r="F77" s="186"/>
      <c r="G77" s="199" t="s">
        <v>36</v>
      </c>
      <c r="H77" s="188">
        <f>SUM(G75:G76)</f>
        <v>600</v>
      </c>
    </row>
    <row r="78" spans="1:8">
      <c r="A78" s="200" t="s">
        <v>20</v>
      </c>
      <c r="B78" s="201"/>
      <c r="C78" s="202"/>
      <c r="D78" s="202"/>
      <c r="E78" s="202"/>
      <c r="F78" s="202"/>
      <c r="G78" s="202"/>
      <c r="H78" s="203"/>
    </row>
    <row r="79" spans="1:8">
      <c r="A79" s="461" t="s">
        <v>21</v>
      </c>
      <c r="B79" s="462"/>
      <c r="C79" s="204" t="s">
        <v>23</v>
      </c>
      <c r="D79" s="204" t="s">
        <v>27</v>
      </c>
      <c r="E79" s="204" t="s">
        <v>30</v>
      </c>
      <c r="F79" s="204" t="s">
        <v>32</v>
      </c>
      <c r="G79" s="204" t="s">
        <v>35</v>
      </c>
      <c r="H79" s="205"/>
    </row>
    <row r="80" spans="1:8">
      <c r="A80" s="465" t="s">
        <v>127</v>
      </c>
      <c r="B80" s="466"/>
      <c r="C80" s="206">
        <v>100000</v>
      </c>
      <c r="D80" s="207">
        <v>0.85</v>
      </c>
      <c r="E80" s="206">
        <f>+(C80*D80)+C80</f>
        <v>185000</v>
      </c>
      <c r="F80" s="189">
        <v>90</v>
      </c>
      <c r="G80" s="233">
        <f>ROUND(E80/F80*1,0)</f>
        <v>2056</v>
      </c>
      <c r="H80" s="183"/>
    </row>
    <row r="81" spans="1:8">
      <c r="A81" s="465" t="s">
        <v>137</v>
      </c>
      <c r="B81" s="466"/>
      <c r="C81" s="208">
        <v>80000</v>
      </c>
      <c r="D81" s="207">
        <v>0.85</v>
      </c>
      <c r="E81" s="206">
        <f>+(C81*D81)+C81</f>
        <v>148000</v>
      </c>
      <c r="F81" s="204">
        <v>90</v>
      </c>
      <c r="G81" s="233">
        <f>ROUND(E81/F81*1,0)</f>
        <v>1644</v>
      </c>
      <c r="H81" s="210"/>
    </row>
    <row r="82" spans="1:8">
      <c r="A82" s="467"/>
      <c r="B82" s="468"/>
      <c r="C82" s="186"/>
      <c r="D82" s="186"/>
      <c r="E82" s="186"/>
      <c r="F82" s="186"/>
      <c r="G82" s="199" t="s">
        <v>36</v>
      </c>
      <c r="H82" s="211">
        <f>SUM(G80:G81)</f>
        <v>3700</v>
      </c>
    </row>
    <row r="83" spans="1:8">
      <c r="A83" s="185"/>
      <c r="B83" s="186"/>
      <c r="C83" s="186"/>
      <c r="D83" s="186"/>
      <c r="E83" s="186"/>
      <c r="F83" s="186"/>
      <c r="G83" s="177"/>
      <c r="H83" s="183"/>
    </row>
    <row r="84" spans="1:8">
      <c r="A84" s="185"/>
      <c r="B84" s="186"/>
      <c r="C84" s="186"/>
      <c r="D84" s="186"/>
      <c r="E84" s="469" t="s">
        <v>31</v>
      </c>
      <c r="F84" s="469"/>
      <c r="G84" s="470"/>
      <c r="H84" s="213">
        <f>H82+H77+H72+H63</f>
        <v>29685</v>
      </c>
    </row>
    <row r="85" spans="1:8">
      <c r="A85" s="471" t="s">
        <v>84</v>
      </c>
      <c r="B85" s="472"/>
      <c r="C85" s="472"/>
      <c r="D85" s="186"/>
      <c r="E85" s="199"/>
      <c r="G85" s="212"/>
      <c r="H85" s="215"/>
    </row>
    <row r="86" spans="1:8">
      <c r="A86" s="216"/>
      <c r="B86" s="217"/>
      <c r="C86" s="218"/>
      <c r="D86" s="186"/>
      <c r="E86" s="199"/>
      <c r="G86" s="212"/>
      <c r="H86" s="215"/>
    </row>
    <row r="87" spans="1:8">
      <c r="A87" s="473"/>
      <c r="B87" s="474"/>
      <c r="C87" s="474"/>
      <c r="D87" s="186"/>
      <c r="E87" s="199"/>
      <c r="G87" s="212"/>
      <c r="H87" s="215"/>
    </row>
    <row r="88" spans="1:8">
      <c r="A88" s="216" t="s">
        <v>85</v>
      </c>
      <c r="B88" s="217"/>
      <c r="C88" s="214"/>
      <c r="D88" s="186"/>
      <c r="E88" s="199"/>
      <c r="G88" s="212"/>
      <c r="H88" s="215"/>
    </row>
    <row r="89" spans="1:8">
      <c r="A89" s="219" t="s">
        <v>195</v>
      </c>
      <c r="B89" s="220"/>
      <c r="C89" s="220"/>
      <c r="D89" s="172"/>
      <c r="E89" s="199"/>
      <c r="G89" s="212"/>
      <c r="H89" s="215"/>
    </row>
    <row r="90" spans="1:8">
      <c r="A90" s="221" t="s">
        <v>86</v>
      </c>
      <c r="B90" s="222"/>
      <c r="C90" s="223"/>
      <c r="D90" s="224"/>
      <c r="E90" s="225"/>
      <c r="F90" s="226"/>
      <c r="G90" s="227"/>
      <c r="H90" s="228"/>
    </row>
    <row r="91" spans="1:8">
      <c r="A91" s="484" t="s">
        <v>12</v>
      </c>
      <c r="B91" s="485"/>
      <c r="C91" s="484"/>
      <c r="D91" s="490"/>
      <c r="E91" s="490"/>
      <c r="F91" s="485"/>
      <c r="G91" s="493"/>
      <c r="H91" s="494"/>
    </row>
    <row r="92" spans="1:8">
      <c r="A92" s="486"/>
      <c r="B92" s="487"/>
      <c r="C92" s="486"/>
      <c r="D92" s="491"/>
      <c r="E92" s="491"/>
      <c r="F92" s="487"/>
      <c r="G92" s="495"/>
      <c r="H92" s="496"/>
    </row>
    <row r="93" spans="1:8">
      <c r="A93" s="488"/>
      <c r="B93" s="489"/>
      <c r="C93" s="488"/>
      <c r="D93" s="492"/>
      <c r="E93" s="492"/>
      <c r="F93" s="489"/>
      <c r="G93" s="497"/>
      <c r="H93" s="498"/>
    </row>
    <row r="94" spans="1:8">
      <c r="A94" s="499"/>
      <c r="B94" s="500"/>
      <c r="C94" s="500"/>
      <c r="D94" s="500"/>
      <c r="E94" s="500"/>
      <c r="F94" s="500"/>
      <c r="G94" s="500"/>
      <c r="H94" s="501"/>
    </row>
    <row r="95" spans="1:8" ht="15">
      <c r="A95" s="167" t="s">
        <v>104</v>
      </c>
      <c r="B95" s="245">
        <v>1</v>
      </c>
      <c r="C95" s="418" t="s">
        <v>179</v>
      </c>
      <c r="D95" s="418"/>
      <c r="E95" s="418"/>
      <c r="F95" s="418"/>
      <c r="G95" s="169" t="s">
        <v>105</v>
      </c>
      <c r="H95" s="170">
        <v>46122</v>
      </c>
    </row>
    <row r="96" spans="1:8" ht="29.45" customHeight="1">
      <c r="A96" s="167" t="s">
        <v>13</v>
      </c>
      <c r="B96" s="274" t="s">
        <v>145</v>
      </c>
      <c r="C96" s="505" t="s">
        <v>191</v>
      </c>
      <c r="D96" s="506"/>
      <c r="E96" s="506"/>
      <c r="F96" s="507"/>
      <c r="G96" s="169" t="s">
        <v>2</v>
      </c>
      <c r="H96" s="168">
        <f>+PRESUPUESTO!C91</f>
        <v>0</v>
      </c>
    </row>
    <row r="97" spans="1:8">
      <c r="A97" s="499"/>
      <c r="B97" s="500"/>
      <c r="C97" s="500"/>
      <c r="D97" s="500"/>
      <c r="E97" s="500"/>
      <c r="F97" s="500"/>
      <c r="G97" s="500"/>
      <c r="H97" s="501"/>
    </row>
    <row r="98" spans="1:8">
      <c r="A98" s="173" t="s">
        <v>14</v>
      </c>
      <c r="B98" s="174"/>
      <c r="C98" s="175"/>
      <c r="D98" s="175"/>
      <c r="E98" s="175"/>
      <c r="F98" s="175"/>
      <c r="G98" s="175"/>
      <c r="H98" s="176"/>
    </row>
    <row r="99" spans="1:8">
      <c r="A99" s="475" t="s">
        <v>15</v>
      </c>
      <c r="B99" s="476"/>
      <c r="C99" s="477"/>
      <c r="D99" s="178" t="s">
        <v>24</v>
      </c>
      <c r="E99" s="178" t="s">
        <v>41</v>
      </c>
      <c r="F99" s="178" t="s">
        <v>32</v>
      </c>
      <c r="G99" s="178" t="s">
        <v>35</v>
      </c>
      <c r="H99" s="179"/>
    </row>
    <row r="100" spans="1:8">
      <c r="A100" s="458" t="s">
        <v>192</v>
      </c>
      <c r="B100" s="459"/>
      <c r="C100" s="460"/>
      <c r="D100" s="181"/>
      <c r="E100" s="182">
        <v>0.05</v>
      </c>
      <c r="F100" s="171">
        <v>5</v>
      </c>
      <c r="G100" s="232">
        <v>1200</v>
      </c>
      <c r="H100" s="183"/>
    </row>
    <row r="101" spans="1:8">
      <c r="A101" s="458" t="s">
        <v>16</v>
      </c>
      <c r="B101" s="459"/>
      <c r="C101" s="460"/>
      <c r="D101" s="181"/>
      <c r="E101" s="182">
        <v>0.05</v>
      </c>
      <c r="F101" s="171">
        <v>5</v>
      </c>
      <c r="G101" s="232">
        <v>850</v>
      </c>
      <c r="H101" s="183"/>
    </row>
    <row r="102" spans="1:8">
      <c r="A102" s="458"/>
      <c r="B102" s="459"/>
      <c r="C102" s="460"/>
      <c r="D102" s="181"/>
      <c r="E102" s="184"/>
      <c r="F102" s="171"/>
      <c r="G102" s="232"/>
      <c r="H102" s="183"/>
    </row>
    <row r="103" spans="1:8">
      <c r="A103" s="185"/>
      <c r="B103" s="186"/>
      <c r="C103" s="186"/>
      <c r="D103" s="186"/>
      <c r="E103" s="186"/>
      <c r="F103" s="186"/>
      <c r="G103" s="187" t="s">
        <v>36</v>
      </c>
      <c r="H103" s="188">
        <f>SUM(G100:G102)</f>
        <v>2050</v>
      </c>
    </row>
    <row r="104" spans="1:8">
      <c r="A104" s="173" t="s">
        <v>17</v>
      </c>
      <c r="B104" s="174"/>
      <c r="C104" s="175"/>
      <c r="D104" s="175"/>
      <c r="E104" s="175"/>
      <c r="F104" s="175"/>
      <c r="G104" s="175"/>
      <c r="H104" s="176"/>
    </row>
    <row r="105" spans="1:8">
      <c r="A105" s="475" t="s">
        <v>15</v>
      </c>
      <c r="B105" s="476"/>
      <c r="C105" s="477"/>
      <c r="D105" s="178" t="s">
        <v>25</v>
      </c>
      <c r="E105" s="178" t="s">
        <v>28</v>
      </c>
      <c r="F105" s="178" t="s">
        <v>33</v>
      </c>
      <c r="G105" s="178" t="s">
        <v>35</v>
      </c>
      <c r="H105" s="179"/>
    </row>
    <row r="106" spans="1:8">
      <c r="A106" s="510" t="s">
        <v>193</v>
      </c>
      <c r="B106" s="479"/>
      <c r="C106" s="480"/>
      <c r="D106" s="171" t="s">
        <v>2</v>
      </c>
      <c r="E106" s="229">
        <v>90000</v>
      </c>
      <c r="F106" s="168">
        <v>1</v>
      </c>
      <c r="G106" s="232">
        <f>+F106*E106</f>
        <v>90000</v>
      </c>
      <c r="H106" s="183"/>
    </row>
    <row r="107" spans="1:8">
      <c r="A107" s="478" t="s">
        <v>194</v>
      </c>
      <c r="B107" s="479"/>
      <c r="C107" s="480"/>
      <c r="D107" s="171" t="s">
        <v>2</v>
      </c>
      <c r="E107" s="229">
        <v>17500</v>
      </c>
      <c r="F107" s="168">
        <v>1</v>
      </c>
      <c r="G107" s="232">
        <f>+F107*E107</f>
        <v>17500</v>
      </c>
      <c r="H107" s="183"/>
    </row>
    <row r="108" spans="1:8">
      <c r="A108" s="458"/>
      <c r="B108" s="459"/>
      <c r="C108" s="460"/>
      <c r="D108" s="171"/>
      <c r="E108" s="229"/>
      <c r="F108" s="245"/>
      <c r="G108" s="232"/>
      <c r="H108" s="183"/>
    </row>
    <row r="109" spans="1:8">
      <c r="A109" s="458"/>
      <c r="B109" s="459"/>
      <c r="C109" s="460"/>
      <c r="D109" s="171"/>
      <c r="E109" s="229"/>
      <c r="F109" s="245"/>
      <c r="G109" s="232"/>
      <c r="H109" s="183"/>
    </row>
    <row r="110" spans="1:8">
      <c r="A110" s="458"/>
      <c r="B110" s="459"/>
      <c r="C110" s="460"/>
      <c r="D110" s="171"/>
      <c r="E110" s="229"/>
      <c r="F110" s="171"/>
      <c r="G110" s="232"/>
      <c r="H110" s="183"/>
    </row>
    <row r="111" spans="1:8">
      <c r="A111" s="458"/>
      <c r="B111" s="459"/>
      <c r="C111" s="460"/>
      <c r="D111" s="171"/>
      <c r="E111" s="229"/>
      <c r="F111" s="171"/>
      <c r="G111" s="232"/>
      <c r="H111" s="183"/>
    </row>
    <row r="112" spans="1:8">
      <c r="A112" s="185"/>
      <c r="B112" s="186"/>
      <c r="C112" s="186"/>
      <c r="D112" s="186"/>
      <c r="E112" s="186"/>
      <c r="F112" s="186"/>
      <c r="G112" s="187" t="s">
        <v>36</v>
      </c>
      <c r="H112" s="188">
        <f>SUM(G106:G111)</f>
        <v>107500</v>
      </c>
    </row>
    <row r="113" spans="1:8">
      <c r="A113" s="173" t="s">
        <v>18</v>
      </c>
      <c r="B113" s="174"/>
      <c r="C113" s="175"/>
      <c r="D113" s="175"/>
      <c r="E113" s="175"/>
      <c r="F113" s="175"/>
      <c r="G113" s="175"/>
      <c r="H113" s="176"/>
    </row>
    <row r="114" spans="1:8">
      <c r="A114" s="192" t="s">
        <v>19</v>
      </c>
      <c r="B114" s="193"/>
      <c r="C114" s="189" t="s">
        <v>22</v>
      </c>
      <c r="D114" s="189" t="s">
        <v>26</v>
      </c>
      <c r="E114" s="189" t="s">
        <v>29</v>
      </c>
      <c r="F114" s="189" t="s">
        <v>34</v>
      </c>
      <c r="G114" s="189" t="s">
        <v>35</v>
      </c>
      <c r="H114" s="179"/>
    </row>
    <row r="115" spans="1:8">
      <c r="A115" s="194"/>
      <c r="B115" s="191"/>
      <c r="C115" s="190"/>
      <c r="D115" s="190"/>
      <c r="E115" s="190"/>
      <c r="F115" s="190"/>
      <c r="G115" s="190"/>
      <c r="H115" s="179"/>
    </row>
    <row r="116" spans="1:8">
      <c r="A116" s="195"/>
      <c r="B116" s="196"/>
      <c r="C116" s="197"/>
      <c r="D116" s="197"/>
      <c r="E116" s="197"/>
      <c r="F116" s="197"/>
      <c r="G116" s="197"/>
      <c r="H116" s="198"/>
    </row>
    <row r="117" spans="1:8">
      <c r="A117" s="185"/>
      <c r="B117" s="186"/>
      <c r="C117" s="186"/>
      <c r="D117" s="186"/>
      <c r="E117" s="186"/>
      <c r="F117" s="186"/>
      <c r="G117" s="199" t="s">
        <v>36</v>
      </c>
      <c r="H117" s="188">
        <f>SUM(G115:G116)</f>
        <v>0</v>
      </c>
    </row>
    <row r="118" spans="1:8">
      <c r="A118" s="200" t="s">
        <v>20</v>
      </c>
      <c r="B118" s="201"/>
      <c r="C118" s="202"/>
      <c r="D118" s="202"/>
      <c r="E118" s="202"/>
      <c r="F118" s="202"/>
      <c r="G118" s="202"/>
      <c r="H118" s="203"/>
    </row>
    <row r="119" spans="1:8">
      <c r="A119" s="461" t="s">
        <v>21</v>
      </c>
      <c r="B119" s="462"/>
      <c r="C119" s="204" t="s">
        <v>23</v>
      </c>
      <c r="D119" s="204" t="s">
        <v>27</v>
      </c>
      <c r="E119" s="204" t="s">
        <v>30</v>
      </c>
      <c r="F119" s="204" t="s">
        <v>32</v>
      </c>
      <c r="G119" s="204" t="s">
        <v>35</v>
      </c>
      <c r="H119" s="205"/>
    </row>
    <row r="120" spans="1:8">
      <c r="A120" s="465" t="s">
        <v>127</v>
      </c>
      <c r="B120" s="466"/>
      <c r="C120" s="206">
        <v>100000</v>
      </c>
      <c r="D120" s="207">
        <v>0.85</v>
      </c>
      <c r="E120" s="206">
        <f>+(C120*D120)+C120</f>
        <v>185000</v>
      </c>
      <c r="F120" s="189">
        <v>21</v>
      </c>
      <c r="G120" s="233">
        <f>ROUND(E120/F120*1,0)</f>
        <v>8810</v>
      </c>
      <c r="H120" s="183"/>
    </row>
    <row r="121" spans="1:8">
      <c r="A121" s="465" t="s">
        <v>137</v>
      </c>
      <c r="B121" s="466"/>
      <c r="C121" s="208">
        <v>80000</v>
      </c>
      <c r="D121" s="207">
        <v>0.85</v>
      </c>
      <c r="E121" s="206">
        <f>+(C121*D121)+C121</f>
        <v>148000</v>
      </c>
      <c r="F121" s="204">
        <v>21</v>
      </c>
      <c r="G121" s="233">
        <f>ROUND(E121/F121*1,0)</f>
        <v>7048</v>
      </c>
      <c r="H121" s="210"/>
    </row>
    <row r="122" spans="1:8">
      <c r="A122" s="467"/>
      <c r="B122" s="468"/>
      <c r="C122" s="186"/>
      <c r="D122" s="186"/>
      <c r="E122" s="186"/>
      <c r="F122" s="186"/>
      <c r="G122" s="199" t="s">
        <v>36</v>
      </c>
      <c r="H122" s="211">
        <f>SUM(G120:G121)</f>
        <v>15858</v>
      </c>
    </row>
    <row r="123" spans="1:8">
      <c r="A123" s="185"/>
      <c r="B123" s="186"/>
      <c r="C123" s="186"/>
      <c r="D123" s="186"/>
      <c r="E123" s="186"/>
      <c r="F123" s="186"/>
      <c r="G123" s="177"/>
      <c r="H123" s="183"/>
    </row>
    <row r="124" spans="1:8">
      <c r="A124" s="185"/>
      <c r="B124" s="186"/>
      <c r="C124" s="186"/>
      <c r="D124" s="186"/>
      <c r="E124" s="469" t="s">
        <v>31</v>
      </c>
      <c r="F124" s="469"/>
      <c r="G124" s="470"/>
      <c r="H124" s="213">
        <f>H122+H117+H112+H103</f>
        <v>125408</v>
      </c>
    </row>
    <row r="125" spans="1:8">
      <c r="A125" s="471" t="s">
        <v>84</v>
      </c>
      <c r="B125" s="472"/>
      <c r="C125" s="472"/>
      <c r="D125" s="186"/>
      <c r="E125" s="199"/>
      <c r="G125" s="212"/>
      <c r="H125" s="215"/>
    </row>
    <row r="126" spans="1:8">
      <c r="A126" s="216"/>
      <c r="B126" s="217"/>
      <c r="C126" s="218"/>
      <c r="D126" s="186"/>
      <c r="E126" s="199"/>
      <c r="G126" s="212"/>
      <c r="H126" s="215"/>
    </row>
    <row r="127" spans="1:8">
      <c r="A127" s="473"/>
      <c r="B127" s="474"/>
      <c r="C127" s="474"/>
      <c r="D127" s="186"/>
      <c r="E127" s="199"/>
      <c r="G127" s="212"/>
      <c r="H127" s="215"/>
    </row>
    <row r="128" spans="1:8">
      <c r="A128" s="216" t="s">
        <v>85</v>
      </c>
      <c r="B128" s="217"/>
      <c r="C128" s="214"/>
      <c r="D128" s="186"/>
      <c r="E128" s="199"/>
      <c r="G128" s="212"/>
      <c r="H128" s="215"/>
    </row>
    <row r="129" spans="1:8">
      <c r="A129" s="219" t="s">
        <v>195</v>
      </c>
      <c r="B129" s="220"/>
      <c r="C129" s="220"/>
      <c r="D129" s="172"/>
      <c r="E129" s="199"/>
      <c r="G129" s="212"/>
      <c r="H129" s="215"/>
    </row>
    <row r="130" spans="1:8">
      <c r="A130" s="221" t="s">
        <v>86</v>
      </c>
      <c r="B130" s="222"/>
      <c r="C130" s="223"/>
      <c r="D130" s="224"/>
      <c r="E130" s="225"/>
      <c r="F130" s="226"/>
      <c r="G130" s="227"/>
      <c r="H130" s="228"/>
    </row>
    <row r="131" spans="1:8">
      <c r="A131" s="514" t="s">
        <v>12</v>
      </c>
      <c r="B131" s="514"/>
      <c r="C131" s="514" t="str">
        <f>+PRESUPUESTO!A5</f>
        <v>ELECTRIFICACION COCAYA - SECTOR BALNEARIO KANAKA</v>
      </c>
      <c r="D131" s="514"/>
      <c r="E131" s="514"/>
      <c r="F131" s="514"/>
      <c r="G131" s="511"/>
      <c r="H131" s="511"/>
    </row>
    <row r="132" spans="1:8">
      <c r="A132" s="514"/>
      <c r="B132" s="514"/>
      <c r="C132" s="514"/>
      <c r="D132" s="514"/>
      <c r="E132" s="514"/>
      <c r="F132" s="514"/>
      <c r="G132" s="511"/>
      <c r="H132" s="511"/>
    </row>
    <row r="133" spans="1:8">
      <c r="A133" s="514"/>
      <c r="B133" s="514"/>
      <c r="C133" s="514"/>
      <c r="D133" s="514"/>
      <c r="E133" s="514"/>
      <c r="F133" s="514"/>
      <c r="G133" s="511"/>
      <c r="H133" s="511"/>
    </row>
    <row r="134" spans="1:8" ht="13.5" customHeight="1">
      <c r="A134" s="499"/>
      <c r="B134" s="500"/>
      <c r="C134" s="500"/>
      <c r="D134" s="500"/>
      <c r="E134" s="500"/>
      <c r="F134" s="500"/>
      <c r="G134" s="500"/>
      <c r="H134" s="501"/>
    </row>
    <row r="135" spans="1:8" ht="15">
      <c r="A135" s="167" t="s">
        <v>104</v>
      </c>
      <c r="B135" s="245">
        <v>1</v>
      </c>
      <c r="C135" s="418" t="s">
        <v>179</v>
      </c>
      <c r="D135" s="418"/>
      <c r="E135" s="418"/>
      <c r="F135" s="418"/>
      <c r="G135" s="169" t="s">
        <v>105</v>
      </c>
      <c r="H135" s="170">
        <v>46122</v>
      </c>
    </row>
    <row r="136" spans="1:8" ht="51.75" customHeight="1">
      <c r="A136" s="167" t="s">
        <v>13</v>
      </c>
      <c r="B136" s="274" t="s">
        <v>146</v>
      </c>
      <c r="C136" s="512" t="s">
        <v>140</v>
      </c>
      <c r="D136" s="513"/>
      <c r="E136" s="513"/>
      <c r="F136" s="513"/>
      <c r="G136" s="169" t="s">
        <v>2</v>
      </c>
      <c r="H136" s="168" t="e">
        <f>+PRESUPUESTO!#REF!</f>
        <v>#REF!</v>
      </c>
    </row>
    <row r="137" spans="1:8" ht="13.5" customHeight="1">
      <c r="A137" s="499"/>
      <c r="B137" s="500"/>
      <c r="C137" s="500"/>
      <c r="D137" s="500"/>
      <c r="E137" s="500"/>
      <c r="F137" s="500"/>
      <c r="G137" s="500"/>
      <c r="H137" s="501"/>
    </row>
    <row r="138" spans="1:8">
      <c r="A138" s="173" t="s">
        <v>14</v>
      </c>
      <c r="B138" s="174"/>
      <c r="C138" s="175"/>
      <c r="D138" s="175"/>
      <c r="E138" s="175"/>
      <c r="F138" s="175"/>
      <c r="G138" s="175"/>
      <c r="H138" s="176"/>
    </row>
    <row r="139" spans="1:8">
      <c r="A139" s="481" t="s">
        <v>15</v>
      </c>
      <c r="B139" s="482"/>
      <c r="C139" s="483"/>
      <c r="D139" s="178" t="s">
        <v>24</v>
      </c>
      <c r="E139" s="178" t="s">
        <v>41</v>
      </c>
      <c r="F139" s="178" t="s">
        <v>32</v>
      </c>
      <c r="G139" s="178" t="s">
        <v>35</v>
      </c>
      <c r="H139" s="179"/>
    </row>
    <row r="140" spans="1:8">
      <c r="A140" s="520" t="s">
        <v>16</v>
      </c>
      <c r="B140" s="520"/>
      <c r="C140" s="520"/>
      <c r="D140" s="181"/>
      <c r="E140" s="182">
        <v>0.05</v>
      </c>
      <c r="F140" s="171">
        <v>0.5</v>
      </c>
      <c r="G140" s="232">
        <v>35000</v>
      </c>
      <c r="H140" s="183"/>
    </row>
    <row r="141" spans="1:8">
      <c r="A141" s="458"/>
      <c r="B141" s="459"/>
      <c r="C141" s="460"/>
      <c r="D141" s="181"/>
      <c r="E141" s="184"/>
      <c r="F141" s="171"/>
      <c r="G141" s="252"/>
      <c r="H141" s="183"/>
    </row>
    <row r="142" spans="1:8">
      <c r="A142" s="458"/>
      <c r="B142" s="459"/>
      <c r="C142" s="460"/>
      <c r="D142" s="181"/>
      <c r="E142" s="184"/>
      <c r="F142" s="171"/>
      <c r="G142" s="232"/>
      <c r="H142" s="183"/>
    </row>
    <row r="143" spans="1:8">
      <c r="A143" s="185"/>
      <c r="B143" s="186"/>
      <c r="C143" s="186"/>
      <c r="D143" s="186"/>
      <c r="E143" s="186"/>
      <c r="F143" s="186"/>
      <c r="G143" s="187" t="s">
        <v>36</v>
      </c>
      <c r="H143" s="188">
        <f>SUM(G140:G142)</f>
        <v>35000</v>
      </c>
    </row>
    <row r="144" spans="1:8">
      <c r="A144" s="173" t="s">
        <v>17</v>
      </c>
      <c r="B144" s="174"/>
      <c r="C144" s="175"/>
      <c r="D144" s="175"/>
      <c r="E144" s="175"/>
      <c r="F144" s="175"/>
      <c r="G144" s="175"/>
      <c r="H144" s="176"/>
    </row>
    <row r="145" spans="1:8">
      <c r="A145" s="481" t="s">
        <v>15</v>
      </c>
      <c r="B145" s="482"/>
      <c r="C145" s="483"/>
      <c r="D145" s="178" t="s">
        <v>25</v>
      </c>
      <c r="E145" s="178" t="s">
        <v>28</v>
      </c>
      <c r="F145" s="178" t="s">
        <v>33</v>
      </c>
      <c r="G145" s="178" t="s">
        <v>35</v>
      </c>
      <c r="H145" s="179"/>
    </row>
    <row r="146" spans="1:8">
      <c r="A146" s="524" t="s">
        <v>166</v>
      </c>
      <c r="B146" s="525"/>
      <c r="C146" s="526"/>
      <c r="D146" s="181" t="s">
        <v>2</v>
      </c>
      <c r="E146" s="309">
        <v>50000</v>
      </c>
      <c r="F146" s="310">
        <v>1</v>
      </c>
      <c r="G146" s="311">
        <f>+F146*E146</f>
        <v>50000</v>
      </c>
      <c r="H146" s="183"/>
    </row>
    <row r="147" spans="1:8">
      <c r="A147" s="324" t="s">
        <v>173</v>
      </c>
      <c r="B147" s="325"/>
      <c r="C147" s="326"/>
      <c r="D147" s="181" t="s">
        <v>2</v>
      </c>
      <c r="E147" s="309">
        <v>78000</v>
      </c>
      <c r="F147" s="310">
        <v>1</v>
      </c>
      <c r="G147" s="311">
        <f>+F147*E147</f>
        <v>78000</v>
      </c>
      <c r="H147" s="183"/>
    </row>
    <row r="148" spans="1:8">
      <c r="A148" s="524" t="s">
        <v>167</v>
      </c>
      <c r="B148" s="525"/>
      <c r="C148" s="526"/>
      <c r="D148" s="181" t="s">
        <v>135</v>
      </c>
      <c r="E148" s="309">
        <v>7000</v>
      </c>
      <c r="F148" s="310">
        <v>15</v>
      </c>
      <c r="G148" s="311">
        <f>+F148*E148</f>
        <v>105000</v>
      </c>
      <c r="H148" s="183"/>
    </row>
    <row r="149" spans="1:8">
      <c r="A149" s="524" t="s">
        <v>168</v>
      </c>
      <c r="B149" s="525"/>
      <c r="C149" s="526"/>
      <c r="D149" s="181" t="s">
        <v>2</v>
      </c>
      <c r="E149" s="309">
        <v>25000</v>
      </c>
      <c r="F149" s="310">
        <v>1</v>
      </c>
      <c r="G149" s="311">
        <f>+F149*E149</f>
        <v>25000</v>
      </c>
      <c r="H149" s="183"/>
    </row>
    <row r="150" spans="1:8">
      <c r="A150" s="524" t="s">
        <v>169</v>
      </c>
      <c r="B150" s="525"/>
      <c r="C150" s="526"/>
      <c r="D150" s="181" t="s">
        <v>2</v>
      </c>
      <c r="E150" s="309">
        <v>2500</v>
      </c>
      <c r="F150" s="310">
        <v>1</v>
      </c>
      <c r="G150" s="311">
        <f t="shared" ref="G150:G151" si="0">+F150*E150</f>
        <v>2500</v>
      </c>
      <c r="H150" s="183"/>
    </row>
    <row r="151" spans="1:8">
      <c r="A151" s="458" t="s">
        <v>170</v>
      </c>
      <c r="B151" s="459"/>
      <c r="C151" s="460"/>
      <c r="D151" s="171" t="s">
        <v>2</v>
      </c>
      <c r="E151" s="229">
        <v>4500</v>
      </c>
      <c r="F151" s="310">
        <v>2</v>
      </c>
      <c r="G151" s="311">
        <f t="shared" si="0"/>
        <v>9000</v>
      </c>
      <c r="H151" s="183"/>
    </row>
    <row r="152" spans="1:8">
      <c r="A152" s="527"/>
      <c r="B152" s="527"/>
      <c r="C152" s="527"/>
      <c r="D152" s="180"/>
      <c r="E152" s="229"/>
      <c r="F152" s="180"/>
      <c r="G152" s="253"/>
      <c r="H152" s="236"/>
    </row>
    <row r="153" spans="1:8">
      <c r="A153" s="458"/>
      <c r="B153" s="459"/>
      <c r="C153" s="460"/>
      <c r="D153" s="171"/>
      <c r="E153" s="229"/>
      <c r="F153" s="171"/>
      <c r="G153" s="235"/>
      <c r="H153" s="183"/>
    </row>
    <row r="154" spans="1:8">
      <c r="A154" s="185"/>
      <c r="B154" s="186"/>
      <c r="C154" s="186"/>
      <c r="D154" s="186"/>
      <c r="E154" s="186"/>
      <c r="F154" s="186"/>
      <c r="G154" s="187" t="s">
        <v>36</v>
      </c>
      <c r="H154" s="188">
        <f>SUM(G146:G153)</f>
        <v>269500</v>
      </c>
    </row>
    <row r="155" spans="1:8">
      <c r="A155" s="173" t="s">
        <v>18</v>
      </c>
      <c r="B155" s="174"/>
      <c r="C155" s="175"/>
      <c r="D155" s="175"/>
      <c r="E155" s="175"/>
      <c r="F155" s="175"/>
      <c r="G155" s="175"/>
      <c r="H155" s="176"/>
    </row>
    <row r="156" spans="1:8">
      <c r="A156" s="192" t="s">
        <v>19</v>
      </c>
      <c r="B156" s="193"/>
      <c r="C156" s="189" t="s">
        <v>22</v>
      </c>
      <c r="D156" s="189" t="s">
        <v>26</v>
      </c>
      <c r="E156" s="189" t="s">
        <v>29</v>
      </c>
      <c r="F156" s="189" t="s">
        <v>34</v>
      </c>
      <c r="G156" s="189" t="s">
        <v>35</v>
      </c>
      <c r="H156" s="179"/>
    </row>
    <row r="157" spans="1:8">
      <c r="A157" s="194" t="s">
        <v>171</v>
      </c>
      <c r="B157" s="191"/>
      <c r="C157" s="190" t="s">
        <v>139</v>
      </c>
      <c r="D157" s="190">
        <v>150</v>
      </c>
      <c r="E157" s="190" t="s">
        <v>165</v>
      </c>
      <c r="F157" s="190">
        <v>5</v>
      </c>
      <c r="G157" s="190">
        <v>4500</v>
      </c>
      <c r="H157" s="179"/>
    </row>
    <row r="158" spans="1:8">
      <c r="A158" s="195" t="s">
        <v>172</v>
      </c>
      <c r="B158" s="196"/>
      <c r="C158" s="190" t="s">
        <v>139</v>
      </c>
      <c r="D158" s="190">
        <v>150</v>
      </c>
      <c r="E158" s="190" t="s">
        <v>165</v>
      </c>
      <c r="F158" s="190">
        <v>5</v>
      </c>
      <c r="G158" s="190">
        <v>3500</v>
      </c>
      <c r="H158" s="198"/>
    </row>
    <row r="159" spans="1:8">
      <c r="A159" s="185"/>
      <c r="B159" s="186"/>
      <c r="C159" s="186"/>
      <c r="D159" s="186"/>
      <c r="E159" s="186"/>
      <c r="F159" s="186"/>
      <c r="G159" s="199" t="s">
        <v>36</v>
      </c>
      <c r="H159" s="188">
        <f>SUM(G157:G158)</f>
        <v>8000</v>
      </c>
    </row>
    <row r="160" spans="1:8">
      <c r="A160" s="200" t="s">
        <v>20</v>
      </c>
      <c r="B160" s="201"/>
      <c r="C160" s="202"/>
      <c r="D160" s="202"/>
      <c r="E160" s="202"/>
      <c r="F160" s="202"/>
      <c r="G160" s="202"/>
      <c r="H160" s="203"/>
    </row>
    <row r="161" spans="1:8">
      <c r="A161" s="461" t="s">
        <v>21</v>
      </c>
      <c r="B161" s="462"/>
      <c r="C161" s="204" t="s">
        <v>23</v>
      </c>
      <c r="D161" s="204" t="s">
        <v>27</v>
      </c>
      <c r="E161" s="204" t="s">
        <v>30</v>
      </c>
      <c r="F161" s="204" t="s">
        <v>32</v>
      </c>
      <c r="G161" s="204" t="s">
        <v>35</v>
      </c>
      <c r="H161" s="205"/>
    </row>
    <row r="162" spans="1:8">
      <c r="A162" s="508" t="s">
        <v>38</v>
      </c>
      <c r="B162" s="509"/>
      <c r="C162" s="206">
        <v>100000</v>
      </c>
      <c r="D162" s="207">
        <v>0.85</v>
      </c>
      <c r="E162" s="206">
        <f>+(C162*D162)+C162</f>
        <v>185000</v>
      </c>
      <c r="F162" s="189">
        <v>5</v>
      </c>
      <c r="G162" s="233">
        <f>ROUND(E162/F162*1,0)</f>
        <v>37000</v>
      </c>
      <c r="H162" s="183"/>
    </row>
    <row r="163" spans="1:8">
      <c r="A163" s="465" t="s">
        <v>107</v>
      </c>
      <c r="B163" s="466"/>
      <c r="C163" s="208">
        <v>80000</v>
      </c>
      <c r="D163" s="209">
        <v>0.85</v>
      </c>
      <c r="E163" s="208">
        <f>+(C163*D163)+C163</f>
        <v>148000</v>
      </c>
      <c r="F163" s="189">
        <v>5</v>
      </c>
      <c r="G163" s="234">
        <f>ROUND(E163/F163*1,0)</f>
        <v>29600</v>
      </c>
      <c r="H163" s="210"/>
    </row>
    <row r="164" spans="1:8">
      <c r="A164" s="522"/>
      <c r="B164" s="523"/>
      <c r="C164" s="186"/>
      <c r="D164" s="186"/>
      <c r="E164" s="186"/>
      <c r="F164" s="186"/>
      <c r="G164" s="199" t="s">
        <v>36</v>
      </c>
      <c r="H164" s="211">
        <f>SUM(G162:G163)</f>
        <v>66600</v>
      </c>
    </row>
    <row r="165" spans="1:8">
      <c r="A165" s="185"/>
      <c r="B165" s="186"/>
      <c r="C165" s="186"/>
      <c r="D165" s="186"/>
      <c r="E165" s="186"/>
      <c r="F165" s="186"/>
      <c r="G165" s="177"/>
      <c r="H165" s="183"/>
    </row>
    <row r="166" spans="1:8">
      <c r="A166" s="185"/>
      <c r="B166" s="186"/>
      <c r="C166" s="186"/>
      <c r="D166" s="186"/>
      <c r="E166" s="469" t="s">
        <v>31</v>
      </c>
      <c r="F166" s="515"/>
      <c r="G166" s="516"/>
      <c r="H166" s="213">
        <f>H164+H159+H154+H143</f>
        <v>379100</v>
      </c>
    </row>
    <row r="167" spans="1:8">
      <c r="A167" s="471" t="s">
        <v>84</v>
      </c>
      <c r="B167" s="472"/>
      <c r="C167" s="472"/>
      <c r="D167" s="186"/>
      <c r="E167" s="199"/>
      <c r="G167" s="212"/>
      <c r="H167" s="215"/>
    </row>
    <row r="168" spans="1:8">
      <c r="A168" s="216"/>
      <c r="B168" s="217"/>
      <c r="C168" s="218"/>
      <c r="D168" s="186"/>
      <c r="E168" s="199"/>
      <c r="G168" s="212"/>
      <c r="H168" s="215"/>
    </row>
    <row r="169" spans="1:8">
      <c r="A169" s="473"/>
      <c r="B169" s="474"/>
      <c r="C169" s="474"/>
      <c r="D169" s="186"/>
      <c r="E169" s="199"/>
      <c r="G169" s="212"/>
      <c r="H169" s="215"/>
    </row>
    <row r="170" spans="1:8">
      <c r="A170" s="216" t="s">
        <v>85</v>
      </c>
      <c r="B170" s="217"/>
      <c r="C170" s="214"/>
      <c r="D170" s="186"/>
      <c r="E170" s="199"/>
      <c r="G170" s="212"/>
      <c r="H170" s="215"/>
    </row>
    <row r="171" spans="1:8">
      <c r="A171" s="219" t="s">
        <v>195</v>
      </c>
      <c r="B171" s="220"/>
      <c r="C171" s="220"/>
      <c r="D171" s="172"/>
      <c r="E171" s="199"/>
      <c r="G171" s="212"/>
      <c r="H171" s="215"/>
    </row>
    <row r="172" spans="1:8" ht="12.75" customHeight="1">
      <c r="A172" s="221" t="s">
        <v>86</v>
      </c>
      <c r="B172" s="222"/>
      <c r="C172" s="223"/>
      <c r="D172" s="224"/>
      <c r="E172" s="225"/>
      <c r="F172" s="226"/>
      <c r="G172" s="227"/>
      <c r="H172" s="228"/>
    </row>
    <row r="173" spans="1:8">
      <c r="A173" s="484" t="s">
        <v>12</v>
      </c>
      <c r="B173" s="485"/>
      <c r="C173" s="484" t="str">
        <f>+PRESUPUESTO!A5</f>
        <v>ELECTRIFICACION COCAYA - SECTOR BALNEARIO KANAKA</v>
      </c>
      <c r="D173" s="490"/>
      <c r="E173" s="490"/>
      <c r="F173" s="485"/>
      <c r="G173" s="493"/>
      <c r="H173" s="494"/>
    </row>
    <row r="174" spans="1:8">
      <c r="A174" s="486"/>
      <c r="B174" s="487"/>
      <c r="C174" s="486"/>
      <c r="D174" s="491"/>
      <c r="E174" s="491"/>
      <c r="F174" s="487"/>
      <c r="G174" s="495"/>
      <c r="H174" s="496"/>
    </row>
    <row r="175" spans="1:8">
      <c r="A175" s="488"/>
      <c r="B175" s="489"/>
      <c r="C175" s="488"/>
      <c r="D175" s="492"/>
      <c r="E175" s="492"/>
      <c r="F175" s="489"/>
      <c r="G175" s="497"/>
      <c r="H175" s="498"/>
    </row>
    <row r="176" spans="1:8">
      <c r="A176" s="499"/>
      <c r="B176" s="500"/>
      <c r="C176" s="500"/>
      <c r="D176" s="500"/>
      <c r="E176" s="500"/>
      <c r="F176" s="500"/>
      <c r="G176" s="500"/>
      <c r="H176" s="501"/>
    </row>
    <row r="177" spans="1:8" ht="18.95" customHeight="1">
      <c r="A177" s="167" t="s">
        <v>104</v>
      </c>
      <c r="B177" s="245">
        <v>1</v>
      </c>
      <c r="C177" s="418" t="s">
        <v>179</v>
      </c>
      <c r="D177" s="418"/>
      <c r="E177" s="418"/>
      <c r="F177" s="418"/>
      <c r="G177" s="169" t="s">
        <v>105</v>
      </c>
      <c r="H177" s="170">
        <v>46122</v>
      </c>
    </row>
    <row r="178" spans="1:8">
      <c r="A178" s="167" t="s">
        <v>13</v>
      </c>
      <c r="B178" s="274" t="s">
        <v>147</v>
      </c>
      <c r="C178" s="505" t="s">
        <v>174</v>
      </c>
      <c r="D178" s="506"/>
      <c r="E178" s="506"/>
      <c r="F178" s="507"/>
      <c r="G178" s="169" t="s">
        <v>2</v>
      </c>
      <c r="H178" s="168" t="s">
        <v>2</v>
      </c>
    </row>
    <row r="179" spans="1:8">
      <c r="A179" s="499"/>
      <c r="B179" s="500"/>
      <c r="C179" s="500"/>
      <c r="D179" s="500"/>
      <c r="E179" s="500"/>
      <c r="F179" s="500"/>
      <c r="G179" s="500"/>
      <c r="H179" s="501"/>
    </row>
    <row r="180" spans="1:8">
      <c r="A180" s="173" t="s">
        <v>14</v>
      </c>
      <c r="B180" s="174"/>
      <c r="C180" s="175"/>
      <c r="D180" s="175"/>
      <c r="E180" s="175"/>
      <c r="F180" s="175"/>
      <c r="G180" s="175"/>
      <c r="H180" s="176"/>
    </row>
    <row r="181" spans="1:8">
      <c r="A181" s="475" t="s">
        <v>15</v>
      </c>
      <c r="B181" s="476"/>
      <c r="C181" s="477"/>
      <c r="D181" s="178" t="s">
        <v>24</v>
      </c>
      <c r="E181" s="178" t="s">
        <v>41</v>
      </c>
      <c r="F181" s="178" t="s">
        <v>32</v>
      </c>
      <c r="G181" s="178" t="s">
        <v>35</v>
      </c>
      <c r="H181" s="179"/>
    </row>
    <row r="182" spans="1:8">
      <c r="A182" s="458" t="s">
        <v>16</v>
      </c>
      <c r="B182" s="459"/>
      <c r="C182" s="460"/>
      <c r="D182" s="181"/>
      <c r="E182" s="182">
        <v>0.05</v>
      </c>
      <c r="F182" s="171"/>
      <c r="G182" s="232">
        <f>ROUND(H204*E182,0)</f>
        <v>3083</v>
      </c>
      <c r="H182" s="183"/>
    </row>
    <row r="183" spans="1:8">
      <c r="A183" s="458"/>
      <c r="B183" s="459"/>
      <c r="C183" s="460"/>
      <c r="D183" s="171"/>
      <c r="E183" s="184"/>
      <c r="F183" s="171"/>
      <c r="G183" s="232"/>
      <c r="H183" s="183"/>
    </row>
    <row r="184" spans="1:8">
      <c r="A184" s="458"/>
      <c r="B184" s="459"/>
      <c r="C184" s="460"/>
      <c r="D184" s="181"/>
      <c r="E184" s="184"/>
      <c r="F184" s="171"/>
      <c r="G184" s="232"/>
      <c r="H184" s="183"/>
    </row>
    <row r="185" spans="1:8">
      <c r="A185" s="185"/>
      <c r="B185" s="186"/>
      <c r="C185" s="186"/>
      <c r="D185" s="186"/>
      <c r="E185" s="186"/>
      <c r="F185" s="186"/>
      <c r="G185" s="187" t="s">
        <v>36</v>
      </c>
      <c r="H185" s="188">
        <f>SUM(G182:G184)</f>
        <v>3083</v>
      </c>
    </row>
    <row r="186" spans="1:8">
      <c r="A186" s="173" t="s">
        <v>17</v>
      </c>
      <c r="B186" s="174"/>
      <c r="C186" s="175"/>
      <c r="D186" s="175"/>
      <c r="E186" s="175"/>
      <c r="F186" s="175"/>
      <c r="G186" s="175"/>
      <c r="H186" s="176"/>
    </row>
    <row r="187" spans="1:8" ht="12.75" customHeight="1">
      <c r="A187" s="475" t="s">
        <v>15</v>
      </c>
      <c r="B187" s="476"/>
      <c r="C187" s="477"/>
      <c r="D187" s="178" t="s">
        <v>25</v>
      </c>
      <c r="E187" s="178" t="s">
        <v>28</v>
      </c>
      <c r="F187" s="178" t="s">
        <v>33</v>
      </c>
      <c r="G187" s="178" t="s">
        <v>35</v>
      </c>
      <c r="H187" s="179"/>
    </row>
    <row r="188" spans="1:8">
      <c r="A188" s="510" t="s">
        <v>175</v>
      </c>
      <c r="B188" s="479"/>
      <c r="C188" s="480"/>
      <c r="D188" s="171" t="s">
        <v>136</v>
      </c>
      <c r="E188" s="229">
        <v>521000</v>
      </c>
      <c r="F188" s="245">
        <v>1</v>
      </c>
      <c r="G188" s="232">
        <f>+F188*E188</f>
        <v>521000</v>
      </c>
      <c r="H188" s="183"/>
    </row>
    <row r="189" spans="1:8">
      <c r="A189" s="478" t="s">
        <v>180</v>
      </c>
      <c r="B189" s="479"/>
      <c r="C189" s="480"/>
      <c r="D189" s="171" t="s">
        <v>135</v>
      </c>
      <c r="E189" s="229">
        <v>2500</v>
      </c>
      <c r="F189" s="245">
        <v>1</v>
      </c>
      <c r="G189" s="232">
        <f>+F189*E189</f>
        <v>2500</v>
      </c>
      <c r="H189" s="183"/>
    </row>
    <row r="190" spans="1:8">
      <c r="A190" s="458"/>
      <c r="B190" s="459"/>
      <c r="C190" s="460"/>
      <c r="D190" s="171"/>
      <c r="E190" s="229"/>
      <c r="F190" s="230"/>
      <c r="G190" s="232"/>
      <c r="H190" s="183"/>
    </row>
    <row r="191" spans="1:8">
      <c r="A191" s="458"/>
      <c r="B191" s="459"/>
      <c r="C191" s="460"/>
      <c r="D191" s="171"/>
      <c r="E191" s="229"/>
      <c r="F191" s="171"/>
      <c r="G191" s="232"/>
      <c r="H191" s="183"/>
    </row>
    <row r="192" spans="1:8">
      <c r="A192" s="458"/>
      <c r="B192" s="459"/>
      <c r="C192" s="460"/>
      <c r="D192" s="171"/>
      <c r="E192" s="229"/>
      <c r="F192" s="171"/>
      <c r="G192" s="232"/>
      <c r="H192" s="183"/>
    </row>
    <row r="193" spans="1:8">
      <c r="A193" s="458"/>
      <c r="B193" s="459"/>
      <c r="C193" s="460"/>
      <c r="D193" s="171"/>
      <c r="E193" s="229"/>
      <c r="F193" s="171"/>
      <c r="G193" s="232"/>
      <c r="H193" s="183"/>
    </row>
    <row r="194" spans="1:8">
      <c r="A194" s="185"/>
      <c r="B194" s="186"/>
      <c r="C194" s="186"/>
      <c r="D194" s="186"/>
      <c r="E194" s="186"/>
      <c r="F194" s="186"/>
      <c r="G194" s="187" t="s">
        <v>36</v>
      </c>
      <c r="H194" s="188">
        <f>SUM(G188:G193)</f>
        <v>523500</v>
      </c>
    </row>
    <row r="195" spans="1:8">
      <c r="A195" s="173" t="s">
        <v>18</v>
      </c>
      <c r="B195" s="174"/>
      <c r="C195" s="175"/>
      <c r="D195" s="175"/>
      <c r="E195" s="175"/>
      <c r="F195" s="175"/>
      <c r="G195" s="175"/>
      <c r="H195" s="176"/>
    </row>
    <row r="196" spans="1:8">
      <c r="A196" s="192" t="s">
        <v>19</v>
      </c>
      <c r="B196" s="193"/>
      <c r="C196" s="189" t="s">
        <v>22</v>
      </c>
      <c r="D196" s="189" t="s">
        <v>26</v>
      </c>
      <c r="E196" s="189" t="s">
        <v>29</v>
      </c>
      <c r="F196" s="189" t="s">
        <v>34</v>
      </c>
      <c r="G196" s="189" t="s">
        <v>35</v>
      </c>
      <c r="H196" s="179"/>
    </row>
    <row r="197" spans="1:8">
      <c r="A197" s="194" t="s">
        <v>176</v>
      </c>
      <c r="B197" s="191"/>
      <c r="C197" s="190" t="s">
        <v>177</v>
      </c>
      <c r="D197" s="190">
        <v>200</v>
      </c>
      <c r="E197" s="190" t="s">
        <v>178</v>
      </c>
      <c r="F197" s="190">
        <v>20</v>
      </c>
      <c r="G197" s="190">
        <v>1200</v>
      </c>
      <c r="H197" s="179"/>
    </row>
    <row r="198" spans="1:8">
      <c r="A198" s="195"/>
      <c r="B198" s="196"/>
      <c r="C198" s="197"/>
      <c r="D198" s="197"/>
      <c r="E198" s="197"/>
      <c r="F198" s="197"/>
      <c r="G198" s="197"/>
      <c r="H198" s="198"/>
    </row>
    <row r="199" spans="1:8">
      <c r="A199" s="185"/>
      <c r="B199" s="186"/>
      <c r="C199" s="186"/>
      <c r="D199" s="186"/>
      <c r="E199" s="186"/>
      <c r="F199" s="186"/>
      <c r="G199" s="199" t="s">
        <v>36</v>
      </c>
      <c r="H199" s="188">
        <f>SUM(G197:G198)</f>
        <v>1200</v>
      </c>
    </row>
    <row r="200" spans="1:8">
      <c r="A200" s="200" t="s">
        <v>20</v>
      </c>
      <c r="B200" s="201"/>
      <c r="C200" s="202"/>
      <c r="D200" s="202"/>
      <c r="E200" s="202"/>
      <c r="F200" s="202"/>
      <c r="G200" s="202"/>
      <c r="H200" s="203"/>
    </row>
    <row r="201" spans="1:8">
      <c r="A201" s="461" t="s">
        <v>21</v>
      </c>
      <c r="B201" s="462"/>
      <c r="C201" s="204" t="s">
        <v>23</v>
      </c>
      <c r="D201" s="204" t="s">
        <v>27</v>
      </c>
      <c r="E201" s="204" t="s">
        <v>30</v>
      </c>
      <c r="F201" s="204" t="s">
        <v>32</v>
      </c>
      <c r="G201" s="204" t="s">
        <v>35</v>
      </c>
      <c r="H201" s="205"/>
    </row>
    <row r="202" spans="1:8">
      <c r="A202" s="463" t="s">
        <v>127</v>
      </c>
      <c r="B202" s="464"/>
      <c r="C202" s="206">
        <v>100000</v>
      </c>
      <c r="D202" s="207">
        <v>0.85</v>
      </c>
      <c r="E202" s="206">
        <f>+(C202*D202)+C202</f>
        <v>185000</v>
      </c>
      <c r="F202" s="189">
        <v>3</v>
      </c>
      <c r="G202" s="233">
        <f>ROUND(E202/F202*1,0)</f>
        <v>61667</v>
      </c>
      <c r="H202" s="183"/>
    </row>
    <row r="203" spans="1:8">
      <c r="A203" s="465"/>
      <c r="B203" s="466"/>
      <c r="C203" s="208"/>
      <c r="D203" s="207"/>
      <c r="E203" s="206"/>
      <c r="F203" s="204"/>
      <c r="G203" s="233"/>
      <c r="H203" s="210"/>
    </row>
    <row r="204" spans="1:8">
      <c r="A204" s="467"/>
      <c r="B204" s="468"/>
      <c r="C204" s="186"/>
      <c r="D204" s="186"/>
      <c r="E204" s="186"/>
      <c r="F204" s="186"/>
      <c r="G204" s="199" t="s">
        <v>36</v>
      </c>
      <c r="H204" s="211">
        <f>SUM(G202:G203)</f>
        <v>61667</v>
      </c>
    </row>
    <row r="205" spans="1:8">
      <c r="A205" s="185"/>
      <c r="B205" s="186"/>
      <c r="C205" s="186"/>
      <c r="D205" s="186"/>
      <c r="E205" s="186"/>
      <c r="F205" s="186"/>
      <c r="G205" s="177"/>
      <c r="H205" s="183"/>
    </row>
    <row r="206" spans="1:8">
      <c r="A206" s="185"/>
      <c r="B206" s="186"/>
      <c r="C206" s="186"/>
      <c r="D206" s="186"/>
      <c r="E206" s="469" t="s">
        <v>31</v>
      </c>
      <c r="F206" s="469"/>
      <c r="G206" s="470"/>
      <c r="H206" s="213">
        <f>H204+H199+H194+H185</f>
        <v>589450</v>
      </c>
    </row>
    <row r="207" spans="1:8">
      <c r="A207" s="471" t="s">
        <v>84</v>
      </c>
      <c r="B207" s="472"/>
      <c r="C207" s="472"/>
      <c r="D207" s="186"/>
      <c r="E207" s="199"/>
      <c r="G207" s="212"/>
      <c r="H207" s="215"/>
    </row>
    <row r="208" spans="1:8">
      <c r="A208" s="216"/>
      <c r="B208" s="217"/>
      <c r="C208" s="218"/>
      <c r="D208" s="186"/>
      <c r="E208" s="199"/>
      <c r="G208" s="212"/>
      <c r="H208" s="215"/>
    </row>
    <row r="209" spans="1:8">
      <c r="A209" s="473"/>
      <c r="B209" s="474"/>
      <c r="C209" s="474"/>
      <c r="D209" s="186"/>
      <c r="E209" s="199"/>
      <c r="G209" s="212"/>
      <c r="H209" s="215"/>
    </row>
    <row r="210" spans="1:8">
      <c r="A210" s="216" t="s">
        <v>85</v>
      </c>
      <c r="B210" s="217"/>
      <c r="C210" s="214"/>
      <c r="D210" s="186"/>
      <c r="E210" s="199"/>
      <c r="G210" s="212"/>
      <c r="H210" s="215"/>
    </row>
    <row r="211" spans="1:8">
      <c r="A211" s="219" t="s">
        <v>195</v>
      </c>
      <c r="B211" s="220"/>
      <c r="C211" s="220"/>
      <c r="D211" s="172"/>
      <c r="E211" s="199"/>
      <c r="G211" s="212"/>
      <c r="H211" s="215"/>
    </row>
    <row r="212" spans="1:8" ht="12.75" customHeight="1">
      <c r="A212" s="221" t="s">
        <v>86</v>
      </c>
      <c r="B212" s="222"/>
      <c r="C212" s="223"/>
      <c r="D212" s="224"/>
      <c r="E212" s="225"/>
      <c r="F212" s="226"/>
      <c r="G212" s="227"/>
      <c r="H212" s="228"/>
    </row>
    <row r="213" spans="1:8" ht="12.75" customHeight="1">
      <c r="A213" s="484" t="s">
        <v>12</v>
      </c>
      <c r="B213" s="485"/>
      <c r="C213" s="484" t="s">
        <v>208</v>
      </c>
      <c r="D213" s="490"/>
      <c r="E213" s="490"/>
      <c r="F213" s="485"/>
      <c r="G213" s="493"/>
      <c r="H213" s="494"/>
    </row>
    <row r="214" spans="1:8" ht="12.75" customHeight="1">
      <c r="A214" s="486"/>
      <c r="B214" s="487"/>
      <c r="C214" s="486"/>
      <c r="D214" s="491"/>
      <c r="E214" s="491"/>
      <c r="F214" s="487"/>
      <c r="G214" s="495"/>
      <c r="H214" s="496"/>
    </row>
    <row r="215" spans="1:8" ht="12.75" customHeight="1">
      <c r="A215" s="488"/>
      <c r="B215" s="489"/>
      <c r="C215" s="488"/>
      <c r="D215" s="492"/>
      <c r="E215" s="492"/>
      <c r="F215" s="489"/>
      <c r="G215" s="497"/>
      <c r="H215" s="498"/>
    </row>
    <row r="216" spans="1:8" ht="12.75" customHeight="1">
      <c r="A216" s="499"/>
      <c r="B216" s="500"/>
      <c r="C216" s="500"/>
      <c r="D216" s="500"/>
      <c r="E216" s="500"/>
      <c r="F216" s="500"/>
      <c r="G216" s="500"/>
      <c r="H216" s="501"/>
    </row>
    <row r="217" spans="1:8" ht="12.75" customHeight="1">
      <c r="A217" s="167" t="s">
        <v>104</v>
      </c>
      <c r="B217" s="245">
        <v>2</v>
      </c>
      <c r="C217" s="418" t="s">
        <v>179</v>
      </c>
      <c r="D217" s="418"/>
      <c r="E217" s="418"/>
      <c r="F217" s="418"/>
      <c r="G217" s="169" t="s">
        <v>105</v>
      </c>
      <c r="H217" s="170">
        <v>46122</v>
      </c>
    </row>
    <row r="218" spans="1:8" ht="12.75" customHeight="1">
      <c r="A218" s="167" t="s">
        <v>13</v>
      </c>
      <c r="B218" s="274" t="s">
        <v>196</v>
      </c>
      <c r="C218" s="505" t="s">
        <v>197</v>
      </c>
      <c r="D218" s="506"/>
      <c r="E218" s="506"/>
      <c r="F218" s="507"/>
      <c r="G218" s="169" t="s">
        <v>2</v>
      </c>
      <c r="H218" s="168" t="e">
        <f>+[10]PRESUPUESTO!#REF!</f>
        <v>#REF!</v>
      </c>
    </row>
    <row r="219" spans="1:8" ht="12.75" customHeight="1">
      <c r="A219" s="499"/>
      <c r="B219" s="500"/>
      <c r="C219" s="500"/>
      <c r="D219" s="500"/>
      <c r="E219" s="500"/>
      <c r="F219" s="500"/>
      <c r="G219" s="500"/>
      <c r="H219" s="501"/>
    </row>
    <row r="220" spans="1:8" ht="12.75" customHeight="1">
      <c r="A220" s="173" t="s">
        <v>14</v>
      </c>
      <c r="B220" s="174"/>
      <c r="C220" s="175"/>
      <c r="D220" s="175"/>
      <c r="E220" s="175"/>
      <c r="F220" s="175"/>
      <c r="G220" s="175"/>
      <c r="H220" s="176"/>
    </row>
    <row r="221" spans="1:8" ht="12.75" customHeight="1">
      <c r="A221" s="475" t="s">
        <v>15</v>
      </c>
      <c r="B221" s="476"/>
      <c r="C221" s="477"/>
      <c r="D221" s="178" t="s">
        <v>24</v>
      </c>
      <c r="E221" s="178" t="s">
        <v>41</v>
      </c>
      <c r="F221" s="178" t="s">
        <v>32</v>
      </c>
      <c r="G221" s="178" t="s">
        <v>35</v>
      </c>
      <c r="H221" s="179"/>
    </row>
    <row r="222" spans="1:8" ht="12.75" customHeight="1">
      <c r="A222" s="458" t="s">
        <v>16</v>
      </c>
      <c r="B222" s="459"/>
      <c r="C222" s="460"/>
      <c r="D222" s="181"/>
      <c r="E222" s="182">
        <v>0.05</v>
      </c>
      <c r="F222" s="171">
        <v>2</v>
      </c>
      <c r="G222" s="232">
        <v>2500</v>
      </c>
      <c r="H222" s="183"/>
    </row>
    <row r="223" spans="1:8" ht="12.75" customHeight="1">
      <c r="A223" s="458"/>
      <c r="B223" s="459"/>
      <c r="C223" s="460"/>
      <c r="D223" s="181"/>
      <c r="E223" s="184"/>
      <c r="F223" s="171"/>
      <c r="G223" s="232"/>
      <c r="H223" s="183"/>
    </row>
    <row r="224" spans="1:8" ht="12.75" customHeight="1">
      <c r="A224" s="458"/>
      <c r="B224" s="459"/>
      <c r="C224" s="460"/>
      <c r="D224" s="181"/>
      <c r="E224" s="184"/>
      <c r="F224" s="171"/>
      <c r="G224" s="232"/>
      <c r="H224" s="183"/>
    </row>
    <row r="225" spans="1:8" ht="12.75" customHeight="1">
      <c r="A225" s="185"/>
      <c r="B225" s="186"/>
      <c r="C225" s="186"/>
      <c r="D225" s="186"/>
      <c r="E225" s="186"/>
      <c r="F225" s="186"/>
      <c r="G225" s="187" t="s">
        <v>36</v>
      </c>
      <c r="H225" s="188">
        <f>SUM(G222:G224)</f>
        <v>2500</v>
      </c>
    </row>
    <row r="226" spans="1:8" ht="12.75" customHeight="1">
      <c r="A226" s="173" t="s">
        <v>17</v>
      </c>
      <c r="B226" s="174"/>
      <c r="C226" s="175"/>
      <c r="D226" s="175"/>
      <c r="E226" s="175"/>
      <c r="F226" s="175"/>
      <c r="G226" s="175"/>
      <c r="H226" s="176"/>
    </row>
    <row r="227" spans="1:8" ht="12.75" customHeight="1">
      <c r="A227" s="475" t="s">
        <v>15</v>
      </c>
      <c r="B227" s="476"/>
      <c r="C227" s="477"/>
      <c r="D227" s="178" t="s">
        <v>25</v>
      </c>
      <c r="E227" s="178" t="s">
        <v>28</v>
      </c>
      <c r="F227" s="178" t="s">
        <v>33</v>
      </c>
      <c r="G227" s="178" t="s">
        <v>35</v>
      </c>
      <c r="H227" s="179"/>
    </row>
    <row r="228" spans="1:8" ht="12.75" customHeight="1">
      <c r="A228" s="478" t="s">
        <v>198</v>
      </c>
      <c r="B228" s="479"/>
      <c r="C228" s="480"/>
      <c r="D228" s="171" t="s">
        <v>2</v>
      </c>
      <c r="E228" s="229">
        <v>180000</v>
      </c>
      <c r="F228" s="168">
        <v>1</v>
      </c>
      <c r="G228" s="232">
        <v>180000</v>
      </c>
      <c r="H228" s="183"/>
    </row>
    <row r="229" spans="1:8" ht="12.75" customHeight="1">
      <c r="A229" s="478" t="s">
        <v>199</v>
      </c>
      <c r="B229" s="479"/>
      <c r="C229" s="480"/>
      <c r="D229" s="171" t="s">
        <v>200</v>
      </c>
      <c r="E229" s="229">
        <v>80000</v>
      </c>
      <c r="F229" s="245">
        <v>1</v>
      </c>
      <c r="G229" s="232">
        <v>80000</v>
      </c>
      <c r="H229" s="183"/>
    </row>
    <row r="230" spans="1:8" ht="12.75" customHeight="1">
      <c r="A230" s="458" t="s">
        <v>201</v>
      </c>
      <c r="B230" s="459"/>
      <c r="C230" s="460"/>
      <c r="D230" s="171" t="s">
        <v>200</v>
      </c>
      <c r="E230" s="229">
        <v>30000</v>
      </c>
      <c r="F230" s="230">
        <v>1</v>
      </c>
      <c r="G230" s="232">
        <v>30000</v>
      </c>
      <c r="H230" s="183"/>
    </row>
    <row r="231" spans="1:8" ht="12.75" customHeight="1">
      <c r="A231" s="458"/>
      <c r="B231" s="459"/>
      <c r="C231" s="460"/>
      <c r="D231" s="171"/>
      <c r="E231" s="229"/>
      <c r="F231" s="171"/>
      <c r="G231" s="232"/>
      <c r="H231" s="183"/>
    </row>
    <row r="232" spans="1:8" ht="12.75" customHeight="1">
      <c r="A232" s="458"/>
      <c r="B232" s="459"/>
      <c r="C232" s="460"/>
      <c r="D232" s="171"/>
      <c r="E232" s="229"/>
      <c r="F232" s="171"/>
      <c r="G232" s="232"/>
      <c r="H232" s="183"/>
    </row>
    <row r="233" spans="1:8" ht="12.75" customHeight="1">
      <c r="A233" s="458"/>
      <c r="B233" s="459"/>
      <c r="C233" s="460"/>
      <c r="D233" s="171"/>
      <c r="E233" s="229"/>
      <c r="F233" s="171"/>
      <c r="G233" s="232"/>
      <c r="H233" s="183"/>
    </row>
    <row r="234" spans="1:8" ht="12.75" customHeight="1">
      <c r="A234" s="185"/>
      <c r="B234" s="186"/>
      <c r="C234" s="186"/>
      <c r="D234" s="186"/>
      <c r="E234" s="186"/>
      <c r="F234" s="186"/>
      <c r="G234" s="187" t="s">
        <v>36</v>
      </c>
      <c r="H234" s="188">
        <f>SUM(G228:G233)</f>
        <v>290000</v>
      </c>
    </row>
    <row r="235" spans="1:8" ht="12.75" customHeight="1">
      <c r="A235" s="173" t="s">
        <v>18</v>
      </c>
      <c r="B235" s="174"/>
      <c r="C235" s="175"/>
      <c r="D235" s="175"/>
      <c r="E235" s="175"/>
      <c r="F235" s="175"/>
      <c r="G235" s="175"/>
      <c r="H235" s="176"/>
    </row>
    <row r="236" spans="1:8" ht="12.75" customHeight="1">
      <c r="A236" s="192" t="s">
        <v>19</v>
      </c>
      <c r="B236" s="193"/>
      <c r="C236" s="189" t="s">
        <v>22</v>
      </c>
      <c r="D236" s="189" t="s">
        <v>26</v>
      </c>
      <c r="E236" s="189" t="s">
        <v>29</v>
      </c>
      <c r="F236" s="189" t="s">
        <v>34</v>
      </c>
      <c r="G236" s="189" t="s">
        <v>35</v>
      </c>
      <c r="H236" s="179"/>
    </row>
    <row r="237" spans="1:8" ht="12.75" customHeight="1">
      <c r="A237" s="194" t="s">
        <v>202</v>
      </c>
      <c r="B237" s="191"/>
      <c r="C237" s="190" t="s">
        <v>177</v>
      </c>
      <c r="D237" s="190">
        <v>150</v>
      </c>
      <c r="E237" s="190" t="s">
        <v>178</v>
      </c>
      <c r="F237" s="190">
        <v>20</v>
      </c>
      <c r="G237" s="190">
        <v>12500</v>
      </c>
      <c r="H237" s="179"/>
    </row>
    <row r="238" spans="1:8" ht="12.75" customHeight="1">
      <c r="A238" s="195"/>
      <c r="B238" s="196"/>
      <c r="C238" s="197"/>
      <c r="D238" s="197"/>
      <c r="E238" s="197"/>
      <c r="F238" s="197"/>
      <c r="G238" s="197"/>
      <c r="H238" s="198"/>
    </row>
    <row r="239" spans="1:8" ht="12.75" customHeight="1">
      <c r="A239" s="185"/>
      <c r="B239" s="186"/>
      <c r="C239" s="186"/>
      <c r="D239" s="186"/>
      <c r="E239" s="186"/>
      <c r="F239" s="186"/>
      <c r="G239" s="199" t="s">
        <v>36</v>
      </c>
      <c r="H239" s="188">
        <f>SUM(G237:G238)</f>
        <v>12500</v>
      </c>
    </row>
    <row r="240" spans="1:8" ht="12.75" customHeight="1">
      <c r="A240" s="200" t="s">
        <v>20</v>
      </c>
      <c r="B240" s="201"/>
      <c r="C240" s="202"/>
      <c r="D240" s="202"/>
      <c r="E240" s="202"/>
      <c r="F240" s="202"/>
      <c r="G240" s="202"/>
      <c r="H240" s="203"/>
    </row>
    <row r="241" spans="1:8" ht="12.75" customHeight="1">
      <c r="A241" s="461" t="s">
        <v>21</v>
      </c>
      <c r="B241" s="462"/>
      <c r="C241" s="204" t="s">
        <v>23</v>
      </c>
      <c r="D241" s="204" t="s">
        <v>27</v>
      </c>
      <c r="E241" s="204" t="s">
        <v>30</v>
      </c>
      <c r="F241" s="204" t="s">
        <v>32</v>
      </c>
      <c r="G241" s="204" t="s">
        <v>35</v>
      </c>
      <c r="H241" s="205"/>
    </row>
    <row r="242" spans="1:8" ht="12.75" customHeight="1">
      <c r="A242" s="463" t="s">
        <v>127</v>
      </c>
      <c r="B242" s="464"/>
      <c r="C242" s="206"/>
      <c r="D242" s="207">
        <v>0.85</v>
      </c>
      <c r="E242" s="206">
        <f>+(C242*D242)+C242</f>
        <v>0</v>
      </c>
      <c r="F242" s="189">
        <v>3</v>
      </c>
      <c r="G242" s="233">
        <f>ROUND(E242/F242*1,0)</f>
        <v>0</v>
      </c>
      <c r="H242" s="183"/>
    </row>
    <row r="243" spans="1:8" ht="12.75" customHeight="1">
      <c r="A243" s="465" t="s">
        <v>137</v>
      </c>
      <c r="B243" s="466"/>
      <c r="C243" s="208">
        <v>80000</v>
      </c>
      <c r="D243" s="209">
        <v>0.85</v>
      </c>
      <c r="E243" s="208">
        <f>+(C243*D243)+C243</f>
        <v>148000</v>
      </c>
      <c r="F243" s="204">
        <v>3</v>
      </c>
      <c r="G243" s="234">
        <f>ROUND(E243/F243*1,0)</f>
        <v>49333</v>
      </c>
      <c r="H243" s="210"/>
    </row>
    <row r="244" spans="1:8" ht="12.75" customHeight="1">
      <c r="A244" s="467"/>
      <c r="B244" s="468"/>
      <c r="C244" s="186"/>
      <c r="D244" s="186"/>
      <c r="E244" s="186"/>
      <c r="F244" s="186"/>
      <c r="G244" s="199" t="s">
        <v>36</v>
      </c>
      <c r="H244" s="211">
        <f>SUM(G242:G243)</f>
        <v>49333</v>
      </c>
    </row>
    <row r="245" spans="1:8" ht="12.75" customHeight="1">
      <c r="A245" s="185"/>
      <c r="B245" s="186"/>
      <c r="C245" s="186"/>
      <c r="D245" s="186"/>
      <c r="E245" s="186"/>
      <c r="F245" s="186"/>
      <c r="G245" s="177"/>
      <c r="H245" s="183"/>
    </row>
    <row r="246" spans="1:8" ht="12.75" customHeight="1">
      <c r="A246" s="185"/>
      <c r="B246" s="186"/>
      <c r="C246" s="186"/>
      <c r="D246" s="186"/>
      <c r="E246" s="469" t="s">
        <v>31</v>
      </c>
      <c r="F246" s="469"/>
      <c r="G246" s="470"/>
      <c r="H246" s="213">
        <f>H244+H239+H234+H225</f>
        <v>354333</v>
      </c>
    </row>
    <row r="247" spans="1:8" ht="12.75" customHeight="1">
      <c r="A247" s="471" t="s">
        <v>84</v>
      </c>
      <c r="B247" s="472"/>
      <c r="C247" s="472"/>
      <c r="D247" s="186"/>
      <c r="E247" s="199"/>
      <c r="G247" s="212"/>
      <c r="H247" s="215"/>
    </row>
    <row r="248" spans="1:8" ht="12.75" customHeight="1">
      <c r="A248" s="216"/>
      <c r="B248" s="217"/>
      <c r="C248" s="218"/>
      <c r="D248" s="186"/>
      <c r="E248" s="199"/>
      <c r="G248" s="212"/>
      <c r="H248" s="215"/>
    </row>
    <row r="249" spans="1:8" ht="12.75" customHeight="1">
      <c r="A249" s="473"/>
      <c r="B249" s="474"/>
      <c r="C249" s="474"/>
      <c r="D249" s="186"/>
      <c r="E249" s="199"/>
      <c r="G249" s="212"/>
      <c r="H249" s="215"/>
    </row>
    <row r="250" spans="1:8" ht="12.75" customHeight="1">
      <c r="A250" s="216" t="s">
        <v>85</v>
      </c>
      <c r="B250" s="217"/>
      <c r="C250" s="214"/>
      <c r="D250" s="186"/>
      <c r="E250" s="199"/>
      <c r="G250" s="212"/>
      <c r="H250" s="215"/>
    </row>
    <row r="251" spans="1:8" ht="12.75" customHeight="1">
      <c r="A251" s="219" t="s">
        <v>195</v>
      </c>
      <c r="B251" s="220"/>
      <c r="C251" s="220"/>
      <c r="D251" s="172"/>
      <c r="E251" s="199"/>
      <c r="G251" s="212"/>
      <c r="H251" s="215"/>
    </row>
    <row r="252" spans="1:8" ht="12.75" customHeight="1">
      <c r="A252" s="221" t="s">
        <v>86</v>
      </c>
      <c r="B252" s="222"/>
      <c r="C252" s="223"/>
      <c r="D252" s="224"/>
      <c r="E252" s="225"/>
      <c r="F252" s="226"/>
      <c r="G252" s="227"/>
      <c r="H252" s="228"/>
    </row>
    <row r="253" spans="1:8">
      <c r="A253" s="484" t="s">
        <v>12</v>
      </c>
      <c r="B253" s="485"/>
      <c r="C253" s="484" t="str">
        <f>+PRESUPUESTO!A5</f>
        <v>ELECTRIFICACION COCAYA - SECTOR BALNEARIO KANAKA</v>
      </c>
      <c r="D253" s="490"/>
      <c r="E253" s="490"/>
      <c r="F253" s="485"/>
      <c r="G253" s="493"/>
      <c r="H253" s="494"/>
    </row>
    <row r="254" spans="1:8">
      <c r="A254" s="486"/>
      <c r="B254" s="487"/>
      <c r="C254" s="486"/>
      <c r="D254" s="491"/>
      <c r="E254" s="491"/>
      <c r="F254" s="487"/>
      <c r="G254" s="495"/>
      <c r="H254" s="496"/>
    </row>
    <row r="255" spans="1:8">
      <c r="A255" s="488"/>
      <c r="B255" s="489"/>
      <c r="C255" s="488"/>
      <c r="D255" s="492"/>
      <c r="E255" s="492"/>
      <c r="F255" s="489"/>
      <c r="G255" s="497"/>
      <c r="H255" s="498"/>
    </row>
    <row r="256" spans="1:8" ht="12.75" customHeight="1">
      <c r="A256" s="499"/>
      <c r="B256" s="500"/>
      <c r="C256" s="500"/>
      <c r="D256" s="500"/>
      <c r="E256" s="500"/>
      <c r="F256" s="500"/>
      <c r="G256" s="500"/>
      <c r="H256" s="501"/>
    </row>
    <row r="257" spans="1:8">
      <c r="A257" s="167" t="s">
        <v>104</v>
      </c>
      <c r="B257" s="245">
        <v>2</v>
      </c>
      <c r="C257" s="502" t="s">
        <v>181</v>
      </c>
      <c r="D257" s="503"/>
      <c r="E257" s="503"/>
      <c r="F257" s="504"/>
      <c r="G257" s="169" t="s">
        <v>105</v>
      </c>
      <c r="H257" s="170">
        <v>46122</v>
      </c>
    </row>
    <row r="258" spans="1:8" ht="27.75" customHeight="1">
      <c r="A258" s="167" t="s">
        <v>13</v>
      </c>
      <c r="B258" s="274" t="s">
        <v>149</v>
      </c>
      <c r="C258" s="505" t="s">
        <v>153</v>
      </c>
      <c r="D258" s="506"/>
      <c r="E258" s="506"/>
      <c r="F258" s="507"/>
      <c r="G258" s="169" t="s">
        <v>2</v>
      </c>
      <c r="H258" s="168" t="e">
        <f>+PRESUPUESTO!#REF!</f>
        <v>#REF!</v>
      </c>
    </row>
    <row r="259" spans="1:8" ht="13.5" customHeight="1">
      <c r="A259" s="499"/>
      <c r="B259" s="500"/>
      <c r="C259" s="500"/>
      <c r="D259" s="500"/>
      <c r="E259" s="500"/>
      <c r="F259" s="500"/>
      <c r="G259" s="500"/>
      <c r="H259" s="501"/>
    </row>
    <row r="260" spans="1:8">
      <c r="A260" s="173" t="s">
        <v>14</v>
      </c>
      <c r="B260" s="174"/>
      <c r="C260" s="175"/>
      <c r="D260" s="175"/>
      <c r="E260" s="175"/>
      <c r="F260" s="175"/>
      <c r="G260" s="175"/>
      <c r="H260" s="176"/>
    </row>
    <row r="261" spans="1:8">
      <c r="A261" s="475" t="s">
        <v>15</v>
      </c>
      <c r="B261" s="476"/>
      <c r="C261" s="477"/>
      <c r="D261" s="178" t="s">
        <v>24</v>
      </c>
      <c r="E261" s="178" t="s">
        <v>41</v>
      </c>
      <c r="F261" s="178" t="s">
        <v>32</v>
      </c>
      <c r="G261" s="178" t="s">
        <v>35</v>
      </c>
      <c r="H261" s="179"/>
    </row>
    <row r="262" spans="1:8">
      <c r="A262" s="458" t="s">
        <v>16</v>
      </c>
      <c r="B262" s="459"/>
      <c r="C262" s="460"/>
      <c r="D262" s="181"/>
      <c r="E262" s="182">
        <v>0.05</v>
      </c>
      <c r="F262" s="171">
        <v>2</v>
      </c>
      <c r="G262" s="232">
        <v>1200</v>
      </c>
      <c r="H262" s="183"/>
    </row>
    <row r="263" spans="1:8">
      <c r="A263" s="458"/>
      <c r="B263" s="459"/>
      <c r="C263" s="460"/>
      <c r="D263" s="181"/>
      <c r="E263" s="184"/>
      <c r="F263" s="171"/>
      <c r="G263" s="232"/>
      <c r="H263" s="183"/>
    </row>
    <row r="264" spans="1:8">
      <c r="A264" s="458"/>
      <c r="B264" s="459"/>
      <c r="C264" s="460"/>
      <c r="D264" s="181"/>
      <c r="E264" s="184"/>
      <c r="F264" s="171"/>
      <c r="G264" s="232"/>
      <c r="H264" s="183"/>
    </row>
    <row r="265" spans="1:8">
      <c r="A265" s="185"/>
      <c r="B265" s="186"/>
      <c r="C265" s="186"/>
      <c r="D265" s="186"/>
      <c r="E265" s="186"/>
      <c r="F265" s="186"/>
      <c r="G265" s="187" t="s">
        <v>36</v>
      </c>
      <c r="H265" s="188">
        <f>SUM(G262:G264)</f>
        <v>1200</v>
      </c>
    </row>
    <row r="266" spans="1:8">
      <c r="A266" s="173" t="s">
        <v>17</v>
      </c>
      <c r="B266" s="174"/>
      <c r="C266" s="175"/>
      <c r="D266" s="175"/>
      <c r="E266" s="175"/>
      <c r="F266" s="175"/>
      <c r="G266" s="175"/>
      <c r="H266" s="176"/>
    </row>
    <row r="267" spans="1:8">
      <c r="A267" s="475" t="s">
        <v>15</v>
      </c>
      <c r="B267" s="476"/>
      <c r="C267" s="477"/>
      <c r="D267" s="178" t="s">
        <v>25</v>
      </c>
      <c r="E267" s="178" t="s">
        <v>28</v>
      </c>
      <c r="F267" s="178" t="s">
        <v>33</v>
      </c>
      <c r="G267" s="178" t="s">
        <v>35</v>
      </c>
      <c r="H267" s="179"/>
    </row>
    <row r="268" spans="1:8">
      <c r="A268" s="478" t="s">
        <v>182</v>
      </c>
      <c r="B268" s="479"/>
      <c r="C268" s="480"/>
      <c r="D268" s="171" t="s">
        <v>2</v>
      </c>
      <c r="E268" s="229">
        <v>120000</v>
      </c>
      <c r="F268" s="168">
        <v>1</v>
      </c>
      <c r="G268" s="232">
        <f>+F268*E268</f>
        <v>120000</v>
      </c>
      <c r="H268" s="183"/>
    </row>
    <row r="269" spans="1:8">
      <c r="A269" s="458"/>
      <c r="B269" s="459"/>
      <c r="C269" s="460"/>
      <c r="D269" s="171"/>
      <c r="E269" s="229"/>
      <c r="F269" s="230">
        <v>1</v>
      </c>
      <c r="G269" s="232">
        <f>+F269*E269</f>
        <v>0</v>
      </c>
      <c r="H269" s="183"/>
    </row>
    <row r="270" spans="1:8">
      <c r="A270" s="458"/>
      <c r="B270" s="459"/>
      <c r="C270" s="460"/>
      <c r="D270" s="171"/>
      <c r="E270" s="229"/>
      <c r="F270" s="171"/>
      <c r="G270" s="232"/>
      <c r="H270" s="183"/>
    </row>
    <row r="271" spans="1:8">
      <c r="A271" s="458"/>
      <c r="B271" s="459"/>
      <c r="C271" s="460"/>
      <c r="D271" s="171"/>
      <c r="E271" s="229"/>
      <c r="F271" s="171"/>
      <c r="G271" s="232"/>
      <c r="H271" s="183"/>
    </row>
    <row r="272" spans="1:8">
      <c r="A272" s="458"/>
      <c r="B272" s="459"/>
      <c r="C272" s="460"/>
      <c r="D272" s="171"/>
      <c r="E272" s="229"/>
      <c r="F272" s="171"/>
      <c r="G272" s="232"/>
      <c r="H272" s="183"/>
    </row>
    <row r="273" spans="1:8">
      <c r="A273" s="185"/>
      <c r="B273" s="186"/>
      <c r="C273" s="186"/>
      <c r="D273" s="186"/>
      <c r="E273" s="186"/>
      <c r="F273" s="186"/>
      <c r="G273" s="187" t="s">
        <v>36</v>
      </c>
      <c r="H273" s="188">
        <f>SUM(G268:G272)</f>
        <v>120000</v>
      </c>
    </row>
    <row r="274" spans="1:8">
      <c r="A274" s="173" t="s">
        <v>18</v>
      </c>
      <c r="B274" s="174"/>
      <c r="C274" s="175"/>
      <c r="D274" s="175"/>
      <c r="E274" s="175"/>
      <c r="F274" s="175"/>
      <c r="G274" s="175"/>
      <c r="H274" s="176"/>
    </row>
    <row r="275" spans="1:8">
      <c r="A275" s="192" t="s">
        <v>19</v>
      </c>
      <c r="B275" s="193"/>
      <c r="C275" s="189" t="s">
        <v>22</v>
      </c>
      <c r="D275" s="189" t="s">
        <v>26</v>
      </c>
      <c r="E275" s="189" t="s">
        <v>29</v>
      </c>
      <c r="F275" s="189" t="s">
        <v>34</v>
      </c>
      <c r="G275" s="189" t="s">
        <v>35</v>
      </c>
      <c r="H275" s="179"/>
    </row>
    <row r="276" spans="1:8">
      <c r="A276" s="194" t="s">
        <v>183</v>
      </c>
      <c r="B276" s="191"/>
      <c r="C276" s="190" t="s">
        <v>177</v>
      </c>
      <c r="D276" s="190">
        <v>150</v>
      </c>
      <c r="E276" s="190" t="s">
        <v>178</v>
      </c>
      <c r="F276" s="190">
        <v>20</v>
      </c>
      <c r="G276" s="190">
        <v>4500</v>
      </c>
      <c r="H276" s="179"/>
    </row>
    <row r="277" spans="1:8">
      <c r="A277" s="195"/>
      <c r="B277" s="196"/>
      <c r="C277" s="197"/>
      <c r="D277" s="197"/>
      <c r="E277" s="197"/>
      <c r="F277" s="197"/>
      <c r="G277" s="197"/>
      <c r="H277" s="198"/>
    </row>
    <row r="278" spans="1:8">
      <c r="A278" s="185"/>
      <c r="B278" s="186"/>
      <c r="C278" s="186"/>
      <c r="D278" s="186"/>
      <c r="E278" s="186"/>
      <c r="F278" s="186"/>
      <c r="G278" s="199" t="s">
        <v>36</v>
      </c>
      <c r="H278" s="188">
        <f>SUM(G276:G277)</f>
        <v>4500</v>
      </c>
    </row>
    <row r="279" spans="1:8">
      <c r="A279" s="200" t="s">
        <v>20</v>
      </c>
      <c r="B279" s="201"/>
      <c r="C279" s="202"/>
      <c r="D279" s="202"/>
      <c r="E279" s="202"/>
      <c r="F279" s="202"/>
      <c r="G279" s="202"/>
      <c r="H279" s="203"/>
    </row>
    <row r="280" spans="1:8">
      <c r="A280" s="461" t="s">
        <v>21</v>
      </c>
      <c r="B280" s="462"/>
      <c r="C280" s="204" t="s">
        <v>23</v>
      </c>
      <c r="D280" s="204" t="s">
        <v>27</v>
      </c>
      <c r="E280" s="204" t="s">
        <v>30</v>
      </c>
      <c r="F280" s="204" t="s">
        <v>32</v>
      </c>
      <c r="G280" s="204" t="s">
        <v>35</v>
      </c>
      <c r="H280" s="205"/>
    </row>
    <row r="281" spans="1:8">
      <c r="A281" s="463" t="s">
        <v>127</v>
      </c>
      <c r="B281" s="464"/>
      <c r="C281" s="206"/>
      <c r="D281" s="207">
        <v>0.85</v>
      </c>
      <c r="E281" s="206">
        <f>+(C281*D281)+C281</f>
        <v>0</v>
      </c>
      <c r="F281" s="189">
        <v>15</v>
      </c>
      <c r="G281" s="233">
        <f>ROUND(E281/F281*1,0)</f>
        <v>0</v>
      </c>
      <c r="H281" s="183"/>
    </row>
    <row r="282" spans="1:8">
      <c r="A282" s="465" t="s">
        <v>137</v>
      </c>
      <c r="B282" s="466"/>
      <c r="C282" s="208">
        <v>80000</v>
      </c>
      <c r="D282" s="209">
        <v>0.85</v>
      </c>
      <c r="E282" s="208">
        <f>+(C282*D282)+C282</f>
        <v>148000</v>
      </c>
      <c r="F282" s="204">
        <v>7</v>
      </c>
      <c r="G282" s="234">
        <f>ROUND(E282/F282*1,0)</f>
        <v>21143</v>
      </c>
      <c r="H282" s="210"/>
    </row>
    <row r="283" spans="1:8">
      <c r="A283" s="467"/>
      <c r="B283" s="468"/>
      <c r="C283" s="186"/>
      <c r="D283" s="186"/>
      <c r="E283" s="186"/>
      <c r="F283" s="186"/>
      <c r="G283" s="199" t="s">
        <v>36</v>
      </c>
      <c r="H283" s="211">
        <f>SUM(G281:G282)</f>
        <v>21143</v>
      </c>
    </row>
    <row r="284" spans="1:8">
      <c r="A284" s="185"/>
      <c r="B284" s="186"/>
      <c r="C284" s="186"/>
      <c r="D284" s="186"/>
      <c r="E284" s="186"/>
      <c r="F284" s="186"/>
      <c r="G284" s="177"/>
      <c r="H284" s="183"/>
    </row>
    <row r="285" spans="1:8">
      <c r="A285" s="185"/>
      <c r="B285" s="186"/>
      <c r="C285" s="186"/>
      <c r="D285" s="186"/>
      <c r="E285" s="469" t="s">
        <v>31</v>
      </c>
      <c r="F285" s="469"/>
      <c r="G285" s="470"/>
      <c r="H285" s="213">
        <f>H283+H278+H273+H265</f>
        <v>146843</v>
      </c>
    </row>
    <row r="286" spans="1:8">
      <c r="A286" s="471" t="s">
        <v>84</v>
      </c>
      <c r="B286" s="472"/>
      <c r="C286" s="472"/>
      <c r="D286" s="186"/>
      <c r="E286" s="199"/>
      <c r="G286" s="212"/>
      <c r="H286" s="215"/>
    </row>
    <row r="287" spans="1:8">
      <c r="A287" s="216"/>
      <c r="B287" s="217"/>
      <c r="C287" s="218"/>
      <c r="D287" s="186"/>
      <c r="E287" s="199"/>
      <c r="G287" s="212"/>
      <c r="H287" s="215"/>
    </row>
    <row r="288" spans="1:8">
      <c r="A288" s="473"/>
      <c r="B288" s="474"/>
      <c r="C288" s="474"/>
      <c r="D288" s="186"/>
      <c r="E288" s="199"/>
      <c r="G288" s="212"/>
      <c r="H288" s="215"/>
    </row>
    <row r="289" spans="1:8">
      <c r="A289" s="216" t="s">
        <v>85</v>
      </c>
      <c r="B289" s="217"/>
      <c r="C289" s="214"/>
      <c r="D289" s="186"/>
      <c r="E289" s="199"/>
      <c r="G289" s="212"/>
      <c r="H289" s="215"/>
    </row>
    <row r="290" spans="1:8">
      <c r="A290" s="219" t="s">
        <v>195</v>
      </c>
      <c r="B290" s="220"/>
      <c r="C290" s="220"/>
      <c r="D290" s="172"/>
      <c r="E290" s="199"/>
      <c r="G290" s="212"/>
      <c r="H290" s="215"/>
    </row>
    <row r="291" spans="1:8">
      <c r="A291" s="221" t="s">
        <v>86</v>
      </c>
      <c r="B291" s="222"/>
      <c r="C291" s="223"/>
      <c r="D291" s="224"/>
      <c r="E291" s="225"/>
      <c r="F291" s="226"/>
      <c r="G291" s="227"/>
      <c r="H291" s="228"/>
    </row>
    <row r="292" spans="1:8">
      <c r="A292" s="514" t="s">
        <v>12</v>
      </c>
      <c r="B292" s="514"/>
      <c r="C292" s="514" t="str">
        <f>+PRESUPUESTO!A5</f>
        <v>ELECTRIFICACION COCAYA - SECTOR BALNEARIO KANAKA</v>
      </c>
      <c r="D292" s="514"/>
      <c r="E292" s="514"/>
      <c r="F292" s="514"/>
      <c r="G292" s="511"/>
      <c r="H292" s="511"/>
    </row>
    <row r="293" spans="1:8">
      <c r="A293" s="514"/>
      <c r="B293" s="514"/>
      <c r="C293" s="514"/>
      <c r="D293" s="514"/>
      <c r="E293" s="514"/>
      <c r="F293" s="514"/>
      <c r="G293" s="511"/>
      <c r="H293" s="511"/>
    </row>
    <row r="294" spans="1:8" ht="8.25" customHeight="1">
      <c r="A294" s="514"/>
      <c r="B294" s="514"/>
      <c r="C294" s="514"/>
      <c r="D294" s="514"/>
      <c r="E294" s="514"/>
      <c r="F294" s="514"/>
      <c r="G294" s="511"/>
      <c r="H294" s="511"/>
    </row>
    <row r="295" spans="1:8">
      <c r="A295" s="499"/>
      <c r="B295" s="500"/>
      <c r="C295" s="500"/>
      <c r="D295" s="500"/>
      <c r="E295" s="500"/>
      <c r="F295" s="500"/>
      <c r="G295" s="500"/>
      <c r="H295" s="501"/>
    </row>
    <row r="296" spans="1:8">
      <c r="A296" s="167" t="s">
        <v>104</v>
      </c>
      <c r="B296" s="245">
        <v>2</v>
      </c>
      <c r="C296" s="502" t="s">
        <v>181</v>
      </c>
      <c r="D296" s="503"/>
      <c r="E296" s="503"/>
      <c r="F296" s="504"/>
      <c r="G296" s="169" t="s">
        <v>105</v>
      </c>
      <c r="H296" s="170">
        <v>46122</v>
      </c>
    </row>
    <row r="297" spans="1:8" ht="23.45" customHeight="1">
      <c r="A297" s="167" t="s">
        <v>13</v>
      </c>
      <c r="B297" s="274" t="s">
        <v>150</v>
      </c>
      <c r="C297" s="512" t="s">
        <v>154</v>
      </c>
      <c r="D297" s="513"/>
      <c r="E297" s="513"/>
      <c r="F297" s="513"/>
      <c r="G297" s="169" t="s">
        <v>2</v>
      </c>
      <c r="H297" s="168" t="e">
        <f>+PRESUPUESTO!#REF!</f>
        <v>#REF!</v>
      </c>
    </row>
    <row r="298" spans="1:8">
      <c r="A298" s="517"/>
      <c r="B298" s="518"/>
      <c r="C298" s="518"/>
      <c r="D298" s="518"/>
      <c r="E298" s="518"/>
      <c r="F298" s="518"/>
      <c r="G298" s="518"/>
      <c r="H298" s="519"/>
    </row>
    <row r="299" spans="1:8">
      <c r="A299" s="173" t="s">
        <v>14</v>
      </c>
      <c r="B299" s="174"/>
      <c r="C299" s="175"/>
      <c r="D299" s="175"/>
      <c r="E299" s="175"/>
      <c r="F299" s="175"/>
      <c r="G299" s="175"/>
      <c r="H299" s="176"/>
    </row>
    <row r="300" spans="1:8">
      <c r="A300" s="481" t="s">
        <v>15</v>
      </c>
      <c r="B300" s="482"/>
      <c r="C300" s="483"/>
      <c r="D300" s="178" t="s">
        <v>24</v>
      </c>
      <c r="E300" s="178" t="s">
        <v>41</v>
      </c>
      <c r="F300" s="178" t="s">
        <v>32</v>
      </c>
      <c r="G300" s="178" t="s">
        <v>35</v>
      </c>
      <c r="H300" s="179"/>
    </row>
    <row r="301" spans="1:8">
      <c r="A301" s="520" t="s">
        <v>16</v>
      </c>
      <c r="B301" s="520"/>
      <c r="C301" s="520"/>
      <c r="D301" s="181"/>
      <c r="E301" s="182">
        <v>0.05</v>
      </c>
      <c r="F301" s="171"/>
      <c r="G301" s="232">
        <v>1500</v>
      </c>
      <c r="H301" s="183"/>
    </row>
    <row r="302" spans="1:8">
      <c r="A302" s="458"/>
      <c r="B302" s="459"/>
      <c r="C302" s="460"/>
      <c r="D302" s="181"/>
      <c r="E302" s="260"/>
      <c r="F302" s="171"/>
      <c r="G302" s="232"/>
      <c r="H302" s="183"/>
    </row>
    <row r="303" spans="1:8">
      <c r="A303" s="520"/>
      <c r="B303" s="520"/>
      <c r="C303" s="520"/>
      <c r="D303" s="181"/>
      <c r="E303" s="182"/>
      <c r="F303" s="171"/>
      <c r="G303" s="232"/>
      <c r="H303" s="183"/>
    </row>
    <row r="304" spans="1:8">
      <c r="A304" s="185"/>
      <c r="B304" s="186"/>
      <c r="C304" s="186"/>
      <c r="D304" s="186"/>
      <c r="E304" s="186"/>
      <c r="F304" s="186"/>
      <c r="G304" s="187" t="s">
        <v>36</v>
      </c>
      <c r="H304" s="188">
        <f>SUM(G301:G303)</f>
        <v>1500</v>
      </c>
    </row>
    <row r="305" spans="1:8" ht="29.25" customHeight="1">
      <c r="A305" s="173" t="s">
        <v>17</v>
      </c>
      <c r="B305" s="174"/>
      <c r="C305" s="175"/>
      <c r="D305" s="175"/>
      <c r="E305" s="175"/>
      <c r="F305" s="175"/>
      <c r="G305" s="175"/>
      <c r="H305" s="176"/>
    </row>
    <row r="306" spans="1:8">
      <c r="A306" s="481" t="s">
        <v>15</v>
      </c>
      <c r="B306" s="482"/>
      <c r="C306" s="483"/>
      <c r="D306" s="178" t="s">
        <v>25</v>
      </c>
      <c r="E306" s="178" t="s">
        <v>28</v>
      </c>
      <c r="F306" s="178" t="s">
        <v>33</v>
      </c>
      <c r="G306" s="178" t="s">
        <v>35</v>
      </c>
      <c r="H306" s="179"/>
    </row>
    <row r="307" spans="1:8">
      <c r="A307" s="521" t="s">
        <v>184</v>
      </c>
      <c r="B307" s="521"/>
      <c r="C307" s="521"/>
      <c r="D307" s="171" t="s">
        <v>136</v>
      </c>
      <c r="E307" s="229">
        <v>72000</v>
      </c>
      <c r="F307" s="168">
        <v>1</v>
      </c>
      <c r="G307" s="232">
        <v>72000</v>
      </c>
      <c r="H307" s="183"/>
    </row>
    <row r="308" spans="1:8">
      <c r="A308" s="521"/>
      <c r="B308" s="521"/>
      <c r="C308" s="521"/>
      <c r="D308" s="171"/>
      <c r="E308" s="229"/>
      <c r="F308" s="168"/>
      <c r="G308" s="232"/>
      <c r="H308" s="183"/>
    </row>
    <row r="309" spans="1:8">
      <c r="A309" s="520"/>
      <c r="B309" s="520"/>
      <c r="C309" s="520"/>
      <c r="D309" s="171"/>
      <c r="E309" s="229"/>
      <c r="F309" s="168"/>
      <c r="G309" s="232"/>
      <c r="H309" s="183"/>
    </row>
    <row r="310" spans="1:8">
      <c r="A310" s="520"/>
      <c r="B310" s="520"/>
      <c r="C310" s="520"/>
      <c r="D310" s="171"/>
      <c r="E310" s="229"/>
      <c r="F310" s="168"/>
      <c r="G310" s="232"/>
      <c r="H310" s="183"/>
    </row>
    <row r="311" spans="1:8">
      <c r="A311" s="458"/>
      <c r="B311" s="459"/>
      <c r="C311" s="460"/>
      <c r="D311" s="171"/>
      <c r="E311" s="229"/>
      <c r="F311" s="168"/>
      <c r="G311" s="232"/>
      <c r="H311" s="183"/>
    </row>
    <row r="312" spans="1:8">
      <c r="A312" s="520"/>
      <c r="B312" s="520"/>
      <c r="C312" s="520"/>
      <c r="D312" s="171"/>
      <c r="E312" s="229"/>
      <c r="F312" s="171"/>
      <c r="G312" s="235"/>
      <c r="H312" s="236"/>
    </row>
    <row r="313" spans="1:8">
      <c r="A313" s="520"/>
      <c r="B313" s="520"/>
      <c r="C313" s="520"/>
      <c r="D313" s="171"/>
      <c r="E313" s="229"/>
      <c r="F313" s="171"/>
      <c r="G313" s="261"/>
      <c r="H313" s="183"/>
    </row>
    <row r="314" spans="1:8">
      <c r="A314" s="185"/>
      <c r="B314" s="186"/>
      <c r="C314" s="186"/>
      <c r="D314" s="186"/>
      <c r="E314" s="186"/>
      <c r="F314" s="186"/>
      <c r="G314" s="187" t="s">
        <v>36</v>
      </c>
      <c r="H314" s="188">
        <f>SUM(G307:G313)</f>
        <v>72000</v>
      </c>
    </row>
    <row r="315" spans="1:8">
      <c r="A315" s="173" t="s">
        <v>18</v>
      </c>
      <c r="B315" s="174"/>
      <c r="C315" s="175"/>
      <c r="D315" s="175"/>
      <c r="E315" s="175"/>
      <c r="F315" s="175"/>
      <c r="G315" s="175"/>
      <c r="H315" s="176"/>
    </row>
    <row r="316" spans="1:8">
      <c r="A316" s="192" t="s">
        <v>19</v>
      </c>
      <c r="B316" s="193"/>
      <c r="C316" s="189" t="s">
        <v>22</v>
      </c>
      <c r="D316" s="189" t="s">
        <v>26</v>
      </c>
      <c r="E316" s="189" t="s">
        <v>29</v>
      </c>
      <c r="F316" s="189" t="s">
        <v>34</v>
      </c>
      <c r="G316" s="189" t="s">
        <v>35</v>
      </c>
      <c r="H316" s="179"/>
    </row>
    <row r="317" spans="1:8">
      <c r="A317" s="194" t="s">
        <v>176</v>
      </c>
      <c r="B317" s="191"/>
      <c r="C317" s="190" t="s">
        <v>177</v>
      </c>
      <c r="D317" s="190">
        <v>120</v>
      </c>
      <c r="E317" s="190" t="s">
        <v>178</v>
      </c>
      <c r="F317" s="190">
        <v>4500</v>
      </c>
      <c r="G317" s="190">
        <v>4500</v>
      </c>
      <c r="H317" s="179"/>
    </row>
    <row r="318" spans="1:8">
      <c r="A318" s="195"/>
      <c r="B318" s="196"/>
      <c r="C318" s="197"/>
      <c r="D318" s="197"/>
      <c r="E318" s="197"/>
      <c r="F318" s="197"/>
      <c r="G318" s="197"/>
      <c r="H318" s="198"/>
    </row>
    <row r="319" spans="1:8">
      <c r="A319" s="185"/>
      <c r="B319" s="186"/>
      <c r="C319" s="186"/>
      <c r="D319" s="186"/>
      <c r="E319" s="186"/>
      <c r="F319" s="186"/>
      <c r="G319" s="199" t="s">
        <v>36</v>
      </c>
      <c r="H319" s="188">
        <f>SUM(G317:G318)</f>
        <v>4500</v>
      </c>
    </row>
    <row r="320" spans="1:8">
      <c r="A320" s="200" t="s">
        <v>20</v>
      </c>
      <c r="B320" s="201"/>
      <c r="C320" s="202"/>
      <c r="D320" s="202"/>
      <c r="E320" s="202"/>
      <c r="F320" s="202"/>
      <c r="G320" s="202"/>
      <c r="H320" s="203"/>
    </row>
    <row r="321" spans="1:8">
      <c r="A321" s="461" t="s">
        <v>21</v>
      </c>
      <c r="B321" s="462"/>
      <c r="C321" s="204" t="s">
        <v>23</v>
      </c>
      <c r="D321" s="204" t="s">
        <v>27</v>
      </c>
      <c r="E321" s="204" t="s">
        <v>30</v>
      </c>
      <c r="F321" s="204" t="s">
        <v>32</v>
      </c>
      <c r="G321" s="204" t="s">
        <v>35</v>
      </c>
      <c r="H321" s="205"/>
    </row>
    <row r="322" spans="1:8">
      <c r="A322" s="508" t="s">
        <v>38</v>
      </c>
      <c r="B322" s="509"/>
      <c r="C322" s="206">
        <v>100000</v>
      </c>
      <c r="D322" s="207">
        <v>0.85</v>
      </c>
      <c r="E322" s="206">
        <f>+(C322*D322)+C322</f>
        <v>185000</v>
      </c>
      <c r="F322" s="189">
        <v>20</v>
      </c>
      <c r="G322" s="233">
        <f>ROUND(E322/F322*1,0)</f>
        <v>9250</v>
      </c>
      <c r="H322" s="183"/>
    </row>
    <row r="323" spans="1:8">
      <c r="A323" s="465" t="s">
        <v>107</v>
      </c>
      <c r="B323" s="466"/>
      <c r="C323" s="208">
        <v>80000</v>
      </c>
      <c r="D323" s="209">
        <v>0.85</v>
      </c>
      <c r="E323" s="208">
        <f>+(C323*D323)+C323</f>
        <v>148000</v>
      </c>
      <c r="F323" s="204">
        <v>20</v>
      </c>
      <c r="G323" s="234">
        <f>ROUND(E323/F323*1,0)</f>
        <v>7400</v>
      </c>
      <c r="H323" s="210"/>
    </row>
    <row r="324" spans="1:8">
      <c r="A324" s="522"/>
      <c r="B324" s="523"/>
      <c r="C324" s="186"/>
      <c r="D324" s="186"/>
      <c r="E324" s="186"/>
      <c r="F324" s="186"/>
      <c r="G324" s="199" t="s">
        <v>36</v>
      </c>
      <c r="H324" s="211">
        <f>SUM(G322:G323)</f>
        <v>16650</v>
      </c>
    </row>
    <row r="325" spans="1:8">
      <c r="A325" s="185"/>
      <c r="B325" s="186"/>
      <c r="C325" s="186"/>
      <c r="D325" s="186"/>
      <c r="E325" s="186"/>
      <c r="F325" s="186"/>
      <c r="G325" s="177"/>
      <c r="H325" s="183"/>
    </row>
    <row r="326" spans="1:8">
      <c r="A326" s="185"/>
      <c r="B326" s="186"/>
      <c r="C326" s="186"/>
      <c r="D326" s="186"/>
      <c r="E326" s="469" t="s">
        <v>31</v>
      </c>
      <c r="F326" s="515"/>
      <c r="G326" s="516"/>
      <c r="H326" s="213">
        <f>H324+H319+H314+H304</f>
        <v>94650</v>
      </c>
    </row>
    <row r="327" spans="1:8">
      <c r="A327" s="471" t="s">
        <v>84</v>
      </c>
      <c r="B327" s="472"/>
      <c r="C327" s="472"/>
      <c r="D327" s="186"/>
      <c r="E327" s="199"/>
      <c r="G327" s="212"/>
      <c r="H327" s="215"/>
    </row>
    <row r="328" spans="1:8">
      <c r="A328" s="216"/>
      <c r="B328" s="217"/>
      <c r="C328" s="218"/>
      <c r="D328" s="186"/>
      <c r="E328" s="199"/>
      <c r="G328" s="212"/>
      <c r="H328" s="215"/>
    </row>
    <row r="329" spans="1:8">
      <c r="A329" s="473"/>
      <c r="B329" s="474"/>
      <c r="C329" s="474"/>
      <c r="D329" s="186"/>
      <c r="E329" s="199"/>
      <c r="G329" s="212"/>
      <c r="H329" s="215"/>
    </row>
    <row r="330" spans="1:8">
      <c r="A330" s="216" t="s">
        <v>85</v>
      </c>
      <c r="B330" s="217"/>
      <c r="C330" s="214"/>
      <c r="D330" s="186"/>
      <c r="E330" s="199"/>
      <c r="G330" s="212"/>
      <c r="H330" s="215"/>
    </row>
    <row r="331" spans="1:8">
      <c r="A331" s="219" t="s">
        <v>195</v>
      </c>
      <c r="B331" s="220"/>
      <c r="C331" s="220"/>
      <c r="D331" s="172"/>
      <c r="E331" s="199"/>
      <c r="G331" s="212"/>
      <c r="H331" s="215"/>
    </row>
    <row r="332" spans="1:8">
      <c r="A332" s="221" t="s">
        <v>86</v>
      </c>
      <c r="B332" s="222"/>
      <c r="C332" s="223"/>
      <c r="D332" s="224"/>
      <c r="E332" s="225"/>
      <c r="F332" s="226"/>
      <c r="G332" s="227"/>
      <c r="H332" s="228"/>
    </row>
    <row r="333" spans="1:8">
      <c r="A333" s="514" t="s">
        <v>12</v>
      </c>
      <c r="B333" s="514"/>
      <c r="C333" s="514" t="str">
        <f>+PRESUPUESTO!A5</f>
        <v>ELECTRIFICACION COCAYA - SECTOR BALNEARIO KANAKA</v>
      </c>
      <c r="D333" s="514"/>
      <c r="E333" s="514"/>
      <c r="F333" s="514"/>
      <c r="G333" s="511"/>
      <c r="H333" s="511"/>
    </row>
    <row r="334" spans="1:8">
      <c r="A334" s="514"/>
      <c r="B334" s="514"/>
      <c r="C334" s="514"/>
      <c r="D334" s="514"/>
      <c r="E334" s="514"/>
      <c r="F334" s="514"/>
      <c r="G334" s="511"/>
      <c r="H334" s="511"/>
    </row>
    <row r="335" spans="1:8">
      <c r="A335" s="514"/>
      <c r="B335" s="514"/>
      <c r="C335" s="514"/>
      <c r="D335" s="514"/>
      <c r="E335" s="514"/>
      <c r="F335" s="514"/>
      <c r="G335" s="511"/>
      <c r="H335" s="511"/>
    </row>
    <row r="336" spans="1:8">
      <c r="A336" s="499"/>
      <c r="B336" s="500"/>
      <c r="C336" s="500"/>
      <c r="D336" s="500"/>
      <c r="E336" s="500"/>
      <c r="F336" s="500"/>
      <c r="G336" s="500"/>
      <c r="H336" s="501"/>
    </row>
    <row r="337" spans="1:8">
      <c r="A337" s="167" t="s">
        <v>104</v>
      </c>
      <c r="B337" s="245">
        <v>2</v>
      </c>
      <c r="C337" s="502" t="s">
        <v>181</v>
      </c>
      <c r="D337" s="503"/>
      <c r="E337" s="503"/>
      <c r="F337" s="504"/>
      <c r="G337" s="169" t="s">
        <v>105</v>
      </c>
      <c r="H337" s="170">
        <v>46122</v>
      </c>
    </row>
    <row r="338" spans="1:8" ht="14.25" customHeight="1">
      <c r="A338" s="167" t="s">
        <v>13</v>
      </c>
      <c r="B338" s="274" t="s">
        <v>151</v>
      </c>
      <c r="C338" s="512" t="s">
        <v>155</v>
      </c>
      <c r="D338" s="513"/>
      <c r="E338" s="513"/>
      <c r="F338" s="513"/>
      <c r="G338" s="169" t="s">
        <v>2</v>
      </c>
      <c r="H338" s="168" t="e">
        <f>+PRESUPUESTO!#REF!</f>
        <v>#REF!</v>
      </c>
    </row>
    <row r="339" spans="1:8">
      <c r="A339" s="517"/>
      <c r="B339" s="518"/>
      <c r="C339" s="518"/>
      <c r="D339" s="518"/>
      <c r="E339" s="518"/>
      <c r="F339" s="518"/>
      <c r="G339" s="518"/>
      <c r="H339" s="519"/>
    </row>
    <row r="340" spans="1:8">
      <c r="A340" s="173" t="s">
        <v>14</v>
      </c>
      <c r="B340" s="174"/>
      <c r="C340" s="175"/>
      <c r="D340" s="175"/>
      <c r="E340" s="175"/>
      <c r="F340" s="175"/>
      <c r="G340" s="175"/>
      <c r="H340" s="176"/>
    </row>
    <row r="341" spans="1:8">
      <c r="A341" s="481" t="s">
        <v>15</v>
      </c>
      <c r="B341" s="482"/>
      <c r="C341" s="483"/>
      <c r="D341" s="178" t="s">
        <v>24</v>
      </c>
      <c r="E341" s="178" t="s">
        <v>41</v>
      </c>
      <c r="F341" s="178" t="s">
        <v>32</v>
      </c>
      <c r="G341" s="178" t="s">
        <v>35</v>
      </c>
      <c r="H341" s="179"/>
    </row>
    <row r="342" spans="1:8">
      <c r="A342" s="458" t="s">
        <v>138</v>
      </c>
      <c r="B342" s="459"/>
      <c r="C342" s="460"/>
      <c r="D342" s="181"/>
      <c r="E342" s="184">
        <v>28000</v>
      </c>
      <c r="F342" s="171">
        <v>100</v>
      </c>
      <c r="G342" s="232">
        <f>ROUND(E342/F342,0)</f>
        <v>280</v>
      </c>
      <c r="H342" s="183"/>
    </row>
    <row r="343" spans="1:8">
      <c r="A343" s="520" t="s">
        <v>16</v>
      </c>
      <c r="B343" s="520"/>
      <c r="C343" s="520"/>
      <c r="D343" s="181"/>
      <c r="E343" s="182">
        <v>0.05</v>
      </c>
      <c r="F343" s="171"/>
      <c r="G343" s="232">
        <f>ROUND(H365*E343,0)</f>
        <v>329</v>
      </c>
      <c r="H343" s="183"/>
    </row>
    <row r="344" spans="1:8">
      <c r="A344" s="185"/>
      <c r="B344" s="186"/>
      <c r="C344" s="186"/>
      <c r="D344" s="186"/>
      <c r="E344" s="186"/>
      <c r="F344" s="186"/>
      <c r="G344" s="187" t="s">
        <v>36</v>
      </c>
      <c r="H344" s="188">
        <f>SUM(G342:G343)</f>
        <v>609</v>
      </c>
    </row>
    <row r="345" spans="1:8">
      <c r="A345" s="173" t="s">
        <v>17</v>
      </c>
      <c r="B345" s="174"/>
      <c r="C345" s="175"/>
      <c r="D345" s="175"/>
      <c r="E345" s="175"/>
      <c r="F345" s="175"/>
      <c r="G345" s="175"/>
      <c r="H345" s="176"/>
    </row>
    <row r="346" spans="1:8">
      <c r="A346" s="481" t="s">
        <v>15</v>
      </c>
      <c r="B346" s="482"/>
      <c r="C346" s="483"/>
      <c r="D346" s="178" t="s">
        <v>25</v>
      </c>
      <c r="E346" s="178" t="s">
        <v>28</v>
      </c>
      <c r="F346" s="178" t="s">
        <v>33</v>
      </c>
      <c r="G346" s="178" t="s">
        <v>35</v>
      </c>
      <c r="H346" s="179"/>
    </row>
    <row r="347" spans="1:8">
      <c r="A347" s="478" t="s">
        <v>185</v>
      </c>
      <c r="B347" s="479"/>
      <c r="C347" s="480"/>
      <c r="D347" s="171" t="s">
        <v>135</v>
      </c>
      <c r="E347" s="229">
        <v>19800</v>
      </c>
      <c r="F347" s="168">
        <v>1</v>
      </c>
      <c r="G347" s="232">
        <f>+F347*E347</f>
        <v>19800</v>
      </c>
      <c r="H347" s="183"/>
    </row>
    <row r="348" spans="1:8">
      <c r="A348" s="478"/>
      <c r="B348" s="479"/>
      <c r="C348" s="480"/>
      <c r="D348" s="171"/>
      <c r="E348" s="229"/>
      <c r="F348" s="245"/>
      <c r="G348" s="232"/>
      <c r="H348" s="183"/>
    </row>
    <row r="349" spans="1:8">
      <c r="A349" s="458"/>
      <c r="B349" s="459"/>
      <c r="C349" s="460"/>
      <c r="D349" s="171"/>
      <c r="E349" s="229"/>
      <c r="F349" s="230"/>
      <c r="G349" s="232"/>
      <c r="H349" s="183"/>
    </row>
    <row r="350" spans="1:8">
      <c r="A350" s="458"/>
      <c r="B350" s="459"/>
      <c r="C350" s="460"/>
      <c r="D350" s="171"/>
      <c r="E350" s="229"/>
      <c r="F350" s="171"/>
      <c r="G350" s="232"/>
      <c r="H350" s="183"/>
    </row>
    <row r="351" spans="1:8">
      <c r="A351" s="458"/>
      <c r="B351" s="459"/>
      <c r="C351" s="460"/>
      <c r="D351" s="171"/>
      <c r="E351" s="229"/>
      <c r="F351" s="171"/>
      <c r="G351" s="232"/>
      <c r="H351" s="183"/>
    </row>
    <row r="352" spans="1:8">
      <c r="A352" s="458"/>
      <c r="B352" s="459"/>
      <c r="C352" s="460"/>
      <c r="D352" s="171"/>
      <c r="E352" s="229"/>
      <c r="F352" s="171"/>
      <c r="G352" s="232"/>
      <c r="H352" s="183"/>
    </row>
    <row r="353" spans="1:8">
      <c r="A353" s="458"/>
      <c r="B353" s="459"/>
      <c r="C353" s="460"/>
      <c r="D353" s="171"/>
      <c r="E353" s="229"/>
      <c r="F353" s="171"/>
      <c r="G353" s="232"/>
      <c r="H353" s="183"/>
    </row>
    <row r="354" spans="1:8">
      <c r="A354" s="520"/>
      <c r="B354" s="520"/>
      <c r="C354" s="520"/>
      <c r="D354" s="171"/>
      <c r="E354" s="229"/>
      <c r="F354" s="171"/>
      <c r="G354" s="235"/>
      <c r="H354" s="236"/>
    </row>
    <row r="355" spans="1:8">
      <c r="A355" s="185"/>
      <c r="B355" s="186"/>
      <c r="C355" s="186"/>
      <c r="D355" s="186"/>
      <c r="E355" s="186"/>
      <c r="F355" s="186"/>
      <c r="G355" s="187" t="s">
        <v>36</v>
      </c>
      <c r="H355" s="188">
        <f>SUM(G347:G354)</f>
        <v>19800</v>
      </c>
    </row>
    <row r="356" spans="1:8">
      <c r="A356" s="173" t="s">
        <v>18</v>
      </c>
      <c r="B356" s="174"/>
      <c r="C356" s="175"/>
      <c r="D356" s="175"/>
      <c r="E356" s="175"/>
      <c r="F356" s="175"/>
      <c r="G356" s="175"/>
      <c r="H356" s="176"/>
    </row>
    <row r="357" spans="1:8">
      <c r="A357" s="192" t="s">
        <v>19</v>
      </c>
      <c r="B357" s="193"/>
      <c r="C357" s="189" t="s">
        <v>22</v>
      </c>
      <c r="D357" s="189" t="s">
        <v>26</v>
      </c>
      <c r="E357" s="189" t="s">
        <v>29</v>
      </c>
      <c r="F357" s="189" t="s">
        <v>34</v>
      </c>
      <c r="G357" s="189" t="s">
        <v>35</v>
      </c>
      <c r="H357" s="179"/>
    </row>
    <row r="358" spans="1:8">
      <c r="A358" s="194" t="s">
        <v>163</v>
      </c>
      <c r="B358" s="191"/>
      <c r="C358" s="190" t="s">
        <v>186</v>
      </c>
      <c r="D358" s="190">
        <v>150</v>
      </c>
      <c r="E358" s="190" t="s">
        <v>178</v>
      </c>
      <c r="F358" s="190">
        <v>1500</v>
      </c>
      <c r="G358" s="190">
        <v>1500</v>
      </c>
      <c r="H358" s="179"/>
    </row>
    <row r="359" spans="1:8">
      <c r="A359" s="195"/>
      <c r="B359" s="196"/>
      <c r="C359" s="197"/>
      <c r="D359" s="197"/>
      <c r="E359" s="197"/>
      <c r="F359" s="197"/>
      <c r="G359" s="197"/>
      <c r="H359" s="198"/>
    </row>
    <row r="360" spans="1:8">
      <c r="A360" s="185"/>
      <c r="B360" s="186"/>
      <c r="C360" s="186"/>
      <c r="D360" s="186"/>
      <c r="E360" s="186"/>
      <c r="F360" s="186"/>
      <c r="G360" s="199" t="s">
        <v>36</v>
      </c>
      <c r="H360" s="188">
        <f>SUM(G358:G359)</f>
        <v>1500</v>
      </c>
    </row>
    <row r="361" spans="1:8">
      <c r="A361" s="200" t="s">
        <v>20</v>
      </c>
      <c r="B361" s="201"/>
      <c r="C361" s="202"/>
      <c r="D361" s="202"/>
      <c r="E361" s="202"/>
      <c r="F361" s="202"/>
      <c r="G361" s="202"/>
      <c r="H361" s="203"/>
    </row>
    <row r="362" spans="1:8">
      <c r="A362" s="461" t="s">
        <v>21</v>
      </c>
      <c r="B362" s="462"/>
      <c r="C362" s="204" t="s">
        <v>23</v>
      </c>
      <c r="D362" s="204" t="s">
        <v>27</v>
      </c>
      <c r="E362" s="204" t="s">
        <v>30</v>
      </c>
      <c r="F362" s="204" t="s">
        <v>32</v>
      </c>
      <c r="G362" s="204" t="s">
        <v>35</v>
      </c>
      <c r="H362" s="205"/>
    </row>
    <row r="363" spans="1:8">
      <c r="A363" s="508" t="s">
        <v>107</v>
      </c>
      <c r="B363" s="509"/>
      <c r="C363" s="206">
        <v>80000</v>
      </c>
      <c r="D363" s="207">
        <v>0.85</v>
      </c>
      <c r="E363" s="206">
        <f>+(C363*D363)+C363</f>
        <v>148000</v>
      </c>
      <c r="F363" s="189">
        <v>45</v>
      </c>
      <c r="G363" s="233">
        <f>ROUND(E363/F363*1,0)</f>
        <v>3289</v>
      </c>
      <c r="H363" s="183"/>
    </row>
    <row r="364" spans="1:8">
      <c r="A364" s="465" t="s">
        <v>107</v>
      </c>
      <c r="B364" s="466"/>
      <c r="C364" s="208">
        <v>80000</v>
      </c>
      <c r="D364" s="209">
        <v>0.85</v>
      </c>
      <c r="E364" s="208">
        <f>+(C364*D364)+C364</f>
        <v>148000</v>
      </c>
      <c r="F364" s="204">
        <v>45</v>
      </c>
      <c r="G364" s="234">
        <f>ROUND(E364/F364*1,0)</f>
        <v>3289</v>
      </c>
      <c r="H364" s="210"/>
    </row>
    <row r="365" spans="1:8">
      <c r="A365" s="522"/>
      <c r="B365" s="523"/>
      <c r="C365" s="186"/>
      <c r="D365" s="186"/>
      <c r="E365" s="186"/>
      <c r="F365" s="186"/>
      <c r="G365" s="199" t="s">
        <v>36</v>
      </c>
      <c r="H365" s="211">
        <f>SUM(G363:G364)</f>
        <v>6578</v>
      </c>
    </row>
    <row r="366" spans="1:8">
      <c r="A366" s="185"/>
      <c r="B366" s="186"/>
      <c r="C366" s="186"/>
      <c r="D366" s="186"/>
      <c r="E366" s="186"/>
      <c r="F366" s="186"/>
      <c r="G366" s="177"/>
      <c r="H366" s="183"/>
    </row>
    <row r="367" spans="1:8">
      <c r="A367" s="185"/>
      <c r="B367" s="186"/>
      <c r="C367" s="186"/>
      <c r="D367" s="186"/>
      <c r="E367" s="469" t="s">
        <v>31</v>
      </c>
      <c r="F367" s="515"/>
      <c r="G367" s="516"/>
      <c r="H367" s="213">
        <f>H365+H360+H355+H344</f>
        <v>28487</v>
      </c>
    </row>
    <row r="368" spans="1:8">
      <c r="A368" s="471" t="s">
        <v>84</v>
      </c>
      <c r="B368" s="472"/>
      <c r="C368" s="472"/>
      <c r="D368" s="186"/>
      <c r="E368" s="199"/>
      <c r="G368" s="212"/>
      <c r="H368" s="215"/>
    </row>
    <row r="369" spans="1:8">
      <c r="A369" s="216"/>
      <c r="B369" s="217"/>
      <c r="C369" s="218"/>
      <c r="D369" s="186"/>
      <c r="E369" s="199"/>
      <c r="G369" s="212"/>
      <c r="H369" s="215"/>
    </row>
    <row r="370" spans="1:8">
      <c r="A370" s="473"/>
      <c r="B370" s="474"/>
      <c r="C370" s="474"/>
      <c r="D370" s="186"/>
      <c r="E370" s="199"/>
      <c r="G370" s="212"/>
      <c r="H370" s="215"/>
    </row>
    <row r="371" spans="1:8">
      <c r="A371" s="216" t="s">
        <v>85</v>
      </c>
      <c r="B371" s="217"/>
      <c r="C371" s="214"/>
      <c r="D371" s="186"/>
      <c r="E371" s="199"/>
      <c r="G371" s="212"/>
      <c r="H371" s="215"/>
    </row>
    <row r="372" spans="1:8">
      <c r="A372" s="219" t="s">
        <v>195</v>
      </c>
      <c r="B372" s="220"/>
      <c r="C372" s="220"/>
      <c r="D372" s="172"/>
      <c r="E372" s="199"/>
      <c r="G372" s="212"/>
      <c r="H372" s="215"/>
    </row>
    <row r="373" spans="1:8">
      <c r="A373" s="221" t="s">
        <v>86</v>
      </c>
      <c r="B373" s="222"/>
      <c r="C373" s="223"/>
      <c r="D373" s="224"/>
      <c r="E373" s="225"/>
      <c r="F373" s="226"/>
      <c r="G373" s="227"/>
      <c r="H373" s="228"/>
    </row>
    <row r="374" spans="1:8">
      <c r="A374" s="514" t="s">
        <v>12</v>
      </c>
      <c r="B374" s="514"/>
      <c r="C374" s="514" t="str">
        <f>+PRESUPUESTO!A5</f>
        <v>ELECTRIFICACION COCAYA - SECTOR BALNEARIO KANAKA</v>
      </c>
      <c r="D374" s="514"/>
      <c r="E374" s="514"/>
      <c r="F374" s="514"/>
      <c r="G374" s="511"/>
      <c r="H374" s="511"/>
    </row>
    <row r="375" spans="1:8">
      <c r="A375" s="514"/>
      <c r="B375" s="514"/>
      <c r="C375" s="514"/>
      <c r="D375" s="514"/>
      <c r="E375" s="514"/>
      <c r="F375" s="514"/>
      <c r="G375" s="511"/>
      <c r="H375" s="511"/>
    </row>
    <row r="376" spans="1:8">
      <c r="A376" s="514"/>
      <c r="B376" s="514"/>
      <c r="C376" s="514"/>
      <c r="D376" s="514"/>
      <c r="E376" s="514"/>
      <c r="F376" s="514"/>
      <c r="G376" s="511"/>
      <c r="H376" s="511"/>
    </row>
    <row r="377" spans="1:8">
      <c r="A377" s="499"/>
      <c r="B377" s="500"/>
      <c r="C377" s="500"/>
      <c r="D377" s="500"/>
      <c r="E377" s="500"/>
      <c r="F377" s="500"/>
      <c r="G377" s="500"/>
      <c r="H377" s="501"/>
    </row>
    <row r="378" spans="1:8">
      <c r="A378" s="167" t="s">
        <v>104</v>
      </c>
      <c r="B378" s="245">
        <v>2</v>
      </c>
      <c r="C378" s="502" t="s">
        <v>181</v>
      </c>
      <c r="D378" s="503"/>
      <c r="E378" s="503"/>
      <c r="F378" s="504"/>
      <c r="G378" s="169" t="s">
        <v>105</v>
      </c>
      <c r="H378" s="170">
        <v>46122</v>
      </c>
    </row>
    <row r="379" spans="1:8">
      <c r="A379" s="167" t="s">
        <v>13</v>
      </c>
      <c r="B379" s="274" t="s">
        <v>152</v>
      </c>
      <c r="C379" s="512" t="s">
        <v>156</v>
      </c>
      <c r="D379" s="513"/>
      <c r="E379" s="513"/>
      <c r="F379" s="513"/>
      <c r="G379" s="169" t="s">
        <v>2</v>
      </c>
      <c r="H379" s="168" t="s">
        <v>2</v>
      </c>
    </row>
    <row r="380" spans="1:8">
      <c r="A380" s="517"/>
      <c r="B380" s="518"/>
      <c r="C380" s="518"/>
      <c r="D380" s="518"/>
      <c r="E380" s="518"/>
      <c r="F380" s="518"/>
      <c r="G380" s="518"/>
      <c r="H380" s="519"/>
    </row>
    <row r="381" spans="1:8">
      <c r="A381" s="173" t="s">
        <v>14</v>
      </c>
      <c r="B381" s="174"/>
      <c r="C381" s="175"/>
      <c r="D381" s="175"/>
      <c r="E381" s="175"/>
      <c r="F381" s="175"/>
      <c r="G381" s="175"/>
      <c r="H381" s="176"/>
    </row>
    <row r="382" spans="1:8">
      <c r="A382" s="481" t="s">
        <v>15</v>
      </c>
      <c r="B382" s="482"/>
      <c r="C382" s="483"/>
      <c r="D382" s="178" t="s">
        <v>24</v>
      </c>
      <c r="E382" s="178" t="s">
        <v>41</v>
      </c>
      <c r="F382" s="178" t="s">
        <v>32</v>
      </c>
      <c r="G382" s="178" t="s">
        <v>35</v>
      </c>
      <c r="H382" s="179"/>
    </row>
    <row r="383" spans="1:8">
      <c r="A383" s="520" t="s">
        <v>16</v>
      </c>
      <c r="B383" s="520"/>
      <c r="C383" s="520"/>
      <c r="D383" s="181"/>
      <c r="E383" s="182">
        <v>0.05</v>
      </c>
      <c r="F383" s="171"/>
      <c r="G383" s="232">
        <v>2500</v>
      </c>
      <c r="H383" s="183"/>
    </row>
    <row r="384" spans="1:8">
      <c r="A384" s="458"/>
      <c r="B384" s="459"/>
      <c r="C384" s="460"/>
      <c r="D384" s="181"/>
      <c r="E384" s="184"/>
      <c r="F384" s="171"/>
      <c r="G384" s="232"/>
      <c r="H384" s="183"/>
    </row>
    <row r="385" spans="1:8">
      <c r="A385" s="520"/>
      <c r="B385" s="520"/>
      <c r="C385" s="520"/>
      <c r="D385" s="181"/>
      <c r="E385" s="182"/>
      <c r="F385" s="171"/>
      <c r="G385" s="232"/>
      <c r="H385" s="183"/>
    </row>
    <row r="386" spans="1:8">
      <c r="A386" s="185"/>
      <c r="B386" s="186"/>
      <c r="C386" s="186"/>
      <c r="D386" s="186"/>
      <c r="E386" s="186"/>
      <c r="F386" s="186"/>
      <c r="G386" s="187" t="s">
        <v>36</v>
      </c>
      <c r="H386" s="188">
        <f>SUM(G383:G385)</f>
        <v>2500</v>
      </c>
    </row>
    <row r="387" spans="1:8">
      <c r="A387" s="173" t="s">
        <v>17</v>
      </c>
      <c r="B387" s="174"/>
      <c r="C387" s="175"/>
      <c r="D387" s="175"/>
      <c r="E387" s="175"/>
      <c r="F387" s="175"/>
      <c r="G387" s="175"/>
      <c r="H387" s="176"/>
    </row>
    <row r="388" spans="1:8">
      <c r="A388" s="481" t="s">
        <v>15</v>
      </c>
      <c r="B388" s="482"/>
      <c r="C388" s="483"/>
      <c r="D388" s="178" t="s">
        <v>25</v>
      </c>
      <c r="E388" s="178" t="s">
        <v>28</v>
      </c>
      <c r="F388" s="178" t="s">
        <v>33</v>
      </c>
      <c r="G388" s="178" t="s">
        <v>35</v>
      </c>
      <c r="H388" s="179"/>
    </row>
    <row r="389" spans="1:8">
      <c r="A389" s="478" t="s">
        <v>187</v>
      </c>
      <c r="B389" s="479"/>
      <c r="C389" s="480"/>
      <c r="D389" s="171" t="s">
        <v>136</v>
      </c>
      <c r="E389" s="229">
        <v>95000</v>
      </c>
      <c r="F389" s="168">
        <v>1</v>
      </c>
      <c r="G389" s="232">
        <f>+F389*E389</f>
        <v>95000</v>
      </c>
      <c r="H389" s="183"/>
    </row>
    <row r="390" spans="1:8">
      <c r="A390" s="478"/>
      <c r="B390" s="479"/>
      <c r="C390" s="480"/>
      <c r="D390" s="171"/>
      <c r="E390" s="229"/>
      <c r="F390" s="245"/>
      <c r="G390" s="232"/>
      <c r="H390" s="183"/>
    </row>
    <row r="391" spans="1:8">
      <c r="A391" s="458"/>
      <c r="B391" s="459"/>
      <c r="C391" s="460"/>
      <c r="D391" s="171"/>
      <c r="E391" s="229"/>
      <c r="F391" s="230"/>
      <c r="G391" s="232"/>
      <c r="H391" s="183"/>
    </row>
    <row r="392" spans="1:8">
      <c r="A392" s="458"/>
      <c r="B392" s="459"/>
      <c r="C392" s="460"/>
      <c r="D392" s="171"/>
      <c r="E392" s="229"/>
      <c r="F392" s="171"/>
      <c r="G392" s="232"/>
      <c r="H392" s="183"/>
    </row>
    <row r="393" spans="1:8">
      <c r="A393" s="458"/>
      <c r="B393" s="459"/>
      <c r="C393" s="460"/>
      <c r="D393" s="171"/>
      <c r="E393" s="229"/>
      <c r="F393" s="171"/>
      <c r="G393" s="232"/>
      <c r="H393" s="183"/>
    </row>
    <row r="394" spans="1:8">
      <c r="A394" s="458"/>
      <c r="B394" s="459"/>
      <c r="C394" s="460"/>
      <c r="D394" s="171"/>
      <c r="E394" s="229"/>
      <c r="F394" s="171"/>
      <c r="G394" s="232"/>
      <c r="H394" s="183"/>
    </row>
    <row r="395" spans="1:8">
      <c r="A395" s="458"/>
      <c r="B395" s="459"/>
      <c r="C395" s="460"/>
      <c r="D395" s="171"/>
      <c r="E395" s="229"/>
      <c r="F395" s="171"/>
      <c r="G395" s="232"/>
      <c r="H395" s="183"/>
    </row>
    <row r="396" spans="1:8">
      <c r="A396" s="520"/>
      <c r="B396" s="520"/>
      <c r="C396" s="520"/>
      <c r="D396" s="171"/>
      <c r="E396" s="229"/>
      <c r="F396" s="171"/>
      <c r="G396" s="261"/>
      <c r="H396" s="183"/>
    </row>
    <row r="397" spans="1:8">
      <c r="A397" s="185"/>
      <c r="B397" s="186"/>
      <c r="C397" s="186"/>
      <c r="D397" s="186"/>
      <c r="E397" s="186"/>
      <c r="F397" s="186"/>
      <c r="G397" s="187" t="s">
        <v>36</v>
      </c>
      <c r="H397" s="188">
        <f>SUM(G389:G396)</f>
        <v>95000</v>
      </c>
    </row>
    <row r="398" spans="1:8">
      <c r="A398" s="173" t="s">
        <v>18</v>
      </c>
      <c r="B398" s="174"/>
      <c r="C398" s="175"/>
      <c r="D398" s="175"/>
      <c r="E398" s="175"/>
      <c r="F398" s="175"/>
      <c r="G398" s="175"/>
      <c r="H398" s="176"/>
    </row>
    <row r="399" spans="1:8">
      <c r="A399" s="192" t="s">
        <v>19</v>
      </c>
      <c r="B399" s="193"/>
      <c r="C399" s="189" t="s">
        <v>22</v>
      </c>
      <c r="D399" s="189" t="s">
        <v>26</v>
      </c>
      <c r="E399" s="189" t="s">
        <v>29</v>
      </c>
      <c r="F399" s="189" t="s">
        <v>34</v>
      </c>
      <c r="G399" s="189" t="s">
        <v>35</v>
      </c>
      <c r="H399" s="179"/>
    </row>
    <row r="400" spans="1:8">
      <c r="A400" s="194" t="s">
        <v>187</v>
      </c>
      <c r="B400" s="191"/>
      <c r="C400" s="190" t="s">
        <v>177</v>
      </c>
      <c r="D400" s="190">
        <v>80</v>
      </c>
      <c r="E400" s="190" t="s">
        <v>178</v>
      </c>
      <c r="F400" s="190">
        <v>580</v>
      </c>
      <c r="G400" s="190">
        <v>580</v>
      </c>
      <c r="H400" s="179"/>
    </row>
    <row r="401" spans="1:8">
      <c r="A401" s="195"/>
      <c r="B401" s="196"/>
      <c r="C401" s="197"/>
      <c r="D401" s="197"/>
      <c r="E401" s="197"/>
      <c r="F401" s="197"/>
      <c r="G401" s="197"/>
      <c r="H401" s="198"/>
    </row>
    <row r="402" spans="1:8">
      <c r="A402" s="185"/>
      <c r="B402" s="186"/>
      <c r="C402" s="186"/>
      <c r="D402" s="186"/>
      <c r="E402" s="186"/>
      <c r="F402" s="186"/>
      <c r="G402" s="199" t="s">
        <v>36</v>
      </c>
      <c r="H402" s="188">
        <f>SUM(G400:G401)</f>
        <v>580</v>
      </c>
    </row>
    <row r="403" spans="1:8">
      <c r="A403" s="200" t="s">
        <v>20</v>
      </c>
      <c r="B403" s="201"/>
      <c r="C403" s="202"/>
      <c r="D403" s="202"/>
      <c r="E403" s="202"/>
      <c r="F403" s="202"/>
      <c r="G403" s="202"/>
      <c r="H403" s="203"/>
    </row>
    <row r="404" spans="1:8">
      <c r="A404" s="461" t="s">
        <v>21</v>
      </c>
      <c r="B404" s="462"/>
      <c r="C404" s="204" t="s">
        <v>23</v>
      </c>
      <c r="D404" s="204" t="s">
        <v>27</v>
      </c>
      <c r="E404" s="204" t="s">
        <v>30</v>
      </c>
      <c r="F404" s="204" t="s">
        <v>32</v>
      </c>
      <c r="G404" s="204" t="s">
        <v>35</v>
      </c>
      <c r="H404" s="205"/>
    </row>
    <row r="405" spans="1:8">
      <c r="A405" s="508" t="s">
        <v>188</v>
      </c>
      <c r="B405" s="509"/>
      <c r="C405" s="206">
        <v>80000</v>
      </c>
      <c r="D405" s="207">
        <v>0.85</v>
      </c>
      <c r="E405" s="206">
        <f>+(C405*D405)+C405</f>
        <v>148000</v>
      </c>
      <c r="F405" s="189">
        <v>10</v>
      </c>
      <c r="G405" s="233">
        <f>ROUND(E405/F405*1,0)</f>
        <v>14800</v>
      </c>
      <c r="H405" s="183"/>
    </row>
    <row r="406" spans="1:8">
      <c r="A406" s="465"/>
      <c r="B406" s="466"/>
      <c r="C406" s="208"/>
      <c r="D406" s="209"/>
      <c r="E406" s="208"/>
      <c r="F406" s="204"/>
      <c r="G406" s="234"/>
      <c r="H406" s="210"/>
    </row>
    <row r="407" spans="1:8">
      <c r="A407" s="522"/>
      <c r="B407" s="523"/>
      <c r="C407" s="186"/>
      <c r="D407" s="186"/>
      <c r="E407" s="186"/>
      <c r="F407" s="186"/>
      <c r="G407" s="199" t="s">
        <v>36</v>
      </c>
      <c r="H407" s="211">
        <f>SUM(G405:G406)</f>
        <v>14800</v>
      </c>
    </row>
    <row r="408" spans="1:8">
      <c r="A408" s="185"/>
      <c r="B408" s="186"/>
      <c r="C408" s="186"/>
      <c r="D408" s="186"/>
      <c r="E408" s="186"/>
      <c r="F408" s="186"/>
      <c r="G408" s="177"/>
      <c r="H408" s="183"/>
    </row>
    <row r="409" spans="1:8">
      <c r="A409" s="185"/>
      <c r="B409" s="186"/>
      <c r="C409" s="186"/>
      <c r="D409" s="186"/>
      <c r="E409" s="469" t="s">
        <v>31</v>
      </c>
      <c r="F409" s="515"/>
      <c r="G409" s="516"/>
      <c r="H409" s="213">
        <f>H407+H402+H397+H386</f>
        <v>112880</v>
      </c>
    </row>
    <row r="410" spans="1:8">
      <c r="A410" s="471" t="s">
        <v>84</v>
      </c>
      <c r="B410" s="472"/>
      <c r="C410" s="472"/>
      <c r="D410" s="186"/>
      <c r="E410" s="199"/>
      <c r="G410" s="212"/>
      <c r="H410" s="215"/>
    </row>
    <row r="411" spans="1:8">
      <c r="A411" s="216"/>
      <c r="B411" s="217"/>
      <c r="C411" s="218"/>
      <c r="D411" s="186"/>
      <c r="E411" s="199"/>
      <c r="G411" s="212"/>
      <c r="H411" s="215"/>
    </row>
    <row r="412" spans="1:8">
      <c r="A412" s="473"/>
      <c r="B412" s="474"/>
      <c r="C412" s="474"/>
      <c r="D412" s="186"/>
      <c r="E412" s="199"/>
      <c r="G412" s="212"/>
      <c r="H412" s="215"/>
    </row>
    <row r="413" spans="1:8">
      <c r="A413" s="216" t="s">
        <v>85</v>
      </c>
      <c r="B413" s="217"/>
      <c r="C413" s="214"/>
      <c r="D413" s="186"/>
      <c r="E413" s="199"/>
      <c r="G413" s="212"/>
      <c r="H413" s="215"/>
    </row>
    <row r="414" spans="1:8">
      <c r="A414" s="219" t="s">
        <v>195</v>
      </c>
      <c r="B414" s="220"/>
      <c r="C414" s="220"/>
      <c r="D414" s="172"/>
      <c r="E414" s="199"/>
      <c r="G414" s="212"/>
      <c r="H414" s="215"/>
    </row>
    <row r="415" spans="1:8">
      <c r="A415" s="221" t="s">
        <v>86</v>
      </c>
      <c r="B415" s="222"/>
      <c r="C415" s="223"/>
      <c r="D415" s="224"/>
      <c r="E415" s="225"/>
      <c r="F415" s="226"/>
      <c r="G415" s="227"/>
      <c r="H415" s="228"/>
    </row>
    <row r="416" spans="1:8">
      <c r="A416" s="484" t="s">
        <v>12</v>
      </c>
      <c r="B416" s="485"/>
      <c r="C416" s="484" t="s">
        <v>208</v>
      </c>
      <c r="D416" s="490"/>
      <c r="E416" s="490"/>
      <c r="F416" s="485"/>
      <c r="G416" s="493"/>
      <c r="H416" s="494"/>
    </row>
    <row r="417" spans="1:8">
      <c r="A417" s="486"/>
      <c r="B417" s="487"/>
      <c r="C417" s="486"/>
      <c r="D417" s="491"/>
      <c r="E417" s="491"/>
      <c r="F417" s="487"/>
      <c r="G417" s="495"/>
      <c r="H417" s="496"/>
    </row>
    <row r="418" spans="1:8">
      <c r="A418" s="488"/>
      <c r="B418" s="489"/>
      <c r="C418" s="488"/>
      <c r="D418" s="492"/>
      <c r="E418" s="492"/>
      <c r="F418" s="489"/>
      <c r="G418" s="497"/>
      <c r="H418" s="498"/>
    </row>
    <row r="419" spans="1:8">
      <c r="A419" s="499"/>
      <c r="B419" s="500"/>
      <c r="C419" s="500"/>
      <c r="D419" s="500"/>
      <c r="E419" s="500"/>
      <c r="F419" s="500"/>
      <c r="G419" s="500"/>
      <c r="H419" s="501"/>
    </row>
    <row r="420" spans="1:8" ht="15">
      <c r="A420" s="167" t="s">
        <v>104</v>
      </c>
      <c r="B420" s="245">
        <v>2</v>
      </c>
      <c r="C420" s="418" t="s">
        <v>179</v>
      </c>
      <c r="D420" s="418"/>
      <c r="E420" s="418"/>
      <c r="F420" s="418"/>
      <c r="G420" s="169" t="s">
        <v>105</v>
      </c>
      <c r="H420" s="170">
        <v>46122</v>
      </c>
    </row>
    <row r="421" spans="1:8">
      <c r="A421" s="167" t="s">
        <v>13</v>
      </c>
      <c r="B421" s="274" t="s">
        <v>209</v>
      </c>
      <c r="C421" s="505" t="s">
        <v>210</v>
      </c>
      <c r="D421" s="506"/>
      <c r="E421" s="506"/>
      <c r="F421" s="507"/>
      <c r="G421" s="169" t="s">
        <v>2</v>
      </c>
      <c r="H421" s="168" t="e">
        <f>+[10]PRESUPUESTO!#REF!</f>
        <v>#REF!</v>
      </c>
    </row>
    <row r="422" spans="1:8">
      <c r="A422" s="499"/>
      <c r="B422" s="500"/>
      <c r="C422" s="500"/>
      <c r="D422" s="500"/>
      <c r="E422" s="500"/>
      <c r="F422" s="500"/>
      <c r="G422" s="500"/>
      <c r="H422" s="501"/>
    </row>
    <row r="423" spans="1:8">
      <c r="A423" s="173" t="s">
        <v>14</v>
      </c>
      <c r="B423" s="174"/>
      <c r="C423" s="175"/>
      <c r="D423" s="175"/>
      <c r="E423" s="175"/>
      <c r="F423" s="175"/>
      <c r="G423" s="175"/>
      <c r="H423" s="176"/>
    </row>
    <row r="424" spans="1:8">
      <c r="A424" s="475" t="s">
        <v>15</v>
      </c>
      <c r="B424" s="476"/>
      <c r="C424" s="477"/>
      <c r="D424" s="178" t="s">
        <v>24</v>
      </c>
      <c r="E424" s="178" t="s">
        <v>41</v>
      </c>
      <c r="F424" s="178" t="s">
        <v>32</v>
      </c>
      <c r="G424" s="178" t="s">
        <v>35</v>
      </c>
      <c r="H424" s="179"/>
    </row>
    <row r="425" spans="1:8">
      <c r="A425" s="458" t="s">
        <v>16</v>
      </c>
      <c r="B425" s="459"/>
      <c r="C425" s="460"/>
      <c r="D425" s="181"/>
      <c r="E425" s="182">
        <v>0.05</v>
      </c>
      <c r="F425" s="171">
        <v>2</v>
      </c>
      <c r="G425" s="232">
        <v>2500</v>
      </c>
      <c r="H425" s="183"/>
    </row>
    <row r="426" spans="1:8">
      <c r="A426" s="458"/>
      <c r="B426" s="459"/>
      <c r="C426" s="460"/>
      <c r="D426" s="181"/>
      <c r="E426" s="184"/>
      <c r="F426" s="171"/>
      <c r="G426" s="232"/>
      <c r="H426" s="183"/>
    </row>
    <row r="427" spans="1:8">
      <c r="A427" s="458"/>
      <c r="B427" s="459"/>
      <c r="C427" s="460"/>
      <c r="D427" s="181"/>
      <c r="E427" s="184"/>
      <c r="F427" s="171"/>
      <c r="G427" s="232"/>
      <c r="H427" s="183"/>
    </row>
    <row r="428" spans="1:8">
      <c r="A428" s="185"/>
      <c r="B428" s="186"/>
      <c r="C428" s="186"/>
      <c r="D428" s="186"/>
      <c r="E428" s="186"/>
      <c r="F428" s="186"/>
      <c r="G428" s="187" t="s">
        <v>36</v>
      </c>
      <c r="H428" s="188">
        <f>SUM(G425:G427)</f>
        <v>2500</v>
      </c>
    </row>
    <row r="429" spans="1:8">
      <c r="A429" s="173" t="s">
        <v>17</v>
      </c>
      <c r="B429" s="174"/>
      <c r="C429" s="175"/>
      <c r="D429" s="175"/>
      <c r="E429" s="175"/>
      <c r="F429" s="175"/>
      <c r="G429" s="175"/>
      <c r="H429" s="176"/>
    </row>
    <row r="430" spans="1:8">
      <c r="A430" s="475" t="s">
        <v>15</v>
      </c>
      <c r="B430" s="476"/>
      <c r="C430" s="477"/>
      <c r="D430" s="178" t="s">
        <v>25</v>
      </c>
      <c r="E430" s="178" t="s">
        <v>28</v>
      </c>
      <c r="F430" s="178" t="s">
        <v>33</v>
      </c>
      <c r="G430" s="178" t="s">
        <v>35</v>
      </c>
      <c r="H430" s="179"/>
    </row>
    <row r="431" spans="1:8">
      <c r="A431" s="478" t="s">
        <v>198</v>
      </c>
      <c r="B431" s="479"/>
      <c r="C431" s="480"/>
      <c r="D431" s="171" t="s">
        <v>2</v>
      </c>
      <c r="E431" s="229">
        <v>120000</v>
      </c>
      <c r="F431" s="168">
        <v>1</v>
      </c>
      <c r="G431" s="232">
        <v>120000</v>
      </c>
      <c r="H431" s="183"/>
    </row>
    <row r="432" spans="1:8">
      <c r="A432" s="478" t="s">
        <v>211</v>
      </c>
      <c r="B432" s="479"/>
      <c r="C432" s="480"/>
      <c r="D432" s="171" t="s">
        <v>200</v>
      </c>
      <c r="E432" s="229">
        <v>30000</v>
      </c>
      <c r="F432" s="245">
        <v>1</v>
      </c>
      <c r="G432" s="232">
        <v>30000</v>
      </c>
      <c r="H432" s="183"/>
    </row>
    <row r="433" spans="1:8">
      <c r="A433" s="458" t="s">
        <v>201</v>
      </c>
      <c r="B433" s="459"/>
      <c r="C433" s="460"/>
      <c r="D433" s="171" t="s">
        <v>200</v>
      </c>
      <c r="E433" s="229">
        <v>1800</v>
      </c>
      <c r="F433" s="230">
        <v>1</v>
      </c>
      <c r="G433" s="232">
        <v>1800</v>
      </c>
      <c r="H433" s="183"/>
    </row>
    <row r="434" spans="1:8">
      <c r="A434" s="458"/>
      <c r="B434" s="459"/>
      <c r="C434" s="460"/>
      <c r="D434" s="171"/>
      <c r="E434" s="229"/>
      <c r="F434" s="171"/>
      <c r="G434" s="232"/>
      <c r="H434" s="183"/>
    </row>
    <row r="435" spans="1:8">
      <c r="A435" s="458"/>
      <c r="B435" s="459"/>
      <c r="C435" s="460"/>
      <c r="D435" s="171"/>
      <c r="E435" s="229"/>
      <c r="F435" s="171"/>
      <c r="G435" s="232"/>
      <c r="H435" s="183"/>
    </row>
    <row r="436" spans="1:8">
      <c r="A436" s="458"/>
      <c r="B436" s="459"/>
      <c r="C436" s="460"/>
      <c r="D436" s="171"/>
      <c r="E436" s="229"/>
      <c r="F436" s="171"/>
      <c r="G436" s="232"/>
      <c r="H436" s="183"/>
    </row>
    <row r="437" spans="1:8">
      <c r="A437" s="185"/>
      <c r="B437" s="186"/>
      <c r="C437" s="186"/>
      <c r="D437" s="186"/>
      <c r="E437" s="186"/>
      <c r="F437" s="186"/>
      <c r="G437" s="187" t="s">
        <v>36</v>
      </c>
      <c r="H437" s="188">
        <f>SUM(G431:G436)</f>
        <v>151800</v>
      </c>
    </row>
    <row r="438" spans="1:8">
      <c r="A438" s="173" t="s">
        <v>18</v>
      </c>
      <c r="B438" s="174"/>
      <c r="C438" s="175"/>
      <c r="D438" s="175"/>
      <c r="E438" s="175"/>
      <c r="F438" s="175"/>
      <c r="G438" s="175"/>
      <c r="H438" s="176"/>
    </row>
    <row r="439" spans="1:8">
      <c r="A439" s="192" t="s">
        <v>19</v>
      </c>
      <c r="B439" s="193"/>
      <c r="C439" s="189" t="s">
        <v>22</v>
      </c>
      <c r="D439" s="189" t="s">
        <v>26</v>
      </c>
      <c r="E439" s="189" t="s">
        <v>29</v>
      </c>
      <c r="F439" s="189" t="s">
        <v>34</v>
      </c>
      <c r="G439" s="189" t="s">
        <v>35</v>
      </c>
      <c r="H439" s="179"/>
    </row>
    <row r="440" spans="1:8">
      <c r="A440" s="194" t="s">
        <v>202</v>
      </c>
      <c r="B440" s="191"/>
      <c r="C440" s="190" t="s">
        <v>177</v>
      </c>
      <c r="D440" s="190">
        <v>150</v>
      </c>
      <c r="E440" s="190" t="s">
        <v>178</v>
      </c>
      <c r="F440" s="190">
        <v>20</v>
      </c>
      <c r="G440" s="190">
        <v>12500</v>
      </c>
      <c r="H440" s="179"/>
    </row>
    <row r="441" spans="1:8">
      <c r="A441" s="195"/>
      <c r="B441" s="196"/>
      <c r="C441" s="197"/>
      <c r="D441" s="197"/>
      <c r="E441" s="197"/>
      <c r="F441" s="197"/>
      <c r="G441" s="197"/>
      <c r="H441" s="198"/>
    </row>
    <row r="442" spans="1:8">
      <c r="A442" s="185"/>
      <c r="B442" s="186"/>
      <c r="C442" s="186"/>
      <c r="D442" s="186"/>
      <c r="E442" s="186"/>
      <c r="F442" s="186"/>
      <c r="G442" s="199" t="s">
        <v>36</v>
      </c>
      <c r="H442" s="188">
        <f>SUM(G440:G441)</f>
        <v>12500</v>
      </c>
    </row>
    <row r="443" spans="1:8">
      <c r="A443" s="200" t="s">
        <v>20</v>
      </c>
      <c r="B443" s="201"/>
      <c r="C443" s="202"/>
      <c r="D443" s="202"/>
      <c r="E443" s="202"/>
      <c r="F443" s="202"/>
      <c r="G443" s="202"/>
      <c r="H443" s="203"/>
    </row>
    <row r="444" spans="1:8">
      <c r="A444" s="461" t="s">
        <v>21</v>
      </c>
      <c r="B444" s="462"/>
      <c r="C444" s="204" t="s">
        <v>23</v>
      </c>
      <c r="D444" s="204" t="s">
        <v>27</v>
      </c>
      <c r="E444" s="204" t="s">
        <v>30</v>
      </c>
      <c r="F444" s="204" t="s">
        <v>32</v>
      </c>
      <c r="G444" s="204" t="s">
        <v>35</v>
      </c>
      <c r="H444" s="205"/>
    </row>
    <row r="445" spans="1:8">
      <c r="A445" s="463" t="s">
        <v>127</v>
      </c>
      <c r="B445" s="464"/>
      <c r="C445" s="206"/>
      <c r="D445" s="207">
        <v>0.85</v>
      </c>
      <c r="E445" s="206">
        <f>+(C445*D445)+C445</f>
        <v>0</v>
      </c>
      <c r="F445" s="189">
        <v>9</v>
      </c>
      <c r="G445" s="233">
        <f>ROUND(E445/F445*1,0)</f>
        <v>0</v>
      </c>
      <c r="H445" s="183"/>
    </row>
    <row r="446" spans="1:8">
      <c r="A446" s="465" t="s">
        <v>137</v>
      </c>
      <c r="B446" s="466"/>
      <c r="C446" s="208">
        <v>80000</v>
      </c>
      <c r="D446" s="209">
        <v>0.85</v>
      </c>
      <c r="E446" s="208">
        <f>+(C446*D446)+C446</f>
        <v>148000</v>
      </c>
      <c r="F446" s="204">
        <v>9</v>
      </c>
      <c r="G446" s="234">
        <f>ROUND(E446/F446*1,0)</f>
        <v>16444</v>
      </c>
      <c r="H446" s="210"/>
    </row>
    <row r="447" spans="1:8">
      <c r="A447" s="467"/>
      <c r="B447" s="468"/>
      <c r="C447" s="186"/>
      <c r="D447" s="186"/>
      <c r="E447" s="186"/>
      <c r="F447" s="186"/>
      <c r="G447" s="199" t="s">
        <v>36</v>
      </c>
      <c r="H447" s="211">
        <f>SUM(G445:G446)</f>
        <v>16444</v>
      </c>
    </row>
    <row r="448" spans="1:8">
      <c r="A448" s="185"/>
      <c r="B448" s="186"/>
      <c r="C448" s="186"/>
      <c r="D448" s="186"/>
      <c r="E448" s="186"/>
      <c r="F448" s="186"/>
      <c r="G448" s="177"/>
      <c r="H448" s="183"/>
    </row>
    <row r="449" spans="1:8">
      <c r="A449" s="185"/>
      <c r="B449" s="186"/>
      <c r="C449" s="186"/>
      <c r="D449" s="186"/>
      <c r="E449" s="469" t="s">
        <v>31</v>
      </c>
      <c r="F449" s="469"/>
      <c r="G449" s="470"/>
      <c r="H449" s="213">
        <f>H447+H442+H437+H428</f>
        <v>183244</v>
      </c>
    </row>
    <row r="450" spans="1:8">
      <c r="A450" s="471" t="s">
        <v>84</v>
      </c>
      <c r="B450" s="472"/>
      <c r="C450" s="472"/>
      <c r="D450" s="186"/>
      <c r="E450" s="199"/>
      <c r="G450" s="212"/>
      <c r="H450" s="215"/>
    </row>
    <row r="451" spans="1:8">
      <c r="A451" s="216"/>
      <c r="B451" s="217"/>
      <c r="C451" s="218"/>
      <c r="D451" s="186"/>
      <c r="E451" s="199"/>
      <c r="G451" s="212"/>
      <c r="H451" s="215"/>
    </row>
    <row r="452" spans="1:8">
      <c r="A452" s="473"/>
      <c r="B452" s="474"/>
      <c r="C452" s="474"/>
      <c r="D452" s="186"/>
      <c r="E452" s="199"/>
      <c r="G452" s="212"/>
      <c r="H452" s="215"/>
    </row>
    <row r="453" spans="1:8">
      <c r="A453" s="216" t="s">
        <v>85</v>
      </c>
      <c r="B453" s="217"/>
      <c r="C453" s="214"/>
      <c r="D453" s="186"/>
      <c r="E453" s="199"/>
      <c r="G453" s="212"/>
      <c r="H453" s="215"/>
    </row>
    <row r="454" spans="1:8">
      <c r="A454" s="219" t="s">
        <v>195</v>
      </c>
      <c r="B454" s="220"/>
      <c r="C454" s="220"/>
      <c r="D454" s="172"/>
      <c r="E454" s="199"/>
      <c r="G454" s="212"/>
      <c r="H454" s="215"/>
    </row>
    <row r="455" spans="1:8">
      <c r="A455" s="221" t="s">
        <v>86</v>
      </c>
      <c r="B455" s="222"/>
      <c r="C455" s="223"/>
      <c r="D455" s="224"/>
      <c r="E455" s="225"/>
      <c r="F455" s="226"/>
      <c r="G455" s="227"/>
      <c r="H455" s="228"/>
    </row>
    <row r="456" spans="1:8">
      <c r="A456" s="484" t="s">
        <v>12</v>
      </c>
      <c r="B456" s="485"/>
      <c r="C456" s="484">
        <f>+[10]PRESUPUESTO!A37</f>
        <v>0</v>
      </c>
      <c r="D456" s="490"/>
      <c r="E456" s="490"/>
      <c r="F456" s="485"/>
      <c r="G456" s="493"/>
      <c r="H456" s="494"/>
    </row>
    <row r="457" spans="1:8">
      <c r="A457" s="486"/>
      <c r="B457" s="487"/>
      <c r="C457" s="486"/>
      <c r="D457" s="491"/>
      <c r="E457" s="491"/>
      <c r="F457" s="487"/>
      <c r="G457" s="495"/>
      <c r="H457" s="496"/>
    </row>
    <row r="458" spans="1:8">
      <c r="A458" s="488"/>
      <c r="B458" s="489"/>
      <c r="C458" s="488"/>
      <c r="D458" s="492"/>
      <c r="E458" s="492"/>
      <c r="F458" s="489"/>
      <c r="G458" s="497"/>
      <c r="H458" s="498"/>
    </row>
    <row r="459" spans="1:8">
      <c r="A459" s="499"/>
      <c r="B459" s="500"/>
      <c r="C459" s="500"/>
      <c r="D459" s="500"/>
      <c r="E459" s="500"/>
      <c r="F459" s="500"/>
      <c r="G459" s="500"/>
      <c r="H459" s="501"/>
    </row>
    <row r="460" spans="1:8">
      <c r="A460" s="167" t="s">
        <v>104</v>
      </c>
      <c r="B460" s="245" t="s">
        <v>204</v>
      </c>
      <c r="C460" s="502" t="s">
        <v>181</v>
      </c>
      <c r="D460" s="503"/>
      <c r="E460" s="503"/>
      <c r="F460" s="504"/>
      <c r="G460" s="169" t="s">
        <v>105</v>
      </c>
      <c r="H460" s="170">
        <v>46122</v>
      </c>
    </row>
    <row r="461" spans="1:8">
      <c r="A461" s="167" t="s">
        <v>13</v>
      </c>
      <c r="B461" s="274" t="s">
        <v>158</v>
      </c>
      <c r="C461" s="505" t="s">
        <v>159</v>
      </c>
      <c r="D461" s="506"/>
      <c r="E461" s="506"/>
      <c r="F461" s="507"/>
      <c r="G461" s="169" t="s">
        <v>2</v>
      </c>
      <c r="H461" s="168" t="e">
        <f>+[10]PRESUPUESTO!#REF!</f>
        <v>#REF!</v>
      </c>
    </row>
    <row r="462" spans="1:8">
      <c r="A462" s="499"/>
      <c r="B462" s="500"/>
      <c r="C462" s="500"/>
      <c r="D462" s="500"/>
      <c r="E462" s="500"/>
      <c r="F462" s="500"/>
      <c r="G462" s="500"/>
      <c r="H462" s="501"/>
    </row>
    <row r="463" spans="1:8">
      <c r="A463" s="173" t="s">
        <v>14</v>
      </c>
      <c r="B463" s="174"/>
      <c r="C463" s="175"/>
      <c r="D463" s="175"/>
      <c r="E463" s="175"/>
      <c r="F463" s="175"/>
      <c r="G463" s="175"/>
      <c r="H463" s="176"/>
    </row>
    <row r="464" spans="1:8">
      <c r="A464" s="475" t="s">
        <v>15</v>
      </c>
      <c r="B464" s="476"/>
      <c r="C464" s="477"/>
      <c r="D464" s="178" t="s">
        <v>24</v>
      </c>
      <c r="E464" s="178" t="s">
        <v>41</v>
      </c>
      <c r="F464" s="178" t="s">
        <v>32</v>
      </c>
      <c r="G464" s="178" t="s">
        <v>35</v>
      </c>
      <c r="H464" s="179"/>
    </row>
    <row r="465" spans="1:8">
      <c r="A465" s="458" t="s">
        <v>16</v>
      </c>
      <c r="B465" s="459"/>
      <c r="C465" s="460"/>
      <c r="D465" s="181"/>
      <c r="E465" s="182">
        <v>0.05</v>
      </c>
      <c r="F465" s="171">
        <v>2</v>
      </c>
      <c r="G465" s="232">
        <v>2500</v>
      </c>
      <c r="H465" s="183"/>
    </row>
    <row r="466" spans="1:8">
      <c r="A466" s="458" t="s">
        <v>203</v>
      </c>
      <c r="B466" s="459"/>
      <c r="C466" s="460"/>
      <c r="D466" s="181"/>
      <c r="E466" s="184">
        <v>80000</v>
      </c>
      <c r="F466" s="171">
        <v>1</v>
      </c>
      <c r="G466" s="232">
        <f>E466/F466</f>
        <v>80000</v>
      </c>
      <c r="H466" s="183"/>
    </row>
    <row r="467" spans="1:8">
      <c r="A467" s="458"/>
      <c r="B467" s="459"/>
      <c r="C467" s="460"/>
      <c r="D467" s="181"/>
      <c r="E467" s="184"/>
      <c r="F467" s="171"/>
      <c r="G467" s="232"/>
      <c r="H467" s="183"/>
    </row>
    <row r="468" spans="1:8">
      <c r="A468" s="185"/>
      <c r="B468" s="186"/>
      <c r="C468" s="186"/>
      <c r="D468" s="186"/>
      <c r="E468" s="186"/>
      <c r="F468" s="186"/>
      <c r="G468" s="187" t="s">
        <v>36</v>
      </c>
      <c r="H468" s="188">
        <f>SUM(G465:G467)</f>
        <v>82500</v>
      </c>
    </row>
    <row r="469" spans="1:8">
      <c r="A469" s="173" t="s">
        <v>17</v>
      </c>
      <c r="B469" s="174"/>
      <c r="C469" s="175"/>
      <c r="D469" s="175"/>
      <c r="E469" s="175"/>
      <c r="F469" s="175"/>
      <c r="G469" s="175"/>
      <c r="H469" s="176"/>
    </row>
    <row r="470" spans="1:8">
      <c r="A470" s="475" t="s">
        <v>15</v>
      </c>
      <c r="B470" s="476"/>
      <c r="C470" s="477"/>
      <c r="D470" s="178" t="s">
        <v>25</v>
      </c>
      <c r="E470" s="178" t="s">
        <v>28</v>
      </c>
      <c r="F470" s="178" t="s">
        <v>33</v>
      </c>
      <c r="G470" s="178" t="s">
        <v>35</v>
      </c>
      <c r="H470" s="179"/>
    </row>
    <row r="471" spans="1:8">
      <c r="A471" s="478"/>
      <c r="B471" s="479"/>
      <c r="C471" s="480"/>
      <c r="D471" s="171"/>
      <c r="E471" s="229"/>
      <c r="F471" s="168"/>
      <c r="G471" s="232"/>
      <c r="H471" s="183"/>
    </row>
    <row r="472" spans="1:8">
      <c r="A472" s="478"/>
      <c r="B472" s="479"/>
      <c r="C472" s="480"/>
      <c r="D472" s="171"/>
      <c r="E472" s="229"/>
      <c r="F472" s="245"/>
      <c r="G472" s="232"/>
      <c r="H472" s="183"/>
    </row>
    <row r="473" spans="1:8">
      <c r="A473" s="458"/>
      <c r="B473" s="459"/>
      <c r="C473" s="460"/>
      <c r="D473" s="171"/>
      <c r="E473" s="229"/>
      <c r="F473" s="230"/>
      <c r="G473" s="232"/>
      <c r="H473" s="183"/>
    </row>
    <row r="474" spans="1:8">
      <c r="A474" s="458"/>
      <c r="B474" s="459"/>
      <c r="C474" s="460"/>
      <c r="D474" s="171"/>
      <c r="E474" s="229"/>
      <c r="F474" s="171"/>
      <c r="G474" s="232"/>
      <c r="H474" s="183"/>
    </row>
    <row r="475" spans="1:8">
      <c r="A475" s="458"/>
      <c r="B475" s="459"/>
      <c r="C475" s="460"/>
      <c r="D475" s="171"/>
      <c r="E475" s="229"/>
      <c r="F475" s="171"/>
      <c r="G475" s="232"/>
      <c r="H475" s="183"/>
    </row>
    <row r="476" spans="1:8">
      <c r="A476" s="458"/>
      <c r="B476" s="459"/>
      <c r="C476" s="460"/>
      <c r="D476" s="171"/>
      <c r="E476" s="229"/>
      <c r="F476" s="171"/>
      <c r="G476" s="232"/>
      <c r="H476" s="183"/>
    </row>
    <row r="477" spans="1:8">
      <c r="A477" s="185"/>
      <c r="B477" s="186"/>
      <c r="C477" s="186"/>
      <c r="D477" s="186"/>
      <c r="E477" s="186"/>
      <c r="F477" s="186"/>
      <c r="G477" s="187" t="s">
        <v>36</v>
      </c>
      <c r="H477" s="188">
        <f>SUM(G471:G476)</f>
        <v>0</v>
      </c>
    </row>
    <row r="478" spans="1:8">
      <c r="A478" s="173" t="s">
        <v>18</v>
      </c>
      <c r="B478" s="174"/>
      <c r="C478" s="175"/>
      <c r="D478" s="175"/>
      <c r="E478" s="175"/>
      <c r="F478" s="175"/>
      <c r="G478" s="175"/>
      <c r="H478" s="176"/>
    </row>
    <row r="479" spans="1:8">
      <c r="A479" s="192" t="s">
        <v>19</v>
      </c>
      <c r="B479" s="193"/>
      <c r="C479" s="189" t="s">
        <v>22</v>
      </c>
      <c r="D479" s="189" t="s">
        <v>26</v>
      </c>
      <c r="E479" s="189" t="s">
        <v>29</v>
      </c>
      <c r="F479" s="189" t="s">
        <v>34</v>
      </c>
      <c r="G479" s="189" t="s">
        <v>35</v>
      </c>
      <c r="H479" s="179"/>
    </row>
    <row r="480" spans="1:8">
      <c r="A480" s="194" t="s">
        <v>203</v>
      </c>
      <c r="B480" s="191"/>
      <c r="C480" s="190" t="s">
        <v>177</v>
      </c>
      <c r="D480" s="190">
        <v>80</v>
      </c>
      <c r="E480" s="190" t="s">
        <v>178</v>
      </c>
      <c r="F480" s="190">
        <v>580</v>
      </c>
      <c r="G480" s="190">
        <v>1500</v>
      </c>
      <c r="H480" s="179"/>
    </row>
    <row r="481" spans="1:8">
      <c r="A481" s="195"/>
      <c r="B481" s="196"/>
      <c r="C481" s="197"/>
      <c r="D481" s="197"/>
      <c r="E481" s="197"/>
      <c r="F481" s="197"/>
      <c r="G481" s="197"/>
      <c r="H481" s="198"/>
    </row>
    <row r="482" spans="1:8">
      <c r="A482" s="185"/>
      <c r="B482" s="186"/>
      <c r="C482" s="186"/>
      <c r="D482" s="186"/>
      <c r="E482" s="186"/>
      <c r="F482" s="186"/>
      <c r="G482" s="199" t="s">
        <v>36</v>
      </c>
      <c r="H482" s="188">
        <f>SUM(G480:G481)</f>
        <v>1500</v>
      </c>
    </row>
    <row r="483" spans="1:8">
      <c r="A483" s="200" t="s">
        <v>20</v>
      </c>
      <c r="B483" s="201"/>
      <c r="C483" s="202"/>
      <c r="D483" s="202"/>
      <c r="E483" s="202"/>
      <c r="F483" s="202"/>
      <c r="G483" s="202"/>
      <c r="H483" s="203"/>
    </row>
    <row r="484" spans="1:8">
      <c r="A484" s="461" t="s">
        <v>21</v>
      </c>
      <c r="B484" s="462"/>
      <c r="C484" s="204" t="s">
        <v>23</v>
      </c>
      <c r="D484" s="204" t="s">
        <v>27</v>
      </c>
      <c r="E484" s="204" t="s">
        <v>30</v>
      </c>
      <c r="F484" s="204" t="s">
        <v>32</v>
      </c>
      <c r="G484" s="204" t="s">
        <v>35</v>
      </c>
      <c r="H484" s="205"/>
    </row>
    <row r="485" spans="1:8">
      <c r="A485" s="463" t="s">
        <v>127</v>
      </c>
      <c r="B485" s="464"/>
      <c r="C485" s="206">
        <v>150000</v>
      </c>
      <c r="D485" s="207">
        <v>0.85</v>
      </c>
      <c r="E485" s="206">
        <f>+(C485*D485)+C485</f>
        <v>277500</v>
      </c>
      <c r="F485" s="189">
        <v>0.3</v>
      </c>
      <c r="G485" s="233">
        <f>ROUND(E485/F485*1,0)</f>
        <v>925000</v>
      </c>
      <c r="H485" s="183"/>
    </row>
    <row r="486" spans="1:8">
      <c r="A486" s="465" t="s">
        <v>137</v>
      </c>
      <c r="B486" s="466"/>
      <c r="C486" s="208">
        <v>80000</v>
      </c>
      <c r="D486" s="209">
        <v>0.85</v>
      </c>
      <c r="E486" s="208">
        <f>+(C486*D486)+C486</f>
        <v>148000</v>
      </c>
      <c r="F486" s="204">
        <v>0.3</v>
      </c>
      <c r="G486" s="234">
        <f>ROUND(E486/F486*1,0)</f>
        <v>493333</v>
      </c>
      <c r="H486" s="210"/>
    </row>
    <row r="487" spans="1:8">
      <c r="A487" s="467"/>
      <c r="B487" s="468"/>
      <c r="C487" s="186"/>
      <c r="D487" s="186"/>
      <c r="E487" s="186"/>
      <c r="F487" s="186"/>
      <c r="G487" s="199" t="s">
        <v>36</v>
      </c>
      <c r="H487" s="211">
        <f>SUM(G485:G486)</f>
        <v>1418333</v>
      </c>
    </row>
    <row r="488" spans="1:8">
      <c r="A488" s="185"/>
      <c r="B488" s="186"/>
      <c r="C488" s="186"/>
      <c r="D488" s="186"/>
      <c r="E488" s="186"/>
      <c r="F488" s="186"/>
      <c r="G488" s="177"/>
      <c r="H488" s="183"/>
    </row>
    <row r="489" spans="1:8">
      <c r="A489" s="185"/>
      <c r="B489" s="186"/>
      <c r="C489" s="186"/>
      <c r="D489" s="186"/>
      <c r="E489" s="469" t="s">
        <v>31</v>
      </c>
      <c r="F489" s="469"/>
      <c r="G489" s="470"/>
      <c r="H489" s="213">
        <f>H487+H482+H477+H468</f>
        <v>1502333</v>
      </c>
    </row>
    <row r="490" spans="1:8">
      <c r="A490" s="471" t="s">
        <v>84</v>
      </c>
      <c r="B490" s="472"/>
      <c r="C490" s="472"/>
      <c r="D490" s="186"/>
      <c r="E490" s="199"/>
      <c r="G490" s="212"/>
      <c r="H490" s="215"/>
    </row>
    <row r="491" spans="1:8">
      <c r="A491" s="216"/>
      <c r="B491" s="217"/>
      <c r="C491" s="218"/>
      <c r="D491" s="186"/>
      <c r="E491" s="199"/>
      <c r="G491" s="212"/>
      <c r="H491" s="215"/>
    </row>
    <row r="492" spans="1:8">
      <c r="A492" s="473"/>
      <c r="B492" s="474"/>
      <c r="C492" s="474"/>
      <c r="D492" s="186"/>
      <c r="E492" s="199"/>
      <c r="G492" s="212"/>
      <c r="H492" s="215"/>
    </row>
    <row r="493" spans="1:8">
      <c r="A493" s="216" t="s">
        <v>85</v>
      </c>
      <c r="B493" s="217"/>
      <c r="C493" s="214"/>
      <c r="D493" s="186"/>
      <c r="E493" s="199"/>
      <c r="G493" s="212"/>
      <c r="H493" s="215"/>
    </row>
    <row r="494" spans="1:8">
      <c r="A494" s="219" t="s">
        <v>195</v>
      </c>
      <c r="B494" s="220"/>
      <c r="C494" s="220"/>
      <c r="D494" s="172"/>
      <c r="E494" s="199"/>
      <c r="G494" s="212"/>
      <c r="H494" s="215"/>
    </row>
    <row r="495" spans="1:8">
      <c r="A495" s="221" t="s">
        <v>86</v>
      </c>
      <c r="B495" s="222"/>
      <c r="C495" s="223"/>
      <c r="D495" s="224"/>
      <c r="E495" s="225"/>
      <c r="F495" s="226"/>
      <c r="G495" s="227"/>
      <c r="H495" s="228"/>
    </row>
    <row r="496" spans="1:8">
      <c r="A496" s="216"/>
      <c r="B496" s="217"/>
      <c r="C496" s="214"/>
      <c r="D496" s="186"/>
      <c r="E496" s="199"/>
      <c r="G496" s="212"/>
      <c r="H496" s="215"/>
    </row>
    <row r="497" spans="1:8">
      <c r="A497" s="216"/>
      <c r="B497" s="217"/>
      <c r="C497" s="214"/>
      <c r="D497" s="186"/>
      <c r="E497" s="199"/>
      <c r="G497" s="212"/>
      <c r="H497" s="215"/>
    </row>
    <row r="498" spans="1:8">
      <c r="A498" s="216"/>
      <c r="B498" s="217"/>
      <c r="C498" s="214"/>
      <c r="D498" s="186"/>
      <c r="E498" s="199"/>
      <c r="G498" s="212"/>
      <c r="H498" s="215"/>
    </row>
    <row r="499" spans="1:8">
      <c r="A499" s="216"/>
      <c r="B499" s="217"/>
      <c r="C499" s="214"/>
      <c r="D499" s="186"/>
      <c r="E499" s="199"/>
      <c r="G499" s="212"/>
      <c r="H499" s="215"/>
    </row>
    <row r="500" spans="1:8">
      <c r="A500" s="216"/>
      <c r="B500" s="217"/>
      <c r="C500" s="214"/>
      <c r="D500" s="186"/>
      <c r="E500" s="199"/>
      <c r="G500" s="212"/>
      <c r="H500" s="215"/>
    </row>
    <row r="501" spans="1:8">
      <c r="A501" s="216"/>
      <c r="B501" s="217"/>
      <c r="C501" s="214"/>
      <c r="D501" s="186"/>
      <c r="E501" s="199"/>
      <c r="G501" s="212"/>
      <c r="H501" s="215"/>
    </row>
    <row r="502" spans="1:8">
      <c r="A502" s="216"/>
      <c r="B502" s="217"/>
      <c r="C502" s="214"/>
      <c r="D502" s="186"/>
      <c r="E502" s="199"/>
      <c r="G502" s="212"/>
      <c r="H502" s="215"/>
    </row>
    <row r="503" spans="1:8">
      <c r="A503" s="216"/>
      <c r="B503" s="217"/>
      <c r="C503" s="214"/>
      <c r="D503" s="186"/>
      <c r="E503" s="199"/>
      <c r="G503" s="212"/>
      <c r="H503" s="215"/>
    </row>
    <row r="504" spans="1:8">
      <c r="A504" s="216"/>
      <c r="B504" s="217"/>
      <c r="C504" s="214"/>
      <c r="D504" s="186"/>
      <c r="E504" s="199"/>
      <c r="G504" s="212"/>
      <c r="H504" s="215"/>
    </row>
    <row r="505" spans="1:8">
      <c r="A505" s="216"/>
      <c r="B505" s="217"/>
      <c r="C505" s="214"/>
      <c r="D505" s="186"/>
      <c r="E505" s="199"/>
      <c r="G505" s="212"/>
      <c r="H505" s="215"/>
    </row>
    <row r="506" spans="1:8">
      <c r="A506" s="216"/>
      <c r="B506" s="217"/>
      <c r="C506" s="214"/>
      <c r="D506" s="186"/>
      <c r="E506" s="199"/>
      <c r="G506" s="212"/>
      <c r="H506" s="215"/>
    </row>
    <row r="507" spans="1:8">
      <c r="A507" s="216"/>
      <c r="B507" s="217"/>
      <c r="C507" s="214"/>
      <c r="D507" s="186"/>
      <c r="E507" s="199"/>
      <c r="G507" s="212"/>
      <c r="H507" s="215"/>
    </row>
  </sheetData>
  <mergeCells count="304">
    <mergeCell ref="A447:B447"/>
    <mergeCell ref="E449:G449"/>
    <mergeCell ref="A450:C450"/>
    <mergeCell ref="A452:C452"/>
    <mergeCell ref="A431:C431"/>
    <mergeCell ref="A432:C432"/>
    <mergeCell ref="A433:C433"/>
    <mergeCell ref="A434:C434"/>
    <mergeCell ref="A435:C435"/>
    <mergeCell ref="A436:C436"/>
    <mergeCell ref="A444:B444"/>
    <mergeCell ref="A445:B445"/>
    <mergeCell ref="A446:B446"/>
    <mergeCell ref="A419:H419"/>
    <mergeCell ref="C420:F420"/>
    <mergeCell ref="C421:F421"/>
    <mergeCell ref="A422:H422"/>
    <mergeCell ref="A424:C424"/>
    <mergeCell ref="A425:C425"/>
    <mergeCell ref="A426:C426"/>
    <mergeCell ref="A427:C427"/>
    <mergeCell ref="A430:C430"/>
    <mergeCell ref="A242:B242"/>
    <mergeCell ref="A243:B243"/>
    <mergeCell ref="A244:B244"/>
    <mergeCell ref="E246:G246"/>
    <mergeCell ref="A247:C247"/>
    <mergeCell ref="A249:C249"/>
    <mergeCell ref="A416:B418"/>
    <mergeCell ref="C416:F418"/>
    <mergeCell ref="G416:H418"/>
    <mergeCell ref="G374:H376"/>
    <mergeCell ref="A280:B280"/>
    <mergeCell ref="A281:B281"/>
    <mergeCell ref="A282:B282"/>
    <mergeCell ref="A283:B283"/>
    <mergeCell ref="A262:C262"/>
    <mergeCell ref="A263:C263"/>
    <mergeCell ref="A264:C264"/>
    <mergeCell ref="A267:C267"/>
    <mergeCell ref="A374:B376"/>
    <mergeCell ref="C374:F376"/>
    <mergeCell ref="A309:C309"/>
    <mergeCell ref="C292:F294"/>
    <mergeCell ref="A346:C346"/>
    <mergeCell ref="A348:C348"/>
    <mergeCell ref="A303:C303"/>
    <mergeCell ref="A382:C382"/>
    <mergeCell ref="A349:C349"/>
    <mergeCell ref="A350:C350"/>
    <mergeCell ref="A213:B215"/>
    <mergeCell ref="C213:F215"/>
    <mergeCell ref="A216:H216"/>
    <mergeCell ref="C217:F217"/>
    <mergeCell ref="C218:F218"/>
    <mergeCell ref="A219:H219"/>
    <mergeCell ref="A221:C221"/>
    <mergeCell ref="A222:C222"/>
    <mergeCell ref="A223:C223"/>
    <mergeCell ref="A224:C224"/>
    <mergeCell ref="A227:C227"/>
    <mergeCell ref="A228:C228"/>
    <mergeCell ref="A229:C229"/>
    <mergeCell ref="A230:C230"/>
    <mergeCell ref="A231:C231"/>
    <mergeCell ref="A232:C232"/>
    <mergeCell ref="A233:C233"/>
    <mergeCell ref="A261:C261"/>
    <mergeCell ref="A241:B241"/>
    <mergeCell ref="A392:C392"/>
    <mergeCell ref="A393:C393"/>
    <mergeCell ref="A383:C383"/>
    <mergeCell ref="A384:C384"/>
    <mergeCell ref="A368:C368"/>
    <mergeCell ref="A370:C370"/>
    <mergeCell ref="A353:C353"/>
    <mergeCell ref="A354:C354"/>
    <mergeCell ref="A390:C390"/>
    <mergeCell ref="A385:C385"/>
    <mergeCell ref="A388:C388"/>
    <mergeCell ref="A389:C389"/>
    <mergeCell ref="A39:B39"/>
    <mergeCell ref="A146:C146"/>
    <mergeCell ref="A149:C149"/>
    <mergeCell ref="A362:B362"/>
    <mergeCell ref="A363:B363"/>
    <mergeCell ref="A364:B364"/>
    <mergeCell ref="A365:B365"/>
    <mergeCell ref="A207:C207"/>
    <mergeCell ref="A209:C209"/>
    <mergeCell ref="A300:C300"/>
    <mergeCell ref="A301:C301"/>
    <mergeCell ref="A302:C302"/>
    <mergeCell ref="A292:B294"/>
    <mergeCell ref="A51:B53"/>
    <mergeCell ref="C51:F53"/>
    <mergeCell ref="A81:B81"/>
    <mergeCell ref="C297:F297"/>
    <mergeCell ref="A308:C308"/>
    <mergeCell ref="A333:B335"/>
    <mergeCell ref="C333:F335"/>
    <mergeCell ref="A336:H336"/>
    <mergeCell ref="C337:F337"/>
    <mergeCell ref="C338:F338"/>
    <mergeCell ref="A71:C71"/>
    <mergeCell ref="A19:C19"/>
    <mergeCell ref="A20:C20"/>
    <mergeCell ref="A23:C23"/>
    <mergeCell ref="A24:C24"/>
    <mergeCell ref="A25:C25"/>
    <mergeCell ref="A26:C26"/>
    <mergeCell ref="A27:C27"/>
    <mergeCell ref="A28:C28"/>
    <mergeCell ref="A38:B38"/>
    <mergeCell ref="A29:C29"/>
    <mergeCell ref="A37:B37"/>
    <mergeCell ref="A9:B11"/>
    <mergeCell ref="C9:F11"/>
    <mergeCell ref="G9:H11"/>
    <mergeCell ref="A12:H12"/>
    <mergeCell ref="C13:F13"/>
    <mergeCell ref="C14:F14"/>
    <mergeCell ref="A15:H15"/>
    <mergeCell ref="A17:C17"/>
    <mergeCell ref="A18:C18"/>
    <mergeCell ref="G51:H53"/>
    <mergeCell ref="A54:H54"/>
    <mergeCell ref="C55:F55"/>
    <mergeCell ref="C56:F56"/>
    <mergeCell ref="A271:C271"/>
    <mergeCell ref="A272:C272"/>
    <mergeCell ref="A176:H176"/>
    <mergeCell ref="C177:F177"/>
    <mergeCell ref="A148:C148"/>
    <mergeCell ref="A150:C150"/>
    <mergeCell ref="A151:C151"/>
    <mergeCell ref="A152:C152"/>
    <mergeCell ref="A161:B161"/>
    <mergeCell ref="A162:B162"/>
    <mergeCell ref="A153:C153"/>
    <mergeCell ref="A163:B163"/>
    <mergeCell ref="A167:C167"/>
    <mergeCell ref="A164:B164"/>
    <mergeCell ref="A140:C140"/>
    <mergeCell ref="C96:F96"/>
    <mergeCell ref="A97:H97"/>
    <mergeCell ref="A99:C99"/>
    <mergeCell ref="A189:C189"/>
    <mergeCell ref="G213:H215"/>
    <mergeCell ref="A40:B40"/>
    <mergeCell ref="A268:C268"/>
    <mergeCell ref="A142:C142"/>
    <mergeCell ref="A169:C169"/>
    <mergeCell ref="A57:H57"/>
    <mergeCell ref="A59:C59"/>
    <mergeCell ref="A60:C60"/>
    <mergeCell ref="A79:B79"/>
    <mergeCell ref="A80:B80"/>
    <mergeCell ref="A82:B82"/>
    <mergeCell ref="E84:G84"/>
    <mergeCell ref="A85:C85"/>
    <mergeCell ref="A87:C87"/>
    <mergeCell ref="A61:C61"/>
    <mergeCell ref="A62:C62"/>
    <mergeCell ref="A65:C65"/>
    <mergeCell ref="A66:C66"/>
    <mergeCell ref="A191:C191"/>
    <mergeCell ref="A192:C192"/>
    <mergeCell ref="A193:C193"/>
    <mergeCell ref="A201:B201"/>
    <mergeCell ref="A202:B202"/>
    <mergeCell ref="A203:B203"/>
    <mergeCell ref="A204:B204"/>
    <mergeCell ref="A407:B407"/>
    <mergeCell ref="A295:H295"/>
    <mergeCell ref="C296:F296"/>
    <mergeCell ref="A310:C310"/>
    <mergeCell ref="A311:C311"/>
    <mergeCell ref="A298:H298"/>
    <mergeCell ref="A410:C410"/>
    <mergeCell ref="A412:C412"/>
    <mergeCell ref="A351:C351"/>
    <mergeCell ref="A352:C352"/>
    <mergeCell ref="A313:C313"/>
    <mergeCell ref="A322:B322"/>
    <mergeCell ref="A323:B323"/>
    <mergeCell ref="E326:G326"/>
    <mergeCell ref="A327:C327"/>
    <mergeCell ref="E367:G367"/>
    <mergeCell ref="E409:G409"/>
    <mergeCell ref="A395:C395"/>
    <mergeCell ref="A406:B406"/>
    <mergeCell ref="A391:C391"/>
    <mergeCell ref="A394:C394"/>
    <mergeCell ref="A396:C396"/>
    <mergeCell ref="A404:B404"/>
    <mergeCell ref="A377:H377"/>
    <mergeCell ref="A269:C269"/>
    <mergeCell ref="A270:C270"/>
    <mergeCell ref="C378:F378"/>
    <mergeCell ref="C379:F379"/>
    <mergeCell ref="A380:H380"/>
    <mergeCell ref="A312:C312"/>
    <mergeCell ref="A321:B321"/>
    <mergeCell ref="A190:C190"/>
    <mergeCell ref="A253:B255"/>
    <mergeCell ref="C253:F255"/>
    <mergeCell ref="G292:H294"/>
    <mergeCell ref="G333:H335"/>
    <mergeCell ref="A306:C306"/>
    <mergeCell ref="A307:C307"/>
    <mergeCell ref="A329:C329"/>
    <mergeCell ref="A324:B324"/>
    <mergeCell ref="A339:H339"/>
    <mergeCell ref="E285:G285"/>
    <mergeCell ref="A286:C286"/>
    <mergeCell ref="A288:C288"/>
    <mergeCell ref="A341:C341"/>
    <mergeCell ref="A342:C342"/>
    <mergeCell ref="A343:C343"/>
    <mergeCell ref="A347:C347"/>
    <mergeCell ref="E44:G44"/>
    <mergeCell ref="A45:C45"/>
    <mergeCell ref="A47:C47"/>
    <mergeCell ref="A173:B175"/>
    <mergeCell ref="C173:F175"/>
    <mergeCell ref="G173:H175"/>
    <mergeCell ref="G131:H133"/>
    <mergeCell ref="A134:H134"/>
    <mergeCell ref="C135:F135"/>
    <mergeCell ref="C136:F136"/>
    <mergeCell ref="A137:H137"/>
    <mergeCell ref="A131:B133"/>
    <mergeCell ref="C131:F133"/>
    <mergeCell ref="A139:C139"/>
    <mergeCell ref="A91:B93"/>
    <mergeCell ref="C91:F93"/>
    <mergeCell ref="G91:H93"/>
    <mergeCell ref="A94:H94"/>
    <mergeCell ref="C95:F95"/>
    <mergeCell ref="A67:C67"/>
    <mergeCell ref="A68:C68"/>
    <mergeCell ref="A69:C69"/>
    <mergeCell ref="A70:C70"/>
    <mergeCell ref="E166:G166"/>
    <mergeCell ref="A100:C100"/>
    <mergeCell ref="A119:B119"/>
    <mergeCell ref="A120:B120"/>
    <mergeCell ref="A121:B121"/>
    <mergeCell ref="A122:B122"/>
    <mergeCell ref="E124:G124"/>
    <mergeCell ref="A125:C125"/>
    <mergeCell ref="A127:C127"/>
    <mergeCell ref="A101:C101"/>
    <mergeCell ref="A102:C102"/>
    <mergeCell ref="A105:C105"/>
    <mergeCell ref="A106:C106"/>
    <mergeCell ref="A107:C107"/>
    <mergeCell ref="A108:C108"/>
    <mergeCell ref="A109:C109"/>
    <mergeCell ref="A110:C110"/>
    <mergeCell ref="A111:C111"/>
    <mergeCell ref="A141:C141"/>
    <mergeCell ref="A145:C145"/>
    <mergeCell ref="A456:B458"/>
    <mergeCell ref="C456:F458"/>
    <mergeCell ref="G456:H458"/>
    <mergeCell ref="A459:H459"/>
    <mergeCell ref="C460:F460"/>
    <mergeCell ref="C461:F461"/>
    <mergeCell ref="A462:H462"/>
    <mergeCell ref="A405:B405"/>
    <mergeCell ref="C178:F178"/>
    <mergeCell ref="A179:H179"/>
    <mergeCell ref="A181:C181"/>
    <mergeCell ref="A182:C182"/>
    <mergeCell ref="A183:C183"/>
    <mergeCell ref="A184:C184"/>
    <mergeCell ref="A187:C187"/>
    <mergeCell ref="A188:C188"/>
    <mergeCell ref="E206:G206"/>
    <mergeCell ref="G253:H255"/>
    <mergeCell ref="A256:H256"/>
    <mergeCell ref="C257:F257"/>
    <mergeCell ref="C258:F258"/>
    <mergeCell ref="A259:H259"/>
    <mergeCell ref="A464:C464"/>
    <mergeCell ref="A465:C465"/>
    <mergeCell ref="A466:C466"/>
    <mergeCell ref="A467:C467"/>
    <mergeCell ref="A470:C470"/>
    <mergeCell ref="A471:C471"/>
    <mergeCell ref="A472:C472"/>
    <mergeCell ref="A473:C473"/>
    <mergeCell ref="A474:C474"/>
    <mergeCell ref="A475:C475"/>
    <mergeCell ref="A476:C476"/>
    <mergeCell ref="A484:B484"/>
    <mergeCell ref="A485:B485"/>
    <mergeCell ref="A486:B486"/>
    <mergeCell ref="A487:B487"/>
    <mergeCell ref="E489:G489"/>
    <mergeCell ref="A490:C490"/>
    <mergeCell ref="A492:C492"/>
  </mergeCells>
  <phoneticPr fontId="8" type="noConversion"/>
  <pageMargins left="0.70866141732283472" right="0.70866141732283472" top="0.74803149606299213" bottom="0.74803149606299213" header="0.31496062992125984" footer="0.31496062992125984"/>
  <pageSetup scale="82" orientation="portrait" r:id="rId1"/>
  <rowBreaks count="8" manualBreakCount="8">
    <brk id="50" max="7" man="1"/>
    <brk id="90" max="7" man="1"/>
    <brk id="130" max="7" man="1"/>
    <brk id="172" max="7" man="1"/>
    <brk id="252" max="7" man="1"/>
    <brk id="291" max="7" man="1"/>
    <brk id="332" max="7" man="1"/>
    <brk id="373" max="7" man="1"/>
  </rowBreaks>
  <ignoredErrors>
    <ignoredError sqref="H154 H21 H30 H35 H159 H397 H402" emptyCellReferenc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26025-CD1E-4117-96F2-F52C96EDA98E}">
  <sheetPr codeName="Hoja7">
    <tabColor theme="9"/>
  </sheetPr>
  <dimension ref="A1:L494"/>
  <sheetViews>
    <sheetView view="pageBreakPreview" topLeftCell="A4" zoomScaleNormal="100" zoomScaleSheetLayoutView="100" workbookViewId="0">
      <selection activeCell="K42" sqref="K42"/>
    </sheetView>
  </sheetViews>
  <sheetFormatPr baseColWidth="10" defaultColWidth="11.5703125" defaultRowHeight="12.75"/>
  <cols>
    <col min="1" max="1" width="11.5703125" style="166"/>
    <col min="2" max="2" width="7.28515625" style="166" customWidth="1"/>
    <col min="3" max="3" width="22.85546875" style="166" customWidth="1"/>
    <col min="4" max="4" width="15.140625" style="166" customWidth="1"/>
    <col min="5" max="5" width="12.5703125" style="166" bestFit="1" customWidth="1"/>
    <col min="6" max="6" width="11.5703125" style="166"/>
    <col min="7" max="7" width="16.7109375" style="166" bestFit="1" customWidth="1"/>
    <col min="8" max="8" width="11.140625" style="166" customWidth="1"/>
    <col min="9" max="9" width="11.5703125" style="166"/>
    <col min="10" max="10" width="16.5703125" style="166" customWidth="1"/>
    <col min="11" max="16384" width="11.5703125" style="166"/>
  </cols>
  <sheetData>
    <row r="1" spans="1:12">
      <c r="A1" s="484" t="s">
        <v>12</v>
      </c>
      <c r="B1" s="485"/>
      <c r="C1" s="484" t="str">
        <f>+PRESUPUESTO!$A$5</f>
        <v>ELECTRIFICACION COCAYA - SECTOR BALNEARIO KANAKA</v>
      </c>
      <c r="D1" s="490"/>
      <c r="E1" s="490"/>
      <c r="F1" s="485"/>
      <c r="G1" s="493"/>
      <c r="H1" s="494"/>
    </row>
    <row r="2" spans="1:12">
      <c r="A2" s="486"/>
      <c r="B2" s="487"/>
      <c r="C2" s="486"/>
      <c r="D2" s="491"/>
      <c r="E2" s="491"/>
      <c r="F2" s="487"/>
      <c r="G2" s="495"/>
      <c r="H2" s="496"/>
    </row>
    <row r="3" spans="1:12" ht="21" customHeight="1">
      <c r="A3" s="488"/>
      <c r="B3" s="489"/>
      <c r="C3" s="488"/>
      <c r="D3" s="492"/>
      <c r="E3" s="492"/>
      <c r="F3" s="489"/>
      <c r="G3" s="497"/>
      <c r="H3" s="498"/>
    </row>
    <row r="4" spans="1:12">
      <c r="A4" s="499"/>
      <c r="B4" s="500"/>
      <c r="C4" s="500"/>
      <c r="D4" s="500"/>
      <c r="E4" s="500"/>
      <c r="F4" s="500"/>
      <c r="G4" s="500"/>
      <c r="H4" s="501"/>
    </row>
    <row r="5" spans="1:12">
      <c r="A5" s="167" t="s">
        <v>104</v>
      </c>
      <c r="B5" s="168">
        <v>1</v>
      </c>
      <c r="C5" s="528" t="s">
        <v>125</v>
      </c>
      <c r="D5" s="503"/>
      <c r="E5" s="503"/>
      <c r="F5" s="504"/>
      <c r="G5" s="169" t="s">
        <v>105</v>
      </c>
      <c r="H5" s="170">
        <v>46051</v>
      </c>
      <c r="L5" s="180"/>
    </row>
    <row r="6" spans="1:12" ht="70.5" customHeight="1">
      <c r="A6" s="167" t="s">
        <v>13</v>
      </c>
      <c r="B6" s="168">
        <v>1</v>
      </c>
      <c r="C6" s="505" t="s">
        <v>126</v>
      </c>
      <c r="D6" s="506"/>
      <c r="E6" s="506"/>
      <c r="F6" s="507"/>
      <c r="G6" s="169" t="s">
        <v>2</v>
      </c>
      <c r="H6" s="168" t="s">
        <v>112</v>
      </c>
    </row>
    <row r="7" spans="1:12">
      <c r="A7" s="499"/>
      <c r="B7" s="500"/>
      <c r="C7" s="500"/>
      <c r="D7" s="500"/>
      <c r="E7" s="500"/>
      <c r="F7" s="500"/>
      <c r="G7" s="500"/>
      <c r="H7" s="501"/>
    </row>
    <row r="8" spans="1:12">
      <c r="A8" s="173" t="s">
        <v>14</v>
      </c>
      <c r="B8" s="174"/>
      <c r="C8" s="175"/>
      <c r="D8" s="175"/>
      <c r="E8" s="175"/>
      <c r="F8" s="175"/>
      <c r="G8" s="175"/>
      <c r="H8" s="176"/>
    </row>
    <row r="9" spans="1:12">
      <c r="A9" s="475" t="s">
        <v>15</v>
      </c>
      <c r="B9" s="476"/>
      <c r="C9" s="477"/>
      <c r="D9" s="178" t="s">
        <v>24</v>
      </c>
      <c r="E9" s="178" t="s">
        <v>41</v>
      </c>
      <c r="F9" s="178" t="s">
        <v>32</v>
      </c>
      <c r="G9" s="178" t="s">
        <v>35</v>
      </c>
      <c r="H9" s="179"/>
    </row>
    <row r="10" spans="1:12">
      <c r="A10" s="458" t="s">
        <v>16</v>
      </c>
      <c r="B10" s="459"/>
      <c r="C10" s="460"/>
      <c r="D10" s="171" t="s">
        <v>115</v>
      </c>
      <c r="E10" s="182">
        <v>0.05</v>
      </c>
      <c r="F10" s="171"/>
      <c r="G10" s="232">
        <f>ROUND(H32*E10,0)</f>
        <v>6607</v>
      </c>
      <c r="H10" s="183"/>
    </row>
    <row r="11" spans="1:12">
      <c r="A11" s="458" t="s">
        <v>113</v>
      </c>
      <c r="B11" s="459"/>
      <c r="C11" s="460"/>
      <c r="D11" s="171" t="s">
        <v>114</v>
      </c>
      <c r="E11" s="184">
        <v>80000</v>
      </c>
      <c r="F11" s="171">
        <v>7</v>
      </c>
      <c r="G11" s="232">
        <f>+E11/F11</f>
        <v>11428.571428571429</v>
      </c>
      <c r="H11" s="183"/>
    </row>
    <row r="12" spans="1:12">
      <c r="A12" s="458"/>
      <c r="B12" s="459"/>
      <c r="C12" s="460"/>
      <c r="D12" s="181"/>
      <c r="E12" s="184"/>
      <c r="F12" s="171"/>
      <c r="G12" s="232"/>
      <c r="H12" s="183"/>
    </row>
    <row r="13" spans="1:12">
      <c r="A13" s="185"/>
      <c r="B13" s="186"/>
      <c r="C13" s="186"/>
      <c r="D13" s="186"/>
      <c r="E13" s="186"/>
      <c r="F13" s="186"/>
      <c r="G13" s="187" t="s">
        <v>36</v>
      </c>
      <c r="H13" s="188">
        <f>SUM(G10:G12)</f>
        <v>18035.571428571428</v>
      </c>
    </row>
    <row r="14" spans="1:12">
      <c r="A14" s="173" t="s">
        <v>17</v>
      </c>
      <c r="B14" s="174"/>
      <c r="C14" s="175"/>
      <c r="D14" s="175"/>
      <c r="E14" s="175"/>
      <c r="F14" s="175"/>
      <c r="G14" s="175"/>
      <c r="H14" s="176"/>
    </row>
    <row r="15" spans="1:12">
      <c r="A15" s="475" t="s">
        <v>15</v>
      </c>
      <c r="B15" s="476"/>
      <c r="C15" s="477"/>
      <c r="D15" s="178" t="s">
        <v>25</v>
      </c>
      <c r="E15" s="178" t="s">
        <v>28</v>
      </c>
      <c r="F15" s="178" t="s">
        <v>33</v>
      </c>
      <c r="G15" s="178" t="s">
        <v>35</v>
      </c>
      <c r="H15" s="179"/>
    </row>
    <row r="16" spans="1:12">
      <c r="A16" s="478" t="s">
        <v>116</v>
      </c>
      <c r="B16" s="479"/>
      <c r="C16" s="480"/>
      <c r="D16" s="171" t="s">
        <v>106</v>
      </c>
      <c r="E16" s="229">
        <v>800</v>
      </c>
      <c r="F16" s="168">
        <v>364</v>
      </c>
      <c r="G16" s="232">
        <f>+F16*E16</f>
        <v>291200</v>
      </c>
      <c r="H16" s="183"/>
    </row>
    <row r="17" spans="1:8">
      <c r="A17" s="478" t="s">
        <v>117</v>
      </c>
      <c r="B17" s="479"/>
      <c r="C17" s="480"/>
      <c r="D17" s="171" t="s">
        <v>118</v>
      </c>
      <c r="E17" s="229">
        <v>80000</v>
      </c>
      <c r="F17" s="245">
        <v>1.1599999999999999</v>
      </c>
      <c r="G17" s="232">
        <f>+F17*E17</f>
        <v>92800</v>
      </c>
      <c r="H17" s="183"/>
    </row>
    <row r="18" spans="1:8">
      <c r="A18" s="458" t="s">
        <v>119</v>
      </c>
      <c r="B18" s="459"/>
      <c r="C18" s="460"/>
      <c r="D18" s="171" t="s">
        <v>120</v>
      </c>
      <c r="E18" s="229">
        <v>150</v>
      </c>
      <c r="F18" s="230">
        <v>240</v>
      </c>
      <c r="G18" s="232">
        <f>+F18*E18</f>
        <v>36000</v>
      </c>
      <c r="H18" s="183"/>
    </row>
    <row r="19" spans="1:8">
      <c r="A19" s="458" t="s">
        <v>124</v>
      </c>
      <c r="B19" s="459"/>
      <c r="C19" s="460"/>
      <c r="D19" s="171" t="s">
        <v>106</v>
      </c>
      <c r="E19" s="229">
        <v>13000</v>
      </c>
      <c r="F19" s="171">
        <v>6.6</v>
      </c>
      <c r="G19" s="232">
        <f>+F19*E19</f>
        <v>85800</v>
      </c>
      <c r="H19" s="183"/>
    </row>
    <row r="20" spans="1:8">
      <c r="A20" s="458"/>
      <c r="B20" s="459"/>
      <c r="C20" s="460"/>
      <c r="D20" s="171"/>
      <c r="E20" s="229"/>
      <c r="F20" s="171"/>
      <c r="G20" s="232"/>
      <c r="H20" s="183"/>
    </row>
    <row r="21" spans="1:8">
      <c r="A21" s="458" t="s">
        <v>121</v>
      </c>
      <c r="B21" s="459"/>
      <c r="C21" s="460"/>
      <c r="D21" s="171"/>
      <c r="E21" s="229"/>
      <c r="F21" s="257">
        <v>0.05</v>
      </c>
      <c r="G21" s="232">
        <f>+SUM(G16:G19)*F21</f>
        <v>25290</v>
      </c>
      <c r="H21" s="183"/>
    </row>
    <row r="22" spans="1:8">
      <c r="A22" s="185"/>
      <c r="B22" s="186"/>
      <c r="C22" s="186"/>
      <c r="D22" s="186"/>
      <c r="E22" s="186"/>
      <c r="F22" s="186"/>
      <c r="G22" s="187" t="s">
        <v>36</v>
      </c>
      <c r="H22" s="188">
        <f>SUM(G16:G21)</f>
        <v>531090</v>
      </c>
    </row>
    <row r="23" spans="1:8">
      <c r="A23" s="173" t="s">
        <v>18</v>
      </c>
      <c r="B23" s="174"/>
      <c r="C23" s="175"/>
      <c r="D23" s="175"/>
      <c r="E23" s="175"/>
      <c r="F23" s="175"/>
      <c r="G23" s="175"/>
      <c r="H23" s="176"/>
    </row>
    <row r="24" spans="1:8">
      <c r="A24" s="192" t="s">
        <v>19</v>
      </c>
      <c r="B24" s="193"/>
      <c r="C24" s="189" t="s">
        <v>22</v>
      </c>
      <c r="D24" s="189" t="s">
        <v>26</v>
      </c>
      <c r="E24" s="189" t="s">
        <v>29</v>
      </c>
      <c r="F24" s="189" t="s">
        <v>34</v>
      </c>
      <c r="G24" s="189" t="s">
        <v>35</v>
      </c>
      <c r="H24" s="179"/>
    </row>
    <row r="25" spans="1:8">
      <c r="A25" s="194"/>
      <c r="B25" s="191"/>
      <c r="C25" s="190"/>
      <c r="D25" s="190"/>
      <c r="E25" s="190"/>
      <c r="F25" s="190"/>
      <c r="G25" s="190"/>
      <c r="H25" s="179"/>
    </row>
    <row r="26" spans="1:8">
      <c r="A26" s="195"/>
      <c r="B26" s="196"/>
      <c r="C26" s="197"/>
      <c r="D26" s="197"/>
      <c r="E26" s="197"/>
      <c r="F26" s="197"/>
      <c r="G26" s="197"/>
      <c r="H26" s="198"/>
    </row>
    <row r="27" spans="1:8">
      <c r="A27" s="185"/>
      <c r="B27" s="186"/>
      <c r="C27" s="186"/>
      <c r="D27" s="186"/>
      <c r="E27" s="186"/>
      <c r="F27" s="186"/>
      <c r="G27" s="199" t="s">
        <v>36</v>
      </c>
      <c r="H27" s="188">
        <f>SUM(G25:G26)</f>
        <v>0</v>
      </c>
    </row>
    <row r="28" spans="1:8">
      <c r="A28" s="200" t="s">
        <v>20</v>
      </c>
      <c r="B28" s="201"/>
      <c r="C28" s="202"/>
      <c r="D28" s="202"/>
      <c r="E28" s="202"/>
      <c r="F28" s="202"/>
      <c r="G28" s="202"/>
      <c r="H28" s="203"/>
    </row>
    <row r="29" spans="1:8">
      <c r="A29" s="461" t="s">
        <v>21</v>
      </c>
      <c r="B29" s="462"/>
      <c r="C29" s="204" t="s">
        <v>23</v>
      </c>
      <c r="D29" s="204" t="s">
        <v>27</v>
      </c>
      <c r="E29" s="204" t="s">
        <v>30</v>
      </c>
      <c r="F29" s="204" t="s">
        <v>32</v>
      </c>
      <c r="G29" s="204" t="s">
        <v>35</v>
      </c>
      <c r="H29" s="205"/>
    </row>
    <row r="30" spans="1:8">
      <c r="A30" s="463" t="s">
        <v>38</v>
      </c>
      <c r="B30" s="464"/>
      <c r="C30" s="206">
        <v>100000</v>
      </c>
      <c r="D30" s="207">
        <v>0.85</v>
      </c>
      <c r="E30" s="206">
        <f>+(C30*D30)+C30</f>
        <v>185000</v>
      </c>
      <c r="F30" s="189">
        <v>7</v>
      </c>
      <c r="G30" s="233">
        <f>ROUND(E30/F30*1,0)</f>
        <v>26429</v>
      </c>
      <c r="H30" s="183"/>
    </row>
    <row r="31" spans="1:8">
      <c r="A31" s="465" t="s">
        <v>122</v>
      </c>
      <c r="B31" s="466"/>
      <c r="C31" s="208">
        <f>80000*5</f>
        <v>400000</v>
      </c>
      <c r="D31" s="207">
        <v>0.85</v>
      </c>
      <c r="E31" s="206">
        <f>+(C31*D31)+C31</f>
        <v>740000</v>
      </c>
      <c r="F31" s="189">
        <v>7</v>
      </c>
      <c r="G31" s="233">
        <f>ROUND(E31/F31*1,0)</f>
        <v>105714</v>
      </c>
      <c r="H31" s="210"/>
    </row>
    <row r="32" spans="1:8">
      <c r="A32" s="467"/>
      <c r="B32" s="468"/>
      <c r="C32" s="186"/>
      <c r="D32" s="186"/>
      <c r="E32" s="186"/>
      <c r="F32" s="186"/>
      <c r="G32" s="199" t="s">
        <v>36</v>
      </c>
      <c r="H32" s="211">
        <f>SUM(G30:G31)</f>
        <v>132143</v>
      </c>
    </row>
    <row r="33" spans="1:8">
      <c r="A33" s="185"/>
      <c r="B33" s="186"/>
      <c r="C33" s="186"/>
      <c r="D33" s="186"/>
      <c r="E33" s="186"/>
      <c r="F33" s="186"/>
      <c r="G33" s="177"/>
      <c r="H33" s="183"/>
    </row>
    <row r="34" spans="1:8">
      <c r="A34" s="185"/>
      <c r="B34" s="186"/>
      <c r="C34" s="186"/>
      <c r="D34" s="186"/>
      <c r="E34" s="469" t="s">
        <v>31</v>
      </c>
      <c r="F34" s="469"/>
      <c r="G34" s="470"/>
      <c r="H34" s="213">
        <f>H32+H27+H22+H13</f>
        <v>681268.57142857148</v>
      </c>
    </row>
    <row r="35" spans="1:8">
      <c r="A35" s="471" t="s">
        <v>84</v>
      </c>
      <c r="B35" s="472"/>
      <c r="C35" s="472"/>
      <c r="D35" s="186"/>
      <c r="E35" s="199"/>
      <c r="G35" s="212"/>
      <c r="H35" s="215"/>
    </row>
    <row r="36" spans="1:8">
      <c r="A36" s="216"/>
      <c r="B36" s="217"/>
      <c r="C36" s="218"/>
      <c r="D36" s="186"/>
      <c r="E36" s="199"/>
      <c r="G36" s="212"/>
      <c r="H36" s="215"/>
    </row>
    <row r="37" spans="1:8">
      <c r="A37" s="473"/>
      <c r="B37" s="474"/>
      <c r="C37" s="474"/>
      <c r="D37" s="186"/>
      <c r="E37" s="199"/>
      <c r="G37" s="212"/>
      <c r="H37" s="215"/>
    </row>
    <row r="38" spans="1:8">
      <c r="A38" s="221"/>
      <c r="B38" s="222"/>
      <c r="C38" s="223"/>
      <c r="D38" s="186"/>
      <c r="E38" s="199"/>
      <c r="G38" s="212"/>
      <c r="H38" s="215"/>
    </row>
    <row r="39" spans="1:8">
      <c r="A39" s="219" t="s">
        <v>110</v>
      </c>
      <c r="B39" s="220"/>
      <c r="C39" s="220"/>
      <c r="D39" s="172"/>
      <c r="E39" s="199"/>
      <c r="G39" s="212"/>
      <c r="H39" s="215"/>
    </row>
    <row r="40" spans="1:8">
      <c r="A40" s="221" t="s">
        <v>86</v>
      </c>
      <c r="B40" s="222"/>
      <c r="C40" s="223"/>
      <c r="D40" s="224"/>
      <c r="E40" s="225"/>
      <c r="F40" s="226"/>
      <c r="G40" s="227"/>
      <c r="H40" s="228"/>
    </row>
    <row r="43" spans="1:8" ht="24" customHeight="1"/>
    <row r="45" spans="1:8">
      <c r="D45" s="180"/>
    </row>
    <row r="46" spans="1:8" ht="70.5" customHeight="1"/>
    <row r="68" spans="2:2">
      <c r="B68" s="231"/>
    </row>
    <row r="86" ht="30" customHeight="1"/>
    <row r="96" ht="12.75" customHeight="1"/>
    <row r="97" ht="11.25" customHeight="1"/>
    <row r="125" spans="4:4" ht="24" customHeight="1"/>
    <row r="127" spans="4:4">
      <c r="D127" s="180"/>
    </row>
    <row r="128" spans="4:4" ht="13.5" customHeight="1"/>
    <row r="150" spans="2:2">
      <c r="B150" s="231"/>
    </row>
    <row r="209" ht="39" customHeight="1"/>
    <row r="248" spans="4:4" ht="24" customHeight="1"/>
    <row r="250" spans="4:4">
      <c r="D250" s="180"/>
    </row>
    <row r="251" spans="4:4" ht="70.5" customHeight="1"/>
    <row r="272" spans="2:2">
      <c r="B272" s="231"/>
    </row>
    <row r="288" ht="24" customHeight="1"/>
    <row r="290" spans="4:4">
      <c r="D290" s="180"/>
    </row>
    <row r="291" spans="4:4" ht="70.5" customHeight="1"/>
    <row r="299" spans="4:4" ht="29.25" customHeight="1"/>
    <row r="313" spans="2:2">
      <c r="B313" s="231"/>
    </row>
    <row r="332" ht="76.5" customHeight="1"/>
    <row r="494" ht="25.5" customHeight="1"/>
  </sheetData>
  <mergeCells count="25">
    <mergeCell ref="A15:C15"/>
    <mergeCell ref="A1:B3"/>
    <mergeCell ref="C1:F3"/>
    <mergeCell ref="G1:H3"/>
    <mergeCell ref="A4:H4"/>
    <mergeCell ref="C5:F5"/>
    <mergeCell ref="C6:F6"/>
    <mergeCell ref="A7:H7"/>
    <mergeCell ref="A9:C9"/>
    <mergeCell ref="A10:C10"/>
    <mergeCell ref="A11:C11"/>
    <mergeCell ref="A12:C12"/>
    <mergeCell ref="E34:G34"/>
    <mergeCell ref="A35:C35"/>
    <mergeCell ref="A16:C16"/>
    <mergeCell ref="A17:C17"/>
    <mergeCell ref="A18:C18"/>
    <mergeCell ref="A19:C19"/>
    <mergeCell ref="A20:C20"/>
    <mergeCell ref="A21:C21"/>
    <mergeCell ref="A37:C37"/>
    <mergeCell ref="A29:B29"/>
    <mergeCell ref="A30:B30"/>
    <mergeCell ref="A31:B31"/>
    <mergeCell ref="A32:B32"/>
  </mergeCells>
  <pageMargins left="0.7" right="0.7" top="0.75" bottom="0.75" header="0.3" footer="0.3"/>
  <pageSetup scale="63" orientation="portrait" r:id="rId1"/>
  <ignoredErrors>
    <ignoredError sqref="H22 H13 H27" emptyCellReferenc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6</vt:i4>
      </vt:variant>
      <vt:variant>
        <vt:lpstr>Gráficos</vt:lpstr>
      </vt:variant>
      <vt:variant>
        <vt:i4>1</vt:i4>
      </vt:variant>
      <vt:variant>
        <vt:lpstr>Rangos con nombre</vt:lpstr>
      </vt:variant>
      <vt:variant>
        <vt:i4>6</vt:i4>
      </vt:variant>
    </vt:vector>
  </HeadingPairs>
  <TitlesOfParts>
    <vt:vector size="13" baseType="lpstr">
      <vt:lpstr>AIU </vt:lpstr>
      <vt:lpstr>PRESUPUESTO</vt:lpstr>
      <vt:lpstr>CANTIDADES</vt:lpstr>
      <vt:lpstr>CRONOGRAMA </vt:lpstr>
      <vt:lpstr>APU</vt:lpstr>
      <vt:lpstr>BASICO</vt:lpstr>
      <vt:lpstr>Gráfico1</vt:lpstr>
      <vt:lpstr>'AIU '!Área_de_impresión</vt:lpstr>
      <vt:lpstr>APU!Área_de_impresión</vt:lpstr>
      <vt:lpstr>BASICO!Área_de_impresión</vt:lpstr>
      <vt:lpstr>CANTIDADES!Área_de_impresión</vt:lpstr>
      <vt:lpstr>'CRONOGRAMA '!Área_de_impresión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Infra</dc:creator>
  <cp:lastModifiedBy>LUISA MARIA BOLAÑOS GÓMEZ</cp:lastModifiedBy>
  <cp:lastPrinted>2026-04-24T21:15:46Z</cp:lastPrinted>
  <dcterms:created xsi:type="dcterms:W3CDTF">2021-03-05T20:05:15Z</dcterms:created>
  <dcterms:modified xsi:type="dcterms:W3CDTF">2026-10-20T20:43:04Z</dcterms:modified>
</cp:coreProperties>
</file>