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lawju\Documents\10. CLAUDE\2. MUNICIPIO DE FUSAGASUGÁ\144. MENOR PRENDA INSTITUCIONAL\0. PRECONTRACTUAL\SECOP SAMC 2026-0769 PRENDA INSTITUCIONAL\"/>
    </mc:Choice>
  </mc:AlternateContent>
  <xr:revisionPtr revIDLastSave="0" documentId="13_ncr:1_{A671AA04-B58E-405B-9EB1-C507449BE2FC}" xr6:coauthVersionLast="47" xr6:coauthVersionMax="47" xr10:uidLastSave="{00000000-0000-0000-0000-000000000000}"/>
  <bookViews>
    <workbookView xWindow="-120" yWindow="-120" windowWidth="29040" windowHeight="17520" tabRatio="500" xr2:uid="{00000000-000D-0000-FFFF-FFFF00000000}"/>
  </bookViews>
  <sheets>
    <sheet name="OFERTA ECONO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G23" i="1" l="1"/>
  <c r="E22" i="1"/>
  <c r="E21" i="1"/>
  <c r="D21" i="1"/>
  <c r="G20" i="1"/>
  <c r="E19" i="1"/>
  <c r="E18" i="1"/>
  <c r="D18" i="1"/>
  <c r="G16" i="1"/>
  <c r="E16" i="1"/>
  <c r="E15" i="1"/>
  <c r="E14" i="1"/>
  <c r="D14" i="1"/>
  <c r="G12" i="1"/>
  <c r="E12" i="1"/>
</calcChain>
</file>

<file path=xl/sharedStrings.xml><?xml version="1.0" encoding="utf-8"?>
<sst xmlns="http://schemas.openxmlformats.org/spreadsheetml/2006/main" count="42" uniqueCount="38">
  <si>
    <t>MUNICIPIO DE FUSAGASUGÁ – DIRECCIÓN DE CONTRATACIÓN</t>
  </si>
  <si>
    <t>PROCESO DE SELECCIÓN ABREVIADA DE MENOR CUANTÍA No. SAMC 2026-0769</t>
  </si>
  <si>
    <t>ANEXO – FORMATO DE OFERTA ECONÓMICA</t>
  </si>
  <si>
    <t>OBJETO: ADQUISICIÓN DE PRENDA INSTITUCIONAL PARA EL PERSONAL DE PLANTA DEL MUNICIPIO DE FUSAGASUGÁ Y LOS ADMINISTRATIVOS DE LAS INSTITUCIONES EDUCATIVAS MUNICIPALES Y BONOS REDIMIBLES DE DOTACIÓN DE VESTIDO Y CALZADO LABOR PARA LOS SERVIDORES PÚBLICOS DE LA PLANTA CENTRAL QUE CUMPLAN LOS REQUISITOS ESTABLECIDOS EN LA NORMATIVIDAD VIGENTE.</t>
  </si>
  <si>
    <t>IMPORTANTE: Los ítems, descripciones, cantidades, valores nominales de los bonos y valores unitarios techo de este formato corresponden a los estudios previos y al pliego de condiciones, y no pueden ser modificados por el proponente.</t>
  </si>
  <si>
    <t>NOMBRE O RAZÓN SOCIAL DEL PROPONENTE:</t>
  </si>
  <si>
    <t>NIT / C.C.:</t>
  </si>
  <si>
    <t>REPRESENTANTE LEGAL:</t>
  </si>
  <si>
    <t>¿EL PROPONENTE ES RESPONSABLE DE IVA SEGÚN SU RUT? (SELECCIONE SI / NO)</t>
  </si>
  <si>
    <t># ÍTEM</t>
  </si>
  <si>
    <t>DESCRIPCIÓN</t>
  </si>
  <si>
    <t>CONCEPTO</t>
  </si>
  <si>
    <t>VALOR UNITARIO TECHO</t>
  </si>
  <si>
    <t>VALOR UNITARIO OFERTADO</t>
  </si>
  <si>
    <t>CANTIDAD</t>
  </si>
  <si>
    <t>VALOR TOTAL OFERTADO</t>
  </si>
  <si>
    <t>Bono dotación de vestido y calzado labor – conjunto dama (blusa, pantalón y calzado) por valor de $554.580 cada uno</t>
  </si>
  <si>
    <t>Valor nominal del bono (fijo e inmodificable)</t>
  </si>
  <si>
    <t>Gasto administrativo ofertado (máximo 13,95 % del valor nominal)</t>
  </si>
  <si>
    <t>IVA 19 % sobre el gasto administrativo (solo si es responsable de IVA)</t>
  </si>
  <si>
    <t>VALOR UNITARIO DEL BONO</t>
  </si>
  <si>
    <t>Bono dotación de vestido y calzado labor – conjunto caballero (camisa, pantalón y calzado) por valor de $751.366 cada uno</t>
  </si>
  <si>
    <t>Valor unitario antes de IVA</t>
  </si>
  <si>
    <t>IVA 19 % (solo si es responsable de IVA)</t>
  </si>
  <si>
    <t>VALOR UNITARIO IVA INCLUIDO</t>
  </si>
  <si>
    <t>VALOR TOTAL DE LA OFERTA ECONÓMICA (valor a registrar en la PRIMERA LÍNEA de la sección económica del SECOP II)</t>
  </si>
  <si>
    <t>El valor total de la oferta no puede superar el presupuesto oficial de $87.584.574, ni los valores unitarios techo establecidos por la Entidad (numerales 2.18 y 4.1 del pliego de condiciones).</t>
  </si>
  <si>
    <t>INSTRUCCIONES DE DILIGENCIAMIENTO:</t>
  </si>
  <si>
    <t>1. Diligencie las celdas resaltadas en amarillo: datos del proponente, condición frente al IVA (SI / NO), gasto administrativo ofertado de los ítems 1 y 2 y valor unitario antes de IVA del ítem 3. Los demás datos del formato (ítems, descripciones, cantidades, valor nominal de los bonos, valores unitarios techo, presupuesto oficial y fórmulas de cálculo) corresponden a los estudios previos y al pliego de condiciones y NO pueden ser alterados. Su modificación, o la manipulación de las fórmulas y resultados, es causal de rechazo (numeral 4.1, Nota 10, del pliego de condiciones).</t>
  </si>
  <si>
    <t>2. El valor nominal de los bonos ($554.580 y $751.366) es fijo e inmodificable. Los componentes sujetos a competencia económica son el gasto administrativo de los bonos (techo $77.364 dama y $104.816 caballero) y el precio de la camisa tipo polo (techo $98.393 IVA incluido).</t>
  </si>
  <si>
    <t>3. El IVA del 19 % se calcula automáticamente cuando el proponente seleccione "SI" (responsable de IVA según el RUT). Si selecciona "NO", no se liquida IVA y la oferta se evalúa por el valor total efectivamente ofertado.</t>
  </si>
  <si>
    <t>4. El valor unitario antes de IVA y el IVA pueden tener hasta dos (2) decimales; el valor unitario IVA incluido y los valores totales se redondean al peso (numeral 2.18, Nota 3, del pliego de condiciones).</t>
  </si>
  <si>
    <t>5. El VALOR TOTAL DE LA OFERTA ECONÓMICA debe ser exactamente el mismo que se registre en la PRIMERA LÍNEA de la sección económica del SECOP II. La diferencia entre ambos valores, superar el presupuesto oficial ($87.584.574) o superar cualquier valor unitario techo es causal de rechazo.</t>
  </si>
  <si>
    <t>_____________________________________</t>
  </si>
  <si>
    <t>FIRMA DEL REPRESENTANTE LEGAL O PROPONENTE</t>
  </si>
  <si>
    <t>NOMBRE:</t>
  </si>
  <si>
    <t>C.C.:</t>
  </si>
  <si>
    <t xml:space="preserve">Prenda institucional – camisa tipo polo Camisa tipo polo manga corta, de uso institucional, elaborada en tela de tejido de punto, con cuello tejido y bordado institucional en el pecho. 
Material Tela: Tejido de punto tipo piqué o jersey 
Composición: 100% algodón o mezcla (ej. 65% poliéster – 35% algodón) 
Peso: Entre 180 – 220 g/m² 
Propiedades: Transpirable, suave al tacto, resistente al uso y lavado
Diseño Tipo: Polo clásica 
Manga: Corta, con terminación en dobladillo 
Corte: Regular fit (ajuste estándar) 
Color: Blanco 
Cuello: Tipo polo tejido (rib), color blanco con línea decorativa en contraste azul claro 
Tapeta: De 2 o 3 botones, con botones plásticos del mismo tono de la prenda.  
Acabados: Costuras reforzadas en hombros, mangas y laterales. Dobladillos con doble costura Cuello y puños en tejido acanalado. Terminación limpia sin hilos sueltos
Personalización. Bordado institucional en el lado izquierdo del pecho. Medida de 7 cm de alto por 5,85 cm. de ancho en la parte frontal derecha, leyenda de 7 cm de ancho por 1.5 cm de alto frontal izquierdo tipografía zurichUblk EXBT mayúscula.
Técnica: Bordado computarizado 
Tallas Disponibilidad: Todas las tallas, incluyendo las no comerciales. 
Calidad y cumplimiento. Prenda libre de defectos (manchas, roturas, decoloración) Resistencia al lavado (no encoge ni destiñe significativamente).
Cumplimiento de normas textiles aplicables NTC o equivalentes. 
Empaque individual en bolsa plástica. Etiqueta con talla, composición y recomendaciones de lavado.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</si>
</sst>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 &quot;#,##0"/>
    <numFmt numFmtId="165" formatCode="&quot;$ &quot;#,##0.00"/>
  </numFmts>
  <fonts count="8" x14ac:knownFonts="1">
    <font>
      <sz val="11"/>
      <color theme="1"/>
      <name val="Calibri"/>
      <family val="2"/>
      <charset val="1"/>
    </font>
    <font>
      <b/>
      <sz val="11"/>
      <color rgb="FF000000"/>
      <name val="Arial"/>
      <charset val="1"/>
    </font>
    <font>
      <b/>
      <sz val="10"/>
      <color rgb="FF000000"/>
      <name val="Arial"/>
      <charset val="1"/>
    </font>
    <font>
      <b/>
      <sz val="9"/>
      <color rgb="FF000000"/>
      <name val="Arial"/>
      <charset val="1"/>
    </font>
    <font>
      <b/>
      <sz val="8"/>
      <color rgb="FFC00000"/>
      <name val="Arial"/>
      <charset val="1"/>
    </font>
    <font>
      <sz val="9"/>
      <color rgb="FF000000"/>
      <name val="Arial"/>
      <charset val="1"/>
    </font>
    <font>
      <b/>
      <sz val="8"/>
      <color rgb="FF000000"/>
      <name val="Arial"/>
      <charset val="1"/>
    </font>
    <font>
      <sz val="8"/>
      <color rgb="FF000000"/>
      <name val="Arial"/>
      <charset val="1"/>
    </font>
  </fonts>
  <fills count="6">
    <fill>
      <patternFill patternType="none"/>
    </fill>
    <fill>
      <patternFill patternType="gray125"/>
    </fill>
    <fill>
      <patternFill patternType="solid">
        <fgColor rgb="FFD9E1F2"/>
        <bgColor rgb="FFF2F2F2"/>
      </patternFill>
    </fill>
    <fill>
      <patternFill patternType="solid">
        <fgColor rgb="FFFFFF00"/>
        <bgColor rgb="FFFFFF00"/>
      </patternFill>
    </fill>
    <fill>
      <patternFill patternType="solid">
        <fgColor rgb="FFF2F2F2"/>
        <bgColor rgb="FFFCE4D6"/>
      </patternFill>
    </fill>
    <fill>
      <patternFill patternType="solid">
        <fgColor rgb="FFFCE4D6"/>
        <bgColor rgb="FFF2F2F2"/>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2">
    <xf numFmtId="0" fontId="0" fillId="0" borderId="0" xfId="0"/>
    <xf numFmtId="0" fontId="7" fillId="0" borderId="1" xfId="0" applyFont="1" applyBorder="1" applyAlignment="1">
      <alignment horizontal="justify" vertical="top" wrapText="1"/>
    </xf>
    <xf numFmtId="0" fontId="6" fillId="0" borderId="1" xfId="0" applyFont="1" applyBorder="1" applyAlignment="1">
      <alignment horizontal="justify" vertical="top" wrapText="1"/>
    </xf>
    <xf numFmtId="0" fontId="2" fillId="5" borderId="1" xfId="0" applyFont="1" applyFill="1" applyBorder="1" applyAlignment="1">
      <alignment horizontal="center" vertical="center" wrapText="1"/>
    </xf>
    <xf numFmtId="164" fontId="3" fillId="0" borderId="1" xfId="0" applyNumberFormat="1"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3" borderId="1" xfId="0" applyFont="1" applyFill="1" applyBorder="1" applyAlignment="1">
      <alignment horizontal="left" vertical="center" wrapText="1"/>
    </xf>
    <xf numFmtId="0" fontId="3" fillId="0" borderId="1" xfId="0" applyFont="1" applyBorder="1" applyAlignment="1">
      <alignment horizontal="left" vertical="center" wrapText="1"/>
    </xf>
    <xf numFmtId="0" fontId="4" fillId="0" borderId="1" xfId="0" applyFont="1" applyBorder="1" applyAlignment="1">
      <alignment horizontal="justify" vertical="top" wrapText="1"/>
    </xf>
    <xf numFmtId="0" fontId="3" fillId="0" borderId="1" xfId="0" applyFont="1" applyBorder="1" applyAlignment="1">
      <alignment horizontal="justify" vertical="top" wrapText="1"/>
    </xf>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0" borderId="1" xfId="0" applyFont="1" applyBorder="1" applyAlignment="1">
      <alignment horizontal="left" vertical="center" wrapText="1"/>
    </xf>
    <xf numFmtId="164" fontId="5" fillId="0" borderId="1" xfId="0" applyNumberFormat="1" applyFont="1" applyBorder="1" applyAlignment="1">
      <alignment horizontal="center" vertical="center" wrapText="1"/>
    </xf>
    <xf numFmtId="165" fontId="5" fillId="3" borderId="1" xfId="0" applyNumberFormat="1" applyFont="1" applyFill="1" applyBorder="1" applyAlignment="1">
      <alignment horizontal="center" vertical="center" wrapText="1"/>
    </xf>
    <xf numFmtId="165" fontId="5" fillId="0" borderId="1" xfId="0" applyNumberFormat="1" applyFont="1" applyBorder="1" applyAlignment="1">
      <alignment horizontal="center" vertical="center" wrapText="1"/>
    </xf>
    <xf numFmtId="0" fontId="3" fillId="4" borderId="1" xfId="0" applyFont="1" applyFill="1" applyBorder="1" applyAlignment="1">
      <alignment horizontal="left" vertical="center" wrapText="1"/>
    </xf>
    <xf numFmtId="164" fontId="3" fillId="4" borderId="1" xfId="0" applyNumberFormat="1" applyFont="1" applyFill="1" applyBorder="1" applyAlignment="1">
      <alignment horizontal="center" vertical="center" wrapText="1"/>
    </xf>
    <xf numFmtId="164" fontId="2" fillId="5"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2F2F2"/>
      <rgbColor rgb="FFC0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CE4D6"/>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37"/>
  <sheetViews>
    <sheetView tabSelected="1" zoomScaleNormal="100" workbookViewId="0">
      <selection activeCell="A23" sqref="A23:F23"/>
    </sheetView>
  </sheetViews>
  <sheetFormatPr baseColWidth="10" defaultColWidth="8.7109375" defaultRowHeight="15" x14ac:dyDescent="0.25"/>
  <cols>
    <col min="1" max="1" width="7" customWidth="1"/>
    <col min="2" max="2" width="38" customWidth="1"/>
    <col min="3" max="3" width="36" customWidth="1"/>
    <col min="4" max="4" width="17" customWidth="1"/>
    <col min="5" max="5" width="18" customWidth="1"/>
    <col min="6" max="6" width="11" customWidth="1"/>
    <col min="7" max="7" width="20" customWidth="1"/>
  </cols>
  <sheetData>
    <row r="1" spans="1:7" ht="15" customHeight="1" x14ac:dyDescent="0.25">
      <c r="A1" s="13" t="s">
        <v>0</v>
      </c>
      <c r="B1" s="13"/>
      <c r="C1" s="13"/>
      <c r="D1" s="13"/>
      <c r="E1" s="13"/>
      <c r="F1" s="13"/>
      <c r="G1" s="13"/>
    </row>
    <row r="2" spans="1:7" ht="15" customHeight="1" x14ac:dyDescent="0.25">
      <c r="A2" s="12" t="s">
        <v>1</v>
      </c>
      <c r="B2" s="12"/>
      <c r="C2" s="12"/>
      <c r="D2" s="12"/>
      <c r="E2" s="12"/>
      <c r="F2" s="12"/>
      <c r="G2" s="12"/>
    </row>
    <row r="3" spans="1:7" ht="15" customHeight="1" x14ac:dyDescent="0.25">
      <c r="A3" s="11" t="s">
        <v>2</v>
      </c>
      <c r="B3" s="11"/>
      <c r="C3" s="11"/>
      <c r="D3" s="11"/>
      <c r="E3" s="11"/>
      <c r="F3" s="11"/>
      <c r="G3" s="11"/>
    </row>
    <row r="4" spans="1:7" ht="48" customHeight="1" x14ac:dyDescent="0.25">
      <c r="A4" s="10" t="s">
        <v>3</v>
      </c>
      <c r="B4" s="10"/>
      <c r="C4" s="10"/>
      <c r="D4" s="10"/>
      <c r="E4" s="10"/>
      <c r="F4" s="10"/>
      <c r="G4" s="10"/>
    </row>
    <row r="5" spans="1:7" ht="25.5" customHeight="1" x14ac:dyDescent="0.25">
      <c r="A5" s="9" t="s">
        <v>4</v>
      </c>
      <c r="B5" s="9"/>
      <c r="C5" s="9"/>
      <c r="D5" s="9"/>
      <c r="E5" s="9"/>
      <c r="F5" s="9"/>
      <c r="G5" s="9"/>
    </row>
    <row r="6" spans="1:7" ht="15" customHeight="1" x14ac:dyDescent="0.25">
      <c r="A6" s="8" t="s">
        <v>5</v>
      </c>
      <c r="B6" s="8"/>
      <c r="C6" s="8"/>
      <c r="D6" s="7"/>
      <c r="E6" s="7"/>
      <c r="F6" s="7"/>
      <c r="G6" s="7"/>
    </row>
    <row r="7" spans="1:7" ht="15" customHeight="1" x14ac:dyDescent="0.25">
      <c r="A7" s="8" t="s">
        <v>6</v>
      </c>
      <c r="B7" s="8"/>
      <c r="C7" s="8"/>
      <c r="D7" s="7"/>
      <c r="E7" s="7"/>
      <c r="F7" s="7"/>
      <c r="G7" s="7"/>
    </row>
    <row r="8" spans="1:7" ht="15" customHeight="1" x14ac:dyDescent="0.25">
      <c r="A8" s="8" t="s">
        <v>7</v>
      </c>
      <c r="B8" s="8"/>
      <c r="C8" s="8"/>
      <c r="D8" s="7"/>
      <c r="E8" s="7"/>
      <c r="F8" s="7"/>
      <c r="G8" s="7"/>
    </row>
    <row r="9" spans="1:7" ht="27.75" customHeight="1" x14ac:dyDescent="0.25">
      <c r="A9" s="8" t="s">
        <v>8</v>
      </c>
      <c r="B9" s="8"/>
      <c r="C9" s="8"/>
      <c r="D9" s="7"/>
      <c r="E9" s="7"/>
      <c r="F9" s="7"/>
      <c r="G9" s="7"/>
    </row>
    <row r="11" spans="1:7" ht="24" x14ac:dyDescent="0.25">
      <c r="A11" s="14" t="s">
        <v>9</v>
      </c>
      <c r="B11" s="14" t="s">
        <v>10</v>
      </c>
      <c r="C11" s="14" t="s">
        <v>11</v>
      </c>
      <c r="D11" s="14" t="s">
        <v>12</v>
      </c>
      <c r="E11" s="14" t="s">
        <v>13</v>
      </c>
      <c r="F11" s="14" t="s">
        <v>14</v>
      </c>
      <c r="G11" s="14" t="s">
        <v>15</v>
      </c>
    </row>
    <row r="12" spans="1:7" ht="30" customHeight="1" x14ac:dyDescent="0.25">
      <c r="A12" s="6">
        <v>1</v>
      </c>
      <c r="B12" s="5" t="s">
        <v>16</v>
      </c>
      <c r="C12" s="15" t="s">
        <v>17</v>
      </c>
      <c r="D12" s="16">
        <v>554580</v>
      </c>
      <c r="E12" s="16">
        <f>D12</f>
        <v>554580</v>
      </c>
      <c r="F12" s="6">
        <v>33</v>
      </c>
      <c r="G12" s="4" t="str">
        <f>IF(E13="","",E15*F12)</f>
        <v/>
      </c>
    </row>
    <row r="13" spans="1:7" ht="30" customHeight="1" x14ac:dyDescent="0.25">
      <c r="A13" s="6"/>
      <c r="B13" s="6"/>
      <c r="C13" s="15" t="s">
        <v>18</v>
      </c>
      <c r="D13" s="16">
        <v>77364</v>
      </c>
      <c r="E13" s="17"/>
      <c r="F13" s="6"/>
      <c r="G13" s="6"/>
    </row>
    <row r="14" spans="1:7" ht="30" customHeight="1" x14ac:dyDescent="0.25">
      <c r="A14" s="6"/>
      <c r="B14" s="6"/>
      <c r="C14" s="15" t="s">
        <v>19</v>
      </c>
      <c r="D14" s="18">
        <f>ROUND(D13*19%,2)</f>
        <v>14699.16</v>
      </c>
      <c r="E14" s="18" t="str">
        <f>IF(E13="","",IF($D$9="SI",ROUND(E13*19%,2),0))</f>
        <v/>
      </c>
      <c r="F14" s="6"/>
      <c r="G14" s="6"/>
    </row>
    <row r="15" spans="1:7" ht="30" customHeight="1" x14ac:dyDescent="0.25">
      <c r="A15" s="6"/>
      <c r="B15" s="6"/>
      <c r="C15" s="19" t="s">
        <v>20</v>
      </c>
      <c r="D15" s="20">
        <v>646643</v>
      </c>
      <c r="E15" s="20" t="str">
        <f>IF(E13="","",ROUND(SUM(E12:E14),0))</f>
        <v/>
      </c>
      <c r="F15" s="6"/>
      <c r="G15" s="6"/>
    </row>
    <row r="16" spans="1:7" ht="30" customHeight="1" x14ac:dyDescent="0.25">
      <c r="A16" s="6">
        <v>2</v>
      </c>
      <c r="B16" s="5" t="s">
        <v>21</v>
      </c>
      <c r="C16" s="15" t="s">
        <v>17</v>
      </c>
      <c r="D16" s="16">
        <v>751366</v>
      </c>
      <c r="E16" s="16">
        <f>D16</f>
        <v>751366</v>
      </c>
      <c r="F16" s="6">
        <v>18</v>
      </c>
      <c r="G16" s="4" t="str">
        <f>IF(E17="","",E19*F16)</f>
        <v/>
      </c>
    </row>
    <row r="17" spans="1:7" ht="30" customHeight="1" x14ac:dyDescent="0.25">
      <c r="A17" s="6"/>
      <c r="B17" s="6"/>
      <c r="C17" s="15" t="s">
        <v>18</v>
      </c>
      <c r="D17" s="16">
        <v>104816</v>
      </c>
      <c r="E17" s="17"/>
      <c r="F17" s="6"/>
      <c r="G17" s="6"/>
    </row>
    <row r="18" spans="1:7" ht="30" customHeight="1" x14ac:dyDescent="0.25">
      <c r="A18" s="6"/>
      <c r="B18" s="6"/>
      <c r="C18" s="15" t="s">
        <v>19</v>
      </c>
      <c r="D18" s="18">
        <f>ROUND(D17*19%,2)</f>
        <v>19915.04</v>
      </c>
      <c r="E18" s="18" t="str">
        <f>IF(E17="","",IF($D$9="SI",ROUND(E17*19%,2),0))</f>
        <v/>
      </c>
      <c r="F18" s="6"/>
      <c r="G18" s="6"/>
    </row>
    <row r="19" spans="1:7" ht="30" customHeight="1" x14ac:dyDescent="0.25">
      <c r="A19" s="6"/>
      <c r="B19" s="6"/>
      <c r="C19" s="19" t="s">
        <v>20</v>
      </c>
      <c r="D19" s="20">
        <v>876097</v>
      </c>
      <c r="E19" s="20" t="str">
        <f>IF(E17="","",ROUND(SUM(E16:E18),0))</f>
        <v/>
      </c>
      <c r="F19" s="6"/>
      <c r="G19" s="6"/>
    </row>
    <row r="20" spans="1:7" ht="169.5" customHeight="1" x14ac:dyDescent="0.25">
      <c r="A20" s="6">
        <v>3</v>
      </c>
      <c r="B20" s="5" t="s">
        <v>37</v>
      </c>
      <c r="C20" s="15" t="s">
        <v>22</v>
      </c>
      <c r="D20" s="18">
        <v>82683.33</v>
      </c>
      <c r="E20" s="17"/>
      <c r="F20" s="6">
        <v>513</v>
      </c>
      <c r="G20" s="4" t="str">
        <f>IF(E20="","",E22*F20)</f>
        <v/>
      </c>
    </row>
    <row r="21" spans="1:7" ht="210" customHeight="1" x14ac:dyDescent="0.25">
      <c r="A21" s="6"/>
      <c r="B21" s="6"/>
      <c r="C21" s="15" t="s">
        <v>23</v>
      </c>
      <c r="D21" s="18">
        <f>ROUND(D20*19%,2)</f>
        <v>15709.83</v>
      </c>
      <c r="E21" s="18" t="str">
        <f>IF(E20="","",IF($D$9="SI",ROUND(E20*19%,2),0))</f>
        <v/>
      </c>
      <c r="F21" s="6"/>
      <c r="G21" s="6"/>
    </row>
    <row r="22" spans="1:7" ht="144" customHeight="1" x14ac:dyDescent="0.25">
      <c r="A22" s="6"/>
      <c r="B22" s="6"/>
      <c r="C22" s="19" t="s">
        <v>24</v>
      </c>
      <c r="D22" s="20">
        <v>98393</v>
      </c>
      <c r="E22" s="20" t="str">
        <f>IF(E20="","",ROUND(E20+E21,0))</f>
        <v/>
      </c>
      <c r="F22" s="6"/>
      <c r="G22" s="6"/>
    </row>
    <row r="23" spans="1:7" ht="36" customHeight="1" x14ac:dyDescent="0.25">
      <c r="A23" s="3" t="s">
        <v>25</v>
      </c>
      <c r="B23" s="3"/>
      <c r="C23" s="3"/>
      <c r="D23" s="3"/>
      <c r="E23" s="3"/>
      <c r="F23" s="3"/>
      <c r="G23" s="21" t="str">
        <f>IF(OR(E13="",E17="",E20=""),"",G12+G16+G20)</f>
        <v/>
      </c>
    </row>
    <row r="24" spans="1:7" ht="24" customHeight="1" x14ac:dyDescent="0.25">
      <c r="A24" s="2" t="s">
        <v>26</v>
      </c>
      <c r="B24" s="2"/>
      <c r="C24" s="2"/>
      <c r="D24" s="2"/>
      <c r="E24" s="2"/>
      <c r="F24" s="2"/>
      <c r="G24" s="2"/>
    </row>
    <row r="26" spans="1:7" ht="13.5" customHeight="1" x14ac:dyDescent="0.25">
      <c r="A26" s="2" t="s">
        <v>27</v>
      </c>
      <c r="B26" s="2"/>
      <c r="C26" s="2"/>
      <c r="D26" s="2"/>
      <c r="E26" s="2"/>
      <c r="F26" s="2"/>
      <c r="G26" s="2"/>
    </row>
    <row r="27" spans="1:7" ht="33.75" customHeight="1" x14ac:dyDescent="0.25">
      <c r="A27" s="1" t="s">
        <v>28</v>
      </c>
      <c r="B27" s="1"/>
      <c r="C27" s="1"/>
      <c r="D27" s="1"/>
      <c r="E27" s="1"/>
      <c r="F27" s="1"/>
      <c r="G27" s="1"/>
    </row>
    <row r="28" spans="1:7" ht="33.75" customHeight="1" x14ac:dyDescent="0.25">
      <c r="A28" s="1" t="s">
        <v>29</v>
      </c>
      <c r="B28" s="1"/>
      <c r="C28" s="1"/>
      <c r="D28" s="1"/>
      <c r="E28" s="1"/>
      <c r="F28" s="1"/>
      <c r="G28" s="1"/>
    </row>
    <row r="29" spans="1:7" ht="33.75" customHeight="1" x14ac:dyDescent="0.25">
      <c r="A29" s="1" t="s">
        <v>30</v>
      </c>
      <c r="B29" s="1"/>
      <c r="C29" s="1"/>
      <c r="D29" s="1"/>
      <c r="E29" s="1"/>
      <c r="F29" s="1"/>
      <c r="G29" s="1"/>
    </row>
    <row r="30" spans="1:7" ht="33.75" customHeight="1" x14ac:dyDescent="0.25">
      <c r="A30" s="1" t="s">
        <v>31</v>
      </c>
      <c r="B30" s="1"/>
      <c r="C30" s="1"/>
      <c r="D30" s="1"/>
      <c r="E30" s="1"/>
      <c r="F30" s="1"/>
      <c r="G30" s="1"/>
    </row>
    <row r="31" spans="1:7" ht="33.75" customHeight="1" x14ac:dyDescent="0.25">
      <c r="A31" s="1" t="s">
        <v>32</v>
      </c>
      <c r="B31" s="1"/>
      <c r="C31" s="1"/>
      <c r="D31" s="1"/>
      <c r="E31" s="1"/>
      <c r="F31" s="1"/>
      <c r="G31" s="1"/>
    </row>
    <row r="33" spans="1:4" x14ac:dyDescent="0.25">
      <c r="A33" s="5"/>
      <c r="B33" s="5"/>
      <c r="C33" s="5"/>
      <c r="D33" s="5"/>
    </row>
    <row r="34" spans="1:4" ht="15" customHeight="1" x14ac:dyDescent="0.25">
      <c r="A34" s="5" t="s">
        <v>33</v>
      </c>
      <c r="B34" s="5"/>
      <c r="C34" s="5"/>
      <c r="D34" s="5"/>
    </row>
    <row r="35" spans="1:4" ht="15" customHeight="1" x14ac:dyDescent="0.25">
      <c r="A35" s="8" t="s">
        <v>34</v>
      </c>
      <c r="B35" s="8"/>
      <c r="C35" s="8"/>
      <c r="D35" s="8"/>
    </row>
    <row r="36" spans="1:4" ht="15" customHeight="1" x14ac:dyDescent="0.25">
      <c r="A36" s="5" t="s">
        <v>35</v>
      </c>
      <c r="B36" s="5"/>
      <c r="C36" s="5"/>
      <c r="D36" s="5"/>
    </row>
    <row r="37" spans="1:4" ht="15" customHeight="1" x14ac:dyDescent="0.25">
      <c r="A37" s="5" t="s">
        <v>36</v>
      </c>
      <c r="B37" s="5"/>
      <c r="C37" s="5"/>
      <c r="D37" s="5"/>
    </row>
  </sheetData>
  <mergeCells count="38">
    <mergeCell ref="A35:D35"/>
    <mergeCell ref="A36:D36"/>
    <mergeCell ref="A37:D37"/>
    <mergeCell ref="A29:G29"/>
    <mergeCell ref="A30:G30"/>
    <mergeCell ref="A31:G31"/>
    <mergeCell ref="A33:D33"/>
    <mergeCell ref="A34:D34"/>
    <mergeCell ref="A23:F23"/>
    <mergeCell ref="A24:G24"/>
    <mergeCell ref="A26:G26"/>
    <mergeCell ref="A27:G27"/>
    <mergeCell ref="A28:G28"/>
    <mergeCell ref="A16:A19"/>
    <mergeCell ref="B16:B19"/>
    <mergeCell ref="F16:F19"/>
    <mergeCell ref="G16:G19"/>
    <mergeCell ref="A20:A22"/>
    <mergeCell ref="B20:B22"/>
    <mergeCell ref="F20:F22"/>
    <mergeCell ref="G20:G22"/>
    <mergeCell ref="A9:C9"/>
    <mergeCell ref="D9:G9"/>
    <mergeCell ref="A12:A15"/>
    <mergeCell ref="B12:B15"/>
    <mergeCell ref="F12:F15"/>
    <mergeCell ref="G12:G15"/>
    <mergeCell ref="A6:C6"/>
    <mergeCell ref="D6:G6"/>
    <mergeCell ref="A7:C7"/>
    <mergeCell ref="D7:G7"/>
    <mergeCell ref="A8:C8"/>
    <mergeCell ref="D8:G8"/>
    <mergeCell ref="A1:G1"/>
    <mergeCell ref="A2:G2"/>
    <mergeCell ref="A3:G3"/>
    <mergeCell ref="A4:G4"/>
    <mergeCell ref="A5:G5"/>
  </mergeCells>
  <dataValidations count="4">
    <dataValidation type="list" showErrorMessage="1" errorTitle="Valor no válido" error="Seleccione SI o NO según el RUT del proponente." sqref="D9" xr:uid="{00000000-0002-0000-0000-000000000000}">
      <formula1>"SI,NO"</formula1>
      <formula2>0</formula2>
    </dataValidation>
    <dataValidation type="decimal" showErrorMessage="1" errorTitle="Gasto administrativo" error="El gasto administrativo no puede superar el techo de $77.364" sqref="E13" xr:uid="{00000000-0002-0000-0000-000001000000}">
      <formula1>0</formula1>
      <formula2>77364</formula2>
    </dataValidation>
    <dataValidation type="decimal" showErrorMessage="1" errorTitle="Gasto administrativo" error="El gasto administrativo no puede superar el techo de $104.816" sqref="E17" xr:uid="{00000000-0002-0000-0000-000002000000}">
      <formula1>0</formula1>
      <formula2>104816</formula2>
    </dataValidation>
    <dataValidation type="decimal" operator="greaterThan" showErrorMessage="1" errorTitle="Valor no válido" error="Ingrese un valor numérico mayor que cero." sqref="E20" xr:uid="{00000000-0002-0000-0000-000003000000}">
      <formula1>0</formula1>
      <formula2>0</formula2>
    </dataValidation>
  </dataValidations>
  <pageMargins left="0.75" right="0.75" top="1" bottom="1" header="0.511811023622047" footer="0.511811023622047"/>
  <pageSetup fitToHeight="0"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Juan Pablo Navarrete</cp:lastModifiedBy>
  <cp:revision>0</cp:revision>
  <dcterms:created xsi:type="dcterms:W3CDTF">2026-10-08T19:20:53Z</dcterms:created>
  <dcterms:modified xsi:type="dcterms:W3CDTF">2026-10-08T20:54:59Z</dcterms:modified>
  <dc:language>en-US</dc:language>
</cp:coreProperties>
</file>