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#USUARIO#\Documentos\CONTRATACIÓN 2026\SUBASTA INVERSA\SI00_2026 ASEO 2 HORAS 2026\"/>
    </mc:Choice>
  </mc:AlternateContent>
  <xr:revisionPtr revIDLastSave="0" documentId="13_ncr:1_{7357E557-ACA6-41B7-9FD9-72EC383F13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ómica " sheetId="16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69" l="1"/>
  <c r="F62" i="169" s="1"/>
  <c r="F31" i="169"/>
  <c r="F33" i="169" s="1"/>
  <c r="F16" i="169"/>
  <c r="F61" i="169" l="1"/>
  <c r="F63" i="169" s="1"/>
  <c r="F64" i="169" s="1"/>
  <c r="F65" i="169" s="1"/>
  <c r="F34" i="169"/>
  <c r="F35" i="169" s="1"/>
  <c r="F66" i="169"/>
  <c r="E69" i="169" s="1"/>
  <c r="F69" i="169" s="1"/>
  <c r="F70" i="169" s="1"/>
  <c r="F17" i="169"/>
  <c r="F18" i="169" s="1"/>
  <c r="F80" i="169" l="1"/>
  <c r="F79" i="169"/>
  <c r="F76" i="169"/>
  <c r="F77" i="169" s="1"/>
  <c r="F78" i="169" s="1"/>
  <c r="F75" i="169"/>
  <c r="F74" i="169"/>
  <c r="F19" i="169"/>
  <c r="E22" i="169" s="1"/>
  <c r="F22" i="169" s="1"/>
  <c r="F23" i="169" s="1"/>
  <c r="F26" i="169" s="1"/>
  <c r="F27" i="169" s="1"/>
  <c r="F36" i="169"/>
  <c r="E39" i="169" s="1"/>
  <c r="F39" i="169" s="1"/>
  <c r="F40" i="169" s="1"/>
  <c r="F53" i="169" l="1"/>
  <c r="F52" i="169"/>
  <c r="F49" i="169"/>
  <c r="F48" i="169"/>
  <c r="F47" i="169"/>
  <c r="F46" i="169"/>
  <c r="F45" i="169"/>
  <c r="F44" i="169"/>
  <c r="F54" i="169"/>
  <c r="F51" i="169"/>
  <c r="F50" i="169"/>
  <c r="F55" i="169"/>
  <c r="F56" i="169" s="1"/>
  <c r="F81" i="169"/>
  <c r="F57" i="169" l="1"/>
  <c r="F83" i="169" s="1"/>
</calcChain>
</file>

<file path=xl/sharedStrings.xml><?xml version="1.0" encoding="utf-8"?>
<sst xmlns="http://schemas.openxmlformats.org/spreadsheetml/2006/main" count="96" uniqueCount="59">
  <si>
    <t>ITEM</t>
  </si>
  <si>
    <t>PERIODO</t>
  </si>
  <si>
    <t>SERVICIO DE ASEO 2 HORAS JUZGADOS PROMISCUOS MUNICIPALES NARIÑO - PUTUMAYO</t>
  </si>
  <si>
    <t>CONCEPTO</t>
  </si>
  <si>
    <t>PORCENTAJE</t>
  </si>
  <si>
    <t>Gastos de personal*</t>
  </si>
  <si>
    <t>Valor insumos**</t>
  </si>
  <si>
    <t>Total costos directos</t>
  </si>
  <si>
    <t xml:space="preserve">AIU (Porcentaje) </t>
  </si>
  <si>
    <t>Iva</t>
  </si>
  <si>
    <t>PUNTOS DE ASEO TIEMPO DE 2 HORAS DIARIAS DE LUNES A VIERNES  - INCLUIDO INSUMOS DE ASEO</t>
  </si>
  <si>
    <t>OFERTA ECONOMICA</t>
  </si>
  <si>
    <t xml:space="preserve">NOMBRE  :      </t>
  </si>
  <si>
    <t xml:space="preserve">C.C. No.   :       </t>
  </si>
  <si>
    <t>VALOR MENSUAL</t>
  </si>
  <si>
    <t>SERVICIO A CONTRATAR</t>
  </si>
  <si>
    <t>VALOR MENSUAL TOTAL</t>
  </si>
  <si>
    <t xml:space="preserve">VALOR UNITARIO </t>
  </si>
  <si>
    <t>No. SERVICIOS</t>
  </si>
  <si>
    <t>VALOR MENSUAL POR SERVICIO</t>
  </si>
  <si>
    <t>VALOR MENSUAL 2026</t>
  </si>
  <si>
    <t xml:space="preserve">FIRMA      :       </t>
  </si>
  <si>
    <t xml:space="preserve">                 Área Administrativa</t>
  </si>
  <si>
    <t xml:space="preserve">                              Consejo Superior de la Judicatura</t>
  </si>
  <si>
    <t xml:space="preserve">                            Dirección Seccional de Administración Judicial de Pasto</t>
  </si>
  <si>
    <t>Yo ________________________________________, identificado como aparece al pie de mi firma, (actuando en nombre propio o en representación de) me permito presentar la propuesta económica identificada a continuación, dentro del proceso contractual de Subasta Inversa No.     _2026, obligándome a mantener los precios ofertados durante la ejecución del contrato, en caso de resultar beneficiado con la adjudicación</t>
  </si>
  <si>
    <t>VALOR PROCESO AÑO  2026</t>
  </si>
  <si>
    <t>PERIODO:  16 al 18 de diciembre  de 2026</t>
  </si>
  <si>
    <t>INCREMENTO AUTORIZADO POR EL MINISTERIO DE HACIENDA DEL 4.8%  
PARA EL 2027 VALOR POR OPERARIO</t>
  </si>
  <si>
    <t>PERIODO:  12 al 31 de enero de 2027</t>
  </si>
  <si>
    <t>PERIODO:  febrero de 2027</t>
  </si>
  <si>
    <t>PERIODO:  1 al 19 de marzo de 2027</t>
  </si>
  <si>
    <t>PERIODO:  29 al 31 de marzo de 2027</t>
  </si>
  <si>
    <t>PERIODO:  abril de 2027</t>
  </si>
  <si>
    <t>PERIODO:  mayo de 2027</t>
  </si>
  <si>
    <t>PERIODO:  junio de 2027</t>
  </si>
  <si>
    <t>PERIODO:  Julio de 2027</t>
  </si>
  <si>
    <t>VALOR DEL    16 al 18 DE DICIEMBRE DE 2026</t>
  </si>
  <si>
    <t>Valor promedio mensual</t>
  </si>
  <si>
    <t>TOTAL MENSUAL POR SERVICIO</t>
  </si>
  <si>
    <t>VALOR MENSUAL 2027</t>
  </si>
  <si>
    <t>VALOR PERIODO 12 DE ENERO AL 17 DE DICIEMBRE DE 2027 CON INCREMENTO DEL 4.8%</t>
  </si>
  <si>
    <t>PERIODO:  agosto de 2027</t>
  </si>
  <si>
    <t>PERIODO:   septiembre de 2027</t>
  </si>
  <si>
    <t>PERIODO:   Octubre de 2027</t>
  </si>
  <si>
    <t>PERIODO:   Noviembre de 2027</t>
  </si>
  <si>
    <t>PERIODO:   1 al 17 de diciembre  de 2027</t>
  </si>
  <si>
    <t>VALOR AÑO 2027</t>
  </si>
  <si>
    <t>INCREMENTO AUTORIZADO POR EL MINISTERIO DE HACIENDA DEL 4.8%  
PARA EL 2028 VALOR POR OPERARIO</t>
  </si>
  <si>
    <t>VALOR MENSUAL 2028</t>
  </si>
  <si>
    <t>VALOR PERIODO 11 DE ENERO AL 30  DE JUNIO DE 2028 CON INCREMENTO DEL 4.8%</t>
  </si>
  <si>
    <t>PERIODO:  11 al 31 de enero de 2028</t>
  </si>
  <si>
    <t>PERIODO:  febrero de 2028</t>
  </si>
  <si>
    <t>PERIODO:  Marzo de 2028</t>
  </si>
  <si>
    <t>PERIODO:  1 al 7 de abril de 2028</t>
  </si>
  <si>
    <t>PERIODO:  17 al 30 abril de 2028</t>
  </si>
  <si>
    <t>PERIODO:  mayo de 2028</t>
  </si>
  <si>
    <t>PERIODO:  junio de 2028</t>
  </si>
  <si>
    <t>VALOR TOTAL   DEL 16 DE DICIEMBRE 2026  AL 30 DE JUNIO DE 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</si>
</sst>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_-* #,##0.00\ &quot;€&quot;_-;\-* #,##0.00\ &quot;€&quot;_-;_-* &quot;-&quot;??\ &quot;€&quot;_-;_-@_-"/>
  </numFmts>
  <fonts count="28" x14ac:knownFonts="1">
    <font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rgb="FF000000"/>
      <name val="Times New Roman"/>
      <family val="1"/>
    </font>
    <font>
      <sz val="7"/>
      <name val="Arial"/>
      <family val="2"/>
    </font>
    <font>
      <b/>
      <sz val="7"/>
      <name val="Montserrat"/>
    </font>
    <font>
      <sz val="7"/>
      <name val="Montserrat"/>
    </font>
    <font>
      <sz val="7"/>
      <color rgb="FF0000FF"/>
      <name val="Montserrat"/>
    </font>
    <font>
      <sz val="7"/>
      <color theme="1"/>
      <name val="Montserrat"/>
    </font>
    <font>
      <i/>
      <sz val="7"/>
      <color theme="1"/>
      <name val="Montserrat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EF7"/>
        <bgColor indexed="64"/>
      </patternFill>
    </fill>
    <fill>
      <patternFill patternType="solid">
        <fgColor rgb="FFF7FFFF"/>
        <bgColor indexed="64"/>
      </patternFill>
    </fill>
    <fill>
      <patternFill patternType="solid">
        <fgColor rgb="FFF7FDFF"/>
        <bgColor indexed="64"/>
      </patternFill>
    </fill>
    <fill>
      <patternFill patternType="solid">
        <fgColor rgb="FFF7FCFF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/>
      <right/>
      <top/>
      <bottom style="thin">
        <color indexed="64"/>
      </bottom>
      <diagonal/>
    </border>
    <border>
      <left style="hair">
        <color rgb="FF00B0F0"/>
      </left>
      <right style="hair">
        <color rgb="FF00B0F0"/>
      </right>
      <top style="hair">
        <color rgb="FF00B0F0"/>
      </top>
      <bottom style="hair">
        <color rgb="FF00B0F0"/>
      </bottom>
      <diagonal/>
    </border>
    <border>
      <left style="hair">
        <color rgb="FF0070C0"/>
      </left>
      <right style="hair">
        <color rgb="FF0070C0"/>
      </right>
      <top/>
      <bottom style="hair">
        <color rgb="FF0070C0"/>
      </bottom>
      <diagonal/>
    </border>
    <border>
      <left style="hair">
        <color rgb="FF0070C0"/>
      </left>
      <right/>
      <top/>
      <bottom/>
      <diagonal/>
    </border>
    <border>
      <left style="hair">
        <color rgb="FF00B0F0"/>
      </left>
      <right/>
      <top/>
      <bottom style="hair">
        <color rgb="FF00B0F0"/>
      </bottom>
      <diagonal/>
    </border>
    <border>
      <left/>
      <right/>
      <top/>
      <bottom style="hair">
        <color rgb="FF00B0F0"/>
      </bottom>
      <diagonal/>
    </border>
  </borders>
  <cellStyleXfs count="52">
    <xf numFmtId="0" fontId="0" fillId="0" borderId="0" applyNumberFormat="0" applyFill="0" applyBorder="0" applyProtection="0">
      <alignment vertical="top" wrapText="1"/>
    </xf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21" borderId="0" applyNumberFormat="0" applyBorder="0" applyAlignment="0" applyProtection="0"/>
    <xf numFmtId="0" fontId="10" fillId="7" borderId="1" applyNumberFormat="0" applyAlignment="0" applyProtection="0"/>
    <xf numFmtId="0" fontId="11" fillId="3" borderId="0" applyNumberFormat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2" fillId="22" borderId="0" applyNumberFormat="0" applyBorder="0" applyAlignment="0" applyProtection="0"/>
    <xf numFmtId="0" fontId="19" fillId="0" borderId="0"/>
    <xf numFmtId="0" fontId="2" fillId="23" borderId="4" applyNumberFormat="0" applyFont="0" applyAlignment="0" applyProtection="0"/>
    <xf numFmtId="9" fontId="4" fillId="0" borderId="0" applyFont="0" applyFill="0" applyBorder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9" fillId="0" borderId="7" applyNumberFormat="0" applyFill="0" applyAlignment="0" applyProtection="0"/>
    <xf numFmtId="0" fontId="18" fillId="0" borderId="8" applyNumberFormat="0" applyFill="0" applyAlignment="0" applyProtection="0"/>
    <xf numFmtId="44" fontId="20" fillId="0" borderId="0" applyFont="0" applyFill="0" applyBorder="0" applyAlignment="0" applyProtection="0"/>
    <xf numFmtId="0" fontId="1" fillId="0" borderId="0"/>
    <xf numFmtId="165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5">
    <xf numFmtId="0" fontId="0" fillId="0" borderId="0" xfId="0">
      <alignment vertical="top" wrapText="1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wrapText="1" indent="5"/>
    </xf>
    <xf numFmtId="0" fontId="25" fillId="0" borderId="0" xfId="0" applyFont="1" applyAlignment="1">
      <alignment vertical="center" wrapText="1"/>
    </xf>
    <xf numFmtId="0" fontId="26" fillId="0" borderId="12" xfId="31" applyNumberFormat="1" applyFont="1" applyBorder="1" applyAlignment="1" applyProtection="1">
      <alignment horizontal="center" vertical="center" wrapText="1"/>
      <protection locked="0"/>
    </xf>
    <xf numFmtId="44" fontId="26" fillId="0" borderId="12" xfId="44" applyFont="1" applyFill="1" applyBorder="1" applyAlignment="1">
      <alignment vertical="center" wrapText="1"/>
    </xf>
    <xf numFmtId="44" fontId="26" fillId="25" borderId="12" xfId="44" applyFont="1" applyFill="1" applyBorder="1" applyAlignment="1">
      <alignment vertical="center" wrapText="1"/>
    </xf>
    <xf numFmtId="9" fontId="26" fillId="27" borderId="12" xfId="31" applyNumberFormat="1" applyFont="1" applyFill="1" applyBorder="1" applyAlignment="1" applyProtection="1">
      <alignment vertical="center" wrapText="1"/>
      <protection locked="0"/>
    </xf>
    <xf numFmtId="44" fontId="26" fillId="24" borderId="12" xfId="44" applyFont="1" applyFill="1" applyBorder="1" applyAlignment="1">
      <alignment vertical="center" wrapText="1"/>
    </xf>
    <xf numFmtId="0" fontId="25" fillId="0" borderId="0" xfId="0" applyFont="1" applyFill="1" applyAlignment="1">
      <alignment vertical="center" wrapText="1"/>
    </xf>
    <xf numFmtId="0" fontId="26" fillId="27" borderId="12" xfId="31" applyNumberFormat="1" applyFont="1" applyFill="1" applyBorder="1" applyAlignment="1" applyProtection="1">
      <alignment horizontal="center" vertical="center" wrapText="1"/>
      <protection locked="0"/>
    </xf>
    <xf numFmtId="0" fontId="24" fillId="0" borderId="12" xfId="0" applyFont="1" applyBorder="1" applyAlignment="1" applyProtection="1">
      <alignment horizontal="center" vertical="center" wrapText="1"/>
      <protection hidden="1"/>
    </xf>
    <xf numFmtId="0" fontId="24" fillId="24" borderId="12" xfId="0" applyFont="1" applyFill="1" applyBorder="1" applyAlignment="1" applyProtection="1">
      <alignment horizontal="center" vertical="center" wrapText="1"/>
      <protection hidden="1"/>
    </xf>
    <xf numFmtId="44" fontId="24" fillId="0" borderId="12" xfId="0" applyNumberFormat="1" applyFont="1" applyBorder="1" applyAlignment="1">
      <alignment horizontal="center" vertical="center" wrapText="1"/>
    </xf>
    <xf numFmtId="0" fontId="24" fillId="0" borderId="0" xfId="0" applyFont="1" applyBorder="1" applyAlignment="1" applyProtection="1">
      <alignment horizontal="center" vertical="center" wrapText="1"/>
      <protection hidden="1"/>
    </xf>
    <xf numFmtId="0" fontId="24" fillId="24" borderId="0" xfId="0" applyFont="1" applyFill="1" applyBorder="1" applyAlignment="1" applyProtection="1">
      <alignment horizontal="center" vertical="center" wrapText="1"/>
      <protection hidden="1"/>
    </xf>
    <xf numFmtId="44" fontId="24" fillId="0" borderId="0" xfId="0" applyNumberFormat="1" applyFont="1" applyBorder="1" applyAlignment="1">
      <alignment horizontal="center" vertical="center" wrapText="1"/>
    </xf>
    <xf numFmtId="164" fontId="24" fillId="0" borderId="12" xfId="32" applyFont="1" applyBorder="1" applyAlignment="1">
      <alignment vertical="center" wrapText="1"/>
    </xf>
    <xf numFmtId="164" fontId="26" fillId="27" borderId="12" xfId="31" applyFont="1" applyFill="1" applyBorder="1" applyAlignment="1">
      <alignment horizontal="center" vertical="center" wrapText="1"/>
    </xf>
    <xf numFmtId="44" fontId="26" fillId="26" borderId="12" xfId="44" applyFont="1" applyFill="1" applyBorder="1" applyAlignment="1">
      <alignment vertical="center" wrapText="1"/>
    </xf>
    <xf numFmtId="43" fontId="24" fillId="0" borderId="0" xfId="0" applyNumberFormat="1" applyFont="1" applyAlignment="1">
      <alignment vertical="center" wrapText="1"/>
    </xf>
    <xf numFmtId="1" fontId="25" fillId="0" borderId="0" xfId="31" applyNumberFormat="1" applyFont="1" applyAlignment="1">
      <alignment horizontal="center" vertical="center" wrapText="1"/>
    </xf>
    <xf numFmtId="0" fontId="27" fillId="0" borderId="0" xfId="31" applyNumberFormat="1" applyFont="1" applyBorder="1" applyAlignment="1">
      <alignment horizontal="center" vertical="center" wrapText="1"/>
    </xf>
    <xf numFmtId="164" fontId="27" fillId="0" borderId="0" xfId="31" applyFont="1" applyBorder="1" applyAlignment="1">
      <alignment horizontal="center" vertical="center" wrapText="1"/>
    </xf>
    <xf numFmtId="0" fontId="27" fillId="0" borderId="0" xfId="31" applyNumberFormat="1" applyFont="1" applyAlignment="1">
      <alignment horizontal="center" vertical="center" wrapText="1"/>
    </xf>
    <xf numFmtId="164" fontId="24" fillId="28" borderId="12" xfId="32" applyFont="1" applyFill="1" applyBorder="1" applyAlignment="1">
      <alignment vertical="center" wrapText="1"/>
    </xf>
    <xf numFmtId="164" fontId="22" fillId="0" borderId="12" xfId="32" applyFont="1" applyBorder="1" applyAlignment="1">
      <alignment vertical="center" wrapText="1"/>
    </xf>
    <xf numFmtId="0" fontId="24" fillId="25" borderId="10" xfId="0" applyFont="1" applyFill="1" applyBorder="1" applyAlignment="1">
      <alignment horizontal="center" vertical="center" wrapText="1"/>
    </xf>
    <xf numFmtId="0" fontId="24" fillId="27" borderId="12" xfId="0" applyFont="1" applyFill="1" applyBorder="1" applyAlignment="1">
      <alignment horizontal="center" vertical="center" wrapText="1"/>
    </xf>
    <xf numFmtId="44" fontId="26" fillId="27" borderId="12" xfId="44" applyFont="1" applyFill="1" applyBorder="1" applyAlignment="1">
      <alignment vertical="center" wrapText="1"/>
    </xf>
    <xf numFmtId="0" fontId="26" fillId="0" borderId="0" xfId="31" applyNumberFormat="1" applyFont="1" applyFill="1" applyBorder="1" applyAlignment="1" applyProtection="1">
      <alignment horizontal="center" vertical="center" wrapText="1"/>
      <protection locked="0"/>
    </xf>
    <xf numFmtId="44" fontId="26" fillId="0" borderId="0" xfId="31" applyNumberFormat="1" applyFont="1" applyFill="1" applyBorder="1" applyAlignment="1" applyProtection="1">
      <alignment vertical="center" wrapText="1"/>
      <protection locked="0"/>
    </xf>
    <xf numFmtId="44" fontId="26" fillId="0" borderId="0" xfId="44" applyFont="1" applyFill="1" applyBorder="1" applyAlignment="1">
      <alignment vertical="center" wrapText="1"/>
    </xf>
    <xf numFmtId="44" fontId="26" fillId="27" borderId="12" xfId="31" applyNumberFormat="1" applyFont="1" applyFill="1" applyBorder="1" applyAlignment="1" applyProtection="1">
      <alignment horizontal="center" vertical="center" wrapText="1"/>
      <protection locked="0"/>
    </xf>
    <xf numFmtId="44" fontId="26" fillId="25" borderId="13" xfId="44" applyFont="1" applyFill="1" applyBorder="1" applyAlignment="1">
      <alignment vertical="center" wrapText="1"/>
    </xf>
    <xf numFmtId="44" fontId="26" fillId="27" borderId="10" xfId="44" applyFont="1" applyFill="1" applyBorder="1" applyAlignment="1">
      <alignment vertical="center" wrapText="1"/>
    </xf>
    <xf numFmtId="44" fontId="26" fillId="27" borderId="13" xfId="44" applyFont="1" applyFill="1" applyBorder="1" applyAlignment="1">
      <alignment vertical="center" wrapText="1"/>
    </xf>
    <xf numFmtId="0" fontId="26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 wrapText="1"/>
    </xf>
    <xf numFmtId="0" fontId="26" fillId="0" borderId="11" xfId="31" applyNumberFormat="1" applyFont="1" applyBorder="1" applyAlignment="1">
      <alignment vertical="center" wrapText="1"/>
    </xf>
    <xf numFmtId="0" fontId="26" fillId="0" borderId="9" xfId="31" applyNumberFormat="1" applyFont="1" applyBorder="1" applyAlignment="1">
      <alignment vertical="center" wrapText="1"/>
    </xf>
    <xf numFmtId="0" fontId="24" fillId="0" borderId="12" xfId="0" applyFont="1" applyBorder="1" applyAlignment="1">
      <alignment horizontal="left" vertical="center" wrapText="1"/>
    </xf>
    <xf numFmtId="0" fontId="24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0" xfId="31" applyNumberFormat="1" applyFont="1" applyBorder="1" applyAlignment="1">
      <alignment horizontal="left" vertical="center" wrapText="1"/>
    </xf>
    <xf numFmtId="0" fontId="26" fillId="27" borderId="10" xfId="31" applyNumberFormat="1" applyFont="1" applyFill="1" applyBorder="1" applyAlignment="1" applyProtection="1">
      <alignment horizontal="center" vertical="center" wrapText="1"/>
      <protection locked="0"/>
    </xf>
    <xf numFmtId="0" fontId="26" fillId="25" borderId="13" xfId="31" applyNumberFormat="1" applyFont="1" applyFill="1" applyBorder="1" applyAlignment="1" applyProtection="1">
      <alignment horizontal="center" vertical="center" wrapText="1"/>
      <protection locked="0"/>
    </xf>
    <xf numFmtId="0" fontId="26" fillId="27" borderId="12" xfId="31" applyNumberFormat="1" applyFont="1" applyFill="1" applyBorder="1" applyAlignment="1" applyProtection="1">
      <alignment horizontal="center" vertical="center" wrapText="1"/>
      <protection locked="0"/>
    </xf>
    <xf numFmtId="0" fontId="26" fillId="0" borderId="12" xfId="31" applyNumberFormat="1" applyFont="1" applyBorder="1" applyAlignment="1" applyProtection="1">
      <alignment horizontal="center" vertical="center" wrapText="1"/>
      <protection locked="0"/>
    </xf>
    <xf numFmtId="0" fontId="26" fillId="0" borderId="0" xfId="0" applyFont="1" applyAlignment="1">
      <alignment horizontal="left" vertical="center" wrapText="1"/>
    </xf>
    <xf numFmtId="0" fontId="24" fillId="0" borderId="0" xfId="0" applyFont="1" applyAlignment="1">
      <alignment horizontal="justify" vertical="center" wrapText="1"/>
    </xf>
    <xf numFmtId="0" fontId="24" fillId="25" borderId="10" xfId="0" applyFont="1" applyFill="1" applyBorder="1" applyAlignment="1">
      <alignment horizontal="center" vertical="center" wrapText="1"/>
    </xf>
    <xf numFmtId="0" fontId="26" fillId="25" borderId="12" xfId="31" applyNumberFormat="1" applyFont="1" applyFill="1" applyBorder="1" applyAlignment="1" applyProtection="1">
      <alignment horizontal="center" vertical="center" wrapText="1"/>
      <protection locked="0"/>
    </xf>
    <xf numFmtId="0" fontId="26" fillId="26" borderId="12" xfId="31" applyNumberFormat="1" applyFont="1" applyFill="1" applyBorder="1" applyAlignment="1" applyProtection="1">
      <alignment horizontal="center" vertical="center" wrapText="1"/>
      <protection locked="0"/>
    </xf>
    <xf numFmtId="0" fontId="24" fillId="27" borderId="12" xfId="0" applyFont="1" applyFill="1" applyBorder="1" applyAlignment="1">
      <alignment horizontal="center" vertical="center" wrapText="1"/>
    </xf>
    <xf numFmtId="0" fontId="24" fillId="28" borderId="12" xfId="0" applyFont="1" applyFill="1" applyBorder="1" applyAlignment="1">
      <alignment horizontal="center" vertical="center" wrapText="1"/>
    </xf>
    <xf numFmtId="0" fontId="24" fillId="0" borderId="12" xfId="0" applyFont="1" applyBorder="1" applyAlignment="1" applyProtection="1">
      <alignment horizontal="justify" vertical="center" wrapText="1"/>
      <protection hidden="1"/>
    </xf>
    <xf numFmtId="0" fontId="23" fillId="27" borderId="12" xfId="0" applyFont="1" applyFill="1" applyBorder="1" applyAlignment="1" applyProtection="1">
      <alignment horizontal="center" vertical="center" wrapText="1"/>
      <protection hidden="1"/>
    </xf>
    <xf numFmtId="0" fontId="24" fillId="0" borderId="12" xfId="0" applyFont="1" applyBorder="1" applyAlignment="1">
      <alignment horizontal="left" vertical="center" wrapText="1"/>
    </xf>
    <xf numFmtId="0" fontId="24" fillId="25" borderId="14" xfId="0" applyFont="1" applyFill="1" applyBorder="1" applyAlignment="1">
      <alignment horizontal="center" vertical="center" wrapText="1"/>
    </xf>
    <xf numFmtId="0" fontId="24" fillId="25" borderId="0" xfId="0" applyFont="1" applyFill="1" applyBorder="1" applyAlignment="1">
      <alignment horizontal="center" vertical="center" wrapText="1"/>
    </xf>
    <xf numFmtId="0" fontId="23" fillId="27" borderId="15" xfId="0" applyFont="1" applyFill="1" applyBorder="1" applyAlignment="1">
      <alignment horizontal="center" vertical="center" wrapText="1"/>
    </xf>
    <xf numFmtId="0" fontId="23" fillId="27" borderId="16" xfId="0" applyFont="1" applyFill="1" applyBorder="1" applyAlignment="1">
      <alignment horizontal="center" vertical="center" wrapText="1"/>
    </xf>
    <xf numFmtId="164" fontId="24" fillId="0" borderId="0" xfId="0" applyNumberFormat="1" applyFont="1" applyAlignment="1">
      <alignment vertical="center" wrapText="1"/>
    </xf>
  </cellXfs>
  <cellStyles count="5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Millares" xfId="31" builtinId="3"/>
    <cellStyle name="Millares [0] 2" xfId="50" xr:uid="{00000000-0005-0000-0000-00001F000000}"/>
    <cellStyle name="Millares 2" xfId="32" xr:uid="{00000000-0005-0000-0000-000020000000}"/>
    <cellStyle name="Millares 3" xfId="49" xr:uid="{00000000-0005-0000-0000-000021000000}"/>
    <cellStyle name="Moneda" xfId="44" builtinId="4"/>
    <cellStyle name="Moneda 2" xfId="51" xr:uid="{00000000-0005-0000-0000-000023000000}"/>
    <cellStyle name="Moneda 3 2" xfId="46" xr:uid="{00000000-0005-0000-0000-000024000000}"/>
    <cellStyle name="Neutral" xfId="33" builtinId="28" customBuiltin="1"/>
    <cellStyle name="Normal" xfId="0" builtinId="0"/>
    <cellStyle name="Normal 2" xfId="45" xr:uid="{00000000-0005-0000-0000-000027000000}"/>
    <cellStyle name="Normal 3" xfId="34" xr:uid="{00000000-0005-0000-0000-000028000000}"/>
    <cellStyle name="Normal 4" xfId="48" xr:uid="{00000000-0005-0000-0000-000029000000}"/>
    <cellStyle name="Notas" xfId="35" builtinId="10" customBuiltin="1"/>
    <cellStyle name="Porcentaje 2" xfId="36" xr:uid="{00000000-0005-0000-0000-00002B000000}"/>
    <cellStyle name="Porcentaje 3" xfId="47" xr:uid="{00000000-0005-0000-0000-00002C000000}"/>
    <cellStyle name="Salida" xfId="37" builtinId="21" customBuiltin="1"/>
    <cellStyle name="Texto de advertencia" xfId="38" builtinId="11" customBuiltin="1"/>
    <cellStyle name="Texto explicativo" xfId="39" builtinId="53" customBuiltin="1"/>
    <cellStyle name="Título" xfId="40" builtinId="15" customBuiltin="1"/>
    <cellStyle name="Título 2" xfId="41" builtinId="17" customBuiltin="1"/>
    <cellStyle name="Título 3" xfId="42" builtinId="18" customBuiltin="1"/>
    <cellStyle name="Total" xfId="43" builtinId="25" customBuiltin="1"/>
  </cellStyles>
  <dxfs count="0"/>
  <tableStyles count="0" defaultTableStyle="TableStyleMedium9" defaultPivotStyle="PivotStyleLight16"/>
  <colors>
    <mruColors>
      <color rgb="FFF7FDFF"/>
      <color rgb="FFFFFEF7"/>
      <color rgb="FFF7FFFF"/>
      <color rgb="FFEBFBFF"/>
      <color rgb="FFE5FFFF"/>
      <color rgb="FFFFFDEB"/>
      <color rgb="FFFDFEF0"/>
      <color rgb="FFCCFFFF"/>
      <color rgb="FFE5FFF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34428</xdr:colOff>
      <xdr:row>0</xdr:row>
      <xdr:rowOff>97315</xdr:rowOff>
    </xdr:from>
    <xdr:to>
      <xdr:col>1</xdr:col>
      <xdr:colOff>827943</xdr:colOff>
      <xdr:row>3</xdr:row>
      <xdr:rowOff>41354</xdr:rowOff>
    </xdr:to>
    <xdr:pic>
      <xdr:nvPicPr>
        <xdr:cNvPr id="2" name="Imagen 8">
          <a:extLst>
            <a:ext uri="{FF2B5EF4-FFF2-40B4-BE49-F238E27FC236}">
              <a16:creationId xmlns:a16="http://schemas.microsoft.com/office/drawing/2014/main" id="{CAF262AD-F4F8-4B75-B571-F0A7B87EF1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28" y="97315"/>
          <a:ext cx="1088790" cy="3059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D13FA-13DB-4C2E-B0F0-C9D415F6F122}">
  <dimension ref="A2:H91"/>
  <sheetViews>
    <sheetView tabSelected="1" zoomScale="120" zoomScaleNormal="120" workbookViewId="0">
      <selection activeCell="F27" sqref="F27"/>
    </sheetView>
  </sheetViews>
  <sheetFormatPr baseColWidth="10" defaultColWidth="12" defaultRowHeight="9" x14ac:dyDescent="0.2"/>
  <cols>
    <col min="1" max="1" width="5.1640625" style="2" customWidth="1"/>
    <col min="2" max="2" width="15.5" style="1" customWidth="1"/>
    <col min="3" max="3" width="15" style="1" customWidth="1"/>
    <col min="4" max="4" width="10.6640625" style="1" customWidth="1"/>
    <col min="5" max="5" width="14.1640625" style="1" customWidth="1"/>
    <col min="6" max="6" width="16.6640625" style="1" customWidth="1"/>
    <col min="7" max="7" width="12" style="1"/>
    <col min="8" max="8" width="14.1640625" style="1" bestFit="1" customWidth="1"/>
    <col min="9" max="16384" width="12" style="1"/>
  </cols>
  <sheetData>
    <row r="2" spans="1:6" ht="9.75" customHeight="1" x14ac:dyDescent="0.2">
      <c r="A2" s="43" t="s">
        <v>23</v>
      </c>
      <c r="B2" s="43"/>
      <c r="C2" s="43"/>
      <c r="D2" s="43"/>
      <c r="E2" s="43"/>
      <c r="F2" s="43"/>
    </row>
    <row r="3" spans="1:6" ht="9.75" customHeight="1" x14ac:dyDescent="0.2">
      <c r="A3" s="43" t="s">
        <v>24</v>
      </c>
      <c r="B3" s="43"/>
      <c r="C3" s="43"/>
      <c r="D3" s="43"/>
      <c r="E3" s="43"/>
      <c r="F3" s="43"/>
    </row>
    <row r="4" spans="1:6" ht="9.75" customHeight="1" x14ac:dyDescent="0.2">
      <c r="A4" s="43" t="s">
        <v>22</v>
      </c>
      <c r="B4" s="43"/>
      <c r="C4" s="43"/>
      <c r="D4" s="43"/>
      <c r="E4" s="43"/>
      <c r="F4" s="43"/>
    </row>
    <row r="5" spans="1:6" x14ac:dyDescent="0.2">
      <c r="A5" s="3"/>
    </row>
    <row r="6" spans="1:6" x14ac:dyDescent="0.2">
      <c r="A6" s="44" t="s">
        <v>11</v>
      </c>
      <c r="B6" s="44"/>
      <c r="C6" s="44"/>
      <c r="D6" s="44"/>
      <c r="E6" s="44"/>
      <c r="F6" s="44"/>
    </row>
    <row r="7" spans="1:6" ht="12.75" customHeight="1" x14ac:dyDescent="0.2">
      <c r="A7" s="1"/>
    </row>
    <row r="8" spans="1:6" ht="54" customHeight="1" x14ac:dyDescent="0.2">
      <c r="A8" s="51" t="s">
        <v>25</v>
      </c>
      <c r="B8" s="51"/>
      <c r="C8" s="51"/>
      <c r="D8" s="51"/>
      <c r="E8" s="51"/>
      <c r="F8" s="51"/>
    </row>
    <row r="10" spans="1:6" ht="12" customHeight="1" x14ac:dyDescent="0.2">
      <c r="A10" s="60" t="s">
        <v>2</v>
      </c>
      <c r="B10" s="61"/>
      <c r="C10" s="61"/>
      <c r="D10" s="61"/>
      <c r="E10" s="61"/>
      <c r="F10" s="61"/>
    </row>
    <row r="12" spans="1:6" ht="9" customHeight="1" x14ac:dyDescent="0.2">
      <c r="A12" s="62" t="s">
        <v>26</v>
      </c>
      <c r="B12" s="63"/>
      <c r="C12" s="63"/>
      <c r="D12" s="63"/>
      <c r="E12" s="63"/>
      <c r="F12" s="63"/>
    </row>
    <row r="13" spans="1:6" s="4" customFormat="1" ht="24" customHeight="1" x14ac:dyDescent="0.2">
      <c r="A13" s="11" t="s">
        <v>0</v>
      </c>
      <c r="B13" s="48" t="s">
        <v>3</v>
      </c>
      <c r="C13" s="48"/>
      <c r="D13" s="48"/>
      <c r="E13" s="11" t="s">
        <v>4</v>
      </c>
      <c r="F13" s="11" t="s">
        <v>38</v>
      </c>
    </row>
    <row r="14" spans="1:6" s="4" customFormat="1" ht="12" customHeight="1" x14ac:dyDescent="0.2">
      <c r="A14" s="5">
        <v>1</v>
      </c>
      <c r="B14" s="49" t="s">
        <v>5</v>
      </c>
      <c r="C14" s="49"/>
      <c r="D14" s="49"/>
      <c r="E14" s="49"/>
      <c r="F14" s="6"/>
    </row>
    <row r="15" spans="1:6" s="4" customFormat="1" ht="12" customHeight="1" x14ac:dyDescent="0.2">
      <c r="A15" s="5">
        <v>2</v>
      </c>
      <c r="B15" s="49" t="s">
        <v>6</v>
      </c>
      <c r="C15" s="49"/>
      <c r="D15" s="49"/>
      <c r="E15" s="49"/>
      <c r="F15" s="6"/>
    </row>
    <row r="16" spans="1:6" s="4" customFormat="1" ht="11.25" customHeight="1" x14ac:dyDescent="0.2">
      <c r="A16" s="53" t="s">
        <v>7</v>
      </c>
      <c r="B16" s="53"/>
      <c r="C16" s="53"/>
      <c r="D16" s="53"/>
      <c r="E16" s="53"/>
      <c r="F16" s="7">
        <f>SUM(F14:F15)</f>
        <v>0</v>
      </c>
    </row>
    <row r="17" spans="1:6" s="4" customFormat="1" ht="11.25" customHeight="1" x14ac:dyDescent="0.2">
      <c r="A17" s="49" t="s">
        <v>8</v>
      </c>
      <c r="B17" s="49"/>
      <c r="C17" s="49"/>
      <c r="D17" s="49"/>
      <c r="E17" s="8">
        <v>0.1</v>
      </c>
      <c r="F17" s="9">
        <f>ROUND((F16*$E$17),0)</f>
        <v>0</v>
      </c>
    </row>
    <row r="18" spans="1:6" s="4" customFormat="1" ht="12.75" customHeight="1" x14ac:dyDescent="0.2">
      <c r="A18" s="49" t="s">
        <v>9</v>
      </c>
      <c r="B18" s="49"/>
      <c r="C18" s="49"/>
      <c r="D18" s="49"/>
      <c r="E18" s="8">
        <v>0.19</v>
      </c>
      <c r="F18" s="9">
        <f>ROUND((F17*$E$18),0)</f>
        <v>0</v>
      </c>
    </row>
    <row r="19" spans="1:6" s="4" customFormat="1" ht="11.25" customHeight="1" x14ac:dyDescent="0.2">
      <c r="A19" s="48" t="s">
        <v>39</v>
      </c>
      <c r="B19" s="48"/>
      <c r="C19" s="48"/>
      <c r="D19" s="48"/>
      <c r="E19" s="48"/>
      <c r="F19" s="30">
        <f>ROUND((F16+F17+F18),0)</f>
        <v>0</v>
      </c>
    </row>
    <row r="20" spans="1:6" s="10" customFormat="1" ht="9" customHeight="1" x14ac:dyDescent="0.2">
      <c r="A20" s="31"/>
      <c r="B20" s="31"/>
      <c r="C20" s="31"/>
      <c r="D20" s="32"/>
      <c r="E20" s="33"/>
      <c r="F20" s="33"/>
    </row>
    <row r="21" spans="1:6" s="4" customFormat="1" ht="31.5" customHeight="1" x14ac:dyDescent="0.2">
      <c r="A21" s="11" t="s">
        <v>0</v>
      </c>
      <c r="B21" s="48" t="s">
        <v>15</v>
      </c>
      <c r="C21" s="48"/>
      <c r="D21" s="34" t="s">
        <v>18</v>
      </c>
      <c r="E21" s="34" t="s">
        <v>19</v>
      </c>
      <c r="F21" s="34" t="s">
        <v>16</v>
      </c>
    </row>
    <row r="22" spans="1:6" s="4" customFormat="1" ht="39" customHeight="1" x14ac:dyDescent="0.2">
      <c r="A22" s="12">
        <v>1</v>
      </c>
      <c r="B22" s="57" t="s">
        <v>10</v>
      </c>
      <c r="C22" s="57"/>
      <c r="D22" s="13">
        <v>66</v>
      </c>
      <c r="E22" s="14">
        <f>F19</f>
        <v>0</v>
      </c>
      <c r="F22" s="14">
        <f>D22*E22</f>
        <v>0</v>
      </c>
    </row>
    <row r="23" spans="1:6" s="4" customFormat="1" ht="10.5" customHeight="1" x14ac:dyDescent="0.2">
      <c r="A23" s="47" t="s">
        <v>20</v>
      </c>
      <c r="B23" s="47"/>
      <c r="C23" s="47"/>
      <c r="D23" s="47"/>
      <c r="E23" s="47"/>
      <c r="F23" s="35">
        <f>SUM(F22)</f>
        <v>0</v>
      </c>
    </row>
    <row r="24" spans="1:6" s="4" customFormat="1" ht="11.25" customHeight="1" x14ac:dyDescent="0.2">
      <c r="A24" s="15"/>
      <c r="B24" s="15"/>
      <c r="C24" s="15"/>
      <c r="D24" s="16"/>
      <c r="E24" s="17"/>
      <c r="F24" s="17"/>
    </row>
    <row r="25" spans="1:6" s="4" customFormat="1" ht="9.75" customHeight="1" x14ac:dyDescent="0.2">
      <c r="A25" s="52" t="s">
        <v>1</v>
      </c>
      <c r="B25" s="52"/>
      <c r="C25" s="52"/>
      <c r="D25" s="52"/>
      <c r="E25" s="52"/>
      <c r="F25" s="28" t="s">
        <v>14</v>
      </c>
    </row>
    <row r="26" spans="1:6" s="4" customFormat="1" ht="9.75" customHeight="1" x14ac:dyDescent="0.2">
      <c r="A26" s="59" t="s">
        <v>27</v>
      </c>
      <c r="B26" s="59"/>
      <c r="C26" s="59"/>
      <c r="D26" s="59"/>
      <c r="E26" s="59"/>
      <c r="F26" s="18">
        <f>ROUND(((F23/30)*3),0)</f>
        <v>0</v>
      </c>
    </row>
    <row r="27" spans="1:6" s="4" customFormat="1" ht="9.75" customHeight="1" x14ac:dyDescent="0.2">
      <c r="A27" s="46" t="s">
        <v>37</v>
      </c>
      <c r="B27" s="46"/>
      <c r="C27" s="46"/>
      <c r="D27" s="46"/>
      <c r="E27" s="46"/>
      <c r="F27" s="36">
        <f>F26</f>
        <v>0</v>
      </c>
    </row>
    <row r="28" spans="1:6" s="4" customFormat="1" ht="13.5" customHeight="1" x14ac:dyDescent="0.2">
      <c r="A28" s="15"/>
      <c r="B28" s="15"/>
      <c r="C28" s="15"/>
      <c r="D28" s="16"/>
      <c r="E28" s="17"/>
      <c r="F28" s="17"/>
    </row>
    <row r="29" spans="1:6" s="4" customFormat="1" ht="20.25" customHeight="1" x14ac:dyDescent="0.2">
      <c r="A29" s="58" t="s">
        <v>28</v>
      </c>
      <c r="B29" s="58"/>
      <c r="C29" s="58"/>
      <c r="D29" s="58"/>
      <c r="E29" s="58"/>
      <c r="F29" s="58"/>
    </row>
    <row r="30" spans="1:6" s="4" customFormat="1" ht="23.25" customHeight="1" x14ac:dyDescent="0.2">
      <c r="A30" s="11" t="s">
        <v>0</v>
      </c>
      <c r="B30" s="48" t="s">
        <v>3</v>
      </c>
      <c r="C30" s="48"/>
      <c r="D30" s="48"/>
      <c r="E30" s="11" t="s">
        <v>4</v>
      </c>
      <c r="F30" s="19" t="s">
        <v>17</v>
      </c>
    </row>
    <row r="31" spans="1:6" s="4" customFormat="1" ht="13.5" customHeight="1" x14ac:dyDescent="0.2">
      <c r="A31" s="5">
        <v>1</v>
      </c>
      <c r="B31" s="49" t="s">
        <v>5</v>
      </c>
      <c r="C31" s="49"/>
      <c r="D31" s="49"/>
      <c r="E31" s="49"/>
      <c r="F31" s="6">
        <f>ROUND(((F14*4.8%)+F14),0)</f>
        <v>0</v>
      </c>
    </row>
    <row r="32" spans="1:6" s="4" customFormat="1" ht="13.5" customHeight="1" x14ac:dyDescent="0.2">
      <c r="A32" s="5">
        <v>2</v>
      </c>
      <c r="B32" s="49" t="s">
        <v>6</v>
      </c>
      <c r="C32" s="49"/>
      <c r="D32" s="49"/>
      <c r="E32" s="49"/>
      <c r="F32" s="6">
        <f>ROUND(((F15*4.8%)+F15),0)</f>
        <v>0</v>
      </c>
    </row>
    <row r="33" spans="1:6" s="4" customFormat="1" ht="12.75" customHeight="1" x14ac:dyDescent="0.2">
      <c r="A33" s="54" t="s">
        <v>7</v>
      </c>
      <c r="B33" s="54"/>
      <c r="C33" s="54"/>
      <c r="D33" s="54"/>
      <c r="E33" s="54"/>
      <c r="F33" s="20">
        <f>SUM(F31:F32)</f>
        <v>0</v>
      </c>
    </row>
    <row r="34" spans="1:6" s="4" customFormat="1" ht="13.5" customHeight="1" x14ac:dyDescent="0.2">
      <c r="A34" s="49" t="s">
        <v>8</v>
      </c>
      <c r="B34" s="49"/>
      <c r="C34" s="49"/>
      <c r="D34" s="49"/>
      <c r="E34" s="8">
        <v>0.1</v>
      </c>
      <c r="F34" s="9">
        <f>ROUND((F33*E34),0)</f>
        <v>0</v>
      </c>
    </row>
    <row r="35" spans="1:6" s="4" customFormat="1" ht="13.5" customHeight="1" x14ac:dyDescent="0.2">
      <c r="A35" s="49" t="s">
        <v>9</v>
      </c>
      <c r="B35" s="49"/>
      <c r="C35" s="49"/>
      <c r="D35" s="49"/>
      <c r="E35" s="8">
        <v>0.19</v>
      </c>
      <c r="F35" s="9">
        <f>ROUND((F34*E35),0)</f>
        <v>0</v>
      </c>
    </row>
    <row r="36" spans="1:6" s="4" customFormat="1" ht="13.5" customHeight="1" x14ac:dyDescent="0.2">
      <c r="A36" s="48" t="s">
        <v>39</v>
      </c>
      <c r="B36" s="48"/>
      <c r="C36" s="48"/>
      <c r="D36" s="48"/>
      <c r="E36" s="48"/>
      <c r="F36" s="37">
        <f>ROUND((F33+F34+F35),0)</f>
        <v>0</v>
      </c>
    </row>
    <row r="37" spans="1:6" s="4" customFormat="1" ht="9" customHeight="1" x14ac:dyDescent="0.2">
      <c r="A37" s="31"/>
      <c r="B37" s="31"/>
      <c r="C37" s="31"/>
      <c r="D37" s="32"/>
      <c r="E37" s="33"/>
      <c r="F37" s="33"/>
    </row>
    <row r="38" spans="1:6" s="4" customFormat="1" ht="27" customHeight="1" x14ac:dyDescent="0.2">
      <c r="A38" s="11" t="s">
        <v>0</v>
      </c>
      <c r="B38" s="48" t="s">
        <v>15</v>
      </c>
      <c r="C38" s="48"/>
      <c r="D38" s="34" t="s">
        <v>18</v>
      </c>
      <c r="E38" s="34" t="s">
        <v>19</v>
      </c>
      <c r="F38" s="34" t="s">
        <v>16</v>
      </c>
    </row>
    <row r="39" spans="1:6" s="4" customFormat="1" ht="42" customHeight="1" x14ac:dyDescent="0.2">
      <c r="A39" s="12">
        <v>1</v>
      </c>
      <c r="B39" s="57" t="s">
        <v>10</v>
      </c>
      <c r="C39" s="57"/>
      <c r="D39" s="13">
        <v>66</v>
      </c>
      <c r="E39" s="14">
        <f>SUM(F36)</f>
        <v>0</v>
      </c>
      <c r="F39" s="14">
        <f>D39*E39</f>
        <v>0</v>
      </c>
    </row>
    <row r="40" spans="1:6" s="4" customFormat="1" ht="10.5" customHeight="1" x14ac:dyDescent="0.2">
      <c r="A40" s="53" t="s">
        <v>40</v>
      </c>
      <c r="B40" s="53"/>
      <c r="C40" s="53"/>
      <c r="D40" s="53"/>
      <c r="E40" s="53"/>
      <c r="F40" s="7">
        <f>SUM(F39)</f>
        <v>0</v>
      </c>
    </row>
    <row r="42" spans="1:6" ht="12.75" customHeight="1" x14ac:dyDescent="0.2">
      <c r="A42" s="55" t="s">
        <v>41</v>
      </c>
      <c r="B42" s="55"/>
      <c r="C42" s="55"/>
      <c r="D42" s="55"/>
      <c r="E42" s="55"/>
      <c r="F42" s="55"/>
    </row>
    <row r="43" spans="1:6" x14ac:dyDescent="0.2">
      <c r="A43" s="55" t="s">
        <v>1</v>
      </c>
      <c r="B43" s="55"/>
      <c r="C43" s="55"/>
      <c r="D43" s="55"/>
      <c r="E43" s="55"/>
      <c r="F43" s="29" t="s">
        <v>14</v>
      </c>
    </row>
    <row r="44" spans="1:6" ht="12.75" customHeight="1" x14ac:dyDescent="0.2">
      <c r="A44" s="59" t="s">
        <v>29</v>
      </c>
      <c r="B44" s="59"/>
      <c r="C44" s="59"/>
      <c r="D44" s="59"/>
      <c r="E44" s="59"/>
      <c r="F44" s="27">
        <f>ROUND(((F40/30)*18),0)</f>
        <v>0</v>
      </c>
    </row>
    <row r="45" spans="1:6" ht="12.75" customHeight="1" x14ac:dyDescent="0.2">
      <c r="A45" s="59" t="s">
        <v>30</v>
      </c>
      <c r="B45" s="59"/>
      <c r="C45" s="59"/>
      <c r="D45" s="59"/>
      <c r="E45" s="59"/>
      <c r="F45" s="27">
        <f>SUM(F40)</f>
        <v>0</v>
      </c>
    </row>
    <row r="46" spans="1:6" ht="12.75" customHeight="1" x14ac:dyDescent="0.2">
      <c r="A46" s="59" t="s">
        <v>31</v>
      </c>
      <c r="B46" s="59"/>
      <c r="C46" s="59"/>
      <c r="D46" s="59"/>
      <c r="E46" s="59"/>
      <c r="F46" s="27">
        <f>ROUND(((F40/30)*19),0)</f>
        <v>0</v>
      </c>
    </row>
    <row r="47" spans="1:6" ht="12.75" customHeight="1" x14ac:dyDescent="0.2">
      <c r="A47" s="59" t="s">
        <v>32</v>
      </c>
      <c r="B47" s="59"/>
      <c r="C47" s="59"/>
      <c r="D47" s="59"/>
      <c r="E47" s="59"/>
      <c r="F47" s="27">
        <f>ROUND(((F40/30)*2),0)</f>
        <v>0</v>
      </c>
    </row>
    <row r="48" spans="1:6" ht="12.75" customHeight="1" x14ac:dyDescent="0.2">
      <c r="A48" s="59" t="s">
        <v>33</v>
      </c>
      <c r="B48" s="59"/>
      <c r="C48" s="59"/>
      <c r="D48" s="59"/>
      <c r="E48" s="59"/>
      <c r="F48" s="27">
        <f>F40</f>
        <v>0</v>
      </c>
    </row>
    <row r="49" spans="1:6" ht="12.75" customHeight="1" x14ac:dyDescent="0.2">
      <c r="A49" s="59" t="s">
        <v>34</v>
      </c>
      <c r="B49" s="59"/>
      <c r="C49" s="59"/>
      <c r="D49" s="59"/>
      <c r="E49" s="59"/>
      <c r="F49" s="27">
        <f>SUM(F40)</f>
        <v>0</v>
      </c>
    </row>
    <row r="50" spans="1:6" ht="12.75" customHeight="1" x14ac:dyDescent="0.2">
      <c r="A50" s="59" t="s">
        <v>35</v>
      </c>
      <c r="B50" s="59"/>
      <c r="C50" s="59"/>
      <c r="D50" s="59"/>
      <c r="E50" s="59"/>
      <c r="F50" s="27">
        <f>SUM(F40)</f>
        <v>0</v>
      </c>
    </row>
    <row r="51" spans="1:6" ht="12.75" customHeight="1" x14ac:dyDescent="0.2">
      <c r="A51" s="59" t="s">
        <v>36</v>
      </c>
      <c r="B51" s="59"/>
      <c r="C51" s="59"/>
      <c r="D51" s="59"/>
      <c r="E51" s="59"/>
      <c r="F51" s="27">
        <f>F40</f>
        <v>0</v>
      </c>
    </row>
    <row r="52" spans="1:6" ht="12.75" customHeight="1" x14ac:dyDescent="0.2">
      <c r="A52" s="59" t="s">
        <v>42</v>
      </c>
      <c r="B52" s="59"/>
      <c r="C52" s="59"/>
      <c r="D52" s="59"/>
      <c r="E52" s="59"/>
      <c r="F52" s="27">
        <f>F40</f>
        <v>0</v>
      </c>
    </row>
    <row r="53" spans="1:6" ht="12.75" customHeight="1" x14ac:dyDescent="0.2">
      <c r="A53" s="59" t="s">
        <v>43</v>
      </c>
      <c r="B53" s="59"/>
      <c r="C53" s="59"/>
      <c r="D53" s="59"/>
      <c r="E53" s="59"/>
      <c r="F53" s="27">
        <f>F40</f>
        <v>0</v>
      </c>
    </row>
    <row r="54" spans="1:6" ht="12.75" customHeight="1" x14ac:dyDescent="0.2">
      <c r="A54" s="59" t="s">
        <v>44</v>
      </c>
      <c r="B54" s="59"/>
      <c r="C54" s="59"/>
      <c r="D54" s="59"/>
      <c r="E54" s="59"/>
      <c r="F54" s="27">
        <f>F40</f>
        <v>0</v>
      </c>
    </row>
    <row r="55" spans="1:6" ht="12.75" customHeight="1" x14ac:dyDescent="0.2">
      <c r="A55" s="59" t="s">
        <v>45</v>
      </c>
      <c r="B55" s="59"/>
      <c r="C55" s="59"/>
      <c r="D55" s="59"/>
      <c r="E55" s="59"/>
      <c r="F55" s="27">
        <f>F40</f>
        <v>0</v>
      </c>
    </row>
    <row r="56" spans="1:6" ht="12.75" customHeight="1" x14ac:dyDescent="0.2">
      <c r="A56" s="59" t="s">
        <v>46</v>
      </c>
      <c r="B56" s="59"/>
      <c r="C56" s="59"/>
      <c r="D56" s="59"/>
      <c r="E56" s="59"/>
      <c r="F56" s="27">
        <f>ROUND(((F55/30)*17),0)</f>
        <v>0</v>
      </c>
    </row>
    <row r="57" spans="1:6" ht="12.75" customHeight="1" x14ac:dyDescent="0.2">
      <c r="A57" s="53" t="s">
        <v>47</v>
      </c>
      <c r="B57" s="53"/>
      <c r="C57" s="53"/>
      <c r="D57" s="53"/>
      <c r="E57" s="53"/>
      <c r="F57" s="7">
        <f>SUM(F44:F56)</f>
        <v>0</v>
      </c>
    </row>
    <row r="58" spans="1:6" ht="12.75" customHeight="1" x14ac:dyDescent="0.2">
      <c r="A58" s="42"/>
      <c r="B58" s="42"/>
      <c r="C58" s="42"/>
      <c r="D58" s="42"/>
      <c r="E58" s="42"/>
      <c r="F58" s="27"/>
    </row>
    <row r="59" spans="1:6" ht="25.5" customHeight="1" x14ac:dyDescent="0.2">
      <c r="A59" s="58" t="s">
        <v>48</v>
      </c>
      <c r="B59" s="58"/>
      <c r="C59" s="58"/>
      <c r="D59" s="58"/>
      <c r="E59" s="58"/>
      <c r="F59" s="58"/>
    </row>
    <row r="60" spans="1:6" ht="12.75" customHeight="1" x14ac:dyDescent="0.2">
      <c r="A60" s="11" t="s">
        <v>0</v>
      </c>
      <c r="B60" s="48" t="s">
        <v>3</v>
      </c>
      <c r="C60" s="48"/>
      <c r="D60" s="48"/>
      <c r="E60" s="11" t="s">
        <v>4</v>
      </c>
      <c r="F60" s="19" t="s">
        <v>17</v>
      </c>
    </row>
    <row r="61" spans="1:6" ht="12.75" customHeight="1" x14ac:dyDescent="0.2">
      <c r="A61" s="5">
        <v>1</v>
      </c>
      <c r="B61" s="49" t="s">
        <v>5</v>
      </c>
      <c r="C61" s="49"/>
      <c r="D61" s="49"/>
      <c r="E61" s="49"/>
      <c r="F61" s="6">
        <f>ROUND(((F31*4.8%)+F31),0)</f>
        <v>0</v>
      </c>
    </row>
    <row r="62" spans="1:6" ht="12.75" customHeight="1" x14ac:dyDescent="0.2">
      <c r="A62" s="5">
        <v>2</v>
      </c>
      <c r="B62" s="49" t="s">
        <v>6</v>
      </c>
      <c r="C62" s="49"/>
      <c r="D62" s="49"/>
      <c r="E62" s="49"/>
      <c r="F62" s="6">
        <f>ROUND(((F32*4.8%)+F32),0)</f>
        <v>0</v>
      </c>
    </row>
    <row r="63" spans="1:6" ht="12.75" customHeight="1" x14ac:dyDescent="0.2">
      <c r="A63" s="54" t="s">
        <v>7</v>
      </c>
      <c r="B63" s="54"/>
      <c r="C63" s="54"/>
      <c r="D63" s="54"/>
      <c r="E63" s="54"/>
      <c r="F63" s="20">
        <f>SUM(F61:F62)</f>
        <v>0</v>
      </c>
    </row>
    <row r="64" spans="1:6" ht="12.75" customHeight="1" x14ac:dyDescent="0.2">
      <c r="A64" s="49" t="s">
        <v>8</v>
      </c>
      <c r="B64" s="49"/>
      <c r="C64" s="49"/>
      <c r="D64" s="49"/>
      <c r="E64" s="8">
        <v>0.1</v>
      </c>
      <c r="F64" s="9">
        <f>ROUND((F63*E64),0)</f>
        <v>0</v>
      </c>
    </row>
    <row r="65" spans="1:6" ht="12.75" customHeight="1" x14ac:dyDescent="0.2">
      <c r="A65" s="49" t="s">
        <v>9</v>
      </c>
      <c r="B65" s="49"/>
      <c r="C65" s="49"/>
      <c r="D65" s="49"/>
      <c r="E65" s="8">
        <v>0.19</v>
      </c>
      <c r="F65" s="9">
        <f>ROUND((F64*E65),0)</f>
        <v>0</v>
      </c>
    </row>
    <row r="66" spans="1:6" ht="12.75" customHeight="1" x14ac:dyDescent="0.2">
      <c r="A66" s="48" t="s">
        <v>39</v>
      </c>
      <c r="B66" s="48"/>
      <c r="C66" s="48"/>
      <c r="D66" s="48"/>
      <c r="E66" s="48"/>
      <c r="F66" s="37">
        <f>ROUND((F63+F64+F65),0)</f>
        <v>0</v>
      </c>
    </row>
    <row r="67" spans="1:6" ht="12.75" customHeight="1" x14ac:dyDescent="0.2">
      <c r="A67" s="31"/>
      <c r="B67" s="31"/>
      <c r="C67" s="31"/>
      <c r="D67" s="32"/>
      <c r="E67" s="33"/>
      <c r="F67" s="33"/>
    </row>
    <row r="68" spans="1:6" ht="31.5" customHeight="1" x14ac:dyDescent="0.2">
      <c r="A68" s="11" t="s">
        <v>0</v>
      </c>
      <c r="B68" s="48" t="s">
        <v>15</v>
      </c>
      <c r="C68" s="48"/>
      <c r="D68" s="34" t="s">
        <v>18</v>
      </c>
      <c r="E68" s="34" t="s">
        <v>19</v>
      </c>
      <c r="F68" s="34" t="s">
        <v>16</v>
      </c>
    </row>
    <row r="69" spans="1:6" ht="40.5" customHeight="1" x14ac:dyDescent="0.2">
      <c r="A69" s="12">
        <v>1</v>
      </c>
      <c r="B69" s="57" t="s">
        <v>10</v>
      </c>
      <c r="C69" s="57"/>
      <c r="D69" s="13">
        <v>66</v>
      </c>
      <c r="E69" s="14">
        <f>SUM(F66)</f>
        <v>0</v>
      </c>
      <c r="F69" s="14">
        <f>D69*E69</f>
        <v>0</v>
      </c>
    </row>
    <row r="70" spans="1:6" ht="12.75" customHeight="1" x14ac:dyDescent="0.2">
      <c r="A70" s="53" t="s">
        <v>49</v>
      </c>
      <c r="B70" s="53"/>
      <c r="C70" s="53"/>
      <c r="D70" s="53"/>
      <c r="E70" s="53"/>
      <c r="F70" s="7">
        <f>SUM(F69)</f>
        <v>0</v>
      </c>
    </row>
    <row r="71" spans="1:6" ht="12.75" customHeight="1" x14ac:dyDescent="0.2">
      <c r="A71" s="42"/>
      <c r="B71" s="42"/>
      <c r="C71" s="42"/>
      <c r="D71" s="42"/>
      <c r="E71" s="42"/>
      <c r="F71" s="27"/>
    </row>
    <row r="72" spans="1:6" ht="12.75" customHeight="1" x14ac:dyDescent="0.2">
      <c r="A72" s="55" t="s">
        <v>50</v>
      </c>
      <c r="B72" s="55"/>
      <c r="C72" s="55"/>
      <c r="D72" s="55"/>
      <c r="E72" s="55"/>
      <c r="F72" s="55"/>
    </row>
    <row r="73" spans="1:6" ht="12.75" customHeight="1" x14ac:dyDescent="0.2">
      <c r="A73" s="55" t="s">
        <v>1</v>
      </c>
      <c r="B73" s="55"/>
      <c r="C73" s="55"/>
      <c r="D73" s="55"/>
      <c r="E73" s="55"/>
      <c r="F73" s="29" t="s">
        <v>14</v>
      </c>
    </row>
    <row r="74" spans="1:6" ht="12.75" customHeight="1" x14ac:dyDescent="0.2">
      <c r="A74" s="59" t="s">
        <v>51</v>
      </c>
      <c r="B74" s="59"/>
      <c r="C74" s="59"/>
      <c r="D74" s="59"/>
      <c r="E74" s="59"/>
      <c r="F74" s="27">
        <f>ROUND(((F70/30)*19),0)</f>
        <v>0</v>
      </c>
    </row>
    <row r="75" spans="1:6" ht="12.75" customHeight="1" x14ac:dyDescent="0.2">
      <c r="A75" s="59" t="s">
        <v>52</v>
      </c>
      <c r="B75" s="59"/>
      <c r="C75" s="59"/>
      <c r="D75" s="59"/>
      <c r="E75" s="59"/>
      <c r="F75" s="27">
        <f>SUM(F70)</f>
        <v>0</v>
      </c>
    </row>
    <row r="76" spans="1:6" ht="12.75" customHeight="1" x14ac:dyDescent="0.2">
      <c r="A76" s="59" t="s">
        <v>53</v>
      </c>
      <c r="B76" s="59"/>
      <c r="C76" s="59"/>
      <c r="D76" s="59"/>
      <c r="E76" s="59"/>
      <c r="F76" s="27">
        <f>F70</f>
        <v>0</v>
      </c>
    </row>
    <row r="77" spans="1:6" ht="12.75" customHeight="1" x14ac:dyDescent="0.2">
      <c r="A77" s="59" t="s">
        <v>54</v>
      </c>
      <c r="B77" s="59"/>
      <c r="C77" s="59"/>
      <c r="D77" s="59"/>
      <c r="E77" s="59"/>
      <c r="F77" s="27">
        <f>ROUND(((F76/30)*7),0)</f>
        <v>0</v>
      </c>
    </row>
    <row r="78" spans="1:6" ht="12.75" customHeight="1" x14ac:dyDescent="0.2">
      <c r="A78" s="59" t="s">
        <v>55</v>
      </c>
      <c r="B78" s="59"/>
      <c r="C78" s="59"/>
      <c r="D78" s="59"/>
      <c r="E78" s="59"/>
      <c r="F78" s="27">
        <f>ROUND(((F77/30)*13),0)</f>
        <v>0</v>
      </c>
    </row>
    <row r="79" spans="1:6" ht="12.75" customHeight="1" x14ac:dyDescent="0.2">
      <c r="A79" s="59" t="s">
        <v>56</v>
      </c>
      <c r="B79" s="59"/>
      <c r="C79" s="59"/>
      <c r="D79" s="59"/>
      <c r="E79" s="59"/>
      <c r="F79" s="27">
        <f>SUM(F70)</f>
        <v>0</v>
      </c>
    </row>
    <row r="80" spans="1:6" ht="12.75" customHeight="1" x14ac:dyDescent="0.2">
      <c r="A80" s="59" t="s">
        <v>57</v>
      </c>
      <c r="B80" s="59"/>
      <c r="C80" s="59"/>
      <c r="D80" s="59"/>
      <c r="E80" s="59"/>
      <c r="F80" s="27">
        <f>SUM(F70)</f>
        <v>0</v>
      </c>
    </row>
    <row r="81" spans="1:8" ht="12.75" customHeight="1" x14ac:dyDescent="0.2">
      <c r="A81" s="53" t="s">
        <v>49</v>
      </c>
      <c r="B81" s="53"/>
      <c r="C81" s="53"/>
      <c r="D81" s="53"/>
      <c r="E81" s="53"/>
      <c r="F81" s="7">
        <f>SUM(F74:F80)</f>
        <v>0</v>
      </c>
    </row>
    <row r="82" spans="1:8" ht="12.75" customHeight="1" x14ac:dyDescent="0.2">
      <c r="A82" s="42"/>
      <c r="B82" s="42"/>
      <c r="C82" s="42"/>
      <c r="D82" s="42"/>
      <c r="E82" s="42"/>
      <c r="F82" s="27"/>
      <c r="H82" s="64"/>
    </row>
    <row r="83" spans="1:8" x14ac:dyDescent="0.2">
      <c r="A83" s="56" t="s">
        <v>58</v>
      </c>
      <c r="B83" s="56"/>
      <c r="C83" s="56"/>
      <c r="D83" s="56"/>
      <c r="E83" s="56"/>
      <c r="F83" s="26">
        <f>F81+F57+F27</f>
        <v>0</v>
      </c>
    </row>
    <row r="84" spans="1:8" x14ac:dyDescent="0.2">
      <c r="F84" s="21"/>
    </row>
    <row r="85" spans="1:8" ht="12" customHeight="1" x14ac:dyDescent="0.2">
      <c r="A85" s="50"/>
      <c r="B85" s="50"/>
      <c r="C85" s="50"/>
      <c r="D85" s="50"/>
      <c r="E85" s="50"/>
      <c r="F85" s="50"/>
    </row>
    <row r="86" spans="1:8" x14ac:dyDescent="0.2">
      <c r="A86" s="39"/>
      <c r="B86" s="39"/>
      <c r="C86" s="39"/>
      <c r="D86" s="39"/>
      <c r="E86" s="39"/>
      <c r="F86" s="22"/>
    </row>
    <row r="87" spans="1:8" x14ac:dyDescent="0.2">
      <c r="A87" s="38"/>
      <c r="B87" s="38"/>
      <c r="C87" s="38"/>
      <c r="D87" s="38"/>
      <c r="E87" s="38"/>
      <c r="F87" s="22"/>
    </row>
    <row r="88" spans="1:8" x14ac:dyDescent="0.2">
      <c r="A88" s="23"/>
      <c r="B88" s="23"/>
      <c r="C88" s="23"/>
      <c r="D88" s="24"/>
      <c r="E88" s="25"/>
      <c r="F88" s="22"/>
    </row>
    <row r="89" spans="1:8" ht="12" customHeight="1" x14ac:dyDescent="0.2">
      <c r="A89" s="45" t="s">
        <v>21</v>
      </c>
      <c r="B89" s="45"/>
      <c r="C89" s="40"/>
      <c r="D89" s="40"/>
      <c r="E89" s="40"/>
      <c r="F89" s="22"/>
    </row>
    <row r="90" spans="1:8" ht="12" customHeight="1" x14ac:dyDescent="0.2">
      <c r="A90" s="45" t="s">
        <v>12</v>
      </c>
      <c r="B90" s="45"/>
      <c r="C90" s="41"/>
      <c r="D90" s="41"/>
      <c r="E90" s="41"/>
      <c r="F90" s="22"/>
    </row>
    <row r="91" spans="1:8" ht="12" customHeight="1" x14ac:dyDescent="0.2">
      <c r="A91" s="45" t="s">
        <v>13</v>
      </c>
      <c r="B91" s="45"/>
      <c r="C91" s="41"/>
      <c r="D91" s="41"/>
      <c r="E91" s="41"/>
      <c r="F91" s="22"/>
    </row>
  </sheetData>
  <mergeCells count="73">
    <mergeCell ref="A91:B91"/>
    <mergeCell ref="A80:E80"/>
    <mergeCell ref="A81:E81"/>
    <mergeCell ref="A83:E83"/>
    <mergeCell ref="A85:F85"/>
    <mergeCell ref="A89:B89"/>
    <mergeCell ref="A90:B90"/>
    <mergeCell ref="A74:E74"/>
    <mergeCell ref="A75:E75"/>
    <mergeCell ref="A76:E76"/>
    <mergeCell ref="A77:E77"/>
    <mergeCell ref="A78:E78"/>
    <mergeCell ref="A79:E79"/>
    <mergeCell ref="A66:E66"/>
    <mergeCell ref="B68:C68"/>
    <mergeCell ref="B69:C69"/>
    <mergeCell ref="A70:E70"/>
    <mergeCell ref="A72:F72"/>
    <mergeCell ref="A73:E73"/>
    <mergeCell ref="B60:D60"/>
    <mergeCell ref="B61:E61"/>
    <mergeCell ref="B62:E62"/>
    <mergeCell ref="A63:E63"/>
    <mergeCell ref="A64:D64"/>
    <mergeCell ref="A65:D65"/>
    <mergeCell ref="A53:E53"/>
    <mergeCell ref="A54:E54"/>
    <mergeCell ref="A55:E55"/>
    <mergeCell ref="A56:E56"/>
    <mergeCell ref="A57:E57"/>
    <mergeCell ref="A59:F59"/>
    <mergeCell ref="A47:E47"/>
    <mergeCell ref="A48:E48"/>
    <mergeCell ref="A49:E49"/>
    <mergeCell ref="A50:E50"/>
    <mergeCell ref="A51:E51"/>
    <mergeCell ref="A52:E52"/>
    <mergeCell ref="A40:E40"/>
    <mergeCell ref="A42:F42"/>
    <mergeCell ref="A43:E43"/>
    <mergeCell ref="A44:E44"/>
    <mergeCell ref="A45:E45"/>
    <mergeCell ref="A46:E46"/>
    <mergeCell ref="A33:E33"/>
    <mergeCell ref="A34:D34"/>
    <mergeCell ref="A35:D35"/>
    <mergeCell ref="A36:E36"/>
    <mergeCell ref="B38:C38"/>
    <mergeCell ref="B39:C39"/>
    <mergeCell ref="A26:E26"/>
    <mergeCell ref="A27:E27"/>
    <mergeCell ref="A29:F29"/>
    <mergeCell ref="B30:D30"/>
    <mergeCell ref="B31:E31"/>
    <mergeCell ref="B32:E32"/>
    <mergeCell ref="A18:D18"/>
    <mergeCell ref="A19:E19"/>
    <mergeCell ref="B21:C21"/>
    <mergeCell ref="B22:C22"/>
    <mergeCell ref="A23:E23"/>
    <mergeCell ref="A25:E25"/>
    <mergeCell ref="A12:F12"/>
    <mergeCell ref="B13:D13"/>
    <mergeCell ref="B14:E14"/>
    <mergeCell ref="B15:E15"/>
    <mergeCell ref="A16:E16"/>
    <mergeCell ref="A17:D17"/>
    <mergeCell ref="A2:F2"/>
    <mergeCell ref="A3:F3"/>
    <mergeCell ref="A4:F4"/>
    <mergeCell ref="A6:F6"/>
    <mergeCell ref="A8:F8"/>
    <mergeCell ref="A10:F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pcsmart</dc:creator>
  <cp:lastModifiedBy>Angela Maria Caviedes De Los Rios</cp:lastModifiedBy>
  <cp:lastPrinted>2023-10-11T22:29:32Z</cp:lastPrinted>
  <dcterms:created xsi:type="dcterms:W3CDTF">2007-09-27T16:30:34Z</dcterms:created>
  <dcterms:modified xsi:type="dcterms:W3CDTF">2026-10-19T21:12:15Z</dcterms:modified>
</cp:coreProperties>
</file>