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ELIPE FLOREZ\Desktop\INFO. GENERAL PLANEACION\2026\Obras\Cambio de redes barrio centro\"/>
    </mc:Choice>
  </mc:AlternateContent>
  <xr:revisionPtr revIDLastSave="0" documentId="8_{EA9FB78A-B247-4D6B-82C0-5B74AC9484A1}" xr6:coauthVersionLast="47" xr6:coauthVersionMax="47" xr10:uidLastSave="{00000000-0000-0000-0000-000000000000}"/>
  <bookViews>
    <workbookView xWindow="-105" yWindow="0" windowWidth="12210" windowHeight="12885" tabRatio="906" xr2:uid="{00000000-000D-0000-FFFF-FFFF00000000}"/>
  </bookViews>
  <sheets>
    <sheet name="PRESUPUESTO OFICIAL MIN.CUANTIA" sheetId="1" r:id="rId1"/>
  </sheets>
  <definedNames>
    <definedName name="_xlnm.Print_Area" localSheetId="0">'PRESUPUESTO OFICIAL MIN.CUANTIA'!$A$1:$M$40</definedName>
    <definedName name="_xlnm.Auto_Open" localSheetId="0">MODULO10.auto_abrir</definedName>
    <definedName name="carlos" localSheetId="0">MODULO10.auto_abrir</definedName>
    <definedName name="Payment_Date" localSheetId="0">DATE(YEAR([0]!Loan_Start),MONTH([0]!Loan_Start)+Payment_Number,DAY([0]!Loan_Start))</definedName>
    <definedName name="solver_adj" localSheetId="0" hidden="1">'PRESUPUESTO OFICIAL MIN.CUANTIA'!$K$20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'PRESUPUESTO OFICIAL MIN.CUANTIA'!$K$28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'PRESUPUESTO OFICIAL MIN.CUANTIA'!$K$28</definedName>
    <definedName name="solver_pre" localSheetId="0" hidden="1">0.000001</definedName>
    <definedName name="solver_rel1" localSheetId="0" hidden="1">2</definedName>
    <definedName name="solver_rhs1" localSheetId="0" hidden="1">'PRESUPUESTO OFICIAL MIN.CUANTIA'!$K$29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ss" localSheetId="0">MODULO10.auto_abrir</definedName>
    <definedName name="t_1" localSheetId="0">Scheduled_Payment+Extra_Payment</definedName>
    <definedName name="Total_Payment" localSheetId="0">Scheduled_Payment+Extra_Payment</definedName>
    <definedName name="Total_Payment1" localSheetId="0">Scheduled_Payment+Extra_Payment</definedName>
  </definedName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7" i="1" l="1"/>
  <c r="K24" i="1"/>
  <c r="K22" i="1"/>
  <c r="K21" i="1"/>
  <c r="K20" i="1"/>
  <c r="K18" i="1"/>
  <c r="K17" i="1"/>
  <c r="K16" i="1"/>
  <c r="K15" i="1"/>
  <c r="K25" i="1" s="1"/>
  <c r="K27" i="1" s="1"/>
  <c r="K30" i="1" l="1"/>
  <c r="K28" i="1"/>
</calcChain>
</file>

<file path=xl/sharedStrings.xml><?xml version="1.0" encoding="utf-8"?>
<sst xmlns="http://schemas.openxmlformats.org/spreadsheetml/2006/main" count="64" uniqueCount="58">
  <si>
    <t>Formulario 1 - Propuesta económica  - Documento tipo de selección MÍNIMA CUANTÍA  - versión 2</t>
  </si>
  <si>
    <t>Código</t>
  </si>
  <si>
    <t>CCE-EICP-FM-25</t>
  </si>
  <si>
    <t>Versión</t>
  </si>
  <si>
    <t>FORMULARIO 1</t>
  </si>
  <si>
    <t>PRESUPUESTO OFICIAL</t>
  </si>
  <si>
    <t>[La entidad puede utilizar este formulario de detalle del presupuesto oficial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</si>
  <si>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</si>
  <si>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</si>
  <si>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</si>
  <si>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</si>
  <si>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</si>
  <si>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</si>
  <si>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</si>
  <si>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</si>
  <si>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</si>
  <si>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</si>
  <si>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</si>
  <si>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1. EXCAVACIONES Y DEMOLICIONES</t>
  </si>
  <si>
    <t>1.1</t>
  </si>
  <si>
    <t>EXCAVACIÓN MANUAL EN ROCA H=0,0-2,0 m (EN SECO, SIN EXPLOSIVOS). INCLUYE TRANSPORTE DEL MATERIAL EXCAVADO A 5 km.</t>
  </si>
  <si>
    <t>M3</t>
  </si>
  <si>
    <t>1.2</t>
  </si>
  <si>
    <t>EXCAVACIÓN MECÁNICA EN ROCA, EN SECO, SIN EXPLOSIVOS, CON EXCAVADORA DE ORUGAS Y/O MARTILLO HIDRÁULICO. INCLUYE CARGUE, RETIRO DE SOBRANTES A MENOS DE 5 km Y DERECHO DE BOTADERO.</t>
  </si>
  <si>
    <t>1.3</t>
  </si>
  <si>
    <t>DEMOLICIÓN DE POZO DE INSPECCIÓN EXISTENTE (Di=1,20 m, De=1,70 m, H≈1,50 m, CON PLACAS DE FONDO Y CUBIERTA). INCLUYE CARGUE, RETIRO A MENOS DE 5 km Y DERECHO DE BOTADERO.</t>
  </si>
  <si>
    <t>UN</t>
  </si>
  <si>
    <t>1.4</t>
  </si>
  <si>
    <t>DEMOLICIÓN DE SUMIDERO EXISTENTE EN CONCRETO, POR UNIDAD. INCLUYE CARGUE Y RETIRO DE SOBRANTES A 5 km.</t>
  </si>
  <si>
    <t>2. REDES DE ALCANTARILLADO</t>
  </si>
  <si>
    <t>2.3</t>
  </si>
  <si>
    <t>CÁRCAMO TIPO C PARA PROTECCIÓN DE TUBERÍA D=8" (NORMA EAAB NS-090): MUROS EN LADRILLO TOLETE DOBLE PARED, PLACA DE FONDO Y PLACA SUPERIOR EN CONCRETO 3000 PSI CON MALLA ELECTROSOLDADA, RELLENO INTERIOR EN ARENA DE PEÑA COMPACTADA (DESCONTANDO EL TUBO). SECCIÓN INTERIOR 0,40 x 0,40 m.</t>
  </si>
  <si>
    <t>ML</t>
  </si>
  <si>
    <t>2.4</t>
  </si>
  <si>
    <t>CONEXIÓN DOMICILIARIA DE ALCANTARILLADO O PLUVIAL 8" X 6": SUMINISTRO E INSTALACIÓN DE KIT SILLA YEE PVC 8" X 6" CON SUS ADITAMENTOS, TUBERÍA DOBLE PARED PVC 6" (LONGITUD DE 4 m a 8m) Y ADAPTADOR HERMÉTICO 6". NO INCLUYE EXCAVACIÓN NI RELLENOS.</t>
  </si>
  <si>
    <t>2.6</t>
  </si>
  <si>
    <t>TUBERÍA PVC U.M. EXTERIOR CORRUGADO / INTERIOR LISO NTC 3722 D=8" PARA ALCANTARILLADO (SUMINISTRO E INSTALACIÓN). NO INCLUYE EXCAVACIÓN, CAMA NI RELLENOS.</t>
  </si>
  <si>
    <t>3. POZOS DE INSPECCIÓN</t>
  </si>
  <si>
    <t>3.1</t>
  </si>
  <si>
    <t>POZO DE INSPECCIÓN EN LADRILLO TOLETE Di=1,20 m: PLACA DE FONDO D=1,70 m, E=0,25 m EN CONCRETO 3000 PSI CON REFUERZO, CILINDRO EN LADRILLO TOLETE E=0,38 m CON PAÑETE INTERNO IMPERMEABILIZADO Y CAÑUELA (0,80 m POR POZO) Y TAPA CON ANILLO EN POLIPROPILENO. NO INCLUYE EXCAVACIÓN NI RELLENO.</t>
  </si>
  <si>
    <t xml:space="preserve">TOTAL COSTOS DIRECTOS </t>
  </si>
  <si>
    <t xml:space="preserve">TOTAL COSTOS DIRECTOS  </t>
  </si>
  <si>
    <t>AIU (33%)</t>
  </si>
  <si>
    <t>AJUSTE AL PESO</t>
  </si>
  <si>
    <t xml:space="preserve">TOTAL PROYECTO </t>
  </si>
  <si>
    <t xml:space="preserve">NOTA 1:  Se debe tener en cuenta que el PRECIO UNITARIO No incluye el valor de A.I.U. </t>
  </si>
  <si>
    <t>PORCENTAJE</t>
  </si>
  <si>
    <t xml:space="preserve">NOTA 2: Cuando la fracción decimal del peso sea  igual o superior a 5 se aproximara por exceso al número entero siguiente del peso y cuando la fracción decimal del peso sea inferior a 5 se aproximará por defecto al número entero del peso. </t>
  </si>
  <si>
    <t>ADMINISTRACION</t>
  </si>
  <si>
    <t>A=</t>
  </si>
  <si>
    <t xml:space="preserve">NOTA 3: El A.I.U y su discriminación deben estar en porcentaje (%). </t>
  </si>
  <si>
    <t xml:space="preserve">IMPREVISTO
</t>
  </si>
  <si>
    <t>I=</t>
  </si>
  <si>
    <t xml:space="preserve">UTILIDAD
</t>
  </si>
  <si>
    <t>U=</t>
  </si>
  <si>
    <t>TOTAL A.I.U</t>
  </si>
  <si>
    <t>A.I.U.=</t>
  </si>
  <si>
    <t>MEJORAMIENTO DE LAS REDES DE ALCANTARILLADO PLUVIAL EN EL BARRIO CENTRO DEL
MUNICIPIO DE NOCAIMA CUNDINAMARCA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</si>
</sst>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9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[$$-240A]\ * #,##0_);_([$$-240A]\ * \(#,##0\);_([$$-240A]\ * &quot;-&quot;??_);_(@_)"/>
    <numFmt numFmtId="165" formatCode="_ [$$-240A]\ * #,##0.00_ ;_ [$$-240A]\ * \-#,##0.00_ ;_ [$$-240A]\ * &quot;-&quot;??_ ;_ @_ "/>
    <numFmt numFmtId="166" formatCode="_-[$$-240A]\ * #,##0.00_ ;_-[$$-240A]\ * \-#,##0.00\ ;_-[$$-240A]\ * &quot;-&quot;??_ ;_-@_ "/>
    <numFmt numFmtId="167" formatCode="_([$$-240A]\ * #,##0.00_);_([$$-240A]\ * \(#,##0.00\);_([$$-240A]\ * &quot;-&quot;??_);_(@_)"/>
    <numFmt numFmtId="168" formatCode="_ * #,##0_ ;_ * \-#,##0_ ;_ * &quot;-&quot;??_ ;_ @_ "/>
    <numFmt numFmtId="169" formatCode="_-[$$-240A]* #,##0.00_-;\-[$$-240A]* #,##0.00_-;_-[$$-240A]* &quot;-&quot;??_-;_-@_-"/>
    <numFmt numFmtId="170" formatCode="&quot;$&quot;\ \ #,##0.00"/>
    <numFmt numFmtId="171" formatCode="_-[$$-240A]\ * #,##0.00_-;\-[$$-240A]\ * #,##0.00_-;_-[$$-240A]\ * &quot;-&quot;??_-;_-@_-"/>
    <numFmt numFmtId="173" formatCode="_-* #,##0.00\ [$€]_-;\-* #,##0.00\ [$€]_-;_-* &quot;-&quot;??\ [$€]_-;_-@_-"/>
    <numFmt numFmtId="174" formatCode="_ * #,##0.00_ ;_ * \-#,##0.00_ ;_ * &quot;-&quot;??_ ;_ @_ "/>
    <numFmt numFmtId="175" formatCode="_ &quot;$&quot;\ * #,##0_ ;_ &quot;$&quot;\ * \-#,##0_ ;_ &quot;$&quot;\ * &quot;-&quot;_ ;_ @_ "/>
    <numFmt numFmtId="176" formatCode="#,##0.0000"/>
    <numFmt numFmtId="177" formatCode="#,##0.0"/>
    <numFmt numFmtId="178" formatCode="#,##0.000"/>
    <numFmt numFmtId="179" formatCode="0#.00\ \L\t"/>
    <numFmt numFmtId="180" formatCode="_(&quot;$&quot;\ * #,##0.00_);_(&quot;$&quot;\ * \(#,##0.00\);_(&quot;$&quot;\ * &quot;-&quot;??_);_(@_)"/>
    <numFmt numFmtId="181" formatCode="&quot;$&quot;\ #,##0.00;[Red]&quot;$&quot;\ \-#,##0.00"/>
    <numFmt numFmtId="182" formatCode="_-* #,##0.00\ &quot;Pts&quot;_-;\-* #,##0.00\ &quot;Pts&quot;_-;_-* &quot;-&quot;??\ &quot;Pts&quot;_-;_-@_-"/>
    <numFmt numFmtId="183" formatCode="_-* #,##0.00\ &quot;€&quot;_-;\-* #,##0.00\ &quot;€&quot;_-;_-* &quot;-&quot;??\ &quot;€&quot;_-;_-@_-"/>
    <numFmt numFmtId="184" formatCode="_ &quot;$&quot;\ * #,##0.00_ ;_ &quot;$&quot;\ * \-#,##0.00_ ;_ &quot;$&quot;\ * &quot;-&quot;??_ ;_ @_ "/>
    <numFmt numFmtId="185" formatCode="##0"/>
    <numFmt numFmtId="186" formatCode="0.000"/>
    <numFmt numFmtId="187" formatCode="0.0000"/>
    <numFmt numFmtId="188" formatCode="_-* #,##0\ _P_t_s_-;\-* #,##0\ _P_t_s_-;_-* &quot;-&quot;??\ _P_t_s_-;_-@_-"/>
    <numFmt numFmtId="189" formatCode="0.00%;\-0.00%;&quot;&quot;"/>
    <numFmt numFmtId="190" formatCode="&quot;$&quot;#,##0\ ;\(&quot;$&quot;#,##0\)"/>
    <numFmt numFmtId="191" formatCode="\(0%\)"/>
    <numFmt numFmtId="192" formatCode=";;"/>
    <numFmt numFmtId="193" formatCode="d\ \d\e\ mmmm\ \d\e\ yyyy"/>
    <numFmt numFmtId="194" formatCode="0%;\-0%;&quot;&quot;"/>
    <numFmt numFmtId="195" formatCode="#0&quot;.&quot;000&quot;´&quot;000&quot;.&quot;000"/>
    <numFmt numFmtId="196" formatCode="##0&quot;.&quot;000"/>
    <numFmt numFmtId="197" formatCode="##0&quot;´&quot;000&quot;.&quot;000"/>
    <numFmt numFmtId="198" formatCode="_(&quot;$&quot;\ * #,##0_);_(&quot;$&quot;\ * \(#,##0\);_(&quot;$&quot;\ * &quot;-&quot;??_);_(@_)"/>
    <numFmt numFmtId="199" formatCode="_-&quot;$&quot;* #,##0.00_-;\-&quot;$&quot;* #,##0.00_-;_-&quot;$&quot;* &quot;-&quot;??_-;_-@_-"/>
    <numFmt numFmtId="200" formatCode="#0&quot;.&quot;"/>
    <numFmt numFmtId="201" formatCode="0.0%;\-0.0%;&quot;&quot;"/>
  </numFmts>
  <fonts count="45" x14ac:knownFonts="1">
    <font>
      <sz val="10"/>
      <name val="Arial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name val="Arial Narrow"/>
      <family val="2"/>
    </font>
    <font>
      <b/>
      <sz val="12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8"/>
      <name val="Arial"/>
      <family val="2"/>
      <charset val="1"/>
    </font>
    <font>
      <sz val="12"/>
      <color theme="1"/>
      <name val="Gotham Narrow Book"/>
      <family val="3"/>
    </font>
    <font>
      <sz val="13"/>
      <color theme="1"/>
      <name val="Gotham Narrow"/>
      <family val="3"/>
    </font>
    <font>
      <sz val="13"/>
      <name val="Gotham Narrow"/>
      <family val="3"/>
    </font>
    <font>
      <sz val="10"/>
      <name val="Arial"/>
      <family val="2"/>
    </font>
    <font>
      <b/>
      <sz val="20"/>
      <name val="Arial Narrow"/>
      <family val="2"/>
    </font>
    <font>
      <sz val="14"/>
      <name val="Arial Narrow"/>
      <family val="2"/>
    </font>
    <font>
      <sz val="16"/>
      <name val="Arial Narrow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7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thick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auto="1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auto="1"/>
      </right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auto="1"/>
      </left>
      <right style="medium">
        <color indexed="64"/>
      </right>
      <top style="thick">
        <color auto="1"/>
      </top>
      <bottom/>
      <diagonal/>
    </border>
    <border>
      <left/>
      <right style="medium">
        <color indexed="64"/>
      </right>
      <top style="thick">
        <color auto="1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66">
    <xf numFmtId="0" fontId="0" fillId="0" borderId="0"/>
    <xf numFmtId="0" fontId="3" fillId="2" borderId="0"/>
    <xf numFmtId="0" fontId="3" fillId="3" borderId="0"/>
    <xf numFmtId="0" fontId="3" fillId="4" borderId="0"/>
    <xf numFmtId="0" fontId="3" fillId="5" borderId="0"/>
    <xf numFmtId="0" fontId="3" fillId="6" borderId="0"/>
    <xf numFmtId="0" fontId="3" fillId="7" borderId="0"/>
    <xf numFmtId="0" fontId="3" fillId="8" borderId="0"/>
    <xf numFmtId="0" fontId="3" fillId="9" borderId="0"/>
    <xf numFmtId="0" fontId="3" fillId="10" borderId="0"/>
    <xf numFmtId="0" fontId="3" fillId="5" borderId="0"/>
    <xf numFmtId="0" fontId="3" fillId="8" borderId="0"/>
    <xf numFmtId="0" fontId="3" fillId="11" borderId="0"/>
    <xf numFmtId="0" fontId="4" fillId="12" borderId="0"/>
    <xf numFmtId="0" fontId="4" fillId="9" borderId="0"/>
    <xf numFmtId="0" fontId="4" fillId="10" borderId="0"/>
    <xf numFmtId="0" fontId="4" fillId="13" borderId="0"/>
    <xf numFmtId="0" fontId="4" fillId="14" borderId="0"/>
    <xf numFmtId="0" fontId="4" fillId="15" borderId="0"/>
    <xf numFmtId="0" fontId="5" fillId="4" borderId="0"/>
    <xf numFmtId="0" fontId="6" fillId="16" borderId="1"/>
    <xf numFmtId="0" fontId="7" fillId="17" borderId="2"/>
    <xf numFmtId="0" fontId="8" fillId="0" borderId="3"/>
    <xf numFmtId="0" fontId="9" fillId="0" borderId="0"/>
    <xf numFmtId="0" fontId="4" fillId="18" borderId="0"/>
    <xf numFmtId="0" fontId="4" fillId="19" borderId="0"/>
    <xf numFmtId="0" fontId="4" fillId="20" borderId="0"/>
    <xf numFmtId="0" fontId="4" fillId="13" borderId="0"/>
    <xf numFmtId="0" fontId="4" fillId="14" borderId="0"/>
    <xf numFmtId="0" fontId="4" fillId="21" borderId="0"/>
    <xf numFmtId="0" fontId="10" fillId="7" borderId="1"/>
    <xf numFmtId="0" fontId="20" fillId="0" borderId="0">
      <alignment vertical="top"/>
    </xf>
    <xf numFmtId="173" fontId="41" fillId="0" borderId="0"/>
    <xf numFmtId="0" fontId="11" fillId="3" borderId="0"/>
    <xf numFmtId="174" fontId="41" fillId="0" borderId="0"/>
    <xf numFmtId="2" fontId="1" fillId="0" borderId="4"/>
    <xf numFmtId="174" fontId="41" fillId="0" borderId="0"/>
    <xf numFmtId="174" fontId="41" fillId="0" borderId="0"/>
    <xf numFmtId="174" fontId="41" fillId="0" borderId="0"/>
    <xf numFmtId="175" fontId="41" fillId="0" borderId="0"/>
    <xf numFmtId="175" fontId="41" fillId="0" borderId="0"/>
    <xf numFmtId="174" fontId="41" fillId="0" borderId="0"/>
    <xf numFmtId="43" fontId="41" fillId="0" borderId="0"/>
    <xf numFmtId="176" fontId="41" fillId="0" borderId="0"/>
    <xf numFmtId="177" fontId="41" fillId="0" borderId="0"/>
    <xf numFmtId="177" fontId="41" fillId="0" borderId="0"/>
    <xf numFmtId="177" fontId="41" fillId="0" borderId="0"/>
    <xf numFmtId="176" fontId="41" fillId="0" borderId="0"/>
    <xf numFmtId="178" fontId="41" fillId="0" borderId="0"/>
    <xf numFmtId="43" fontId="3" fillId="0" borderId="0"/>
    <xf numFmtId="178" fontId="41" fillId="0" borderId="0"/>
    <xf numFmtId="43" fontId="41" fillId="0" borderId="0"/>
    <xf numFmtId="43" fontId="41" fillId="0" borderId="0"/>
    <xf numFmtId="174" fontId="41" fillId="0" borderId="0"/>
    <xf numFmtId="0" fontId="41" fillId="0" borderId="0"/>
    <xf numFmtId="0" fontId="41" fillId="0" borderId="0"/>
    <xf numFmtId="174" fontId="41" fillId="0" borderId="0"/>
    <xf numFmtId="174" fontId="41" fillId="0" borderId="0"/>
    <xf numFmtId="174" fontId="41" fillId="0" borderId="0"/>
    <xf numFmtId="174" fontId="41" fillId="0" borderId="0"/>
    <xf numFmtId="179" fontId="41" fillId="0" borderId="0"/>
    <xf numFmtId="180" fontId="3" fillId="0" borderId="0"/>
    <xf numFmtId="181" fontId="41" fillId="0" borderId="0"/>
    <xf numFmtId="182" fontId="41" fillId="0" borderId="0"/>
    <xf numFmtId="183" fontId="41" fillId="0" borderId="0"/>
    <xf numFmtId="182" fontId="41" fillId="0" borderId="0"/>
    <xf numFmtId="183" fontId="41" fillId="0" borderId="0"/>
    <xf numFmtId="183" fontId="41" fillId="0" borderId="0"/>
    <xf numFmtId="181" fontId="41" fillId="0" borderId="0"/>
    <xf numFmtId="184" fontId="41" fillId="0" borderId="0"/>
    <xf numFmtId="184" fontId="41" fillId="0" borderId="0"/>
    <xf numFmtId="0" fontId="12" fillId="22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3" fillId="0" borderId="0"/>
    <xf numFmtId="0" fontId="21" fillId="0" borderId="0"/>
    <xf numFmtId="0" fontId="21" fillId="0" borderId="0"/>
    <xf numFmtId="0" fontId="41" fillId="0" borderId="0"/>
    <xf numFmtId="0" fontId="41" fillId="0" borderId="0"/>
    <xf numFmtId="0" fontId="41" fillId="0" borderId="0"/>
    <xf numFmtId="0" fontId="41" fillId="23" borderId="5"/>
    <xf numFmtId="9" fontId="3" fillId="0" borderId="0"/>
    <xf numFmtId="9" fontId="41" fillId="0" borderId="0"/>
    <xf numFmtId="9" fontId="21" fillId="0" borderId="0"/>
    <xf numFmtId="9" fontId="41" fillId="0" borderId="0"/>
    <xf numFmtId="9" fontId="41" fillId="0" borderId="0"/>
    <xf numFmtId="9" fontId="41" fillId="0" borderId="0"/>
    <xf numFmtId="9" fontId="41" fillId="0" borderId="0"/>
    <xf numFmtId="9" fontId="41" fillId="0" borderId="0"/>
    <xf numFmtId="9" fontId="41" fillId="0" borderId="0"/>
    <xf numFmtId="9" fontId="41" fillId="0" borderId="0"/>
    <xf numFmtId="9" fontId="41" fillId="0" borderId="0"/>
    <xf numFmtId="9" fontId="41" fillId="0" borderId="0"/>
    <xf numFmtId="9" fontId="41" fillId="0" borderId="0"/>
    <xf numFmtId="9" fontId="41" fillId="0" borderId="0"/>
    <xf numFmtId="9" fontId="41" fillId="0" borderId="0"/>
    <xf numFmtId="9" fontId="41" fillId="0" borderId="0"/>
    <xf numFmtId="9" fontId="41" fillId="0" borderId="0"/>
    <xf numFmtId="9" fontId="41" fillId="0" borderId="0"/>
    <xf numFmtId="9" fontId="41" fillId="0" borderId="0"/>
    <xf numFmtId="9" fontId="41" fillId="0" borderId="0"/>
    <xf numFmtId="9" fontId="41" fillId="0" borderId="0"/>
    <xf numFmtId="9" fontId="41" fillId="0" borderId="0"/>
    <xf numFmtId="0" fontId="13" fillId="16" borderId="6"/>
    <xf numFmtId="0" fontId="14" fillId="0" borderId="0"/>
    <xf numFmtId="0" fontId="15" fillId="0" borderId="0"/>
    <xf numFmtId="0" fontId="17" fillId="0" borderId="7"/>
    <xf numFmtId="0" fontId="18" fillId="0" borderId="8"/>
    <xf numFmtId="0" fontId="9" fillId="0" borderId="9"/>
    <xf numFmtId="0" fontId="16" fillId="0" borderId="0"/>
    <xf numFmtId="0" fontId="19" fillId="0" borderId="10"/>
    <xf numFmtId="174" fontId="41" fillId="0" borderId="0"/>
    <xf numFmtId="0" fontId="41" fillId="0" borderId="0"/>
    <xf numFmtId="9" fontId="41" fillId="0" borderId="0"/>
    <xf numFmtId="0" fontId="41" fillId="0" borderId="0"/>
    <xf numFmtId="182" fontId="41" fillId="0" borderId="0"/>
    <xf numFmtId="0" fontId="21" fillId="0" borderId="0"/>
    <xf numFmtId="0" fontId="41" fillId="0" borderId="0"/>
    <xf numFmtId="0" fontId="41" fillId="0" borderId="0"/>
    <xf numFmtId="0" fontId="21" fillId="0" borderId="0"/>
    <xf numFmtId="43" fontId="21" fillId="0" borderId="0"/>
    <xf numFmtId="0" fontId="41" fillId="0" borderId="0"/>
    <xf numFmtId="0" fontId="3" fillId="2" borderId="0"/>
    <xf numFmtId="0" fontId="3" fillId="3" borderId="0"/>
    <xf numFmtId="0" fontId="3" fillId="4" borderId="0"/>
    <xf numFmtId="0" fontId="3" fillId="5" borderId="0"/>
    <xf numFmtId="0" fontId="3" fillId="6" borderId="0"/>
    <xf numFmtId="0" fontId="3" fillId="7" borderId="0"/>
    <xf numFmtId="0" fontId="3" fillId="8" borderId="0"/>
    <xf numFmtId="0" fontId="3" fillId="9" borderId="0"/>
    <xf numFmtId="0" fontId="3" fillId="10" borderId="0"/>
    <xf numFmtId="0" fontId="3" fillId="5" borderId="0"/>
    <xf numFmtId="0" fontId="3" fillId="8" borderId="0"/>
    <xf numFmtId="0" fontId="3" fillId="11" borderId="0"/>
    <xf numFmtId="0" fontId="4" fillId="12" borderId="0"/>
    <xf numFmtId="0" fontId="4" fillId="9" borderId="0"/>
    <xf numFmtId="0" fontId="4" fillId="10" borderId="0"/>
    <xf numFmtId="0" fontId="4" fillId="13" borderId="0"/>
    <xf numFmtId="0" fontId="4" fillId="14" borderId="0"/>
    <xf numFmtId="0" fontId="4" fillId="15" borderId="0"/>
    <xf numFmtId="0" fontId="5" fillId="4" borderId="0"/>
    <xf numFmtId="0" fontId="6" fillId="16" borderId="1"/>
    <xf numFmtId="0" fontId="41" fillId="0" borderId="0"/>
    <xf numFmtId="0" fontId="7" fillId="17" borderId="2"/>
    <xf numFmtId="0" fontId="8" fillId="0" borderId="3"/>
    <xf numFmtId="185" fontId="1" fillId="0" borderId="35">
      <alignment horizontal="right"/>
    </xf>
    <xf numFmtId="185" fontId="1" fillId="0" borderId="35">
      <alignment horizontal="right"/>
    </xf>
    <xf numFmtId="2" fontId="1" fillId="0" borderId="0"/>
    <xf numFmtId="2" fontId="1" fillId="0" borderId="0"/>
    <xf numFmtId="2" fontId="1" fillId="0" borderId="0"/>
    <xf numFmtId="186" fontId="1" fillId="0" borderId="0"/>
    <xf numFmtId="186" fontId="1" fillId="0" borderId="0"/>
    <xf numFmtId="186" fontId="1" fillId="0" borderId="0"/>
    <xf numFmtId="187" fontId="2" fillId="0" borderId="0"/>
    <xf numFmtId="187" fontId="2" fillId="0" borderId="0"/>
    <xf numFmtId="187" fontId="2" fillId="0" borderId="0"/>
    <xf numFmtId="185" fontId="1" fillId="0" borderId="35">
      <alignment horizontal="right"/>
    </xf>
    <xf numFmtId="188" fontId="41" fillId="0" borderId="0">
      <protection locked="0"/>
    </xf>
    <xf numFmtId="3" fontId="27" fillId="0" borderId="0"/>
    <xf numFmtId="189" fontId="41" fillId="0" borderId="0">
      <protection locked="0"/>
    </xf>
    <xf numFmtId="190" fontId="27" fillId="0" borderId="0"/>
    <xf numFmtId="191" fontId="41" fillId="0" borderId="0">
      <protection locked="0"/>
    </xf>
    <xf numFmtId="0" fontId="9" fillId="0" borderId="0"/>
    <xf numFmtId="0" fontId="4" fillId="18" borderId="0"/>
    <xf numFmtId="0" fontId="4" fillId="19" borderId="0"/>
    <xf numFmtId="0" fontId="4" fillId="20" borderId="0"/>
    <xf numFmtId="0" fontId="4" fillId="13" borderId="0"/>
    <xf numFmtId="0" fontId="4" fillId="14" borderId="0"/>
    <xf numFmtId="0" fontId="4" fillId="21" borderId="0"/>
    <xf numFmtId="0" fontId="10" fillId="7" borderId="1"/>
    <xf numFmtId="192" fontId="28" fillId="0" borderId="0">
      <protection locked="0"/>
    </xf>
    <xf numFmtId="192" fontId="28" fillId="0" borderId="0">
      <protection locked="0"/>
    </xf>
    <xf numFmtId="192" fontId="28" fillId="0" borderId="0">
      <protection locked="0"/>
    </xf>
    <xf numFmtId="192" fontId="28" fillId="0" borderId="0">
      <protection locked="0"/>
    </xf>
    <xf numFmtId="192" fontId="28" fillId="0" borderId="0">
      <protection locked="0"/>
    </xf>
    <xf numFmtId="192" fontId="28" fillId="0" borderId="0">
      <protection locked="0"/>
    </xf>
    <xf numFmtId="192" fontId="28" fillId="0" borderId="0">
      <protection locked="0"/>
    </xf>
    <xf numFmtId="193" fontId="41" fillId="0" borderId="0">
      <protection locked="0"/>
    </xf>
    <xf numFmtId="0" fontId="29" fillId="0" borderId="0"/>
    <xf numFmtId="0" fontId="30" fillId="0" borderId="0"/>
    <xf numFmtId="194" fontId="41" fillId="0" borderId="0">
      <protection locked="0"/>
    </xf>
    <xf numFmtId="194" fontId="41" fillId="0" borderId="0">
      <protection locked="0"/>
    </xf>
    <xf numFmtId="0" fontId="11" fillId="3" borderId="0"/>
    <xf numFmtId="195" fontId="1" fillId="0" borderId="0">
      <alignment horizontal="right"/>
    </xf>
    <xf numFmtId="195" fontId="1" fillId="0" borderId="0">
      <alignment horizontal="right"/>
    </xf>
    <xf numFmtId="195" fontId="1" fillId="0" borderId="0">
      <alignment horizontal="right"/>
    </xf>
    <xf numFmtId="196" fontId="1" fillId="0" borderId="0">
      <alignment horizontal="center"/>
    </xf>
    <xf numFmtId="196" fontId="1" fillId="0" borderId="0">
      <alignment horizontal="center"/>
    </xf>
    <xf numFmtId="2" fontId="1" fillId="0" borderId="4"/>
    <xf numFmtId="43" fontId="3" fillId="0" borderId="0"/>
    <xf numFmtId="174" fontId="41" fillId="0" borderId="0"/>
    <xf numFmtId="43" fontId="41" fillId="0" borderId="0"/>
    <xf numFmtId="43" fontId="31" fillId="0" borderId="0"/>
    <xf numFmtId="43" fontId="31" fillId="0" borderId="0"/>
    <xf numFmtId="43" fontId="31" fillId="0" borderId="0"/>
    <xf numFmtId="197" fontId="1" fillId="0" borderId="0">
      <alignment horizontal="right"/>
    </xf>
    <xf numFmtId="197" fontId="1" fillId="0" borderId="0">
      <alignment horizontal="right"/>
    </xf>
    <xf numFmtId="197" fontId="1" fillId="0" borderId="0">
      <alignment horizontal="right"/>
    </xf>
    <xf numFmtId="198" fontId="41" fillId="0" borderId="0"/>
    <xf numFmtId="198" fontId="41" fillId="0" borderId="0"/>
    <xf numFmtId="199" fontId="41" fillId="0" borderId="0"/>
    <xf numFmtId="180" fontId="41" fillId="0" borderId="0"/>
    <xf numFmtId="198" fontId="41" fillId="0" borderId="0"/>
    <xf numFmtId="198" fontId="41" fillId="0" borderId="0"/>
    <xf numFmtId="198" fontId="41" fillId="0" borderId="0"/>
    <xf numFmtId="198" fontId="41" fillId="0" borderId="0"/>
    <xf numFmtId="198" fontId="41" fillId="0" borderId="0"/>
    <xf numFmtId="198" fontId="41" fillId="0" borderId="0"/>
    <xf numFmtId="199" fontId="41" fillId="0" borderId="0"/>
    <xf numFmtId="180" fontId="3" fillId="0" borderId="0"/>
    <xf numFmtId="190" fontId="32" fillId="0" borderId="0"/>
    <xf numFmtId="0" fontId="12" fillId="22" borderId="0"/>
    <xf numFmtId="200" fontId="1" fillId="0" borderId="0">
      <alignment horizontal="center"/>
    </xf>
    <xf numFmtId="200" fontId="1" fillId="0" borderId="0">
      <alignment horizontal="center"/>
    </xf>
    <xf numFmtId="0" fontId="41" fillId="0" borderId="0"/>
    <xf numFmtId="0" fontId="41" fillId="0" borderId="0"/>
    <xf numFmtId="0" fontId="31" fillId="0" borderId="0"/>
    <xf numFmtId="0" fontId="21" fillId="0" borderId="0"/>
    <xf numFmtId="0" fontId="3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33" fillId="0" borderId="0"/>
    <xf numFmtId="0" fontId="41" fillId="0" borderId="0"/>
    <xf numFmtId="0" fontId="41" fillId="23" borderId="5"/>
    <xf numFmtId="201" fontId="41" fillId="0" borderId="0">
      <protection locked="0"/>
    </xf>
    <xf numFmtId="9" fontId="41" fillId="0" borderId="0"/>
    <xf numFmtId="9" fontId="41" fillId="0" borderId="0"/>
    <xf numFmtId="9" fontId="41" fillId="0" borderId="0"/>
    <xf numFmtId="9" fontId="41" fillId="0" borderId="0"/>
    <xf numFmtId="9" fontId="31" fillId="0" borderId="0"/>
    <xf numFmtId="0" fontId="34" fillId="0" borderId="0">
      <alignment vertical="top"/>
    </xf>
    <xf numFmtId="0" fontId="13" fillId="16" borderId="6"/>
    <xf numFmtId="0" fontId="14" fillId="0" borderId="0"/>
    <xf numFmtId="0" fontId="15" fillId="0" borderId="0"/>
    <xf numFmtId="0" fontId="17" fillId="0" borderId="7"/>
    <xf numFmtId="0" fontId="18" fillId="0" borderId="8"/>
    <xf numFmtId="0" fontId="9" fillId="0" borderId="9"/>
    <xf numFmtId="0" fontId="16" fillId="0" borderId="0"/>
    <xf numFmtId="194" fontId="41" fillId="0" borderId="36">
      <protection locked="0"/>
    </xf>
    <xf numFmtId="0" fontId="21" fillId="0" borderId="0"/>
    <xf numFmtId="43" fontId="21" fillId="0" borderId="0"/>
    <xf numFmtId="43" fontId="21" fillId="0" borderId="0"/>
    <xf numFmtId="43" fontId="41" fillId="0" borderId="0"/>
    <xf numFmtId="43" fontId="21" fillId="0" borderId="0"/>
    <xf numFmtId="44" fontId="21" fillId="0" borderId="0"/>
    <xf numFmtId="43" fontId="21" fillId="0" borderId="0"/>
    <xf numFmtId="44" fontId="21" fillId="0" borderId="0"/>
    <xf numFmtId="44" fontId="21" fillId="0" borderId="0"/>
    <xf numFmtId="44" fontId="21" fillId="0" borderId="0"/>
    <xf numFmtId="44" fontId="41" fillId="0" borderId="0"/>
    <xf numFmtId="0" fontId="21" fillId="0" borderId="0"/>
    <xf numFmtId="44" fontId="21" fillId="0" borderId="0"/>
  </cellStyleXfs>
  <cellXfs count="126">
    <xf numFmtId="0" fontId="0" fillId="0" borderId="0" xfId="0"/>
    <xf numFmtId="0" fontId="22" fillId="0" borderId="0" xfId="88" applyFont="1"/>
    <xf numFmtId="0" fontId="22" fillId="0" borderId="0" xfId="88" applyFont="1" applyAlignment="1">
      <alignment horizontal="center"/>
    </xf>
    <xf numFmtId="0" fontId="25" fillId="0" borderId="0" xfId="89" applyFont="1"/>
    <xf numFmtId="0" fontId="24" fillId="0" borderId="0" xfId="89" applyFont="1"/>
    <xf numFmtId="0" fontId="26" fillId="0" borderId="0" xfId="88" applyFont="1"/>
    <xf numFmtId="0" fontId="26" fillId="0" borderId="0" xfId="88" applyFont="1" applyAlignment="1">
      <alignment horizontal="center"/>
    </xf>
    <xf numFmtId="0" fontId="26" fillId="0" borderId="28" xfId="88" applyFont="1" applyBorder="1"/>
    <xf numFmtId="0" fontId="26" fillId="0" borderId="29" xfId="88" applyFont="1" applyBorder="1"/>
    <xf numFmtId="0" fontId="23" fillId="0" borderId="17" xfId="124" applyFont="1" applyBorder="1" applyAlignment="1">
      <alignment horizontal="center" vertical="center" wrapText="1"/>
    </xf>
    <xf numFmtId="0" fontId="26" fillId="0" borderId="16" xfId="72" applyFont="1" applyBorder="1" applyAlignment="1">
      <alignment horizontal="center" vertical="center"/>
    </xf>
    <xf numFmtId="0" fontId="26" fillId="0" borderId="16" xfId="73" applyFont="1" applyBorder="1" applyAlignment="1">
      <alignment horizontal="center" vertical="center"/>
    </xf>
    <xf numFmtId="0" fontId="26" fillId="0" borderId="0" xfId="89" applyFont="1"/>
    <xf numFmtId="0" fontId="26" fillId="0" borderId="28" xfId="89" applyFont="1" applyBorder="1"/>
    <xf numFmtId="0" fontId="26" fillId="0" borderId="29" xfId="89" applyFont="1" applyBorder="1"/>
    <xf numFmtId="0" fontId="23" fillId="0" borderId="26" xfId="78" applyFont="1" applyBorder="1" applyAlignment="1">
      <alignment vertical="center"/>
    </xf>
    <xf numFmtId="164" fontId="26" fillId="0" borderId="29" xfId="89" applyNumberFormat="1" applyFont="1" applyBorder="1"/>
    <xf numFmtId="165" fontId="26" fillId="0" borderId="29" xfId="89" applyNumberFormat="1" applyFont="1" applyBorder="1"/>
    <xf numFmtId="0" fontId="26" fillId="25" borderId="0" xfId="88" applyFont="1" applyFill="1"/>
    <xf numFmtId="0" fontId="22" fillId="25" borderId="0" xfId="88" applyFont="1" applyFill="1"/>
    <xf numFmtId="0" fontId="26" fillId="25" borderId="29" xfId="88" applyFont="1" applyFill="1" applyBorder="1"/>
    <xf numFmtId="9" fontId="26" fillId="27" borderId="23" xfId="94" applyFont="1" applyFill="1" applyBorder="1" applyAlignment="1">
      <alignment horizontal="center" vertical="center"/>
    </xf>
    <xf numFmtId="166" fontId="23" fillId="26" borderId="33" xfId="60" applyNumberFormat="1" applyFont="1" applyFill="1" applyBorder="1" applyAlignment="1">
      <alignment horizontal="center" vertical="center"/>
    </xf>
    <xf numFmtId="166" fontId="23" fillId="26" borderId="16" xfId="60" applyNumberFormat="1" applyFont="1" applyFill="1" applyBorder="1" applyAlignment="1">
      <alignment horizontal="center" vertical="center"/>
    </xf>
    <xf numFmtId="0" fontId="35" fillId="0" borderId="0" xfId="0" applyFont="1" applyAlignment="1">
      <alignment horizontal="left"/>
    </xf>
    <xf numFmtId="0" fontId="36" fillId="0" borderId="0" xfId="0" applyFont="1" applyAlignment="1">
      <alignment horizontal="left"/>
    </xf>
    <xf numFmtId="49" fontId="23" fillId="0" borderId="0" xfId="129" applyNumberFormat="1" applyFont="1" applyAlignment="1">
      <alignment horizontal="right" vertical="center"/>
    </xf>
    <xf numFmtId="166" fontId="23" fillId="0" borderId="0" xfId="129" applyNumberFormat="1" applyFont="1" applyAlignment="1">
      <alignment vertical="center"/>
    </xf>
    <xf numFmtId="0" fontId="26" fillId="0" borderId="0" xfId="126" applyFont="1"/>
    <xf numFmtId="0" fontId="26" fillId="0" borderId="0" xfId="126" applyFont="1" applyAlignment="1">
      <alignment horizontal="center"/>
    </xf>
    <xf numFmtId="0" fontId="26" fillId="0" borderId="0" xfId="124" applyFont="1" applyAlignment="1">
      <alignment horizontal="center" vertical="center"/>
    </xf>
    <xf numFmtId="167" fontId="26" fillId="0" borderId="0" xfId="127" applyNumberFormat="1" applyFont="1"/>
    <xf numFmtId="39" fontId="23" fillId="0" borderId="0" xfId="127" applyNumberFormat="1" applyFont="1" applyAlignment="1">
      <alignment vertical="center"/>
    </xf>
    <xf numFmtId="0" fontId="26" fillId="0" borderId="46" xfId="89" applyFont="1" applyBorder="1"/>
    <xf numFmtId="0" fontId="26" fillId="0" borderId="47" xfId="88" applyFont="1" applyBorder="1"/>
    <xf numFmtId="0" fontId="26" fillId="0" borderId="47" xfId="88" applyFont="1" applyBorder="1" applyAlignment="1">
      <alignment horizontal="center"/>
    </xf>
    <xf numFmtId="168" fontId="26" fillId="0" borderId="47" xfId="34" applyNumberFormat="1" applyFont="1" applyBorder="1"/>
    <xf numFmtId="0" fontId="26" fillId="0" borderId="48" xfId="88" applyFont="1" applyBorder="1"/>
    <xf numFmtId="0" fontId="35" fillId="0" borderId="50" xfId="0" applyFont="1" applyBorder="1" applyAlignment="1">
      <alignment horizontal="left"/>
    </xf>
    <xf numFmtId="0" fontId="26" fillId="0" borderId="52" xfId="88" applyFont="1" applyBorder="1"/>
    <xf numFmtId="0" fontId="26" fillId="25" borderId="52" xfId="88" applyFont="1" applyFill="1" applyBorder="1"/>
    <xf numFmtId="0" fontId="37" fillId="0" borderId="50" xfId="0" applyFont="1" applyBorder="1" applyAlignment="1">
      <alignment horizontal="left"/>
    </xf>
    <xf numFmtId="0" fontId="23" fillId="24" borderId="42" xfId="72" applyFont="1" applyFill="1" applyBorder="1" applyAlignment="1">
      <alignment vertical="center"/>
    </xf>
    <xf numFmtId="0" fontId="23" fillId="24" borderId="41" xfId="72" applyFont="1" applyFill="1" applyBorder="1" applyAlignment="1">
      <alignment vertical="center"/>
    </xf>
    <xf numFmtId="0" fontId="23" fillId="24" borderId="40" xfId="72" applyFont="1" applyFill="1" applyBorder="1" applyAlignment="1">
      <alignment vertical="center"/>
    </xf>
    <xf numFmtId="0" fontId="39" fillId="25" borderId="16" xfId="133" applyFont="1" applyFill="1" applyBorder="1" applyAlignment="1" applyProtection="1">
      <alignment horizontal="center" vertical="center" wrapText="1"/>
      <protection locked="0"/>
    </xf>
    <xf numFmtId="0" fontId="39" fillId="25" borderId="16" xfId="133" applyFont="1" applyFill="1" applyBorder="1" applyAlignment="1" applyProtection="1">
      <alignment horizontal="justify" vertical="center" wrapText="1"/>
      <protection locked="0"/>
    </xf>
    <xf numFmtId="0" fontId="23" fillId="24" borderId="30" xfId="133" applyFont="1" applyFill="1" applyBorder="1" applyAlignment="1">
      <alignment vertical="center"/>
    </xf>
    <xf numFmtId="0" fontId="23" fillId="24" borderId="31" xfId="133" applyFont="1" applyFill="1" applyBorder="1" applyAlignment="1">
      <alignment vertical="center"/>
    </xf>
    <xf numFmtId="0" fontId="23" fillId="0" borderId="0" xfId="133" applyFont="1" applyAlignment="1">
      <alignment vertical="center"/>
    </xf>
    <xf numFmtId="169" fontId="23" fillId="0" borderId="53" xfId="133" applyNumberFormat="1" applyFont="1" applyBorder="1" applyAlignment="1">
      <alignment vertical="center"/>
    </xf>
    <xf numFmtId="170" fontId="40" fillId="0" borderId="16" xfId="256" applyNumberFormat="1" applyFont="1" applyBorder="1" applyAlignment="1" applyProtection="1">
      <alignment vertical="center"/>
      <protection locked="0"/>
    </xf>
    <xf numFmtId="44" fontId="23" fillId="0" borderId="43" xfId="263" applyFont="1" applyBorder="1" applyAlignment="1">
      <alignment vertical="center"/>
    </xf>
    <xf numFmtId="169" fontId="23" fillId="24" borderId="14" xfId="72" applyNumberFormat="1" applyFont="1" applyFill="1" applyBorder="1" applyAlignment="1">
      <alignment vertical="center"/>
    </xf>
    <xf numFmtId="171" fontId="23" fillId="0" borderId="43" xfId="133" applyNumberFormat="1" applyFont="1" applyBorder="1" applyAlignment="1">
      <alignment vertical="center"/>
    </xf>
    <xf numFmtId="171" fontId="25" fillId="0" borderId="0" xfId="89" applyNumberFormat="1" applyFont="1"/>
    <xf numFmtId="170" fontId="40" fillId="25" borderId="16" xfId="256" applyNumberFormat="1" applyFont="1" applyFill="1" applyBorder="1" applyAlignment="1" applyProtection="1">
      <alignment vertical="center"/>
      <protection locked="0"/>
    </xf>
    <xf numFmtId="0" fontId="35" fillId="0" borderId="0" xfId="0" applyFont="1" applyAlignment="1">
      <alignment horizontal="center"/>
    </xf>
    <xf numFmtId="0" fontId="37" fillId="0" borderId="50" xfId="0" applyFont="1" applyBorder="1" applyAlignment="1">
      <alignment horizontal="center"/>
    </xf>
    <xf numFmtId="0" fontId="36" fillId="0" borderId="0" xfId="0" applyFont="1" applyAlignment="1">
      <alignment horizontal="center"/>
    </xf>
    <xf numFmtId="0" fontId="23" fillId="24" borderId="41" xfId="72" applyFont="1" applyFill="1" applyBorder="1" applyAlignment="1">
      <alignment horizontal="center" vertical="center"/>
    </xf>
    <xf numFmtId="49" fontId="23" fillId="0" borderId="0" xfId="129" applyNumberFormat="1" applyFont="1" applyAlignment="1">
      <alignment horizontal="center" vertical="center"/>
    </xf>
    <xf numFmtId="0" fontId="23" fillId="24" borderId="31" xfId="133" applyFont="1" applyFill="1" applyBorder="1" applyAlignment="1">
      <alignment horizontal="center" vertical="center"/>
    </xf>
    <xf numFmtId="2" fontId="26" fillId="0" borderId="0" xfId="126" applyNumberFormat="1" applyFont="1" applyAlignment="1">
      <alignment horizontal="center"/>
    </xf>
    <xf numFmtId="44" fontId="26" fillId="0" borderId="0" xfId="263" applyFont="1" applyAlignment="1">
      <alignment horizontal="center" vertical="center"/>
    </xf>
    <xf numFmtId="4" fontId="38" fillId="0" borderId="16" xfId="253" applyNumberFormat="1" applyFont="1" applyBorder="1" applyAlignment="1">
      <alignment horizontal="center" vertical="center" wrapText="1"/>
    </xf>
    <xf numFmtId="0" fontId="43" fillId="0" borderId="0" xfId="89" applyFont="1"/>
    <xf numFmtId="0" fontId="44" fillId="0" borderId="0" xfId="89" applyFont="1"/>
    <xf numFmtId="49" fontId="39" fillId="25" borderId="16" xfId="133" applyNumberFormat="1" applyFont="1" applyFill="1" applyBorder="1" applyAlignment="1" applyProtection="1">
      <alignment horizontal="center" vertical="center" wrapText="1"/>
      <protection locked="0"/>
    </xf>
    <xf numFmtId="0" fontId="23" fillId="0" borderId="22" xfId="124" applyFont="1" applyBorder="1" applyAlignment="1">
      <alignment horizontal="center" vertical="center" wrapText="1"/>
    </xf>
    <xf numFmtId="0" fontId="0" fillId="0" borderId="62" xfId="0" applyBorder="1"/>
    <xf numFmtId="0" fontId="23" fillId="26" borderId="16" xfId="128" applyFont="1" applyFill="1" applyBorder="1" applyAlignment="1">
      <alignment horizontal="center" vertical="center" wrapText="1"/>
    </xf>
    <xf numFmtId="0" fontId="0" fillId="0" borderId="55" xfId="0" applyBorder="1"/>
    <xf numFmtId="0" fontId="26" fillId="26" borderId="25" xfId="128" applyFont="1" applyFill="1" applyBorder="1" applyAlignment="1">
      <alignment vertical="center" wrapText="1"/>
    </xf>
    <xf numFmtId="0" fontId="0" fillId="0" borderId="18" xfId="0" applyBorder="1"/>
    <xf numFmtId="0" fontId="26" fillId="26" borderId="63" xfId="88" applyFont="1" applyFill="1" applyBorder="1" applyAlignment="1">
      <alignment horizontal="center" wrapText="1"/>
    </xf>
    <xf numFmtId="0" fontId="0" fillId="0" borderId="39" xfId="0" applyBorder="1"/>
    <xf numFmtId="0" fontId="23" fillId="24" borderId="43" xfId="133" applyFont="1" applyFill="1" applyBorder="1" applyAlignment="1">
      <alignment horizontal="left" vertical="center"/>
    </xf>
    <xf numFmtId="0" fontId="0" fillId="0" borderId="31" xfId="0" applyBorder="1"/>
    <xf numFmtId="0" fontId="0" fillId="0" borderId="54" xfId="0" applyBorder="1"/>
    <xf numFmtId="3" fontId="23" fillId="26" borderId="16" xfId="128" applyNumberFormat="1" applyFont="1" applyFill="1" applyBorder="1" applyAlignment="1">
      <alignment horizontal="center" vertical="center"/>
    </xf>
    <xf numFmtId="0" fontId="23" fillId="24" borderId="60" xfId="72" applyFont="1" applyFill="1" applyBorder="1" applyAlignment="1">
      <alignment horizontal="center" vertical="center" wrapText="1"/>
    </xf>
    <xf numFmtId="0" fontId="0" fillId="0" borderId="13" xfId="0" applyBorder="1"/>
    <xf numFmtId="0" fontId="0" fillId="0" borderId="14" xfId="0" applyBorder="1"/>
    <xf numFmtId="0" fontId="35" fillId="0" borderId="51" xfId="0" applyFont="1" applyBorder="1" applyAlignment="1">
      <alignment horizontal="center" wrapText="1"/>
    </xf>
    <xf numFmtId="0" fontId="0" fillId="0" borderId="67" xfId="0" applyBorder="1"/>
    <xf numFmtId="0" fontId="0" fillId="0" borderId="68" xfId="0" applyBorder="1"/>
    <xf numFmtId="0" fontId="23" fillId="25" borderId="24" xfId="72" applyFont="1" applyFill="1" applyBorder="1" applyAlignment="1">
      <alignment horizontal="center" vertical="center" wrapText="1"/>
    </xf>
    <xf numFmtId="0" fontId="0" fillId="0" borderId="61" xfId="0" applyBorder="1"/>
    <xf numFmtId="0" fontId="23" fillId="25" borderId="22" xfId="72" applyFont="1" applyFill="1" applyBorder="1" applyAlignment="1">
      <alignment horizontal="center" vertical="center" wrapText="1"/>
    </xf>
    <xf numFmtId="0" fontId="0" fillId="0" borderId="20" xfId="0" applyBorder="1"/>
    <xf numFmtId="0" fontId="23" fillId="24" borderId="58" xfId="72" applyFont="1" applyFill="1" applyBorder="1" applyAlignment="1">
      <alignment horizontal="right" vertical="center"/>
    </xf>
    <xf numFmtId="0" fontId="0" fillId="0" borderId="19" xfId="0" applyBorder="1"/>
    <xf numFmtId="4" fontId="23" fillId="25" borderId="27" xfId="72" applyNumberFormat="1" applyFont="1" applyFill="1" applyBorder="1" applyAlignment="1">
      <alignment horizontal="center" vertical="center" wrapText="1"/>
    </xf>
    <xf numFmtId="0" fontId="0" fillId="0" borderId="33" xfId="0" applyBorder="1"/>
    <xf numFmtId="0" fontId="26" fillId="0" borderId="64" xfId="88" applyFont="1" applyBorder="1" applyAlignment="1">
      <alignment horizontal="center"/>
    </xf>
    <xf numFmtId="0" fontId="0" fillId="0" borderId="65" xfId="0" applyBorder="1"/>
    <xf numFmtId="0" fontId="0" fillId="0" borderId="66" xfId="0" applyBorder="1"/>
    <xf numFmtId="0" fontId="26" fillId="25" borderId="17" xfId="128" applyFont="1" applyFill="1" applyBorder="1" applyAlignment="1">
      <alignment horizontal="center" vertical="center" wrapText="1"/>
    </xf>
    <xf numFmtId="0" fontId="0" fillId="0" borderId="56" xfId="0" applyBorder="1"/>
    <xf numFmtId="0" fontId="0" fillId="0" borderId="57" xfId="0" applyBorder="1"/>
    <xf numFmtId="3" fontId="23" fillId="26" borderId="16" xfId="128" applyNumberFormat="1" applyFont="1" applyFill="1" applyBorder="1" applyAlignment="1">
      <alignment horizontal="center" vertical="center" wrapText="1"/>
    </xf>
    <xf numFmtId="0" fontId="26" fillId="0" borderId="21" xfId="78" applyFont="1" applyBorder="1" applyAlignment="1">
      <alignment horizontal="center" vertical="center"/>
    </xf>
    <xf numFmtId="0" fontId="0" fillId="0" borderId="15" xfId="0" applyBorder="1"/>
    <xf numFmtId="0" fontId="0" fillId="0" borderId="21" xfId="0" applyBorder="1"/>
    <xf numFmtId="0" fontId="26" fillId="0" borderId="45" xfId="128" applyFont="1" applyBorder="1" applyAlignment="1">
      <alignment horizontal="center"/>
    </xf>
    <xf numFmtId="0" fontId="0" fillId="0" borderId="38" xfId="0" applyBorder="1"/>
    <xf numFmtId="0" fontId="0" fillId="0" borderId="45" xfId="0" applyBorder="1"/>
    <xf numFmtId="3" fontId="23" fillId="26" borderId="20" xfId="128" applyNumberFormat="1" applyFont="1" applyFill="1" applyBorder="1" applyAlignment="1">
      <alignment horizontal="center" vertical="center" wrapText="1"/>
    </xf>
    <xf numFmtId="0" fontId="0" fillId="0" borderId="59" xfId="0" applyBorder="1"/>
    <xf numFmtId="4" fontId="23" fillId="25" borderId="22" xfId="72" applyNumberFormat="1" applyFont="1" applyFill="1" applyBorder="1" applyAlignment="1">
      <alignment horizontal="center" vertical="center" wrapText="1"/>
    </xf>
    <xf numFmtId="44" fontId="26" fillId="0" borderId="0" xfId="263" applyFont="1" applyAlignment="1">
      <alignment horizontal="center" vertical="center"/>
    </xf>
    <xf numFmtId="0" fontId="25" fillId="0" borderId="0" xfId="89" applyFont="1"/>
    <xf numFmtId="171" fontId="42" fillId="0" borderId="34" xfId="0" applyNumberFormat="1" applyFont="1" applyBorder="1" applyAlignment="1">
      <alignment horizontal="center" vertical="center" wrapText="1"/>
    </xf>
    <xf numFmtId="0" fontId="0" fillId="0" borderId="37" xfId="0" applyBorder="1"/>
    <xf numFmtId="0" fontId="0" fillId="0" borderId="44" xfId="0" applyBorder="1"/>
    <xf numFmtId="0" fontId="0" fillId="0" borderId="11" xfId="0" applyBorder="1"/>
    <xf numFmtId="0" fontId="22" fillId="0" borderId="0" xfId="88" applyFont="1" applyAlignment="1">
      <alignment horizontal="center"/>
    </xf>
    <xf numFmtId="0" fontId="22" fillId="0" borderId="0" xfId="88" applyFont="1"/>
    <xf numFmtId="0" fontId="0" fillId="0" borderId="32" xfId="0" applyBorder="1"/>
    <xf numFmtId="0" fontId="0" fillId="0" borderId="12" xfId="0" applyBorder="1"/>
    <xf numFmtId="0" fontId="23" fillId="0" borderId="69" xfId="128" applyFont="1" applyBorder="1" applyAlignment="1">
      <alignment horizontal="center"/>
    </xf>
    <xf numFmtId="0" fontId="0" fillId="0" borderId="49" xfId="0" applyBorder="1"/>
    <xf numFmtId="0" fontId="0" fillId="0" borderId="70" xfId="0" applyBorder="1"/>
    <xf numFmtId="0" fontId="26" fillId="27" borderId="25" xfId="88" applyFont="1" applyFill="1" applyBorder="1" applyAlignment="1">
      <alignment horizontal="left" wrapText="1"/>
    </xf>
    <xf numFmtId="0" fontId="0" fillId="0" borderId="71" xfId="0" applyBorder="1"/>
  </cellXfs>
  <cellStyles count="266">
    <cellStyle name="20% - Énfasis1 2" xfId="1" xr:uid="{00000000-0005-0000-0000-000001000000}"/>
    <cellStyle name="20% - Énfasis1 3" xfId="134" xr:uid="{00000000-0005-0000-0000-000088000000}"/>
    <cellStyle name="20% - Énfasis2 2" xfId="2" xr:uid="{00000000-0005-0000-0000-000002000000}"/>
    <cellStyle name="20% - Énfasis2 3" xfId="135" xr:uid="{00000000-0005-0000-0000-000089000000}"/>
    <cellStyle name="20% - Énfasis3 2" xfId="3" xr:uid="{00000000-0005-0000-0000-000003000000}"/>
    <cellStyle name="20% - Énfasis3 3" xfId="136" xr:uid="{00000000-0005-0000-0000-00008A000000}"/>
    <cellStyle name="20% - Énfasis4 2" xfId="4" xr:uid="{00000000-0005-0000-0000-000004000000}"/>
    <cellStyle name="20% - Énfasis4 3" xfId="137" xr:uid="{00000000-0005-0000-0000-00008B000000}"/>
    <cellStyle name="20% - Énfasis5 2" xfId="5" xr:uid="{00000000-0005-0000-0000-000005000000}"/>
    <cellStyle name="20% - Énfasis5 3" xfId="138" xr:uid="{00000000-0005-0000-0000-00008C000000}"/>
    <cellStyle name="20% - Énfasis6 2" xfId="6" xr:uid="{00000000-0005-0000-0000-000006000000}"/>
    <cellStyle name="20% - Énfasis6 3" xfId="139" xr:uid="{00000000-0005-0000-0000-00008D000000}"/>
    <cellStyle name="40% - Énfasis1 2" xfId="7" xr:uid="{00000000-0005-0000-0000-000007000000}"/>
    <cellStyle name="40% - Énfasis1 3" xfId="140" xr:uid="{00000000-0005-0000-0000-00008E000000}"/>
    <cellStyle name="40% - Énfasis2 2" xfId="8" xr:uid="{00000000-0005-0000-0000-000008000000}"/>
    <cellStyle name="40% - Énfasis2 3" xfId="141" xr:uid="{00000000-0005-0000-0000-00008F000000}"/>
    <cellStyle name="40% - Énfasis3 2" xfId="9" xr:uid="{00000000-0005-0000-0000-000009000000}"/>
    <cellStyle name="40% - Énfasis3 3" xfId="142" xr:uid="{00000000-0005-0000-0000-000090000000}"/>
    <cellStyle name="40% - Énfasis4 2" xfId="10" xr:uid="{00000000-0005-0000-0000-00000A000000}"/>
    <cellStyle name="40% - Énfasis4 3" xfId="143" xr:uid="{00000000-0005-0000-0000-000091000000}"/>
    <cellStyle name="40% - Énfasis5 2" xfId="11" xr:uid="{00000000-0005-0000-0000-00000B000000}"/>
    <cellStyle name="40% - Énfasis5 3" xfId="144" xr:uid="{00000000-0005-0000-0000-000092000000}"/>
    <cellStyle name="40% - Énfasis6 2" xfId="12" xr:uid="{00000000-0005-0000-0000-00000C000000}"/>
    <cellStyle name="40% - Énfasis6 3" xfId="145" xr:uid="{00000000-0005-0000-0000-000093000000}"/>
    <cellStyle name="60% - Énfasis1 2" xfId="13" xr:uid="{00000000-0005-0000-0000-00000D000000}"/>
    <cellStyle name="60% - Énfasis1 3" xfId="146" xr:uid="{00000000-0005-0000-0000-000094000000}"/>
    <cellStyle name="60% - Énfasis2 2" xfId="14" xr:uid="{00000000-0005-0000-0000-00000E000000}"/>
    <cellStyle name="60% - Énfasis2 3" xfId="147" xr:uid="{00000000-0005-0000-0000-000095000000}"/>
    <cellStyle name="60% - Énfasis3 2" xfId="15" xr:uid="{00000000-0005-0000-0000-00000F000000}"/>
    <cellStyle name="60% - Énfasis3 3" xfId="148" xr:uid="{00000000-0005-0000-0000-000096000000}"/>
    <cellStyle name="60% - Énfasis4 2" xfId="16" xr:uid="{00000000-0005-0000-0000-000010000000}"/>
    <cellStyle name="60% - Énfasis4 3" xfId="149" xr:uid="{00000000-0005-0000-0000-000097000000}"/>
    <cellStyle name="60% - Énfasis5 2" xfId="17" xr:uid="{00000000-0005-0000-0000-000011000000}"/>
    <cellStyle name="60% - Énfasis5 3" xfId="150" xr:uid="{00000000-0005-0000-0000-000098000000}"/>
    <cellStyle name="60% - Énfasis6 2" xfId="18" xr:uid="{00000000-0005-0000-0000-000012000000}"/>
    <cellStyle name="60% - Énfasis6 3" xfId="151" xr:uid="{00000000-0005-0000-0000-000099000000}"/>
    <cellStyle name="Buena 2" xfId="19" xr:uid="{00000000-0005-0000-0000-000013000000}"/>
    <cellStyle name="Buena 3" xfId="152" xr:uid="{00000000-0005-0000-0000-00009A000000}"/>
    <cellStyle name="Cálculo 2" xfId="20" xr:uid="{00000000-0005-0000-0000-000014000000}"/>
    <cellStyle name="Cálculo 3" xfId="153" xr:uid="{00000000-0005-0000-0000-00009B000000}"/>
    <cellStyle name="Cancel" xfId="154" xr:uid="{00000000-0005-0000-0000-00009C000000}"/>
    <cellStyle name="Celda de comprobación 2" xfId="21" xr:uid="{00000000-0005-0000-0000-000015000000}"/>
    <cellStyle name="Celda de comprobación 3" xfId="155" xr:uid="{00000000-0005-0000-0000-00009D000000}"/>
    <cellStyle name="Celda vinculada 2" xfId="22" xr:uid="{00000000-0005-0000-0000-000016000000}"/>
    <cellStyle name="Celda vinculada 3" xfId="156" xr:uid="{00000000-0005-0000-0000-00009E000000}"/>
    <cellStyle name="CIENTOS" xfId="157" xr:uid="{00000000-0005-0000-0000-00009F000000}"/>
    <cellStyle name="CIENTOS 2" xfId="158" xr:uid="{00000000-0005-0000-0000-0000A0000000}"/>
    <cellStyle name="CIENTOS 2D" xfId="159" xr:uid="{00000000-0005-0000-0000-0000A1000000}"/>
    <cellStyle name="CIENTOS 2D 2" xfId="160" xr:uid="{00000000-0005-0000-0000-0000A2000000}"/>
    <cellStyle name="CIENTOS 2D_PRESUPUESTO FASE III ABR-2015 Rev3" xfId="161" xr:uid="{00000000-0005-0000-0000-0000A3000000}"/>
    <cellStyle name="CIENTOS 3D" xfId="162" xr:uid="{00000000-0005-0000-0000-0000A4000000}"/>
    <cellStyle name="CIENTOS 3D 2" xfId="163" xr:uid="{00000000-0005-0000-0000-0000A5000000}"/>
    <cellStyle name="CIENTOS 3D_PRESUPUESTO FASE III ABR-2015 Rev3" xfId="164" xr:uid="{00000000-0005-0000-0000-0000A6000000}"/>
    <cellStyle name="CIENTOS 4D" xfId="165" xr:uid="{00000000-0005-0000-0000-0000A7000000}"/>
    <cellStyle name="CIENTOS 4D 2" xfId="166" xr:uid="{00000000-0005-0000-0000-0000A8000000}"/>
    <cellStyle name="CIENTOS 4D_PRESUPUESTO FASE III ABR-2015 Rev3" xfId="167" xr:uid="{00000000-0005-0000-0000-0000A9000000}"/>
    <cellStyle name="CIENTOS_CantidadesGirardota" xfId="168" xr:uid="{00000000-0005-0000-0000-0000AA000000}"/>
    <cellStyle name="Comma" xfId="169" xr:uid="{00000000-0005-0000-0000-0000AB000000}"/>
    <cellStyle name="Comma0" xfId="170" xr:uid="{00000000-0005-0000-0000-0000AC000000}"/>
    <cellStyle name="Currency" xfId="171" xr:uid="{00000000-0005-0000-0000-0000AD000000}"/>
    <cellStyle name="Currency0" xfId="172" xr:uid="{00000000-0005-0000-0000-0000AE000000}"/>
    <cellStyle name="Date" xfId="173" xr:uid="{00000000-0005-0000-0000-0000AF000000}"/>
    <cellStyle name="Encabezado 4 2" xfId="23" xr:uid="{00000000-0005-0000-0000-000017000000}"/>
    <cellStyle name="Encabezado 4 3" xfId="174" xr:uid="{00000000-0005-0000-0000-0000B0000000}"/>
    <cellStyle name="Énfasis1 2" xfId="24" xr:uid="{00000000-0005-0000-0000-000018000000}"/>
    <cellStyle name="Énfasis1 3" xfId="175" xr:uid="{00000000-0005-0000-0000-0000B1000000}"/>
    <cellStyle name="Énfasis2 2" xfId="25" xr:uid="{00000000-0005-0000-0000-000019000000}"/>
    <cellStyle name="Énfasis2 3" xfId="176" xr:uid="{00000000-0005-0000-0000-0000B2000000}"/>
    <cellStyle name="Énfasis3 2" xfId="26" xr:uid="{00000000-0005-0000-0000-00001A000000}"/>
    <cellStyle name="Énfasis3 3" xfId="177" xr:uid="{00000000-0005-0000-0000-0000B3000000}"/>
    <cellStyle name="Énfasis4 2" xfId="27" xr:uid="{00000000-0005-0000-0000-00001B000000}"/>
    <cellStyle name="Énfasis4 3" xfId="178" xr:uid="{00000000-0005-0000-0000-0000B4000000}"/>
    <cellStyle name="Énfasis5 2" xfId="28" xr:uid="{00000000-0005-0000-0000-00001C000000}"/>
    <cellStyle name="Énfasis5 3" xfId="179" xr:uid="{00000000-0005-0000-0000-0000B5000000}"/>
    <cellStyle name="Énfasis6 2" xfId="29" xr:uid="{00000000-0005-0000-0000-00001D000000}"/>
    <cellStyle name="Énfasis6 3" xfId="180" xr:uid="{00000000-0005-0000-0000-0000B6000000}"/>
    <cellStyle name="Entrada 2" xfId="30" xr:uid="{00000000-0005-0000-0000-00001E000000}"/>
    <cellStyle name="Entrada 3" xfId="181" xr:uid="{00000000-0005-0000-0000-0000B7000000}"/>
    <cellStyle name="Estilo 1" xfId="31" xr:uid="{00000000-0005-0000-0000-00001F000000}"/>
    <cellStyle name="Euro" xfId="32" xr:uid="{00000000-0005-0000-0000-000020000000}"/>
    <cellStyle name="F2" xfId="182" xr:uid="{00000000-0005-0000-0000-0000B8000000}"/>
    <cellStyle name="F3" xfId="183" xr:uid="{00000000-0005-0000-0000-0000B9000000}"/>
    <cellStyle name="F4" xfId="184" xr:uid="{00000000-0005-0000-0000-0000BA000000}"/>
    <cellStyle name="F5" xfId="185" xr:uid="{00000000-0005-0000-0000-0000BB000000}"/>
    <cellStyle name="F6" xfId="186" xr:uid="{00000000-0005-0000-0000-0000BC000000}"/>
    <cellStyle name="F7" xfId="187" xr:uid="{00000000-0005-0000-0000-0000BD000000}"/>
    <cellStyle name="F8" xfId="188" xr:uid="{00000000-0005-0000-0000-0000BE000000}"/>
    <cellStyle name="Fixed" xfId="189" xr:uid="{00000000-0005-0000-0000-0000BF000000}"/>
    <cellStyle name="Heading 1" xfId="190" xr:uid="{00000000-0005-0000-0000-0000C0000000}"/>
    <cellStyle name="Heading 2" xfId="191" xr:uid="{00000000-0005-0000-0000-0000C1000000}"/>
    <cellStyle name="Heading1" xfId="192" xr:uid="{00000000-0005-0000-0000-0000C2000000}"/>
    <cellStyle name="Heading2" xfId="193" xr:uid="{00000000-0005-0000-0000-0000C3000000}"/>
    <cellStyle name="Incorrecto 2" xfId="33" xr:uid="{00000000-0005-0000-0000-000021000000}"/>
    <cellStyle name="Incorrecto 3" xfId="194" xr:uid="{00000000-0005-0000-0000-0000C4000000}"/>
    <cellStyle name="MILE DE MILLONES" xfId="195" xr:uid="{00000000-0005-0000-0000-0000C5000000}"/>
    <cellStyle name="MILE DE MILLONES 2" xfId="196" xr:uid="{00000000-0005-0000-0000-0000C6000000}"/>
    <cellStyle name="MILE DE MILLONES_PRESUPUESTO FASE III ABR-2015 Rev3" xfId="197" xr:uid="{00000000-0005-0000-0000-0000C7000000}"/>
    <cellStyle name="MILES" xfId="198" xr:uid="{00000000-0005-0000-0000-0000C8000000}"/>
    <cellStyle name="MILES 2" xfId="199" xr:uid="{00000000-0005-0000-0000-0000C9000000}"/>
    <cellStyle name="Millares" xfId="34" builtinId="3"/>
    <cellStyle name="Millares [2]" xfId="35" xr:uid="{00000000-0005-0000-0000-000023000000}"/>
    <cellStyle name="Millares [2] 2" xfId="200" xr:uid="{00000000-0005-0000-0000-0000CA000000}"/>
    <cellStyle name="Millares 10" xfId="36" xr:uid="{00000000-0005-0000-0000-000024000000}"/>
    <cellStyle name="Millares 10 2" xfId="37" xr:uid="{00000000-0005-0000-0000-000025000000}"/>
    <cellStyle name="Millares 11" xfId="38" xr:uid="{00000000-0005-0000-0000-000026000000}"/>
    <cellStyle name="Millares 11 2" xfId="201" xr:uid="{00000000-0005-0000-0000-0000CB000000}"/>
    <cellStyle name="Millares 12" xfId="123" xr:uid="{00000000-0005-0000-0000-00007D000000}"/>
    <cellStyle name="Millares 13" xfId="132" xr:uid="{00000000-0005-0000-0000-000086000000}"/>
    <cellStyle name="Millares 14" xfId="254" xr:uid="{00000000-0005-0000-0000-000000010000}"/>
    <cellStyle name="Millares 15" xfId="255" xr:uid="{00000000-0005-0000-0000-000001010000}"/>
    <cellStyle name="Millares 16" xfId="259" xr:uid="{00000000-0005-0000-0000-000005010000}"/>
    <cellStyle name="Millares 17" xfId="257" xr:uid="{00000000-0005-0000-0000-000003010000}"/>
    <cellStyle name="Millares 2" xfId="39" xr:uid="{00000000-0005-0000-0000-000027000000}"/>
    <cellStyle name="Millares 2 2" xfId="40" xr:uid="{00000000-0005-0000-0000-000028000000}"/>
    <cellStyle name="Millares 2 3" xfId="41" xr:uid="{00000000-0005-0000-0000-000029000000}"/>
    <cellStyle name="Millares 2 4" xfId="202" xr:uid="{00000000-0005-0000-0000-0000CC000000}"/>
    <cellStyle name="Millares 2 5" xfId="42" xr:uid="{00000000-0005-0000-0000-00002A000000}"/>
    <cellStyle name="Millares 2 6" xfId="256" xr:uid="{00000000-0005-0000-0000-000002010000}"/>
    <cellStyle name="Millares 2_APU´S_NO_PREVISTOS (1)" xfId="203" xr:uid="{00000000-0005-0000-0000-0000CD000000}"/>
    <cellStyle name="Millares 3" xfId="43" xr:uid="{00000000-0005-0000-0000-00002B000000}"/>
    <cellStyle name="Millares 3 2" xfId="44" xr:uid="{00000000-0005-0000-0000-00002C000000}"/>
    <cellStyle name="Millares 3 3" xfId="45" xr:uid="{00000000-0005-0000-0000-00002D000000}"/>
    <cellStyle name="Millares 3 4" xfId="46" xr:uid="{00000000-0005-0000-0000-00002E000000}"/>
    <cellStyle name="Millares 3 5" xfId="47" xr:uid="{00000000-0005-0000-0000-00002F000000}"/>
    <cellStyle name="Millares 4" xfId="48" xr:uid="{00000000-0005-0000-0000-000030000000}"/>
    <cellStyle name="Millares 4 2" xfId="49" xr:uid="{00000000-0005-0000-0000-000031000000}"/>
    <cellStyle name="Millares 4 3" xfId="204" xr:uid="{00000000-0005-0000-0000-0000CE000000}"/>
    <cellStyle name="Millares 4_APU´S_NO_PREVISTOS (1)" xfId="205" xr:uid="{00000000-0005-0000-0000-0000CF000000}"/>
    <cellStyle name="Millares 5" xfId="50" xr:uid="{00000000-0005-0000-0000-000032000000}"/>
    <cellStyle name="Millares 5 2" xfId="206" xr:uid="{00000000-0005-0000-0000-0000D0000000}"/>
    <cellStyle name="Millares 6" xfId="51" xr:uid="{00000000-0005-0000-0000-000033000000}"/>
    <cellStyle name="Millares 6 2" xfId="52" xr:uid="{00000000-0005-0000-0000-000034000000}"/>
    <cellStyle name="Millares 7" xfId="53" xr:uid="{00000000-0005-0000-0000-000035000000}"/>
    <cellStyle name="Millares 7 2" xfId="54" xr:uid="{00000000-0005-0000-0000-000036000000}"/>
    <cellStyle name="Millares 7 2 2" xfId="55" xr:uid="{00000000-0005-0000-0000-000037000000}"/>
    <cellStyle name="Millares 8" xfId="56" xr:uid="{00000000-0005-0000-0000-000038000000}"/>
    <cellStyle name="Millares 8 2" xfId="57" xr:uid="{00000000-0005-0000-0000-000039000000}"/>
    <cellStyle name="Millares 9" xfId="58" xr:uid="{00000000-0005-0000-0000-00003A000000}"/>
    <cellStyle name="Millares 9 2" xfId="59" xr:uid="{00000000-0005-0000-0000-00003B000000}"/>
    <cellStyle name="Millares_FORMULARIO 4 - M-OFERENTE PPTA ECONOMICA" xfId="60" xr:uid="{00000000-0005-0000-0000-00003C000000}"/>
    <cellStyle name="MILLONES" xfId="207" xr:uid="{00000000-0005-0000-0000-0000D1000000}"/>
    <cellStyle name="MILLONES 2" xfId="208" xr:uid="{00000000-0005-0000-0000-0000D2000000}"/>
    <cellStyle name="MILLONES_PRESUPUESTO FASE III ABR-2015 Rev3" xfId="209" xr:uid="{00000000-0005-0000-0000-0000D3000000}"/>
    <cellStyle name="Moneda" xfId="263" builtinId="4"/>
    <cellStyle name="Moneda 10 2" xfId="61" xr:uid="{00000000-0005-0000-0000-00003D000000}"/>
    <cellStyle name="Moneda 2" xfId="62" xr:uid="{00000000-0005-0000-0000-00003E000000}"/>
    <cellStyle name="Moneda 2 10" xfId="210" xr:uid="{00000000-0005-0000-0000-0000D4000000}"/>
    <cellStyle name="Moneda 2 11" xfId="211" xr:uid="{00000000-0005-0000-0000-0000D5000000}"/>
    <cellStyle name="Moneda 2 12" xfId="212" xr:uid="{00000000-0005-0000-0000-0000D6000000}"/>
    <cellStyle name="Moneda 2 2" xfId="63" xr:uid="{00000000-0005-0000-0000-00003F000000}"/>
    <cellStyle name="Moneda 2 2 2" xfId="64" xr:uid="{00000000-0005-0000-0000-000040000000}"/>
    <cellStyle name="Moneda 2 2 2 2" xfId="65" xr:uid="{00000000-0005-0000-0000-000041000000}"/>
    <cellStyle name="Moneda 2 2 2 2 2" xfId="127" xr:uid="{00000000-0005-0000-0000-000081000000}"/>
    <cellStyle name="Moneda 2 2 3" xfId="66" xr:uid="{00000000-0005-0000-0000-000042000000}"/>
    <cellStyle name="Moneda 2 2 4" xfId="67" xr:uid="{00000000-0005-0000-0000-000043000000}"/>
    <cellStyle name="Moneda 2 2 5" xfId="68" xr:uid="{00000000-0005-0000-0000-000044000000}"/>
    <cellStyle name="Moneda 2 2_APU´S_NO_PREVISTOS (1)" xfId="213" xr:uid="{00000000-0005-0000-0000-0000D7000000}"/>
    <cellStyle name="Moneda 2 3" xfId="69" xr:uid="{00000000-0005-0000-0000-000045000000}"/>
    <cellStyle name="Moneda 2 4" xfId="214" xr:uid="{00000000-0005-0000-0000-0000D8000000}"/>
    <cellStyle name="Moneda 2 5" xfId="215" xr:uid="{00000000-0005-0000-0000-0000D9000000}"/>
    <cellStyle name="Moneda 2 6" xfId="216" xr:uid="{00000000-0005-0000-0000-0000DA000000}"/>
    <cellStyle name="Moneda 2 7" xfId="217" xr:uid="{00000000-0005-0000-0000-0000DB000000}"/>
    <cellStyle name="Moneda 2 8" xfId="218" xr:uid="{00000000-0005-0000-0000-0000DC000000}"/>
    <cellStyle name="Moneda 2 9" xfId="219" xr:uid="{00000000-0005-0000-0000-0000DD000000}"/>
    <cellStyle name="Moneda 2_APU´S_NO_PREVISTOS (1)" xfId="220" xr:uid="{00000000-0005-0000-0000-0000DE000000}"/>
    <cellStyle name="Moneda 3" xfId="70" xr:uid="{00000000-0005-0000-0000-000046000000}"/>
    <cellStyle name="Moneda 4" xfId="221" xr:uid="{00000000-0005-0000-0000-0000DF000000}"/>
    <cellStyle name="Moneda 5" xfId="258" xr:uid="{00000000-0005-0000-0000-000004010000}"/>
    <cellStyle name="Moneda 6" xfId="260" xr:uid="{00000000-0005-0000-0000-000006010000}"/>
    <cellStyle name="Moneda 7" xfId="261" xr:uid="{00000000-0005-0000-0000-000007010000}"/>
    <cellStyle name="Moneda 8" xfId="262" xr:uid="{00000000-0005-0000-0000-000008010000}"/>
    <cellStyle name="Moneda 9" xfId="265" xr:uid="{00000000-0005-0000-0000-00000B010000}"/>
    <cellStyle name="Monetario0" xfId="222" xr:uid="{00000000-0005-0000-0000-0000E0000000}"/>
    <cellStyle name="Neutral 2" xfId="71" xr:uid="{00000000-0005-0000-0000-000048000000}"/>
    <cellStyle name="Neutral 3" xfId="223" xr:uid="{00000000-0005-0000-0000-0000E1000000}"/>
    <cellStyle name="No. punto" xfId="224" xr:uid="{00000000-0005-0000-0000-0000E2000000}"/>
    <cellStyle name="No. punto 2" xfId="225" xr:uid="{00000000-0005-0000-0000-0000E3000000}"/>
    <cellStyle name="Normal" xfId="0" builtinId="0"/>
    <cellStyle name="Normal 10" xfId="253" xr:uid="{00000000-0005-0000-0000-0000FF000000}"/>
    <cellStyle name="Normal 11" xfId="264" xr:uid="{00000000-0005-0000-0000-00000A010000}"/>
    <cellStyle name="Normal 2" xfId="72" xr:uid="{00000000-0005-0000-0000-000049000000}"/>
    <cellStyle name="Normal 2 10" xfId="73" xr:uid="{00000000-0005-0000-0000-00004A000000}"/>
    <cellStyle name="Normal 2 10 2" xfId="74" xr:uid="{00000000-0005-0000-0000-00004B000000}"/>
    <cellStyle name="Normal 2 10 2 2" xfId="133" xr:uid="{00000000-0005-0000-0000-000087000000}"/>
    <cellStyle name="Normal 2 10 3" xfId="124" xr:uid="{00000000-0005-0000-0000-00007E000000}"/>
    <cellStyle name="Normal 2 11" xfId="75" xr:uid="{00000000-0005-0000-0000-00004C000000}"/>
    <cellStyle name="Normal 2 12" xfId="76" xr:uid="{00000000-0005-0000-0000-00004D000000}"/>
    <cellStyle name="Normal 2 13" xfId="77" xr:uid="{00000000-0005-0000-0000-00004E000000}"/>
    <cellStyle name="Normal 2 2" xfId="78" xr:uid="{00000000-0005-0000-0000-00004F000000}"/>
    <cellStyle name="Normal 2 2 2" xfId="226" xr:uid="{00000000-0005-0000-0000-0000E4000000}"/>
    <cellStyle name="Normal 2 2 3" xfId="227" xr:uid="{00000000-0005-0000-0000-0000E5000000}"/>
    <cellStyle name="Normal 2 3" xfId="79" xr:uid="{00000000-0005-0000-0000-000050000000}"/>
    <cellStyle name="Normal 2 3 2" xfId="228" xr:uid="{00000000-0005-0000-0000-0000E6000000}"/>
    <cellStyle name="Normal 2 4" xfId="80" xr:uid="{00000000-0005-0000-0000-000051000000}"/>
    <cellStyle name="Normal 2 5" xfId="81" xr:uid="{00000000-0005-0000-0000-000052000000}"/>
    <cellStyle name="Normal 2 6" xfId="82" xr:uid="{00000000-0005-0000-0000-000053000000}"/>
    <cellStyle name="Normal 2 7" xfId="83" xr:uid="{00000000-0005-0000-0000-000054000000}"/>
    <cellStyle name="Normal 2 8" xfId="84" xr:uid="{00000000-0005-0000-0000-000055000000}"/>
    <cellStyle name="Normal 2 9" xfId="85" xr:uid="{00000000-0005-0000-0000-000056000000}"/>
    <cellStyle name="Normal 2_APU NO PREVISTOS MTTO" xfId="86" xr:uid="{00000000-0005-0000-0000-000057000000}"/>
    <cellStyle name="Normal 29" xfId="87" xr:uid="{00000000-0005-0000-0000-000058000000}"/>
    <cellStyle name="Normal 3" xfId="88" xr:uid="{00000000-0005-0000-0000-000059000000}"/>
    <cellStyle name="Normal 3 11" xfId="128" xr:uid="{00000000-0005-0000-0000-000082000000}"/>
    <cellStyle name="Normal 3 2" xfId="89" xr:uid="{00000000-0005-0000-0000-00005A000000}"/>
    <cellStyle name="Normal 3 2 2" xfId="126" xr:uid="{00000000-0005-0000-0000-000080000000}"/>
    <cellStyle name="Normal 3 3" xfId="229" xr:uid="{00000000-0005-0000-0000-0000E7000000}"/>
    <cellStyle name="Normal 3_APU´S_NO_PREVISTOS (1)" xfId="230" xr:uid="{00000000-0005-0000-0000-0000E8000000}"/>
    <cellStyle name="Normal 4" xfId="90" xr:uid="{00000000-0005-0000-0000-00005B000000}"/>
    <cellStyle name="Normal 4 2" xfId="91" xr:uid="{00000000-0005-0000-0000-00005C000000}"/>
    <cellStyle name="Normal 4 2 2" xfId="231" xr:uid="{00000000-0005-0000-0000-0000E9000000}"/>
    <cellStyle name="Normal 5" xfId="131" xr:uid="{00000000-0005-0000-0000-000085000000}"/>
    <cellStyle name="Normal 6" xfId="232" xr:uid="{00000000-0005-0000-0000-0000EA000000}"/>
    <cellStyle name="Normal 6 2" xfId="233" xr:uid="{00000000-0005-0000-0000-0000EB000000}"/>
    <cellStyle name="Normal 7" xfId="234" xr:uid="{00000000-0005-0000-0000-0000EC000000}"/>
    <cellStyle name="Normal 8" xfId="235" xr:uid="{00000000-0005-0000-0000-0000ED000000}"/>
    <cellStyle name="Normal 9" xfId="236" xr:uid="{00000000-0005-0000-0000-0000EE000000}"/>
    <cellStyle name="Normal 9 2" xfId="130" xr:uid="{00000000-0005-0000-0000-000084000000}"/>
    <cellStyle name="Normal_PTO OFICIAL PREPLIEGO (CORREGIDO) 2" xfId="129" xr:uid="{00000000-0005-0000-0000-000083000000}"/>
    <cellStyle name="Notas 2" xfId="92" xr:uid="{00000000-0005-0000-0000-00005D000000}"/>
    <cellStyle name="Notas 3" xfId="237" xr:uid="{00000000-0005-0000-0000-0000EF000000}"/>
    <cellStyle name="Percent" xfId="238" xr:uid="{00000000-0005-0000-0000-0000F0000000}"/>
    <cellStyle name="Porcentaje" xfId="94" builtinId="5"/>
    <cellStyle name="Porcentaje 2" xfId="239" xr:uid="{00000000-0005-0000-0000-0000F1000000}"/>
    <cellStyle name="Porcentaje 3" xfId="93" xr:uid="{00000000-0005-0000-0000-00005E000000}"/>
    <cellStyle name="Porcentaje 4" xfId="240" xr:uid="{00000000-0005-0000-0000-0000F2000000}"/>
    <cellStyle name="Porcentaje 5" xfId="241" xr:uid="{00000000-0005-0000-0000-0000F3000000}"/>
    <cellStyle name="Porcentaje 5 2" xfId="242" xr:uid="{00000000-0005-0000-0000-0000F4000000}"/>
    <cellStyle name="Porcentual 2" xfId="95" xr:uid="{00000000-0005-0000-0000-000060000000}"/>
    <cellStyle name="Porcentual 2 10" xfId="96" xr:uid="{00000000-0005-0000-0000-000061000000}"/>
    <cellStyle name="Porcentual 2 10 2" xfId="97" xr:uid="{00000000-0005-0000-0000-000062000000}"/>
    <cellStyle name="Porcentual 2 11" xfId="98" xr:uid="{00000000-0005-0000-0000-000063000000}"/>
    <cellStyle name="Porcentual 2 12" xfId="99" xr:uid="{00000000-0005-0000-0000-000064000000}"/>
    <cellStyle name="Porcentual 2 2" xfId="100" xr:uid="{00000000-0005-0000-0000-000065000000}"/>
    <cellStyle name="Porcentual 2 3" xfId="101" xr:uid="{00000000-0005-0000-0000-000066000000}"/>
    <cellStyle name="Porcentual 2 4" xfId="102" xr:uid="{00000000-0005-0000-0000-000067000000}"/>
    <cellStyle name="Porcentual 2 5" xfId="103" xr:uid="{00000000-0005-0000-0000-000068000000}"/>
    <cellStyle name="Porcentual 2 6" xfId="104" xr:uid="{00000000-0005-0000-0000-000069000000}"/>
    <cellStyle name="Porcentual 2 7" xfId="105" xr:uid="{00000000-0005-0000-0000-00006A000000}"/>
    <cellStyle name="Porcentual 2 8" xfId="106" xr:uid="{00000000-0005-0000-0000-00006B000000}"/>
    <cellStyle name="Porcentual 2 9" xfId="107" xr:uid="{00000000-0005-0000-0000-00006C000000}"/>
    <cellStyle name="Porcentual 3" xfId="108" xr:uid="{00000000-0005-0000-0000-00006D000000}"/>
    <cellStyle name="Porcentual 4" xfId="109" xr:uid="{00000000-0005-0000-0000-00006E000000}"/>
    <cellStyle name="Porcentual 4 2" xfId="110" xr:uid="{00000000-0005-0000-0000-00006F000000}"/>
    <cellStyle name="Porcentual 5" xfId="111" xr:uid="{00000000-0005-0000-0000-000070000000}"/>
    <cellStyle name="Porcentual 5 2" xfId="243" xr:uid="{00000000-0005-0000-0000-0000F5000000}"/>
    <cellStyle name="Porcentual 6" xfId="112" xr:uid="{00000000-0005-0000-0000-000071000000}"/>
    <cellStyle name="Porcentual 6 2" xfId="113" xr:uid="{00000000-0005-0000-0000-000072000000}"/>
    <cellStyle name="Porcentual 7" xfId="114" xr:uid="{00000000-0005-0000-0000-000073000000}"/>
    <cellStyle name="Porcentual 8" xfId="125" xr:uid="{00000000-0005-0000-0000-00007F000000}"/>
    <cellStyle name="resaltado" xfId="244" xr:uid="{00000000-0005-0000-0000-0000F6000000}"/>
    <cellStyle name="Salida 2" xfId="115" xr:uid="{00000000-0005-0000-0000-000074000000}"/>
    <cellStyle name="Salida 3" xfId="245" xr:uid="{00000000-0005-0000-0000-0000F7000000}"/>
    <cellStyle name="Texto de advertencia 2" xfId="116" xr:uid="{00000000-0005-0000-0000-000075000000}"/>
    <cellStyle name="Texto de advertencia 3" xfId="246" xr:uid="{00000000-0005-0000-0000-0000F8000000}"/>
    <cellStyle name="Texto explicativo 2" xfId="117" xr:uid="{00000000-0005-0000-0000-000076000000}"/>
    <cellStyle name="Texto explicativo 3" xfId="247" xr:uid="{00000000-0005-0000-0000-0000F9000000}"/>
    <cellStyle name="Título 1 2" xfId="118" xr:uid="{00000000-0005-0000-0000-000077000000}"/>
    <cellStyle name="Título 1 3" xfId="248" xr:uid="{00000000-0005-0000-0000-0000FA000000}"/>
    <cellStyle name="Título 2 2" xfId="119" xr:uid="{00000000-0005-0000-0000-000078000000}"/>
    <cellStyle name="Título 2 3" xfId="249" xr:uid="{00000000-0005-0000-0000-0000FB000000}"/>
    <cellStyle name="Título 3 2" xfId="120" xr:uid="{00000000-0005-0000-0000-000079000000}"/>
    <cellStyle name="Título 3 3" xfId="250" xr:uid="{00000000-0005-0000-0000-0000FC000000}"/>
    <cellStyle name="Título 4" xfId="121" xr:uid="{00000000-0005-0000-0000-00007A000000}"/>
    <cellStyle name="Título 5" xfId="251" xr:uid="{00000000-0005-0000-0000-0000FD000000}"/>
    <cellStyle name="Total 2" xfId="122" xr:uid="{00000000-0005-0000-0000-00007C000000}"/>
    <cellStyle name="Total 3" xfId="252" xr:uid="{00000000-0005-0000-0000-0000FE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0"/>
  <sheetViews>
    <sheetView showGridLines="0" tabSelected="1" topLeftCell="C1" zoomScale="55" zoomScaleNormal="55" zoomScaleSheetLayoutView="55" zoomScalePageLayoutView="70" workbookViewId="0">
      <selection activeCell="G16" sqref="G16"/>
    </sheetView>
  </sheetViews>
  <sheetFormatPr baseColWidth="10" defaultColWidth="11.42578125" defaultRowHeight="16.5" x14ac:dyDescent="0.3"/>
  <cols>
    <col min="1" max="2" width="4.42578125" style="1" customWidth="1"/>
    <col min="3" max="3" width="14.7109375" style="1" customWidth="1"/>
    <col min="4" max="4" width="16.5703125" style="2" customWidth="1"/>
    <col min="5" max="5" width="16.140625" style="2" customWidth="1"/>
    <col min="6" max="6" width="20.7109375" style="1" customWidth="1"/>
    <col min="7" max="7" width="73.28515625" style="1" customWidth="1"/>
    <col min="8" max="8" width="8.7109375" style="2" customWidth="1"/>
    <col min="9" max="9" width="18.85546875" style="2" customWidth="1"/>
    <col min="10" max="10" width="23.85546875" style="1" customWidth="1"/>
    <col min="11" max="11" width="30" style="1" customWidth="1"/>
    <col min="12" max="13" width="4.42578125" style="1" customWidth="1"/>
    <col min="14" max="14" width="11.42578125" style="1" customWidth="1"/>
    <col min="15" max="15" width="19.28515625" style="1" customWidth="1"/>
    <col min="16" max="16" width="28.85546875" style="1" customWidth="1"/>
    <col min="17" max="17" width="36.5703125" style="1" customWidth="1"/>
    <col min="18" max="18" width="11.42578125" style="1" customWidth="1"/>
    <col min="19" max="16384" width="11.42578125" style="1"/>
  </cols>
  <sheetData>
    <row r="1" spans="1:13" ht="17.25" customHeight="1" thickBot="1" x14ac:dyDescent="0.35">
      <c r="A1" s="5"/>
      <c r="B1" s="24"/>
      <c r="C1" s="25"/>
      <c r="D1" s="57"/>
      <c r="E1" s="25"/>
      <c r="F1" s="5"/>
      <c r="G1" s="5"/>
      <c r="H1" s="6"/>
      <c r="I1" s="6"/>
      <c r="J1" s="5"/>
      <c r="K1" s="5"/>
      <c r="L1" s="5"/>
      <c r="M1" s="5"/>
    </row>
    <row r="2" spans="1:13" ht="17.25" customHeight="1" thickTop="1" x14ac:dyDescent="0.3">
      <c r="A2" s="5"/>
      <c r="B2" s="95"/>
      <c r="C2" s="96"/>
      <c r="D2" s="96"/>
      <c r="E2" s="96"/>
      <c r="F2" s="96"/>
      <c r="G2" s="96"/>
      <c r="H2" s="96"/>
      <c r="I2" s="96"/>
      <c r="J2" s="96"/>
      <c r="K2" s="96"/>
      <c r="L2" s="97"/>
      <c r="M2" s="5"/>
    </row>
    <row r="3" spans="1:13" ht="30.75" customHeight="1" x14ac:dyDescent="0.3">
      <c r="A3" s="5"/>
      <c r="B3" s="7"/>
      <c r="C3" s="84" t="s">
        <v>0</v>
      </c>
      <c r="D3" s="85"/>
      <c r="E3" s="85"/>
      <c r="F3" s="86"/>
      <c r="G3" s="5"/>
      <c r="H3" s="6"/>
      <c r="I3" s="6"/>
      <c r="J3" s="5"/>
      <c r="K3" s="5"/>
      <c r="L3" s="8"/>
      <c r="M3" s="5"/>
    </row>
    <row r="4" spans="1:13" x14ac:dyDescent="0.3">
      <c r="A4" s="5"/>
      <c r="B4" s="7"/>
      <c r="C4" s="38" t="s">
        <v>1</v>
      </c>
      <c r="D4" s="58" t="s">
        <v>2</v>
      </c>
      <c r="E4" s="38" t="s">
        <v>3</v>
      </c>
      <c r="F4" s="41">
        <v>2</v>
      </c>
      <c r="G4" s="5"/>
      <c r="H4" s="6"/>
      <c r="I4" s="6"/>
      <c r="J4" s="5"/>
      <c r="K4" s="5"/>
      <c r="L4" s="8"/>
      <c r="M4" s="5"/>
    </row>
    <row r="5" spans="1:13" ht="17.25" customHeight="1" thickBot="1" x14ac:dyDescent="0.35">
      <c r="A5" s="5"/>
      <c r="B5" s="7"/>
      <c r="C5" s="24"/>
      <c r="D5" s="59"/>
      <c r="E5" s="24"/>
      <c r="F5" s="25"/>
      <c r="G5" s="5"/>
      <c r="H5" s="6"/>
      <c r="I5" s="6"/>
      <c r="J5" s="5"/>
      <c r="K5" s="5"/>
      <c r="L5" s="8"/>
      <c r="M5" s="5"/>
    </row>
    <row r="6" spans="1:13" ht="31.5" customHeight="1" thickTop="1" x14ac:dyDescent="0.3">
      <c r="A6" s="5"/>
      <c r="B6" s="7"/>
      <c r="C6" s="121" t="s">
        <v>4</v>
      </c>
      <c r="D6" s="122"/>
      <c r="E6" s="122"/>
      <c r="F6" s="122"/>
      <c r="G6" s="122"/>
      <c r="H6" s="122"/>
      <c r="I6" s="122"/>
      <c r="J6" s="122"/>
      <c r="K6" s="123"/>
      <c r="L6" s="8"/>
      <c r="M6" s="5"/>
    </row>
    <row r="7" spans="1:13" x14ac:dyDescent="0.3">
      <c r="A7" s="5"/>
      <c r="B7" s="39"/>
      <c r="C7" s="105" t="s">
        <v>5</v>
      </c>
      <c r="D7" s="106"/>
      <c r="E7" s="106"/>
      <c r="F7" s="106"/>
      <c r="G7" s="106"/>
      <c r="H7" s="106"/>
      <c r="I7" s="106"/>
      <c r="J7" s="106"/>
      <c r="K7" s="107"/>
      <c r="L7" s="8"/>
      <c r="M7" s="5"/>
    </row>
    <row r="8" spans="1:13" s="19" customFormat="1" x14ac:dyDescent="0.3">
      <c r="A8" s="18"/>
      <c r="B8" s="40"/>
      <c r="C8" s="124" t="s">
        <v>6</v>
      </c>
      <c r="D8" s="114"/>
      <c r="E8" s="114"/>
      <c r="F8" s="114"/>
      <c r="G8" s="114"/>
      <c r="H8" s="114"/>
      <c r="I8" s="114"/>
      <c r="J8" s="114"/>
      <c r="K8" s="115"/>
      <c r="L8" s="20"/>
      <c r="M8" s="18"/>
    </row>
    <row r="9" spans="1:13" x14ac:dyDescent="0.3">
      <c r="A9" s="5"/>
      <c r="B9" s="39"/>
      <c r="C9" s="125"/>
      <c r="D9" s="106"/>
      <c r="E9" s="106"/>
      <c r="F9" s="106"/>
      <c r="G9" s="106"/>
      <c r="H9" s="106"/>
      <c r="I9" s="106"/>
      <c r="J9" s="106"/>
      <c r="K9" s="109"/>
      <c r="L9" s="8"/>
      <c r="M9" s="5"/>
    </row>
    <row r="10" spans="1:13" ht="34.5" customHeight="1" x14ac:dyDescent="0.3">
      <c r="A10" s="5"/>
      <c r="B10" s="39"/>
      <c r="C10" s="75" t="s">
        <v>7</v>
      </c>
      <c r="D10" s="74"/>
      <c r="E10" s="74"/>
      <c r="F10" s="74"/>
      <c r="G10" s="74"/>
      <c r="H10" s="74"/>
      <c r="I10" s="74"/>
      <c r="J10" s="74"/>
      <c r="K10" s="76"/>
      <c r="L10" s="8"/>
      <c r="M10" s="5"/>
    </row>
    <row r="11" spans="1:13" ht="48" customHeight="1" thickBot="1" x14ac:dyDescent="0.35">
      <c r="A11" s="5"/>
      <c r="B11" s="7"/>
      <c r="C11" s="81" t="s">
        <v>57</v>
      </c>
      <c r="D11" s="82"/>
      <c r="E11" s="82"/>
      <c r="F11" s="82"/>
      <c r="G11" s="82"/>
      <c r="H11" s="82"/>
      <c r="I11" s="82"/>
      <c r="J11" s="82"/>
      <c r="K11" s="83"/>
      <c r="L11" s="8"/>
      <c r="M11" s="5"/>
    </row>
    <row r="12" spans="1:13" ht="30" customHeight="1" x14ac:dyDescent="0.3">
      <c r="A12" s="5"/>
      <c r="B12" s="7"/>
      <c r="C12" s="87" t="s">
        <v>8</v>
      </c>
      <c r="D12" s="89" t="s">
        <v>9</v>
      </c>
      <c r="E12" s="69" t="s">
        <v>10</v>
      </c>
      <c r="F12" s="70"/>
      <c r="G12" s="87" t="s">
        <v>11</v>
      </c>
      <c r="H12" s="89" t="s">
        <v>12</v>
      </c>
      <c r="I12" s="89" t="s">
        <v>13</v>
      </c>
      <c r="J12" s="110" t="s">
        <v>14</v>
      </c>
      <c r="K12" s="93" t="s">
        <v>15</v>
      </c>
      <c r="L12" s="8"/>
      <c r="M12" s="5"/>
    </row>
    <row r="13" spans="1:13" ht="30" customHeight="1" thickBot="1" x14ac:dyDescent="0.35">
      <c r="A13" s="5"/>
      <c r="B13" s="7"/>
      <c r="C13" s="88"/>
      <c r="D13" s="90"/>
      <c r="E13" s="9" t="s">
        <v>16</v>
      </c>
      <c r="F13" s="9" t="s">
        <v>17</v>
      </c>
      <c r="G13" s="88"/>
      <c r="H13" s="90"/>
      <c r="I13" s="90"/>
      <c r="J13" s="90"/>
      <c r="K13" s="94"/>
      <c r="L13" s="8"/>
      <c r="M13" s="5"/>
    </row>
    <row r="14" spans="1:13" ht="24" customHeight="1" x14ac:dyDescent="0.3">
      <c r="A14" s="5"/>
      <c r="B14" s="7"/>
      <c r="C14" s="42" t="s">
        <v>18</v>
      </c>
      <c r="D14" s="60"/>
      <c r="E14" s="43"/>
      <c r="F14" s="43"/>
      <c r="G14" s="43"/>
      <c r="H14" s="60"/>
      <c r="I14" s="60"/>
      <c r="J14" s="43"/>
      <c r="K14" s="44"/>
      <c r="L14" s="8"/>
      <c r="M14" s="5"/>
    </row>
    <row r="15" spans="1:13" ht="67.5" customHeight="1" x14ac:dyDescent="0.3">
      <c r="A15" s="5"/>
      <c r="B15" s="7"/>
      <c r="C15" s="10">
        <v>1</v>
      </c>
      <c r="D15" s="68" t="s">
        <v>19</v>
      </c>
      <c r="E15" s="11"/>
      <c r="F15" s="11"/>
      <c r="G15" s="46" t="s">
        <v>20</v>
      </c>
      <c r="H15" s="45" t="s">
        <v>21</v>
      </c>
      <c r="I15" s="65">
        <v>9.5704971045238221</v>
      </c>
      <c r="J15" s="56">
        <v>181682</v>
      </c>
      <c r="K15" s="51">
        <f>ROUND(I15*J15,0)</f>
        <v>1738787</v>
      </c>
      <c r="L15" s="8"/>
      <c r="M15" s="5"/>
    </row>
    <row r="16" spans="1:13" ht="87.95" customHeight="1" x14ac:dyDescent="0.3">
      <c r="A16" s="5"/>
      <c r="B16" s="7"/>
      <c r="C16" s="10">
        <v>2</v>
      </c>
      <c r="D16" s="68" t="s">
        <v>22</v>
      </c>
      <c r="E16" s="11"/>
      <c r="F16" s="11"/>
      <c r="G16" s="46" t="s">
        <v>23</v>
      </c>
      <c r="H16" s="45" t="s">
        <v>21</v>
      </c>
      <c r="I16" s="65">
        <v>2.6</v>
      </c>
      <c r="J16" s="56">
        <v>363302</v>
      </c>
      <c r="K16" s="51">
        <f>ROUND(I16*J16,0)</f>
        <v>944585</v>
      </c>
      <c r="L16" s="8"/>
      <c r="M16" s="5"/>
    </row>
    <row r="17" spans="1:16" ht="84" customHeight="1" x14ac:dyDescent="0.3">
      <c r="A17" s="5"/>
      <c r="B17" s="7"/>
      <c r="C17" s="10">
        <v>3</v>
      </c>
      <c r="D17" s="68" t="s">
        <v>24</v>
      </c>
      <c r="E17" s="11"/>
      <c r="F17" s="11"/>
      <c r="G17" s="46" t="s">
        <v>25</v>
      </c>
      <c r="H17" s="45" t="s">
        <v>26</v>
      </c>
      <c r="I17" s="65">
        <v>4</v>
      </c>
      <c r="J17" s="56">
        <v>646657</v>
      </c>
      <c r="K17" s="51">
        <f>ROUND(I17*J17,0)</f>
        <v>2586628</v>
      </c>
      <c r="L17" s="8"/>
      <c r="M17" s="5"/>
    </row>
    <row r="18" spans="1:16" s="3" customFormat="1" ht="68.25" customHeight="1" thickBot="1" x14ac:dyDescent="0.3">
      <c r="A18" s="5"/>
      <c r="B18" s="7"/>
      <c r="C18" s="10">
        <v>4</v>
      </c>
      <c r="D18" s="68" t="s">
        <v>27</v>
      </c>
      <c r="E18" s="11"/>
      <c r="F18" s="11"/>
      <c r="G18" s="46" t="s">
        <v>28</v>
      </c>
      <c r="H18" s="45" t="s">
        <v>26</v>
      </c>
      <c r="I18" s="65">
        <v>2</v>
      </c>
      <c r="J18" s="56">
        <v>201905</v>
      </c>
      <c r="K18" s="51">
        <f>ROUND(I18*J18,0)</f>
        <v>403810</v>
      </c>
      <c r="L18" s="8"/>
      <c r="M18" s="5"/>
    </row>
    <row r="19" spans="1:16" s="3" customFormat="1" ht="24" customHeight="1" thickBot="1" x14ac:dyDescent="0.3">
      <c r="A19" s="5"/>
      <c r="B19" s="7"/>
      <c r="C19" s="42" t="s">
        <v>29</v>
      </c>
      <c r="D19" s="60"/>
      <c r="E19" s="43"/>
      <c r="F19" s="43"/>
      <c r="G19" s="43"/>
      <c r="H19" s="60"/>
      <c r="I19" s="60"/>
      <c r="J19" s="43"/>
      <c r="K19" s="44"/>
      <c r="L19" s="8"/>
      <c r="M19" s="5"/>
    </row>
    <row r="20" spans="1:16" s="3" customFormat="1" ht="143.25" customHeight="1" thickBot="1" x14ac:dyDescent="0.3">
      <c r="A20" s="5"/>
      <c r="B20" s="7"/>
      <c r="C20" s="10">
        <v>5</v>
      </c>
      <c r="D20" s="68" t="s">
        <v>30</v>
      </c>
      <c r="E20" s="11"/>
      <c r="F20" s="11"/>
      <c r="G20" s="46" t="s">
        <v>31</v>
      </c>
      <c r="H20" s="45" t="s">
        <v>32</v>
      </c>
      <c r="I20" s="65">
        <v>6</v>
      </c>
      <c r="J20" s="56">
        <v>730990</v>
      </c>
      <c r="K20" s="51">
        <f>ROUND(I20*J20,0)</f>
        <v>4385940</v>
      </c>
      <c r="L20" s="8"/>
      <c r="M20" s="5"/>
    </row>
    <row r="21" spans="1:16" s="3" customFormat="1" ht="110.25" customHeight="1" thickBot="1" x14ac:dyDescent="0.3">
      <c r="A21" s="5"/>
      <c r="B21" s="7"/>
      <c r="C21" s="10">
        <v>6</v>
      </c>
      <c r="D21" s="68" t="s">
        <v>33</v>
      </c>
      <c r="E21" s="11"/>
      <c r="F21" s="11"/>
      <c r="G21" s="46" t="s">
        <v>34</v>
      </c>
      <c r="H21" s="45" t="s">
        <v>26</v>
      </c>
      <c r="I21" s="65">
        <v>8</v>
      </c>
      <c r="J21" s="56">
        <v>727226</v>
      </c>
      <c r="K21" s="51">
        <f>ROUND(I21*J21,0)</f>
        <v>5817808</v>
      </c>
      <c r="L21" s="8"/>
      <c r="M21" s="5"/>
    </row>
    <row r="22" spans="1:16" s="3" customFormat="1" ht="85.5" customHeight="1" thickBot="1" x14ac:dyDescent="0.3">
      <c r="A22" s="5"/>
      <c r="B22" s="7"/>
      <c r="C22" s="10">
        <v>7</v>
      </c>
      <c r="D22" s="68" t="s">
        <v>35</v>
      </c>
      <c r="E22" s="11"/>
      <c r="F22" s="11"/>
      <c r="G22" s="46" t="s">
        <v>36</v>
      </c>
      <c r="H22" s="45" t="s">
        <v>32</v>
      </c>
      <c r="I22" s="65">
        <v>6</v>
      </c>
      <c r="J22" s="56">
        <v>91366</v>
      </c>
      <c r="K22" s="51">
        <f>ROUND(I22*J22,0)</f>
        <v>548196</v>
      </c>
      <c r="L22" s="8"/>
      <c r="M22" s="5"/>
    </row>
    <row r="23" spans="1:16" s="3" customFormat="1" ht="24" customHeight="1" thickBot="1" x14ac:dyDescent="0.3">
      <c r="A23" s="5"/>
      <c r="B23" s="7"/>
      <c r="C23" s="42" t="s">
        <v>37</v>
      </c>
      <c r="D23" s="60"/>
      <c r="E23" s="43"/>
      <c r="F23" s="43"/>
      <c r="G23" s="43"/>
      <c r="H23" s="60"/>
      <c r="I23" s="60"/>
      <c r="J23" s="43"/>
      <c r="K23" s="44"/>
      <c r="L23" s="8"/>
      <c r="M23" s="5"/>
    </row>
    <row r="24" spans="1:16" s="3" customFormat="1" ht="107.1" customHeight="1" thickBot="1" x14ac:dyDescent="0.3">
      <c r="A24" s="5"/>
      <c r="B24" s="7"/>
      <c r="C24" s="10">
        <v>8</v>
      </c>
      <c r="D24" s="68" t="s">
        <v>38</v>
      </c>
      <c r="E24" s="11"/>
      <c r="F24" s="11"/>
      <c r="G24" s="46" t="s">
        <v>39</v>
      </c>
      <c r="H24" s="45" t="s">
        <v>26</v>
      </c>
      <c r="I24" s="65">
        <v>4</v>
      </c>
      <c r="J24" s="56">
        <v>5108851</v>
      </c>
      <c r="K24" s="51">
        <f>ROUND(I24*J24,0)</f>
        <v>20435404</v>
      </c>
      <c r="L24" s="8"/>
      <c r="M24" s="5"/>
    </row>
    <row r="25" spans="1:16" s="3" customFormat="1" ht="30" customHeight="1" x14ac:dyDescent="0.3">
      <c r="A25" s="12"/>
      <c r="B25" s="13"/>
      <c r="C25" s="91" t="s">
        <v>40</v>
      </c>
      <c r="D25" s="82"/>
      <c r="E25" s="82"/>
      <c r="F25" s="82"/>
      <c r="G25" s="82"/>
      <c r="H25" s="82"/>
      <c r="I25" s="82"/>
      <c r="J25" s="92"/>
      <c r="K25" s="53">
        <f>SUM(K14:K24)</f>
        <v>36861158</v>
      </c>
      <c r="L25" s="14"/>
      <c r="M25" s="12"/>
      <c r="O25" s="67"/>
    </row>
    <row r="26" spans="1:16" s="3" customFormat="1" ht="15.75" x14ac:dyDescent="0.25">
      <c r="A26" s="12"/>
      <c r="B26" s="13"/>
      <c r="C26" s="26"/>
      <c r="D26" s="61"/>
      <c r="E26" s="26"/>
      <c r="F26" s="26"/>
      <c r="G26" s="26"/>
      <c r="H26" s="61"/>
      <c r="I26" s="61"/>
      <c r="J26" s="26"/>
      <c r="K26" s="27"/>
      <c r="L26" s="14"/>
      <c r="M26" s="12"/>
    </row>
    <row r="27" spans="1:16" s="3" customFormat="1" ht="30" customHeight="1" x14ac:dyDescent="0.25">
      <c r="A27" s="12"/>
      <c r="B27" s="13"/>
      <c r="C27" s="28"/>
      <c r="D27" s="29"/>
      <c r="E27" s="28"/>
      <c r="F27" s="28"/>
      <c r="G27" s="47" t="s">
        <v>41</v>
      </c>
      <c r="H27" s="62"/>
      <c r="I27" s="62"/>
      <c r="J27" s="48"/>
      <c r="K27" s="50">
        <f>+ROUND(K25,0)</f>
        <v>36861158</v>
      </c>
      <c r="L27" s="14"/>
      <c r="M27" s="49"/>
      <c r="N27" s="49"/>
      <c r="O27" s="66"/>
    </row>
    <row r="28" spans="1:16" s="3" customFormat="1" ht="30" customHeight="1" x14ac:dyDescent="0.25">
      <c r="A28" s="12"/>
      <c r="B28" s="13"/>
      <c r="C28" s="28"/>
      <c r="D28" s="111"/>
      <c r="E28" s="112"/>
      <c r="F28" s="30"/>
      <c r="G28" s="47" t="s">
        <v>42</v>
      </c>
      <c r="H28" s="62"/>
      <c r="I28" s="62"/>
      <c r="J28" s="48"/>
      <c r="K28" s="52">
        <f>ROUND(K27*K34,0)+ROUND(K27*K35,0)+ROUND(K27*K36,0)</f>
        <v>12164183</v>
      </c>
      <c r="L28" s="14"/>
      <c r="M28" s="49"/>
      <c r="N28" s="49"/>
    </row>
    <row r="29" spans="1:16" s="4" customFormat="1" ht="30" customHeight="1" x14ac:dyDescent="0.25">
      <c r="A29" s="12"/>
      <c r="B29" s="13"/>
      <c r="C29" s="28"/>
      <c r="D29" s="64"/>
      <c r="E29" s="64"/>
      <c r="F29" s="30"/>
      <c r="G29" s="77" t="s">
        <v>43</v>
      </c>
      <c r="H29" s="78"/>
      <c r="I29" s="78"/>
      <c r="J29" s="79"/>
      <c r="K29" s="52">
        <v>1</v>
      </c>
      <c r="L29" s="14"/>
      <c r="M29" s="49"/>
      <c r="N29" s="49"/>
    </row>
    <row r="30" spans="1:16" ht="30" customHeight="1" x14ac:dyDescent="0.3">
      <c r="A30" s="12"/>
      <c r="B30" s="13"/>
      <c r="C30" s="28"/>
      <c r="D30" s="29"/>
      <c r="E30" s="28"/>
      <c r="F30" s="28"/>
      <c r="G30" s="47" t="s">
        <v>44</v>
      </c>
      <c r="H30" s="62"/>
      <c r="I30" s="62"/>
      <c r="J30" s="48"/>
      <c r="K30" s="54">
        <f>SUM(K27:K28)-K29</f>
        <v>49025340</v>
      </c>
      <c r="L30" s="14"/>
      <c r="M30" s="49"/>
      <c r="N30" s="49"/>
      <c r="O30" s="3"/>
      <c r="P30" s="55"/>
    </row>
    <row r="31" spans="1:16" ht="17.25" thickBot="1" x14ac:dyDescent="0.35">
      <c r="A31" s="12"/>
      <c r="B31" s="13"/>
      <c r="C31" s="28"/>
      <c r="D31" s="29"/>
      <c r="E31" s="29"/>
      <c r="F31" s="29"/>
      <c r="G31" s="28"/>
      <c r="H31" s="29"/>
      <c r="I31" s="63"/>
      <c r="J31" s="31"/>
      <c r="K31" s="32"/>
      <c r="L31" s="14"/>
      <c r="M31" s="12"/>
    </row>
    <row r="32" spans="1:16" ht="15.75" customHeight="1" thickBot="1" x14ac:dyDescent="0.35">
      <c r="A32" s="12"/>
      <c r="B32" s="13"/>
      <c r="C32" s="15"/>
      <c r="D32" s="102"/>
      <c r="E32" s="103"/>
      <c r="F32" s="103"/>
      <c r="G32" s="103"/>
      <c r="H32" s="103"/>
      <c r="I32" s="103"/>
      <c r="J32" s="103"/>
      <c r="K32" s="104"/>
      <c r="L32" s="16"/>
      <c r="M32" s="12"/>
    </row>
    <row r="33" spans="1:13" ht="46.5" customHeight="1" thickTop="1" x14ac:dyDescent="0.3">
      <c r="A33" s="12"/>
      <c r="B33" s="13"/>
      <c r="C33" s="73" t="s">
        <v>45</v>
      </c>
      <c r="D33" s="74"/>
      <c r="E33" s="74"/>
      <c r="F33" s="74"/>
      <c r="G33" s="72"/>
      <c r="H33" s="108" t="s">
        <v>11</v>
      </c>
      <c r="I33" s="106"/>
      <c r="J33" s="109"/>
      <c r="K33" s="22" t="s">
        <v>46</v>
      </c>
      <c r="L33" s="17"/>
      <c r="M33" s="12"/>
    </row>
    <row r="34" spans="1:13" ht="32.25" customHeight="1" x14ac:dyDescent="0.3">
      <c r="A34" s="12"/>
      <c r="B34" s="13"/>
      <c r="C34" s="73" t="s">
        <v>47</v>
      </c>
      <c r="D34" s="74"/>
      <c r="E34" s="74"/>
      <c r="F34" s="74"/>
      <c r="G34" s="72"/>
      <c r="H34" s="80" t="s">
        <v>48</v>
      </c>
      <c r="I34" s="72"/>
      <c r="J34" s="23" t="s">
        <v>49</v>
      </c>
      <c r="K34" s="21">
        <v>0.25</v>
      </c>
      <c r="L34" s="17"/>
      <c r="M34" s="12"/>
    </row>
    <row r="35" spans="1:13" ht="41.25" customHeight="1" x14ac:dyDescent="0.3">
      <c r="A35" s="12"/>
      <c r="B35" s="13"/>
      <c r="C35" s="73" t="s">
        <v>50</v>
      </c>
      <c r="D35" s="74"/>
      <c r="E35" s="74"/>
      <c r="F35" s="74"/>
      <c r="G35" s="72"/>
      <c r="H35" s="71" t="s">
        <v>51</v>
      </c>
      <c r="I35" s="72"/>
      <c r="J35" s="23" t="s">
        <v>52</v>
      </c>
      <c r="K35" s="21">
        <v>0.03</v>
      </c>
      <c r="L35" s="17"/>
      <c r="M35" s="12"/>
    </row>
    <row r="36" spans="1:13" ht="58.5" customHeight="1" x14ac:dyDescent="0.3">
      <c r="A36" s="12"/>
      <c r="B36" s="13"/>
      <c r="C36" s="113"/>
      <c r="D36" s="114"/>
      <c r="E36" s="114"/>
      <c r="F36" s="114"/>
      <c r="G36" s="115"/>
      <c r="H36" s="101" t="s">
        <v>53</v>
      </c>
      <c r="I36" s="72"/>
      <c r="J36" s="23" t="s">
        <v>54</v>
      </c>
      <c r="K36" s="21">
        <v>0.05</v>
      </c>
      <c r="L36" s="14"/>
      <c r="M36" s="12"/>
    </row>
    <row r="37" spans="1:13" ht="39" customHeight="1" x14ac:dyDescent="0.3">
      <c r="A37" s="5"/>
      <c r="B37" s="7"/>
      <c r="C37" s="116"/>
      <c r="D37" s="117"/>
      <c r="E37" s="117"/>
      <c r="F37" s="118"/>
      <c r="G37" s="119"/>
      <c r="H37" s="80" t="s">
        <v>55</v>
      </c>
      <c r="I37" s="72"/>
      <c r="J37" s="23" t="s">
        <v>56</v>
      </c>
      <c r="K37" s="21">
        <f>+K34+K35+K36</f>
        <v>0.33</v>
      </c>
      <c r="L37" s="8"/>
      <c r="M37" s="5"/>
    </row>
    <row r="38" spans="1:13" ht="47.25" customHeight="1" x14ac:dyDescent="0.3">
      <c r="A38" s="5"/>
      <c r="B38" s="7"/>
      <c r="C38" s="120"/>
      <c r="D38" s="82"/>
      <c r="E38" s="82"/>
      <c r="F38" s="82"/>
      <c r="G38" s="92"/>
      <c r="H38" s="98"/>
      <c r="I38" s="99"/>
      <c r="J38" s="99"/>
      <c r="K38" s="100"/>
      <c r="L38" s="8"/>
      <c r="M38" s="5"/>
    </row>
    <row r="39" spans="1:13" ht="17.25" customHeight="1" x14ac:dyDescent="0.3">
      <c r="A39" s="5"/>
      <c r="B39" s="33"/>
      <c r="C39" s="34"/>
      <c r="D39" s="35"/>
      <c r="E39" s="35"/>
      <c r="F39" s="34"/>
      <c r="G39" s="36"/>
      <c r="H39" s="35"/>
      <c r="I39" s="35"/>
      <c r="J39" s="34"/>
      <c r="K39" s="34"/>
      <c r="L39" s="37"/>
      <c r="M39" s="5"/>
    </row>
    <row r="40" spans="1:13" ht="17.25" customHeight="1" x14ac:dyDescent="0.3">
      <c r="A40" s="5"/>
      <c r="B40" s="5"/>
      <c r="C40" s="5"/>
      <c r="D40" s="6"/>
      <c r="E40" s="6"/>
      <c r="F40" s="5"/>
      <c r="G40" s="5"/>
      <c r="H40" s="6"/>
      <c r="I40" s="6"/>
      <c r="J40" s="5"/>
      <c r="K40" s="5"/>
      <c r="L40" s="5"/>
      <c r="M40" s="5"/>
    </row>
  </sheetData>
  <mergeCells count="29">
    <mergeCell ref="B2:L2"/>
    <mergeCell ref="H38:K38"/>
    <mergeCell ref="D12:D13"/>
    <mergeCell ref="H36:I36"/>
    <mergeCell ref="D32:K32"/>
    <mergeCell ref="C7:K7"/>
    <mergeCell ref="H33:J33"/>
    <mergeCell ref="H12:H13"/>
    <mergeCell ref="J12:J13"/>
    <mergeCell ref="D28:E28"/>
    <mergeCell ref="C36:G38"/>
    <mergeCell ref="H37:I37"/>
    <mergeCell ref="C6:K6"/>
    <mergeCell ref="G12:G13"/>
    <mergeCell ref="C8:K9"/>
    <mergeCell ref="C3:F3"/>
    <mergeCell ref="C12:C13"/>
    <mergeCell ref="I12:I13"/>
    <mergeCell ref="C25:J25"/>
    <mergeCell ref="K12:K13"/>
    <mergeCell ref="E12:F12"/>
    <mergeCell ref="H35:I35"/>
    <mergeCell ref="C34:G34"/>
    <mergeCell ref="C10:K10"/>
    <mergeCell ref="C33:G33"/>
    <mergeCell ref="G29:J29"/>
    <mergeCell ref="H34:I34"/>
    <mergeCell ref="C35:G35"/>
    <mergeCell ref="C11:K11"/>
  </mergeCells>
  <dataValidations count="1">
    <dataValidation type="list" errorStyle="warning" allowBlank="1" showInputMessage="1" showErrorMessage="1" errorTitle="Alerta:" error="SOLO ACTIVIDADES ICCU" promptTitle="Atencion:" prompt="Actividades ICCU" sqref="G15:G17" xr:uid="{00000000-0002-0000-0000-000000000000}">
      <formula1>desc2018</formula1>
    </dataValidation>
  </dataValidations>
  <pageMargins left="0.11811023622047249" right="0.11811023622047249" top="0.15748031496062989" bottom="0.15748031496062989" header="0.31496062992125978" footer="0.31496062992125978"/>
  <pageSetup scale="44" orientation="portrait" horizontalDpi="1200" verticalDpi="12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OFICIAL MIN.CUANTIA</vt:lpstr>
      <vt:lpstr>'PRESUPUESTO OFICIAL MIN.CUANTIA'!Área_de_impresión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creator>Ernesto Correa Valderrama</dc:creator>
  <dc:description>Que el amor por nuestra gente ilumine nuestro camino en su bien</dc:description>
  <cp:lastModifiedBy>Planeacion Nocaima</cp:lastModifiedBy>
  <cp:lastPrinted>2020-02-14T22:15:33Z</cp:lastPrinted>
  <dcterms:created xsi:type="dcterms:W3CDTF">2006-06-27T16:47:25Z</dcterms:created>
  <dcterms:modified xsi:type="dcterms:W3CDTF">2026-10-19T19:26:05Z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22927100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