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F0FF680B-41FA-477B-B4D8-092A164931C1}"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Criterio valoración " sheetId="2" r:id="rId2"/>
  </sheets>
  <definedNames>
    <definedName name="_xlnm._FilterDatabase" localSheetId="0" hidden="1">'Matriz de Riesgos'!$F$1:$F$40</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43" i="1" l="1"/>
  <c r="S43" i="1" s="1"/>
  <c r="K43" i="1"/>
  <c r="L43" i="1" s="1"/>
  <c r="R42" i="1"/>
  <c r="S42" i="1" s="1"/>
  <c r="K42" i="1"/>
  <c r="L42" i="1" s="1"/>
  <c r="R41" i="1"/>
  <c r="S41" i="1" s="1"/>
  <c r="L41" i="1"/>
  <c r="K41" i="1"/>
  <c r="R11" i="1"/>
  <c r="S11" i="1" s="1"/>
  <c r="K11" i="1"/>
  <c r="L11" i="1" s="1"/>
  <c r="R10" i="1"/>
  <c r="S10" i="1" s="1"/>
  <c r="K10" i="1"/>
  <c r="L10" i="1" s="1"/>
  <c r="S9" i="1"/>
  <c r="R9" i="1"/>
  <c r="K9" i="1"/>
  <c r="L9" i="1" s="1"/>
  <c r="R8" i="1"/>
  <c r="S8" i="1" s="1"/>
  <c r="K8" i="1"/>
  <c r="L8" i="1" s="1"/>
  <c r="R7" i="1"/>
  <c r="L7" i="1"/>
  <c r="K7" i="1"/>
  <c r="R35" i="1"/>
  <c r="K35" i="1"/>
  <c r="R40" i="1"/>
  <c r="S40" i="1" s="1"/>
  <c r="R39" i="1"/>
  <c r="S39" i="1" s="1"/>
  <c r="R38" i="1"/>
  <c r="S38" i="1" s="1"/>
  <c r="R37" i="1"/>
  <c r="S37" i="1" s="1"/>
  <c r="R36" i="1"/>
  <c r="S36" i="1" s="1"/>
  <c r="R34" i="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K13" i="1" l="1"/>
  <c r="L13"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c r="K28" i="1"/>
  <c r="L28" i="1" s="1"/>
  <c r="K29" i="1"/>
  <c r="L29" i="1" s="1"/>
  <c r="K30" i="1"/>
  <c r="L30" i="1" s="1"/>
  <c r="K31" i="1"/>
  <c r="L31" i="1" s="1"/>
  <c r="K32" i="1"/>
  <c r="L32" i="1" s="1"/>
  <c r="K33" i="1"/>
  <c r="L33" i="1" s="1"/>
  <c r="K34" i="1"/>
  <c r="L34" i="1" s="1"/>
  <c r="K36" i="1"/>
  <c r="L36" i="1" s="1"/>
  <c r="K37" i="1"/>
  <c r="L37" i="1" s="1"/>
  <c r="K38" i="1"/>
  <c r="L38" i="1" s="1"/>
  <c r="K39" i="1"/>
  <c r="L39" i="1" s="1"/>
  <c r="K40" i="1"/>
  <c r="L40" i="1" s="1"/>
  <c r="K12" i="1"/>
  <c r="L12" i="1" s="1"/>
</calcChain>
</file>

<file path=xl/sharedStrings.xml><?xml version="1.0" encoding="utf-8"?>
<sst xmlns="http://schemas.openxmlformats.org/spreadsheetml/2006/main" count="597" uniqueCount="302">
  <si>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</si>
  <si>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</si>
  <si>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</si>
  <si>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</si>
  <si>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</si>
  <si>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</si>
  <si>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</si>
  <si>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</si>
  <si>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</si>
  <si>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</si>
  <si>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</si>
  <si>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</si>
  <si>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</si>
  <si>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</si>
  <si>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</si>
  <si>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</si>
  <si>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</si>
  <si>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</si>
  <si>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</si>
  <si>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</si>
  <si>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</si>
  <si>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</si>
  <si>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</si>
  <si>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</si>
  <si>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</si>
  <si>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</si>
  <si>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</si>
  <si>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</si>
  <si>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</si>
  <si>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</si>
  <si>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</si>
  <si>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</si>
  <si>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</si>
  <si>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</si>
  <si>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</si>
  <si>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</si>
  <si>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</si>
  <si>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</si>
  <si>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</si>
  <si>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</si>
  <si>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</si>
  <si>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</si>
  <si>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</si>
  <si>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</si>
  <si>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</si>
  <si>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</si>
  <si>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</si>
  <si>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</si>
  <si>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</si>
  <si>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</si>
  <si>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</si>
  <si>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</si>
  <si>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</si>
  <si>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</si>
  <si>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</si>
  <si>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</si>
  <si>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</si>
  <si>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</si>
  <si>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</si>
  <si>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</si>
  <si>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</si>
  <si>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</si>
  <si>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</si>
  <si>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</si>
  <si>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</si>
  <si>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</si>
  <si>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</si>
  <si>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</si>
  <si>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</si>
  <si>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</si>
  <si>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</si>
  <si>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</si>
  <si>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</si>
  <si>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</si>
  <si>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</si>
  <si>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</si>
  <si>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</si>
  <si>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</si>
  <si>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</si>
  <si>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</si>
  <si>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</si>
  <si>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</si>
  <si>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</si>
  <si>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</si>
  <si>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</si>
  <si>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</si>
  <si>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</si>
  <si>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</si>
  <si>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</si>
  <si>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</si>
  <si>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</si>
  <si>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</si>
  <si>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</si>
  <si>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</si>
  <si>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</si>
  <si>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</si>
  <si>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</si>
  <si>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</si>
  <si>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</si>
  <si>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</si>
  <si>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</si>
  <si>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</si>
  <si>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</si>
  <si>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</si>
  <si>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</si>
  <si>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</si>
  <si>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</si>
  <si>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</si>
  <si>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</si>
  <si>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</si>
  <si>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</si>
  <si>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</si>
  <si>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</si>
  <si>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</si>
  <si>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</si>
  <si>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</si>
  <si>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</si>
  <si>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</si>
  <si>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</si>
  <si>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</si>
  <si>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</si>
  <si>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</si>
  <si>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</si>
  <si>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</si>
  <si>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</si>
  <si>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</si>
  <si>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</si>
  <si>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</si>
  <si>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</si>
  <si>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</si>
  <si>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</si>
  <si>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</si>
  <si>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</si>
  <si>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</si>
  <si>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</si>
  <si>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</si>
  <si>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</si>
  <si>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</si>
  <si>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</si>
  <si>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</si>
  <si>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</si>
  <si>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</si>
  <si>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</si>
  <si>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</si>
  <si>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</si>
  <si>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</si>
  <si>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</si>
  <si>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</si>
  <si>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</si>
  <si>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</si>
  <si>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</si>
  <si>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</si>
  <si>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</si>
  <si>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</si>
  <si>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</si>
  <si>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</si>
  <si>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</si>
  <si>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</si>
  <si>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él desarrollo de objeto contractual.
 Aumento de costos por necesidad de mayores cantidades de obra, ítems nuevos y eventuales mayores plazos  </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</si>
  <si>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</si>
  <si>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</si>
  <si>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</si>
  <si>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</si>
  <si>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</si>
  <si>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</si>
  <si>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</si>
  <si>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</si>
  <si>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</si>
  <si>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</si>
  <si>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</si>
  <si>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</si>
  <si>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</si>
  <si>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</si>
  <si>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</si>
  <si>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</si>
  <si>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</si>
  <si>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</si>
  <si>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</si>
  <si>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</si>
  <si>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</si>
  <si>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</si>
  <si>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</si>
  <si>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</si>
  <si>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</si>
  <si>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</si>
  <si>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</si>
  <si>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</si>
  <si>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</si>
  <si>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</si>
  <si>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</si>
  <si>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</si>
  <si>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</si>
  <si>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</si>
  <si>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</si>
  <si>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</si>
  <si>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</si>
  <si>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</si>
  <si>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</si>
  <si>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</si>
  <si>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</si>
  <si>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</si>
  <si>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</si>
  <si>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</si>
  <si>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</si>
  <si>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</si>
  <si>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</si>
  <si>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</si>
  <si>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</si>
  <si>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</si>
  <si>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</si>
  <si>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para evitar cambios que impacten.</t>
  </si>
  <si>
    <t xml:space="preserve">Comités Técnicos, seguimiento a informes, requerimientos escritos. 
La Interventoría debe efectuar seguimiento continuo a través de sus Especialistas a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por parte de Contratista, de manera que los cambios que se requieran impacten lo menos posible al proyecto. </t>
  </si>
  <si>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</si>
  <si>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</si>
  <si>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</si>
  <si>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</si>
  <si>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</si>
  <si>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</si>
  <si>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</si>
  <si>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</si>
  <si>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</si>
  <si>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</si>
  <si>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</si>
  <si>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</si>
  <si>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</si>
  <si>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</si>
  <si>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</si>
  <si>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 xml:space="preserve">MANTENIMIENTO Y REHABILITACIÓN DE LA CARRETERA CÚCUTA – PUERTO SANTANDER, CÓDIGO 5507 EN EL DEPARTAMENTO NORTE DE SANTANDER </t>
  </si>
  <si>
    <r>
      <t xml:space="preserve"> </t>
    </r>
    <r>
      <rPr>
        <b/>
        <sz val="12"/>
        <rFont val="Calibri"/>
        <family val="2"/>
        <scheme val="minor"/>
      </rPr>
      <t>Por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viall:</t>
    </r>
    <r>
      <rPr>
        <sz val="12"/>
        <rFont val="Calibri"/>
        <family val="2"/>
        <scheme val="minor"/>
      </rPr>
      <t xml:space="preserve"> Ocurre cuando se presentan efectos originados por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necesarios para la correcta ejecución y operación de las obras.</t>
    </r>
  </si>
  <si>
    <t>Semanal en la etapa de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</si>
  <si>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Al final de la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</si>
  <si>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Al inicio de la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</si>
  <si>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</si>
  <si>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 xml:space="preserve">Inconformidad de la comunidad en proceso de consulta previa por la socialización del proyecto y ejecución de  la obra, puede generar atrasos en la ejecución de la misma.   </t>
  </si>
  <si>
    <t>Riesgo Bajo</t>
  </si>
  <si>
    <t>Seguimiento a todos los protocolos y procesos de consulta previa de los proyectos que así lo requieran. 
 Socialización desde el comienzo del proyecto a las comunidades étnicas que se encuentran directamente afectadas. 
Atención a las inconformidades de la comunidad.   Seguimiento al proceso en conjunto con el Ministerio del Interior.</t>
  </si>
  <si>
    <t>Al inicio de la ejecución del contrato</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</si>
  <si>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</si>
  <si>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</si>
  <si>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</si>
  <si>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Externa</t>
  </si>
  <si>
    <t xml:space="preserve">Planeación </t>
  </si>
  <si>
    <t>Riesgo Precontractual</t>
  </si>
  <si>
    <t>Posible declaratoria desierta del proceso de selección</t>
  </si>
  <si>
    <t>Retraso en el inicio del contrato y afectación del cronograma previsto para la estructuración del proyecto.</t>
  </si>
  <si>
    <t>La Entidad deberá realizar un análisis del sector y estudio de mercado que permita definir requisitos habilitantes proporcionales al objeto contractual, así como adelantar una adecuada divulgación del proceso de selección.</t>
  </si>
  <si>
    <t xml:space="preserve">Instituto
</t>
  </si>
  <si>
    <t xml:space="preserve"> Desde el inicio del proceso contractual </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</si>
  <si>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</si>
  <si>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</si>
  <si>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</si>
  <si>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Selección</t>
  </si>
  <si>
    <t>Colusión en el proceso</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</si>
  <si>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</si>
  <si>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</si>
  <si>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</si>
  <si>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</si>
  <si>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</si>
  <si>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</si>
  <si>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 xml:space="preserve">Diario, atendiendo el cronograma de contratación </t>
  </si>
  <si>
    <t xml:space="preserve">Interna </t>
  </si>
  <si>
    <t xml:space="preserve">Selección </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</si>
  <si>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</si>
  <si>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</si>
  <si>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</si>
  <si>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 xml:space="preserve">Desde el inicio del proceso contractual </t>
  </si>
  <si>
    <t>Hasta la suscripción del contrato</t>
  </si>
  <si>
    <t xml:space="preserve">Mesas de trabajo internas interdisciplinarias. 
Monitoreo a etapas de planificación, estructuración y precontractuales </t>
  </si>
  <si>
    <t xml:space="preserve">Contratación </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</si>
  <si>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</si>
  <si>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</si>
  <si>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</si>
  <si>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</si>
  <si>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</si>
  <si>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</si>
  <si>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</si>
  <si>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</si>
  <si>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</si>
  <si>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</si>
  <si>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Riesgo Post contractual</t>
  </si>
  <si>
    <r>
      <rPr>
        <b/>
        <sz val="12"/>
        <rFont val="Calibri"/>
        <family val="2"/>
        <scheme val="minor"/>
      </rPr>
      <t xml:space="preserve">Controversias en la liquidación del contrato
</t>
    </r>
    <r>
      <rPr>
        <sz val="12"/>
        <rFont val="Calibri"/>
        <family val="2"/>
        <scheme val="minor"/>
      </rPr>
      <t>Se refiere a la posibilidad de desacuerdos entre la entidad, la interventoría y el contratista respecto a cantidades de obra, pagos finales, reclamaciones o compensaciones.</t>
    </r>
  </si>
  <si>
    <t xml:space="preserve">Retrasos en los procesos de conciliación.
Posibilidad de reclamaciones, controversias contractuales 
Incremento de costos administrativos. 
</t>
  </si>
  <si>
    <t>El Contratista de Obra y la Supervisión deberán mantener actualizada y conciliada la información técnica, financiera y contractual del proyecto durante la ejecución y cierre del contrato, gestionando oportunamente las diferencias que puedan surgir entre las partes.</t>
  </si>
  <si>
    <t>Hasta la liquidación</t>
  </si>
  <si>
    <t>La supervisión deberá hacer seguimiento a la consolidación de los soportes técnicos, financieros y jurídicos requeridos para la liquidación, así como al estado de las observaciones, reclamaciones y controversias presentadas por las partes.</t>
  </si>
  <si>
    <t>Mensual durante la fase de cierre contractual y liquidación, y de manera extraordinaria cuando se presenten reclamaciones por parte del contratista de obra</t>
  </si>
  <si>
    <t>Post contractual</t>
  </si>
  <si>
    <r>
      <rPr>
        <b/>
        <sz val="12"/>
        <rFont val="Calibri"/>
        <family val="2"/>
        <scheme val="minor"/>
      </rPr>
      <t>Aparición de fallas o defectos constructivos durante el período de estabilidad de la obra ejecutada:</t>
    </r>
    <r>
      <rPr>
        <sz val="12"/>
        <rFont val="Calibri"/>
        <family val="2"/>
        <scheme val="minor"/>
      </rPr>
      <t xml:space="preserve"> se refiere entre otras a asentamientos, fisuras, deformaciones de la estructura de pavimento, fallas en obras de drenaje, taludes o estructuras complementarias una vez recibida la obra.</t>
    </r>
  </si>
  <si>
    <t>Afectación de la movilidad y seguridad a los usuarios y beneficiarios de la obra.
Impactos financieros asociado a costos adicionales una vez recibida la obra.
Impacto negativo en la imagen reputacional de la Entidad.</t>
  </si>
  <si>
    <t xml:space="preserve">
El contratista de obra deberá garantizar la corrección oportuna de las fallas o defectos constructivos una vez recibido el informe de observaciones de interventoría, administrador vial, supervisor, según aplique.
</t>
  </si>
  <si>
    <t xml:space="preserve"> Desde la terminación del Contrato  </t>
  </si>
  <si>
    <t>Durante la vigencia de la garantía de estabilidad</t>
  </si>
  <si>
    <t>La interventoría o administrador víal o supervisión, según aplique, deberá realizar inspecciones periódicas del estado de la infraestructura recibida, así como el seguimiento a los reportes de usuarios, verificando la aparición de fallas y defectos constructivos, su evolución y la implementación de las acciones correctivas requeridas.</t>
  </si>
  <si>
    <t xml:space="preserve">Permanente durante la vigencia de la garantía </t>
  </si>
  <si>
    <t>Impacto financiero a cargo del Contratista.
Dificultad para hacer efectivas las responsabilidades contractuales del contratista</t>
  </si>
  <si>
    <t>El Contratista deberá garantizar la vigencia, suficiencia y actualización de las garantías contractuales
La interventoría, supervisor, según aplique, deberá realizar seguimiento a la vigencia, suficiencia y actualización de las garantías contractuales exigiendo su renovación, ampliación o ajuste oportuno hasta la liquidación del contrato.</t>
  </si>
  <si>
    <t>La interventoría o supervisión, según aplique, deberá hacer verificación periódica de la vigencia, cobertura, suficiencia de los amparos y condiciones de las pólizas, así como del cumplimiento de las obligaciones de renovación o actualización cuando se presenten modificaciones contractuales o ampliaciones de plazo.</t>
  </si>
  <si>
    <t xml:space="preserve">Permanente, hasta la liquidación del Contrato </t>
  </si>
  <si>
    <r>
      <t xml:space="preserve">Pérdida de vigencia o insuficiencia de las garantías: 
</t>
    </r>
    <r>
      <rPr>
        <sz val="12"/>
        <rFont val="Calibri"/>
        <family val="2"/>
        <scheme val="minor"/>
      </rPr>
      <t>Posibilidad de pérdida de vigencia de los amparos incluidos en las garantías antes del cierre definitivo de la ejecución del contrato.</t>
    </r>
    <r>
      <rPr>
        <b/>
        <sz val="12"/>
        <rFont val="Calibri"/>
        <family val="2"/>
        <scheme val="minor"/>
      </rPr>
      <t xml:space="preserve"> </t>
    </r>
  </si>
  <si>
    <t>Contractual</t>
  </si>
  <si>
    <t>Riesgo  contractual</t>
  </si>
  <si>
    <t xml:space="preserve">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</si>
</sst>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1">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3" fillId="0" borderId="15" xfId="0" applyFont="1" applyBorder="1" applyAlignment="1">
      <alignment horizontal="center" vertical="center" textRotation="90"/>
    </xf>
    <xf numFmtId="0" fontId="11" fillId="0" borderId="1"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3" fillId="4" borderId="2" xfId="1" applyFont="1" applyFill="1" applyBorder="1" applyAlignment="1">
      <alignment horizontal="center" vertical="center" textRotation="90" wrapText="1"/>
    </xf>
    <xf numFmtId="0" fontId="3" fillId="4" borderId="1" xfId="0" applyFont="1" applyFill="1" applyBorder="1" applyAlignment="1">
      <alignment horizontal="center" vertical="center" textRotation="90"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43"/>
  <sheetViews>
    <sheetView showGridLines="0" tabSelected="1" topLeftCell="A41" zoomScale="70" zoomScaleNormal="70" workbookViewId="0">
      <selection activeCell="G42" sqref="G42"/>
    </sheetView>
  </sheetViews>
  <sheetFormatPr baseColWidth="10" defaultColWidth="11.44140625" defaultRowHeight="15.6" x14ac:dyDescent="0.3"/>
  <cols>
    <col min="1" max="1" width="4.5546875" style="1" customWidth="1"/>
    <col min="2" max="2" width="5.5546875" style="16" bestFit="1" customWidth="1"/>
    <col min="3" max="3" width="5.5546875" style="16" customWidth="1"/>
    <col min="4" max="4" width="6.5546875" style="16" customWidth="1"/>
    <col min="5" max="5" width="8.109375" style="16" bestFit="1" customWidth="1"/>
    <col min="6" max="6" width="7.5546875" style="16" customWidth="1"/>
    <col min="7" max="7" width="64.109375" style="1" customWidth="1"/>
    <col min="8" max="8" width="28.5546875" style="1" customWidth="1"/>
    <col min="9" max="9" width="9.88671875" style="34" customWidth="1"/>
    <col min="10" max="10" width="7.88671875" style="34" customWidth="1"/>
    <col min="11" max="11" width="7.88671875" style="1" customWidth="1"/>
    <col min="12" max="12" width="11.44140625" style="1" customWidth="1"/>
    <col min="13" max="13" width="9.44140625" style="1" customWidth="1"/>
    <col min="14" max="14" width="17.44140625" style="1" customWidth="1"/>
    <col min="15" max="15" width="65.33203125" style="1" customWidth="1"/>
    <col min="16" max="16" width="6.88671875" style="1" customWidth="1"/>
    <col min="17" max="17" width="7.109375" style="1" customWidth="1"/>
    <col min="18" max="18" width="8.44140625" style="1" customWidth="1"/>
    <col min="19" max="19" width="11.44140625" style="1" customWidth="1"/>
    <col min="20" max="20" width="17.109375" style="1" customWidth="1"/>
    <col min="21" max="21" width="15.88671875" style="1" customWidth="1"/>
    <col min="22" max="22" width="24.5546875" style="1" customWidth="1"/>
    <col min="23" max="23" width="25.109375" style="1" customWidth="1"/>
    <col min="24" max="24" width="55.33203125" style="1" customWidth="1"/>
    <col min="25" max="25" width="20.33203125" style="1" customWidth="1"/>
    <col min="26" max="16384" width="11.44140625" style="1"/>
  </cols>
  <sheetData>
    <row r="1" spans="2:25" ht="40.200000000000003" customHeight="1" x14ac:dyDescent="0.3">
      <c r="B1" s="47"/>
      <c r="C1" s="48"/>
      <c r="D1" s="48"/>
      <c r="E1" s="48"/>
      <c r="F1" s="49"/>
      <c r="G1" s="56" t="s">
        <v>0</v>
      </c>
      <c r="H1" s="57"/>
      <c r="I1" s="57"/>
      <c r="J1" s="57"/>
      <c r="K1" s="57"/>
      <c r="L1" s="57"/>
      <c r="M1" s="57"/>
      <c r="N1" s="57"/>
      <c r="O1" s="57"/>
      <c r="P1" s="57"/>
      <c r="Q1" s="57"/>
      <c r="R1" s="57"/>
      <c r="S1" s="57"/>
      <c r="T1" s="57"/>
      <c r="U1" s="57"/>
      <c r="V1" s="57"/>
      <c r="W1" s="57"/>
      <c r="X1" s="57"/>
      <c r="Y1" s="58"/>
    </row>
    <row r="2" spans="2:25" x14ac:dyDescent="0.3">
      <c r="B2" s="50"/>
      <c r="C2" s="51"/>
      <c r="D2" s="51"/>
      <c r="E2" s="51"/>
      <c r="F2" s="52"/>
      <c r="G2" s="42"/>
      <c r="H2" s="43"/>
      <c r="I2" s="43"/>
      <c r="J2" s="43"/>
      <c r="K2" s="43"/>
      <c r="L2" s="43"/>
      <c r="M2" s="43"/>
      <c r="N2" s="43"/>
      <c r="O2" s="43"/>
      <c r="P2" s="43"/>
      <c r="Q2" s="43"/>
      <c r="R2" s="43"/>
      <c r="S2" s="43"/>
      <c r="T2" s="43"/>
      <c r="U2" s="43"/>
      <c r="V2" s="43"/>
      <c r="W2" s="43"/>
      <c r="X2" s="43"/>
      <c r="Y2" s="44"/>
    </row>
    <row r="3" spans="2:25" ht="37.950000000000003" customHeight="1" x14ac:dyDescent="0.3">
      <c r="B3" s="53"/>
      <c r="C3" s="54"/>
      <c r="D3" s="54"/>
      <c r="E3" s="54"/>
      <c r="F3" s="55"/>
      <c r="G3" s="56" t="s">
        <v>227</v>
      </c>
      <c r="H3" s="59"/>
      <c r="I3" s="59"/>
      <c r="J3" s="59"/>
      <c r="K3" s="59"/>
      <c r="L3" s="59"/>
      <c r="M3" s="59"/>
      <c r="N3" s="59"/>
      <c r="O3" s="59"/>
      <c r="P3" s="59"/>
      <c r="Q3" s="59"/>
      <c r="R3" s="59"/>
      <c r="S3" s="59"/>
      <c r="T3" s="59"/>
      <c r="U3" s="59"/>
      <c r="V3" s="59"/>
      <c r="W3" s="59"/>
      <c r="X3" s="59"/>
      <c r="Y3" s="60"/>
    </row>
    <row r="4" spans="2:25" s="16" customFormat="1" ht="36" customHeight="1" x14ac:dyDescent="0.3">
      <c r="B4" s="61" t="s">
        <v>1</v>
      </c>
      <c r="C4" s="61" t="s">
        <v>2</v>
      </c>
      <c r="D4" s="61" t="s">
        <v>3</v>
      </c>
      <c r="E4" s="61" t="s">
        <v>4</v>
      </c>
      <c r="F4" s="61" t="s">
        <v>5</v>
      </c>
      <c r="G4" s="62" t="s">
        <v>6</v>
      </c>
      <c r="H4" s="62" t="s">
        <v>7</v>
      </c>
      <c r="I4" s="40" t="s">
        <v>8</v>
      </c>
      <c r="J4" s="40" t="s">
        <v>9</v>
      </c>
      <c r="K4" s="40" t="s">
        <v>10</v>
      </c>
      <c r="L4" s="40" t="s">
        <v>11</v>
      </c>
      <c r="M4" s="41" t="s">
        <v>12</v>
      </c>
      <c r="N4" s="41"/>
      <c r="O4" s="41" t="s">
        <v>13</v>
      </c>
      <c r="P4" s="41" t="s">
        <v>14</v>
      </c>
      <c r="Q4" s="41"/>
      <c r="R4" s="41"/>
      <c r="S4" s="41"/>
      <c r="T4" s="41" t="s">
        <v>15</v>
      </c>
      <c r="U4" s="41" t="s">
        <v>16</v>
      </c>
      <c r="V4" s="23"/>
      <c r="W4" s="23"/>
      <c r="X4" s="41" t="s">
        <v>17</v>
      </c>
      <c r="Y4" s="41"/>
    </row>
    <row r="5" spans="2:25" s="16" customFormat="1" ht="15" customHeight="1" x14ac:dyDescent="0.3">
      <c r="B5" s="40"/>
      <c r="C5" s="40"/>
      <c r="D5" s="40"/>
      <c r="E5" s="40"/>
      <c r="F5" s="40"/>
      <c r="G5" s="62"/>
      <c r="H5" s="62"/>
      <c r="I5" s="40"/>
      <c r="J5" s="40"/>
      <c r="K5" s="40"/>
      <c r="L5" s="40"/>
      <c r="M5" s="45" t="s">
        <v>18</v>
      </c>
      <c r="N5" s="45" t="s">
        <v>19</v>
      </c>
      <c r="O5" s="41"/>
      <c r="P5" s="23"/>
      <c r="Q5" s="23"/>
      <c r="R5" s="23"/>
      <c r="S5" s="23"/>
      <c r="T5" s="41"/>
      <c r="U5" s="41"/>
      <c r="V5" s="23"/>
      <c r="W5" s="23"/>
      <c r="X5" s="23"/>
      <c r="Y5" s="23"/>
    </row>
    <row r="6" spans="2:25" s="16" customFormat="1" ht="106.5" customHeight="1" x14ac:dyDescent="0.3">
      <c r="B6" s="40"/>
      <c r="C6" s="40"/>
      <c r="D6" s="40"/>
      <c r="E6" s="40"/>
      <c r="F6" s="40"/>
      <c r="G6" s="62"/>
      <c r="H6" s="62"/>
      <c r="I6" s="40"/>
      <c r="J6" s="40"/>
      <c r="K6" s="40"/>
      <c r="L6" s="40"/>
      <c r="M6" s="46"/>
      <c r="N6" s="46"/>
      <c r="O6" s="41"/>
      <c r="P6" s="22" t="s">
        <v>20</v>
      </c>
      <c r="Q6" s="22" t="s">
        <v>21</v>
      </c>
      <c r="R6" s="22" t="s">
        <v>22</v>
      </c>
      <c r="S6" s="22" t="s">
        <v>23</v>
      </c>
      <c r="T6" s="41"/>
      <c r="U6" s="41"/>
      <c r="V6" s="23" t="s">
        <v>24</v>
      </c>
      <c r="W6" s="23" t="s">
        <v>25</v>
      </c>
      <c r="X6" s="23" t="s">
        <v>26</v>
      </c>
      <c r="Y6" s="23" t="s">
        <v>27</v>
      </c>
    </row>
    <row r="7" spans="2:25" s="16" customFormat="1" ht="106.5" customHeight="1" x14ac:dyDescent="0.3">
      <c r="B7" s="10">
        <v>1</v>
      </c>
      <c r="C7" s="13" t="s">
        <v>57</v>
      </c>
      <c r="D7" s="13" t="s">
        <v>240</v>
      </c>
      <c r="E7" s="38" t="s">
        <v>241</v>
      </c>
      <c r="F7" s="38" t="s">
        <v>242</v>
      </c>
      <c r="G7" s="65" t="s">
        <v>243</v>
      </c>
      <c r="H7" s="3" t="s">
        <v>244</v>
      </c>
      <c r="I7" s="3">
        <v>2</v>
      </c>
      <c r="J7" s="3">
        <v>3</v>
      </c>
      <c r="K7" s="3">
        <f>+I7+J7</f>
        <v>5</v>
      </c>
      <c r="L7" s="4" t="str">
        <f>+IF(AND(K7&gt;=2,K7&lt;=4),"Riesgo Bajo",IF(K7=5,"Riesgo Medio",IF(AND(K7&gt;=6,K7&lt;=7),"Riesgo Alto",IF(AND(K7&gt;=8,K7&lt;=10),"Riesgo Extremo",""))))</f>
        <v>Riesgo Medio</v>
      </c>
      <c r="M7" s="3" t="s">
        <v>33</v>
      </c>
      <c r="N7" s="3"/>
      <c r="O7" s="3" t="s">
        <v>245</v>
      </c>
      <c r="P7" s="3">
        <v>1</v>
      </c>
      <c r="Q7" s="3">
        <v>2</v>
      </c>
      <c r="R7" s="3">
        <f t="shared" ref="R7:R11" si="0">+P7+Q7</f>
        <v>3</v>
      </c>
      <c r="S7" s="4"/>
      <c r="T7" s="3" t="s">
        <v>40</v>
      </c>
      <c r="U7" s="3" t="s">
        <v>246</v>
      </c>
      <c r="V7" s="3" t="s">
        <v>247</v>
      </c>
      <c r="W7" s="3" t="s">
        <v>248</v>
      </c>
      <c r="X7" s="3" t="s">
        <v>249</v>
      </c>
      <c r="Y7" s="3" t="s">
        <v>250</v>
      </c>
    </row>
    <row r="8" spans="2:25" s="16" customFormat="1" ht="106.5" customHeight="1" x14ac:dyDescent="0.3">
      <c r="B8" s="10">
        <v>2</v>
      </c>
      <c r="C8" s="13" t="s">
        <v>28</v>
      </c>
      <c r="D8" s="13" t="s">
        <v>29</v>
      </c>
      <c r="E8" s="13" t="s">
        <v>251</v>
      </c>
      <c r="F8" s="38" t="s">
        <v>242</v>
      </c>
      <c r="G8" s="3" t="s">
        <v>252</v>
      </c>
      <c r="H8" s="3" t="s">
        <v>253</v>
      </c>
      <c r="I8" s="3">
        <v>2</v>
      </c>
      <c r="J8" s="3">
        <v>3</v>
      </c>
      <c r="K8" s="3">
        <f t="shared" ref="K8:K11" si="1">+I8+J8</f>
        <v>5</v>
      </c>
      <c r="L8" s="4" t="str">
        <f t="shared" ref="L8:L11" si="2">+IF(AND(K8&gt;=2,K8&lt;=4),"Riesgo Bajo",IF(K8=5,"Riesgo Medio",IF(AND(K8&gt;=6,K8&lt;=7),"Riesgo Alto",IF(AND(K8&gt;=8,K8&lt;=10),"Riesgo Extremo",""))))</f>
        <v>Riesgo Medio</v>
      </c>
      <c r="M8" s="3" t="s">
        <v>33</v>
      </c>
      <c r="N8" s="3" t="s">
        <v>33</v>
      </c>
      <c r="O8" s="3" t="s">
        <v>254</v>
      </c>
      <c r="P8" s="3">
        <v>1</v>
      </c>
      <c r="Q8" s="3">
        <v>2</v>
      </c>
      <c r="R8" s="3">
        <f t="shared" si="0"/>
        <v>3</v>
      </c>
      <c r="S8" s="4" t="str">
        <f t="shared" ref="S8:S11" si="3">+IF(AND(R8&gt;=2,R8&lt;=4),"Riesgo Bajo",IF(R8=5,"Riesgo Medio",IF(AND(R8&gt;=6,R8&lt;=7),"Riesgo Alto",IF(AND(R8&gt;=8,R8&lt;=10),"Riesgo Extremo",""))))</f>
        <v>Riesgo Bajo</v>
      </c>
      <c r="T8" s="3" t="s">
        <v>40</v>
      </c>
      <c r="U8" s="3" t="s">
        <v>255</v>
      </c>
      <c r="V8" s="3" t="s">
        <v>256</v>
      </c>
      <c r="W8" s="3" t="s">
        <v>257</v>
      </c>
      <c r="X8" s="3" t="s">
        <v>258</v>
      </c>
      <c r="Y8" s="3" t="s">
        <v>259</v>
      </c>
    </row>
    <row r="9" spans="2:25" s="16" customFormat="1" ht="106.5" customHeight="1" x14ac:dyDescent="0.3">
      <c r="B9" s="10">
        <v>3</v>
      </c>
      <c r="C9" s="13" t="s">
        <v>57</v>
      </c>
      <c r="D9" s="13" t="s">
        <v>260</v>
      </c>
      <c r="E9" s="13" t="s">
        <v>261</v>
      </c>
      <c r="F9" s="38" t="s">
        <v>242</v>
      </c>
      <c r="G9" s="3" t="s">
        <v>262</v>
      </c>
      <c r="H9" s="3" t="s">
        <v>263</v>
      </c>
      <c r="I9" s="3">
        <v>2</v>
      </c>
      <c r="J9" s="3">
        <v>3</v>
      </c>
      <c r="K9" s="3">
        <f t="shared" si="1"/>
        <v>5</v>
      </c>
      <c r="L9" s="4" t="str">
        <f t="shared" si="2"/>
        <v>Riesgo Medio</v>
      </c>
      <c r="M9" s="3" t="s">
        <v>33</v>
      </c>
      <c r="N9" s="3"/>
      <c r="O9" s="3" t="s">
        <v>264</v>
      </c>
      <c r="P9" s="3">
        <v>1</v>
      </c>
      <c r="Q9" s="3">
        <v>2</v>
      </c>
      <c r="R9" s="3">
        <f t="shared" si="0"/>
        <v>3</v>
      </c>
      <c r="S9" s="4" t="str">
        <f t="shared" si="3"/>
        <v>Riesgo Bajo</v>
      </c>
      <c r="T9" s="3" t="s">
        <v>40</v>
      </c>
      <c r="U9" s="3" t="s">
        <v>86</v>
      </c>
      <c r="V9" s="3" t="s">
        <v>265</v>
      </c>
      <c r="W9" s="3" t="s">
        <v>266</v>
      </c>
      <c r="X9" s="3" t="s">
        <v>267</v>
      </c>
      <c r="Y9" s="3" t="s">
        <v>259</v>
      </c>
    </row>
    <row r="10" spans="2:25" s="16" customFormat="1" ht="106.5" customHeight="1" x14ac:dyDescent="0.3">
      <c r="B10" s="10">
        <v>4</v>
      </c>
      <c r="C10" s="13" t="s">
        <v>57</v>
      </c>
      <c r="D10" s="13" t="s">
        <v>43</v>
      </c>
      <c r="E10" s="13" t="s">
        <v>268</v>
      </c>
      <c r="F10" s="38" t="s">
        <v>242</v>
      </c>
      <c r="G10" s="3" t="s">
        <v>269</v>
      </c>
      <c r="H10" s="3" t="s">
        <v>270</v>
      </c>
      <c r="I10" s="3">
        <v>2</v>
      </c>
      <c r="J10" s="3">
        <v>3</v>
      </c>
      <c r="K10" s="3">
        <f t="shared" si="1"/>
        <v>5</v>
      </c>
      <c r="L10" s="4" t="str">
        <f t="shared" si="2"/>
        <v>Riesgo Medio</v>
      </c>
      <c r="M10" s="3" t="s">
        <v>33</v>
      </c>
      <c r="N10" s="3" t="s">
        <v>33</v>
      </c>
      <c r="O10" s="3" t="s">
        <v>271</v>
      </c>
      <c r="P10" s="3">
        <v>1</v>
      </c>
      <c r="Q10" s="3">
        <v>2</v>
      </c>
      <c r="R10" s="3">
        <f t="shared" si="0"/>
        <v>3</v>
      </c>
      <c r="S10" s="4" t="str">
        <f t="shared" si="3"/>
        <v>Riesgo Bajo</v>
      </c>
      <c r="T10" s="3" t="s">
        <v>40</v>
      </c>
      <c r="U10" s="3" t="s">
        <v>41</v>
      </c>
      <c r="V10" s="3" t="s">
        <v>247</v>
      </c>
      <c r="W10" s="3" t="s">
        <v>266</v>
      </c>
      <c r="X10" s="3" t="s">
        <v>272</v>
      </c>
      <c r="Y10" s="3" t="s">
        <v>259</v>
      </c>
    </row>
    <row r="11" spans="2:25" s="16" customFormat="1" ht="106.5" customHeight="1" x14ac:dyDescent="0.3">
      <c r="B11" s="10">
        <v>5</v>
      </c>
      <c r="C11" s="13" t="s">
        <v>57</v>
      </c>
      <c r="D11" s="13" t="s">
        <v>43</v>
      </c>
      <c r="E11" s="13" t="s">
        <v>268</v>
      </c>
      <c r="F11" s="38" t="s">
        <v>242</v>
      </c>
      <c r="G11" s="3" t="s">
        <v>273</v>
      </c>
      <c r="H11" s="3" t="s">
        <v>274</v>
      </c>
      <c r="I11" s="3">
        <v>2</v>
      </c>
      <c r="J11" s="3">
        <v>3</v>
      </c>
      <c r="K11" s="3">
        <f t="shared" si="1"/>
        <v>5</v>
      </c>
      <c r="L11" s="4" t="str">
        <f t="shared" si="2"/>
        <v>Riesgo Medio</v>
      </c>
      <c r="M11" s="3"/>
      <c r="N11" s="3" t="s">
        <v>33</v>
      </c>
      <c r="O11" s="3" t="s">
        <v>275</v>
      </c>
      <c r="P11" s="3">
        <v>1</v>
      </c>
      <c r="Q11" s="3">
        <v>2</v>
      </c>
      <c r="R11" s="3">
        <f t="shared" si="0"/>
        <v>3</v>
      </c>
      <c r="S11" s="4" t="str">
        <f t="shared" si="3"/>
        <v>Riesgo Bajo</v>
      </c>
      <c r="T11" s="3" t="s">
        <v>40</v>
      </c>
      <c r="U11" s="3" t="s">
        <v>34</v>
      </c>
      <c r="V11" s="3" t="s">
        <v>247</v>
      </c>
      <c r="W11" s="3" t="s">
        <v>276</v>
      </c>
      <c r="X11" s="3" t="s">
        <v>277</v>
      </c>
      <c r="Y11" s="3" t="s">
        <v>278</v>
      </c>
    </row>
    <row r="12" spans="2:25" ht="133.19999999999999" customHeight="1" x14ac:dyDescent="0.3">
      <c r="B12" s="10">
        <v>6</v>
      </c>
      <c r="C12" s="13" t="s">
        <v>28</v>
      </c>
      <c r="D12" s="13" t="s">
        <v>29</v>
      </c>
      <c r="E12" s="13" t="s">
        <v>30</v>
      </c>
      <c r="F12" s="13" t="s">
        <v>31</v>
      </c>
      <c r="G12" s="4" t="s">
        <v>156</v>
      </c>
      <c r="H12" s="3" t="s">
        <v>32</v>
      </c>
      <c r="I12" s="2">
        <v>2</v>
      </c>
      <c r="J12" s="2">
        <v>3</v>
      </c>
      <c r="K12" s="2">
        <f t="shared" ref="K12" si="4">+I12+J12</f>
        <v>5</v>
      </c>
      <c r="L12" s="32" t="str">
        <f t="shared" ref="L12" si="5">+IF(AND(K12&gt;=2,K12&lt;=4),"Riesgo Bajo",IF(K12=5,"Riesgo Medio",IF(AND(K12&gt;=6,K12&lt;=7),"Riesgo Alto",IF(AND(K12&gt;=8,K12&lt;=10),"Riesgo Extremo",""))))</f>
        <v>Riesgo Medio</v>
      </c>
      <c r="M12" s="4"/>
      <c r="N12" s="4" t="s">
        <v>33</v>
      </c>
      <c r="O12" s="3" t="s">
        <v>186</v>
      </c>
      <c r="P12" s="3">
        <v>1</v>
      </c>
      <c r="Q12" s="3">
        <v>2</v>
      </c>
      <c r="R12" s="3">
        <f t="shared" ref="R12:R43" si="6">+P12+Q12</f>
        <v>3</v>
      </c>
      <c r="S12" s="32" t="str">
        <f t="shared" ref="S12:S41" si="7">+IF(AND(R12&gt;=2,R12&lt;=4),"Riesgo Bajo",IF(R12=5,"Riesgo Medio",IF(AND(R12&gt;=6,R12&lt;=7),"Riesgo Alto",IF(AND(R12&gt;=8,R12&lt;=10),"Riesgo Extremo",""))))</f>
        <v>Riesgo Bajo</v>
      </c>
      <c r="T12" s="3" t="s">
        <v>187</v>
      </c>
      <c r="U12" s="3" t="s">
        <v>34</v>
      </c>
      <c r="V12" s="3" t="s">
        <v>35</v>
      </c>
      <c r="W12" s="3" t="s">
        <v>36</v>
      </c>
      <c r="X12" s="3" t="s">
        <v>188</v>
      </c>
      <c r="Y12" s="3" t="s">
        <v>37</v>
      </c>
    </row>
    <row r="13" spans="2:25" ht="108" customHeight="1" x14ac:dyDescent="0.3">
      <c r="B13" s="10">
        <v>7</v>
      </c>
      <c r="C13" s="13" t="s">
        <v>28</v>
      </c>
      <c r="D13" s="13" t="s">
        <v>29</v>
      </c>
      <c r="E13" s="13" t="s">
        <v>30</v>
      </c>
      <c r="F13" s="13" t="s">
        <v>31</v>
      </c>
      <c r="G13" s="4" t="s">
        <v>150</v>
      </c>
      <c r="H13" s="3" t="s">
        <v>38</v>
      </c>
      <c r="I13" s="2">
        <v>2</v>
      </c>
      <c r="J13" s="2">
        <v>3</v>
      </c>
      <c r="K13" s="2">
        <f t="shared" ref="K13:K41" si="8">+I13+J13</f>
        <v>5</v>
      </c>
      <c r="L13" s="32" t="str">
        <f t="shared" ref="L13:L41" si="9">+IF(AND(K13&gt;=2,K13&lt;=4),"Riesgo Bajo",IF(K13=5,"Riesgo Medio",IF(AND(K13&gt;=6,K13&lt;=7),"Riesgo Alto",IF(AND(K13&gt;=8,K13&lt;=10),"Riesgo Extremo",""))))</f>
        <v>Riesgo Medio</v>
      </c>
      <c r="M13" s="4" t="s">
        <v>33</v>
      </c>
      <c r="N13" s="4" t="s">
        <v>33</v>
      </c>
      <c r="O13" s="3" t="s">
        <v>39</v>
      </c>
      <c r="P13" s="3">
        <v>1</v>
      </c>
      <c r="Q13" s="3">
        <v>2</v>
      </c>
      <c r="R13" s="3">
        <f t="shared" si="6"/>
        <v>3</v>
      </c>
      <c r="S13" s="32" t="str">
        <f t="shared" si="7"/>
        <v>Riesgo Bajo</v>
      </c>
      <c r="T13" s="3" t="s">
        <v>40</v>
      </c>
      <c r="U13" s="3" t="s">
        <v>41</v>
      </c>
      <c r="V13" s="3" t="s">
        <v>35</v>
      </c>
      <c r="W13" s="3" t="s">
        <v>36</v>
      </c>
      <c r="X13" s="3" t="s">
        <v>42</v>
      </c>
      <c r="Y13" s="3" t="s">
        <v>37</v>
      </c>
    </row>
    <row r="14" spans="2:25" ht="167.4" customHeight="1" x14ac:dyDescent="0.3">
      <c r="B14" s="10">
        <v>8</v>
      </c>
      <c r="C14" s="13" t="s">
        <v>28</v>
      </c>
      <c r="D14" s="13" t="s">
        <v>43</v>
      </c>
      <c r="E14" s="13" t="s">
        <v>30</v>
      </c>
      <c r="F14" s="14" t="s">
        <v>44</v>
      </c>
      <c r="G14" s="3" t="s">
        <v>176</v>
      </c>
      <c r="H14" s="3" t="s">
        <v>45</v>
      </c>
      <c r="I14" s="2">
        <v>3</v>
      </c>
      <c r="J14" s="2">
        <v>4</v>
      </c>
      <c r="K14" s="2">
        <f t="shared" si="8"/>
        <v>7</v>
      </c>
      <c r="L14" s="32" t="str">
        <f t="shared" si="9"/>
        <v>Riesgo Alto</v>
      </c>
      <c r="M14" s="4" t="s">
        <v>33</v>
      </c>
      <c r="N14" s="4" t="s">
        <v>33</v>
      </c>
      <c r="O14" s="3" t="s">
        <v>46</v>
      </c>
      <c r="P14" s="3">
        <v>2</v>
      </c>
      <c r="Q14" s="3">
        <v>3</v>
      </c>
      <c r="R14" s="3">
        <f t="shared" si="6"/>
        <v>5</v>
      </c>
      <c r="S14" s="32" t="str">
        <f t="shared" si="7"/>
        <v>Riesgo Medio</v>
      </c>
      <c r="T14" s="3" t="s">
        <v>40</v>
      </c>
      <c r="U14" s="3" t="s">
        <v>41</v>
      </c>
      <c r="V14" s="3" t="s">
        <v>47</v>
      </c>
      <c r="W14" s="3" t="s">
        <v>48</v>
      </c>
      <c r="X14" s="3" t="s">
        <v>49</v>
      </c>
      <c r="Y14" s="3" t="s">
        <v>50</v>
      </c>
    </row>
    <row r="15" spans="2:25" ht="171.75" customHeight="1" x14ac:dyDescent="0.3">
      <c r="B15" s="10">
        <v>9</v>
      </c>
      <c r="C15" s="13" t="s">
        <v>28</v>
      </c>
      <c r="D15" s="13" t="s">
        <v>51</v>
      </c>
      <c r="E15" s="13" t="s">
        <v>30</v>
      </c>
      <c r="F15" s="13" t="s">
        <v>52</v>
      </c>
      <c r="G15" s="3" t="s">
        <v>151</v>
      </c>
      <c r="H15" s="3" t="s">
        <v>189</v>
      </c>
      <c r="I15" s="2">
        <v>2</v>
      </c>
      <c r="J15" s="2">
        <v>3</v>
      </c>
      <c r="K15" s="2">
        <f t="shared" si="8"/>
        <v>5</v>
      </c>
      <c r="L15" s="32" t="str">
        <f t="shared" si="9"/>
        <v>Riesgo Medio</v>
      </c>
      <c r="M15" s="3"/>
      <c r="N15" s="4" t="s">
        <v>33</v>
      </c>
      <c r="O15" s="3" t="s">
        <v>190</v>
      </c>
      <c r="P15" s="3">
        <v>1</v>
      </c>
      <c r="Q15" s="3">
        <v>2</v>
      </c>
      <c r="R15" s="3">
        <f t="shared" si="6"/>
        <v>3</v>
      </c>
      <c r="S15" s="32" t="str">
        <f t="shared" si="7"/>
        <v>Riesgo Bajo</v>
      </c>
      <c r="T15" s="3" t="s">
        <v>40</v>
      </c>
      <c r="U15" s="3" t="s">
        <v>34</v>
      </c>
      <c r="V15" s="3" t="s">
        <v>35</v>
      </c>
      <c r="W15" s="3" t="s">
        <v>36</v>
      </c>
      <c r="X15" s="3" t="s">
        <v>53</v>
      </c>
      <c r="Y15" s="3" t="s">
        <v>54</v>
      </c>
    </row>
    <row r="16" spans="2:25" s="7" customFormat="1" ht="179.25" customHeight="1" x14ac:dyDescent="0.3">
      <c r="B16" s="10">
        <v>10</v>
      </c>
      <c r="C16" s="15" t="s">
        <v>28</v>
      </c>
      <c r="D16" s="15" t="s">
        <v>29</v>
      </c>
      <c r="E16" s="15" t="s">
        <v>30</v>
      </c>
      <c r="F16" s="13" t="s">
        <v>31</v>
      </c>
      <c r="G16" s="4" t="s">
        <v>177</v>
      </c>
      <c r="H16" s="5" t="s">
        <v>55</v>
      </c>
      <c r="I16" s="2">
        <v>3</v>
      </c>
      <c r="J16" s="2">
        <v>3</v>
      </c>
      <c r="K16" s="2">
        <f t="shared" si="8"/>
        <v>6</v>
      </c>
      <c r="L16" s="32" t="str">
        <f t="shared" si="9"/>
        <v>Riesgo Alto</v>
      </c>
      <c r="M16" s="6" t="s">
        <v>33</v>
      </c>
      <c r="N16" s="6" t="s">
        <v>33</v>
      </c>
      <c r="O16" s="5" t="s">
        <v>185</v>
      </c>
      <c r="P16" s="5">
        <v>2</v>
      </c>
      <c r="Q16" s="5">
        <v>3</v>
      </c>
      <c r="R16" s="3">
        <f t="shared" si="6"/>
        <v>5</v>
      </c>
      <c r="S16" s="32" t="str">
        <f t="shared" si="7"/>
        <v>Riesgo Medio</v>
      </c>
      <c r="T16" s="5" t="s">
        <v>40</v>
      </c>
      <c r="U16" s="3" t="s">
        <v>41</v>
      </c>
      <c r="V16" s="3" t="s">
        <v>47</v>
      </c>
      <c r="W16" s="3" t="s">
        <v>48</v>
      </c>
      <c r="X16" s="5" t="s">
        <v>56</v>
      </c>
      <c r="Y16" s="5" t="s">
        <v>37</v>
      </c>
    </row>
    <row r="17" spans="2:25" s="7" customFormat="1" ht="345" customHeight="1" x14ac:dyDescent="0.3">
      <c r="B17" s="10">
        <v>11</v>
      </c>
      <c r="C17" s="15" t="s">
        <v>28</v>
      </c>
      <c r="D17" s="15" t="s">
        <v>51</v>
      </c>
      <c r="E17" s="15" t="s">
        <v>30</v>
      </c>
      <c r="F17" s="13" t="s">
        <v>52</v>
      </c>
      <c r="G17" s="65" t="s">
        <v>228</v>
      </c>
      <c r="H17" s="5" t="s">
        <v>178</v>
      </c>
      <c r="I17" s="2">
        <v>2</v>
      </c>
      <c r="J17" s="2">
        <v>3</v>
      </c>
      <c r="K17" s="2">
        <f t="shared" si="8"/>
        <v>5</v>
      </c>
      <c r="L17" s="32" t="str">
        <f t="shared" si="9"/>
        <v>Riesgo Medio</v>
      </c>
      <c r="M17" s="6"/>
      <c r="N17" s="6" t="s">
        <v>33</v>
      </c>
      <c r="O17" s="3" t="s">
        <v>210</v>
      </c>
      <c r="P17" s="5">
        <v>1</v>
      </c>
      <c r="Q17" s="5">
        <v>2</v>
      </c>
      <c r="R17" s="3">
        <f t="shared" si="6"/>
        <v>3</v>
      </c>
      <c r="S17" s="32" t="str">
        <f t="shared" si="7"/>
        <v>Riesgo Bajo</v>
      </c>
      <c r="T17" s="5" t="s">
        <v>40</v>
      </c>
      <c r="U17" s="3" t="s">
        <v>34</v>
      </c>
      <c r="V17" s="5" t="s">
        <v>231</v>
      </c>
      <c r="W17" s="5" t="s">
        <v>230</v>
      </c>
      <c r="X17" s="5" t="s">
        <v>211</v>
      </c>
      <c r="Y17" s="5" t="s">
        <v>229</v>
      </c>
    </row>
    <row r="18" spans="2:25" ht="136.94999999999999" customHeight="1" x14ac:dyDescent="0.3">
      <c r="B18" s="10">
        <v>12</v>
      </c>
      <c r="C18" s="13" t="s">
        <v>57</v>
      </c>
      <c r="D18" s="13" t="s">
        <v>51</v>
      </c>
      <c r="E18" s="13" t="s">
        <v>30</v>
      </c>
      <c r="F18" s="13" t="s">
        <v>52</v>
      </c>
      <c r="G18" s="3" t="s">
        <v>172</v>
      </c>
      <c r="H18" s="5" t="s">
        <v>58</v>
      </c>
      <c r="I18" s="2">
        <v>2</v>
      </c>
      <c r="J18" s="2">
        <v>2</v>
      </c>
      <c r="K18" s="2">
        <f t="shared" si="8"/>
        <v>4</v>
      </c>
      <c r="L18" s="32" t="str">
        <f t="shared" si="9"/>
        <v>Riesgo Bajo</v>
      </c>
      <c r="M18" s="4"/>
      <c r="N18" s="4" t="s">
        <v>33</v>
      </c>
      <c r="O18" s="3" t="s">
        <v>59</v>
      </c>
      <c r="P18" s="3">
        <v>1</v>
      </c>
      <c r="Q18" s="3">
        <v>2</v>
      </c>
      <c r="R18" s="3">
        <f t="shared" si="6"/>
        <v>3</v>
      </c>
      <c r="S18" s="32" t="str">
        <f t="shared" si="7"/>
        <v>Riesgo Bajo</v>
      </c>
      <c r="T18" s="3" t="s">
        <v>60</v>
      </c>
      <c r="U18" s="3" t="s">
        <v>34</v>
      </c>
      <c r="V18" s="3" t="s">
        <v>35</v>
      </c>
      <c r="W18" s="3" t="s">
        <v>36</v>
      </c>
      <c r="X18" s="3" t="s">
        <v>61</v>
      </c>
      <c r="Y18" s="17" t="s">
        <v>37</v>
      </c>
    </row>
    <row r="19" spans="2:25" ht="151.19999999999999" customHeight="1" x14ac:dyDescent="0.3">
      <c r="B19" s="10">
        <v>13</v>
      </c>
      <c r="C19" s="13" t="s">
        <v>57</v>
      </c>
      <c r="D19" s="13" t="s">
        <v>51</v>
      </c>
      <c r="E19" s="13" t="s">
        <v>30</v>
      </c>
      <c r="F19" s="13" t="s">
        <v>52</v>
      </c>
      <c r="G19" s="3" t="s">
        <v>173</v>
      </c>
      <c r="H19" s="3" t="s">
        <v>62</v>
      </c>
      <c r="I19" s="2">
        <v>2</v>
      </c>
      <c r="J19" s="2">
        <v>3</v>
      </c>
      <c r="K19" s="2">
        <f t="shared" si="8"/>
        <v>5</v>
      </c>
      <c r="L19" s="32" t="str">
        <f t="shared" si="9"/>
        <v>Riesgo Medio</v>
      </c>
      <c r="M19" s="4" t="s">
        <v>33</v>
      </c>
      <c r="N19" s="4" t="s">
        <v>33</v>
      </c>
      <c r="O19" s="3" t="s">
        <v>219</v>
      </c>
      <c r="P19" s="3">
        <v>1</v>
      </c>
      <c r="Q19" s="3">
        <v>2</v>
      </c>
      <c r="R19" s="3">
        <f t="shared" si="6"/>
        <v>3</v>
      </c>
      <c r="S19" s="32" t="str">
        <f t="shared" si="7"/>
        <v>Riesgo Bajo</v>
      </c>
      <c r="T19" s="3" t="s">
        <v>60</v>
      </c>
      <c r="U19" s="3" t="s">
        <v>41</v>
      </c>
      <c r="V19" s="3" t="s">
        <v>35</v>
      </c>
      <c r="W19" s="3" t="s">
        <v>36</v>
      </c>
      <c r="X19" s="3" t="s">
        <v>184</v>
      </c>
      <c r="Y19" s="17" t="s">
        <v>37</v>
      </c>
    </row>
    <row r="20" spans="2:25" ht="186" customHeight="1" x14ac:dyDescent="0.3">
      <c r="B20" s="10">
        <v>14</v>
      </c>
      <c r="C20" s="13" t="s">
        <v>57</v>
      </c>
      <c r="D20" s="13" t="s">
        <v>51</v>
      </c>
      <c r="E20" s="13" t="s">
        <v>30</v>
      </c>
      <c r="F20" s="13" t="s">
        <v>52</v>
      </c>
      <c r="G20" s="3" t="s">
        <v>179</v>
      </c>
      <c r="H20" s="3" t="s">
        <v>63</v>
      </c>
      <c r="I20" s="2">
        <v>2</v>
      </c>
      <c r="J20" s="2">
        <v>3</v>
      </c>
      <c r="K20" s="2">
        <f t="shared" si="8"/>
        <v>5</v>
      </c>
      <c r="L20" s="32" t="str">
        <f t="shared" si="9"/>
        <v>Riesgo Medio</v>
      </c>
      <c r="M20" s="3"/>
      <c r="N20" s="4" t="s">
        <v>33</v>
      </c>
      <c r="O20" s="3" t="s">
        <v>220</v>
      </c>
      <c r="P20" s="3">
        <v>1</v>
      </c>
      <c r="Q20" s="3">
        <v>2</v>
      </c>
      <c r="R20" s="3">
        <f t="shared" si="6"/>
        <v>3</v>
      </c>
      <c r="S20" s="32" t="str">
        <f t="shared" si="7"/>
        <v>Riesgo Bajo</v>
      </c>
      <c r="T20" s="3" t="s">
        <v>60</v>
      </c>
      <c r="U20" s="3" t="s">
        <v>34</v>
      </c>
      <c r="V20" s="3" t="s">
        <v>64</v>
      </c>
      <c r="W20" s="3" t="s">
        <v>36</v>
      </c>
      <c r="X20" s="3" t="s">
        <v>65</v>
      </c>
      <c r="Y20" s="3" t="s">
        <v>37</v>
      </c>
    </row>
    <row r="21" spans="2:25" s="7" customFormat="1" ht="202.5" customHeight="1" x14ac:dyDescent="0.3">
      <c r="B21" s="10">
        <v>15</v>
      </c>
      <c r="C21" s="15" t="s">
        <v>66</v>
      </c>
      <c r="D21" s="15" t="s">
        <v>51</v>
      </c>
      <c r="E21" s="15" t="s">
        <v>30</v>
      </c>
      <c r="F21" s="13" t="s">
        <v>67</v>
      </c>
      <c r="G21" s="3" t="s">
        <v>157</v>
      </c>
      <c r="H21" s="5" t="s">
        <v>158</v>
      </c>
      <c r="I21" s="2">
        <v>2</v>
      </c>
      <c r="J21" s="2">
        <v>3</v>
      </c>
      <c r="K21" s="2">
        <f t="shared" si="8"/>
        <v>5</v>
      </c>
      <c r="L21" s="32" t="str">
        <f t="shared" si="9"/>
        <v>Riesgo Medio</v>
      </c>
      <c r="M21" s="6"/>
      <c r="N21" s="6" t="s">
        <v>33</v>
      </c>
      <c r="O21" s="5" t="s">
        <v>221</v>
      </c>
      <c r="P21" s="5">
        <v>1</v>
      </c>
      <c r="Q21" s="5">
        <v>2</v>
      </c>
      <c r="R21" s="3">
        <f t="shared" si="6"/>
        <v>3</v>
      </c>
      <c r="S21" s="32" t="str">
        <f t="shared" si="7"/>
        <v>Riesgo Bajo</v>
      </c>
      <c r="T21" s="5" t="s">
        <v>68</v>
      </c>
      <c r="U21" s="3" t="s">
        <v>34</v>
      </c>
      <c r="V21" s="5" t="s">
        <v>35</v>
      </c>
      <c r="W21" s="5" t="s">
        <v>36</v>
      </c>
      <c r="X21" s="5" t="s">
        <v>183</v>
      </c>
      <c r="Y21" s="5" t="s">
        <v>69</v>
      </c>
    </row>
    <row r="22" spans="2:25" s="7" customFormat="1" ht="176.25" customHeight="1" x14ac:dyDescent="0.3">
      <c r="B22" s="10">
        <v>16</v>
      </c>
      <c r="C22" s="13" t="s">
        <v>66</v>
      </c>
      <c r="D22" s="13" t="s">
        <v>51</v>
      </c>
      <c r="E22" s="14" t="s">
        <v>30</v>
      </c>
      <c r="F22" s="14" t="s">
        <v>52</v>
      </c>
      <c r="G22" s="65" t="s">
        <v>174</v>
      </c>
      <c r="H22" s="3" t="s">
        <v>171</v>
      </c>
      <c r="I22" s="3">
        <v>3</v>
      </c>
      <c r="J22" s="3">
        <v>3</v>
      </c>
      <c r="K22" s="2">
        <f t="shared" si="8"/>
        <v>6</v>
      </c>
      <c r="L22" s="32" t="str">
        <f t="shared" si="9"/>
        <v>Riesgo Alto</v>
      </c>
      <c r="M22" s="4"/>
      <c r="N22" s="4" t="s">
        <v>33</v>
      </c>
      <c r="O22" s="3" t="s">
        <v>70</v>
      </c>
      <c r="P22" s="3">
        <v>2</v>
      </c>
      <c r="Q22" s="3">
        <v>2</v>
      </c>
      <c r="R22" s="3">
        <f t="shared" si="6"/>
        <v>4</v>
      </c>
      <c r="S22" s="32" t="str">
        <f t="shared" si="7"/>
        <v>Riesgo Bajo</v>
      </c>
      <c r="T22" s="3" t="s">
        <v>40</v>
      </c>
      <c r="U22" s="3" t="s">
        <v>34</v>
      </c>
      <c r="V22" s="3" t="s">
        <v>35</v>
      </c>
      <c r="W22" s="18" t="s">
        <v>36</v>
      </c>
      <c r="X22" s="3" t="s">
        <v>71</v>
      </c>
      <c r="Y22" s="3" t="s">
        <v>72</v>
      </c>
    </row>
    <row r="23" spans="2:25" s="7" customFormat="1" ht="170.4" customHeight="1" x14ac:dyDescent="0.3">
      <c r="B23" s="10">
        <v>17</v>
      </c>
      <c r="C23" s="15" t="s">
        <v>66</v>
      </c>
      <c r="D23" s="15" t="s">
        <v>51</v>
      </c>
      <c r="E23" s="15" t="s">
        <v>30</v>
      </c>
      <c r="F23" s="13" t="s">
        <v>52</v>
      </c>
      <c r="G23" s="65" t="s">
        <v>152</v>
      </c>
      <c r="H23" s="5" t="s">
        <v>222</v>
      </c>
      <c r="I23" s="2">
        <v>2</v>
      </c>
      <c r="J23" s="2">
        <v>3</v>
      </c>
      <c r="K23" s="2">
        <f t="shared" si="8"/>
        <v>5</v>
      </c>
      <c r="L23" s="32" t="str">
        <f t="shared" si="9"/>
        <v>Riesgo Medio</v>
      </c>
      <c r="M23" s="6" t="s">
        <v>33</v>
      </c>
      <c r="N23" s="6" t="s">
        <v>33</v>
      </c>
      <c r="O23" s="5" t="s">
        <v>223</v>
      </c>
      <c r="P23" s="5">
        <v>2</v>
      </c>
      <c r="Q23" s="5">
        <v>2</v>
      </c>
      <c r="R23" s="3">
        <f t="shared" si="6"/>
        <v>4</v>
      </c>
      <c r="S23" s="32" t="str">
        <f t="shared" si="7"/>
        <v>Riesgo Bajo</v>
      </c>
      <c r="T23" s="5" t="s">
        <v>40</v>
      </c>
      <c r="U23" s="3" t="s">
        <v>41</v>
      </c>
      <c r="V23" s="5" t="s">
        <v>182</v>
      </c>
      <c r="W23" s="5" t="s">
        <v>73</v>
      </c>
      <c r="X23" s="5" t="s">
        <v>74</v>
      </c>
      <c r="Y23" s="5" t="s">
        <v>75</v>
      </c>
    </row>
    <row r="24" spans="2:25" s="7" customFormat="1" ht="141" customHeight="1" x14ac:dyDescent="0.3">
      <c r="B24" s="10">
        <v>18</v>
      </c>
      <c r="C24" s="13" t="s">
        <v>57</v>
      </c>
      <c r="D24" s="13" t="s">
        <v>51</v>
      </c>
      <c r="E24" s="13" t="s">
        <v>30</v>
      </c>
      <c r="F24" s="14" t="s">
        <v>52</v>
      </c>
      <c r="G24" s="65" t="s">
        <v>214</v>
      </c>
      <c r="H24" s="3" t="s">
        <v>215</v>
      </c>
      <c r="I24" s="3">
        <v>2</v>
      </c>
      <c r="J24" s="3">
        <v>2</v>
      </c>
      <c r="K24" s="2">
        <f t="shared" si="8"/>
        <v>4</v>
      </c>
      <c r="L24" s="32" t="str">
        <f t="shared" si="9"/>
        <v>Riesgo Bajo</v>
      </c>
      <c r="M24" s="4" t="s">
        <v>33</v>
      </c>
      <c r="N24" s="4" t="s">
        <v>33</v>
      </c>
      <c r="O24" s="3" t="s">
        <v>209</v>
      </c>
      <c r="P24" s="3">
        <v>1</v>
      </c>
      <c r="Q24" s="3">
        <v>1</v>
      </c>
      <c r="R24" s="3">
        <f t="shared" si="6"/>
        <v>2</v>
      </c>
      <c r="S24" s="32" t="str">
        <f t="shared" si="7"/>
        <v>Riesgo Bajo</v>
      </c>
      <c r="T24" s="3" t="s">
        <v>40</v>
      </c>
      <c r="U24" s="3" t="s">
        <v>41</v>
      </c>
      <c r="V24" s="3" t="s">
        <v>76</v>
      </c>
      <c r="W24" s="3" t="s">
        <v>77</v>
      </c>
      <c r="X24" s="18" t="s">
        <v>216</v>
      </c>
      <c r="Y24" s="3" t="s">
        <v>72</v>
      </c>
    </row>
    <row r="25" spans="2:25" s="7" customFormat="1" ht="170.4" customHeight="1" x14ac:dyDescent="0.3">
      <c r="B25" s="10">
        <v>19</v>
      </c>
      <c r="C25" s="13" t="s">
        <v>57</v>
      </c>
      <c r="D25" s="13" t="s">
        <v>51</v>
      </c>
      <c r="E25" s="13" t="s">
        <v>30</v>
      </c>
      <c r="F25" s="14" t="s">
        <v>78</v>
      </c>
      <c r="G25" s="65" t="s">
        <v>169</v>
      </c>
      <c r="H25" s="3" t="s">
        <v>170</v>
      </c>
      <c r="I25" s="3">
        <v>2</v>
      </c>
      <c r="J25" s="3">
        <v>2</v>
      </c>
      <c r="K25" s="2">
        <f t="shared" si="8"/>
        <v>4</v>
      </c>
      <c r="L25" s="32" t="str">
        <f t="shared" si="9"/>
        <v>Riesgo Bajo</v>
      </c>
      <c r="M25" s="4" t="s">
        <v>33</v>
      </c>
      <c r="N25" s="4" t="s">
        <v>33</v>
      </c>
      <c r="O25" s="3" t="s">
        <v>217</v>
      </c>
      <c r="P25" s="3">
        <v>1</v>
      </c>
      <c r="Q25" s="3">
        <v>1</v>
      </c>
      <c r="R25" s="3">
        <f t="shared" si="6"/>
        <v>2</v>
      </c>
      <c r="S25" s="32" t="str">
        <f t="shared" si="7"/>
        <v>Riesgo Bajo</v>
      </c>
      <c r="T25" s="3" t="s">
        <v>79</v>
      </c>
      <c r="U25" s="3" t="s">
        <v>41</v>
      </c>
      <c r="V25" s="3" t="s">
        <v>76</v>
      </c>
      <c r="W25" s="3" t="s">
        <v>77</v>
      </c>
      <c r="X25" s="18" t="s">
        <v>80</v>
      </c>
      <c r="Y25" s="3" t="s">
        <v>72</v>
      </c>
    </row>
    <row r="26" spans="2:25" ht="170.4" customHeight="1" x14ac:dyDescent="0.3">
      <c r="B26" s="10">
        <v>20</v>
      </c>
      <c r="C26" s="13" t="s">
        <v>28</v>
      </c>
      <c r="D26" s="13" t="s">
        <v>29</v>
      </c>
      <c r="E26" s="13" t="s">
        <v>30</v>
      </c>
      <c r="F26" s="13" t="s">
        <v>52</v>
      </c>
      <c r="G26" s="3" t="s">
        <v>153</v>
      </c>
      <c r="H26" s="3" t="s">
        <v>175</v>
      </c>
      <c r="I26" s="2">
        <v>3</v>
      </c>
      <c r="J26" s="2">
        <v>4</v>
      </c>
      <c r="K26" s="2">
        <f t="shared" si="8"/>
        <v>7</v>
      </c>
      <c r="L26" s="32" t="str">
        <f t="shared" si="9"/>
        <v>Riesgo Alto</v>
      </c>
      <c r="M26" s="4"/>
      <c r="N26" s="4" t="s">
        <v>33</v>
      </c>
      <c r="O26" s="3" t="s">
        <v>224</v>
      </c>
      <c r="P26" s="3">
        <v>2</v>
      </c>
      <c r="Q26" s="3">
        <v>3</v>
      </c>
      <c r="R26" s="3">
        <f t="shared" si="6"/>
        <v>5</v>
      </c>
      <c r="S26" s="32" t="str">
        <f t="shared" si="7"/>
        <v>Riesgo Medio</v>
      </c>
      <c r="T26" s="3" t="s">
        <v>40</v>
      </c>
      <c r="U26" s="3" t="s">
        <v>34</v>
      </c>
      <c r="V26" s="3" t="s">
        <v>35</v>
      </c>
      <c r="W26" s="3" t="s">
        <v>36</v>
      </c>
      <c r="X26" s="3" t="s">
        <v>181</v>
      </c>
      <c r="Y26" s="3" t="s">
        <v>54</v>
      </c>
    </row>
    <row r="27" spans="2:25" s="7" customFormat="1" ht="183" customHeight="1" x14ac:dyDescent="0.3">
      <c r="B27" s="10">
        <v>21</v>
      </c>
      <c r="C27" s="15" t="s">
        <v>28</v>
      </c>
      <c r="D27" s="15" t="s">
        <v>29</v>
      </c>
      <c r="E27" s="15" t="s">
        <v>30</v>
      </c>
      <c r="F27" s="13" t="s">
        <v>81</v>
      </c>
      <c r="G27" s="3" t="s">
        <v>159</v>
      </c>
      <c r="H27" s="5" t="s">
        <v>63</v>
      </c>
      <c r="I27" s="2">
        <v>2</v>
      </c>
      <c r="J27" s="2">
        <v>3</v>
      </c>
      <c r="K27" s="2">
        <f t="shared" si="8"/>
        <v>5</v>
      </c>
      <c r="L27" s="32" t="str">
        <f t="shared" si="9"/>
        <v>Riesgo Medio</v>
      </c>
      <c r="M27" s="6"/>
      <c r="N27" s="6" t="s">
        <v>33</v>
      </c>
      <c r="O27" s="5" t="s">
        <v>225</v>
      </c>
      <c r="P27" s="5">
        <v>1</v>
      </c>
      <c r="Q27" s="5">
        <v>2</v>
      </c>
      <c r="R27" s="3">
        <f t="shared" si="6"/>
        <v>3</v>
      </c>
      <c r="S27" s="32" t="str">
        <f t="shared" si="7"/>
        <v>Riesgo Bajo</v>
      </c>
      <c r="T27" s="3" t="s">
        <v>40</v>
      </c>
      <c r="U27" s="3" t="s">
        <v>34</v>
      </c>
      <c r="V27" s="5" t="s">
        <v>82</v>
      </c>
      <c r="W27" s="5" t="s">
        <v>36</v>
      </c>
      <c r="X27" s="5" t="s">
        <v>191</v>
      </c>
      <c r="Y27" s="5" t="s">
        <v>37</v>
      </c>
    </row>
    <row r="28" spans="2:25" s="7" customFormat="1" ht="183" customHeight="1" x14ac:dyDescent="0.3">
      <c r="B28" s="10">
        <v>22</v>
      </c>
      <c r="C28" s="13" t="s">
        <v>28</v>
      </c>
      <c r="D28" s="13" t="s">
        <v>29</v>
      </c>
      <c r="E28" s="13" t="s">
        <v>30</v>
      </c>
      <c r="F28" s="14" t="s">
        <v>81</v>
      </c>
      <c r="G28" s="3" t="s">
        <v>208</v>
      </c>
      <c r="H28" s="3" t="s">
        <v>83</v>
      </c>
      <c r="I28" s="3">
        <v>2</v>
      </c>
      <c r="J28" s="3">
        <v>3</v>
      </c>
      <c r="K28" s="2">
        <f t="shared" si="8"/>
        <v>5</v>
      </c>
      <c r="L28" s="32" t="str">
        <f t="shared" si="9"/>
        <v>Riesgo Medio</v>
      </c>
      <c r="M28" s="4"/>
      <c r="N28" s="4" t="s">
        <v>33</v>
      </c>
      <c r="O28" s="3" t="s">
        <v>192</v>
      </c>
      <c r="P28" s="3">
        <v>1</v>
      </c>
      <c r="Q28" s="3">
        <v>2</v>
      </c>
      <c r="R28" s="3">
        <f t="shared" si="6"/>
        <v>3</v>
      </c>
      <c r="S28" s="32" t="str">
        <f t="shared" si="7"/>
        <v>Riesgo Bajo</v>
      </c>
      <c r="T28" s="3" t="s">
        <v>40</v>
      </c>
      <c r="U28" s="3" t="s">
        <v>34</v>
      </c>
      <c r="V28" s="3" t="s">
        <v>35</v>
      </c>
      <c r="W28" s="3" t="s">
        <v>36</v>
      </c>
      <c r="X28" s="5" t="s">
        <v>193</v>
      </c>
      <c r="Y28" s="3" t="s">
        <v>37</v>
      </c>
    </row>
    <row r="29" spans="2:25" s="7" customFormat="1" ht="153" customHeight="1" x14ac:dyDescent="0.3">
      <c r="B29" s="10">
        <v>23</v>
      </c>
      <c r="C29" s="15" t="s">
        <v>28</v>
      </c>
      <c r="D29" s="15" t="s">
        <v>29</v>
      </c>
      <c r="E29" s="15" t="s">
        <v>30</v>
      </c>
      <c r="F29" s="13" t="s">
        <v>84</v>
      </c>
      <c r="G29" s="3" t="s">
        <v>161</v>
      </c>
      <c r="H29" s="5" t="s">
        <v>85</v>
      </c>
      <c r="I29" s="2">
        <v>2</v>
      </c>
      <c r="J29" s="2">
        <v>3</v>
      </c>
      <c r="K29" s="2">
        <f t="shared" si="8"/>
        <v>5</v>
      </c>
      <c r="L29" s="32" t="str">
        <f t="shared" si="9"/>
        <v>Riesgo Medio</v>
      </c>
      <c r="M29" s="6" t="s">
        <v>33</v>
      </c>
      <c r="N29" s="6"/>
      <c r="O29" s="5" t="s">
        <v>160</v>
      </c>
      <c r="P29" s="5">
        <v>1</v>
      </c>
      <c r="Q29" s="5">
        <v>2</v>
      </c>
      <c r="R29" s="3">
        <f t="shared" si="6"/>
        <v>3</v>
      </c>
      <c r="S29" s="32" t="str">
        <f t="shared" si="7"/>
        <v>Riesgo Bajo</v>
      </c>
      <c r="T29" s="5" t="s">
        <v>60</v>
      </c>
      <c r="U29" s="3" t="s">
        <v>86</v>
      </c>
      <c r="V29" s="5" t="s">
        <v>87</v>
      </c>
      <c r="W29" s="5" t="s">
        <v>36</v>
      </c>
      <c r="X29" s="5" t="s">
        <v>88</v>
      </c>
      <c r="Y29" s="5" t="s">
        <v>37</v>
      </c>
    </row>
    <row r="30" spans="2:25" s="7" customFormat="1" ht="163.5" customHeight="1" x14ac:dyDescent="0.3">
      <c r="B30" s="10">
        <v>24</v>
      </c>
      <c r="C30" s="15" t="s">
        <v>28</v>
      </c>
      <c r="D30" s="15" t="s">
        <v>29</v>
      </c>
      <c r="E30" s="15" t="s">
        <v>30</v>
      </c>
      <c r="F30" s="13" t="s">
        <v>31</v>
      </c>
      <c r="G30" s="4" t="s">
        <v>212</v>
      </c>
      <c r="H30" s="5" t="s">
        <v>89</v>
      </c>
      <c r="I30" s="2">
        <v>2</v>
      </c>
      <c r="J30" s="2">
        <v>2</v>
      </c>
      <c r="K30" s="2">
        <f t="shared" si="8"/>
        <v>4</v>
      </c>
      <c r="L30" s="32" t="str">
        <f t="shared" si="9"/>
        <v>Riesgo Bajo</v>
      </c>
      <c r="M30" s="6" t="s">
        <v>33</v>
      </c>
      <c r="N30" s="6" t="s">
        <v>33</v>
      </c>
      <c r="O30" s="5" t="s">
        <v>194</v>
      </c>
      <c r="P30" s="5">
        <v>1</v>
      </c>
      <c r="Q30" s="5">
        <v>2</v>
      </c>
      <c r="R30" s="3">
        <f t="shared" si="6"/>
        <v>3</v>
      </c>
      <c r="S30" s="32" t="str">
        <f t="shared" si="7"/>
        <v>Riesgo Bajo</v>
      </c>
      <c r="T30" s="3" t="s">
        <v>40</v>
      </c>
      <c r="U30" s="3" t="s">
        <v>41</v>
      </c>
      <c r="V30" s="5" t="s">
        <v>90</v>
      </c>
      <c r="W30" s="5" t="s">
        <v>36</v>
      </c>
      <c r="X30" s="5" t="s">
        <v>195</v>
      </c>
      <c r="Y30" s="5" t="s">
        <v>37</v>
      </c>
    </row>
    <row r="31" spans="2:25" s="7" customFormat="1" ht="135" customHeight="1" x14ac:dyDescent="0.3">
      <c r="B31" s="10">
        <v>25</v>
      </c>
      <c r="C31" s="15" t="s">
        <v>28</v>
      </c>
      <c r="D31" s="15" t="s">
        <v>29</v>
      </c>
      <c r="E31" s="15" t="s">
        <v>30</v>
      </c>
      <c r="F31" s="13" t="s">
        <v>91</v>
      </c>
      <c r="G31" s="3" t="s">
        <v>213</v>
      </c>
      <c r="H31" s="5" t="s">
        <v>92</v>
      </c>
      <c r="I31" s="2">
        <v>2</v>
      </c>
      <c r="J31" s="2">
        <v>2</v>
      </c>
      <c r="K31" s="2">
        <f t="shared" si="8"/>
        <v>4</v>
      </c>
      <c r="L31" s="32" t="str">
        <f t="shared" si="9"/>
        <v>Riesgo Bajo</v>
      </c>
      <c r="M31" s="5"/>
      <c r="N31" s="6" t="s">
        <v>33</v>
      </c>
      <c r="O31" s="5" t="s">
        <v>93</v>
      </c>
      <c r="P31" s="5">
        <v>1</v>
      </c>
      <c r="Q31" s="5">
        <v>1</v>
      </c>
      <c r="R31" s="3">
        <f t="shared" si="6"/>
        <v>2</v>
      </c>
      <c r="S31" s="32" t="str">
        <f t="shared" si="7"/>
        <v>Riesgo Bajo</v>
      </c>
      <c r="T31" s="3" t="s">
        <v>40</v>
      </c>
      <c r="U31" s="3" t="s">
        <v>34</v>
      </c>
      <c r="V31" s="5" t="s">
        <v>35</v>
      </c>
      <c r="W31" s="5" t="s">
        <v>94</v>
      </c>
      <c r="X31" s="5" t="s">
        <v>95</v>
      </c>
      <c r="Y31" s="5" t="s">
        <v>72</v>
      </c>
    </row>
    <row r="32" spans="2:25" s="7" customFormat="1" ht="163.5" customHeight="1" x14ac:dyDescent="0.3">
      <c r="B32" s="10">
        <v>26</v>
      </c>
      <c r="C32" s="13" t="s">
        <v>28</v>
      </c>
      <c r="D32" s="13" t="s">
        <v>29</v>
      </c>
      <c r="E32" s="13" t="s">
        <v>30</v>
      </c>
      <c r="F32" s="14" t="s">
        <v>91</v>
      </c>
      <c r="G32" s="3" t="s">
        <v>180</v>
      </c>
      <c r="H32" s="3" t="s">
        <v>163</v>
      </c>
      <c r="I32" s="2">
        <v>2</v>
      </c>
      <c r="J32" s="2">
        <v>2</v>
      </c>
      <c r="K32" s="2">
        <f t="shared" si="8"/>
        <v>4</v>
      </c>
      <c r="L32" s="32" t="str">
        <f t="shared" si="9"/>
        <v>Riesgo Bajo</v>
      </c>
      <c r="M32" s="3"/>
      <c r="N32" s="4" t="s">
        <v>33</v>
      </c>
      <c r="O32" s="3" t="s">
        <v>96</v>
      </c>
      <c r="P32" s="5">
        <v>1</v>
      </c>
      <c r="Q32" s="5">
        <v>1</v>
      </c>
      <c r="R32" s="3">
        <f t="shared" si="6"/>
        <v>2</v>
      </c>
      <c r="S32" s="32" t="str">
        <f t="shared" si="7"/>
        <v>Riesgo Bajo</v>
      </c>
      <c r="T32" s="3" t="s">
        <v>40</v>
      </c>
      <c r="U32" s="3" t="s">
        <v>41</v>
      </c>
      <c r="V32" s="3" t="s">
        <v>35</v>
      </c>
      <c r="W32" s="3" t="s">
        <v>36</v>
      </c>
      <c r="X32" s="18" t="s">
        <v>97</v>
      </c>
      <c r="Y32" s="3" t="s">
        <v>72</v>
      </c>
    </row>
    <row r="33" spans="2:25" s="7" customFormat="1" ht="139.94999999999999" customHeight="1" x14ac:dyDescent="0.3">
      <c r="B33" s="10">
        <v>27</v>
      </c>
      <c r="C33" s="13" t="s">
        <v>28</v>
      </c>
      <c r="D33" s="13" t="s">
        <v>29</v>
      </c>
      <c r="E33" s="13" t="s">
        <v>30</v>
      </c>
      <c r="F33" s="14" t="s">
        <v>91</v>
      </c>
      <c r="G33" s="3" t="s">
        <v>162</v>
      </c>
      <c r="H33" s="3" t="s">
        <v>98</v>
      </c>
      <c r="I33" s="2">
        <v>2</v>
      </c>
      <c r="J33" s="2">
        <v>2</v>
      </c>
      <c r="K33" s="2">
        <f t="shared" si="8"/>
        <v>4</v>
      </c>
      <c r="L33" s="32" t="str">
        <f t="shared" si="9"/>
        <v>Riesgo Bajo</v>
      </c>
      <c r="M33" s="3"/>
      <c r="N33" s="4" t="s">
        <v>33</v>
      </c>
      <c r="O33" s="3" t="s">
        <v>196</v>
      </c>
      <c r="P33" s="5">
        <v>1</v>
      </c>
      <c r="Q33" s="5">
        <v>1</v>
      </c>
      <c r="R33" s="3">
        <f t="shared" si="6"/>
        <v>2</v>
      </c>
      <c r="S33" s="32" t="str">
        <f>+IF(AND(R33&gt;=2,R33&lt;=4),"Riesgo Bajo",IF(R33=5,"Riesgo Medio",IF(AND(R33&gt;=6,R33&lt;=7),"Riesgo Alto",IF(AND(R33&gt;=8,R33&lt;=10),"Riesgo Extremo",""))))</f>
        <v>Riesgo Bajo</v>
      </c>
      <c r="T33" s="3" t="s">
        <v>40</v>
      </c>
      <c r="U33" s="3" t="s">
        <v>99</v>
      </c>
      <c r="V33" s="3" t="s">
        <v>35</v>
      </c>
      <c r="W33" s="3" t="s">
        <v>100</v>
      </c>
      <c r="X33" s="18" t="s">
        <v>164</v>
      </c>
      <c r="Y33" s="3" t="s">
        <v>37</v>
      </c>
    </row>
    <row r="34" spans="2:25" s="9" customFormat="1" ht="151.5" customHeight="1" x14ac:dyDescent="0.3">
      <c r="B34" s="10">
        <v>28</v>
      </c>
      <c r="C34" s="15" t="s">
        <v>28</v>
      </c>
      <c r="D34" s="15" t="s">
        <v>29</v>
      </c>
      <c r="E34" s="15" t="s">
        <v>30</v>
      </c>
      <c r="F34" s="13" t="s">
        <v>101</v>
      </c>
      <c r="G34" s="3" t="s">
        <v>218</v>
      </c>
      <c r="H34" s="5" t="s">
        <v>197</v>
      </c>
      <c r="I34" s="2">
        <v>2</v>
      </c>
      <c r="J34" s="2">
        <v>2</v>
      </c>
      <c r="K34" s="2">
        <f t="shared" si="8"/>
        <v>4</v>
      </c>
      <c r="L34" s="32" t="str">
        <f t="shared" si="9"/>
        <v>Riesgo Bajo</v>
      </c>
      <c r="M34" s="6"/>
      <c r="N34" s="8" t="s">
        <v>33</v>
      </c>
      <c r="O34" s="5" t="s">
        <v>226</v>
      </c>
      <c r="P34" s="5">
        <v>1</v>
      </c>
      <c r="Q34" s="5">
        <v>1</v>
      </c>
      <c r="R34" s="3">
        <f t="shared" si="6"/>
        <v>2</v>
      </c>
      <c r="S34" s="32" t="str">
        <f t="shared" si="7"/>
        <v>Riesgo Bajo</v>
      </c>
      <c r="T34" s="3" t="s">
        <v>40</v>
      </c>
      <c r="U34" s="3" t="s">
        <v>34</v>
      </c>
      <c r="V34" s="5" t="s">
        <v>35</v>
      </c>
      <c r="W34" s="5" t="s">
        <v>100</v>
      </c>
      <c r="X34" s="5" t="s">
        <v>102</v>
      </c>
      <c r="Y34" s="5" t="s">
        <v>103</v>
      </c>
    </row>
    <row r="35" spans="2:25" s="9" customFormat="1" ht="151.5" customHeight="1" x14ac:dyDescent="0.3">
      <c r="B35" s="10">
        <v>29</v>
      </c>
      <c r="C35" s="36" t="s">
        <v>28</v>
      </c>
      <c r="D35" s="36" t="s">
        <v>29</v>
      </c>
      <c r="E35" s="36" t="s">
        <v>30</v>
      </c>
      <c r="F35" s="36" t="s">
        <v>101</v>
      </c>
      <c r="G35" s="68" t="s">
        <v>232</v>
      </c>
      <c r="H35" s="3" t="s">
        <v>233</v>
      </c>
      <c r="I35" s="2">
        <v>2</v>
      </c>
      <c r="J35" s="2">
        <v>2</v>
      </c>
      <c r="K35" s="2">
        <f t="shared" si="8"/>
        <v>4</v>
      </c>
      <c r="L35" s="3" t="s">
        <v>234</v>
      </c>
      <c r="M35" s="10" t="s">
        <v>33</v>
      </c>
      <c r="N35" s="10" t="s">
        <v>33</v>
      </c>
      <c r="O35" s="3" t="s">
        <v>235</v>
      </c>
      <c r="P35" s="3">
        <v>1</v>
      </c>
      <c r="Q35" s="3">
        <v>2</v>
      </c>
      <c r="R35" s="3">
        <f t="shared" si="6"/>
        <v>3</v>
      </c>
      <c r="S35" s="3" t="s">
        <v>234</v>
      </c>
      <c r="T35" s="3" t="s">
        <v>40</v>
      </c>
      <c r="U35" s="37" t="s">
        <v>41</v>
      </c>
      <c r="V35" s="3" t="s">
        <v>236</v>
      </c>
      <c r="W35" s="3" t="s">
        <v>237</v>
      </c>
      <c r="X35" s="3" t="s">
        <v>238</v>
      </c>
      <c r="Y35" s="3" t="s">
        <v>239</v>
      </c>
    </row>
    <row r="36" spans="2:25" s="9" customFormat="1" ht="127.5" customHeight="1" x14ac:dyDescent="0.3">
      <c r="B36" s="10">
        <v>30</v>
      </c>
      <c r="C36" s="15" t="s">
        <v>28</v>
      </c>
      <c r="D36" s="15" t="s">
        <v>29</v>
      </c>
      <c r="E36" s="15" t="s">
        <v>30</v>
      </c>
      <c r="F36" s="13" t="s">
        <v>104</v>
      </c>
      <c r="G36" s="3" t="s">
        <v>165</v>
      </c>
      <c r="H36" s="5" t="s">
        <v>105</v>
      </c>
      <c r="I36" s="2">
        <v>2</v>
      </c>
      <c r="J36" s="2">
        <v>2</v>
      </c>
      <c r="K36" s="2">
        <f t="shared" si="8"/>
        <v>4</v>
      </c>
      <c r="L36" s="32" t="str">
        <f t="shared" si="9"/>
        <v>Riesgo Bajo</v>
      </c>
      <c r="M36" s="6"/>
      <c r="N36" s="8" t="s">
        <v>33</v>
      </c>
      <c r="O36" s="5" t="s">
        <v>198</v>
      </c>
      <c r="P36" s="5">
        <v>1</v>
      </c>
      <c r="Q36" s="5">
        <v>1</v>
      </c>
      <c r="R36" s="3">
        <f t="shared" si="6"/>
        <v>2</v>
      </c>
      <c r="S36" s="32" t="str">
        <f t="shared" si="7"/>
        <v>Riesgo Bajo</v>
      </c>
      <c r="T36" s="5" t="s">
        <v>40</v>
      </c>
      <c r="U36" s="3" t="s">
        <v>34</v>
      </c>
      <c r="V36" s="3" t="s">
        <v>35</v>
      </c>
      <c r="W36" s="3" t="s">
        <v>48</v>
      </c>
      <c r="X36" s="5" t="s">
        <v>106</v>
      </c>
      <c r="Y36" s="5" t="s">
        <v>199</v>
      </c>
    </row>
    <row r="37" spans="2:25" s="11" customFormat="1" ht="168" customHeight="1" x14ac:dyDescent="0.3">
      <c r="B37" s="10">
        <v>31</v>
      </c>
      <c r="C37" s="13" t="s">
        <v>28</v>
      </c>
      <c r="D37" s="13" t="s">
        <v>29</v>
      </c>
      <c r="E37" s="13" t="s">
        <v>30</v>
      </c>
      <c r="F37" s="14" t="s">
        <v>107</v>
      </c>
      <c r="G37" s="3" t="s">
        <v>168</v>
      </c>
      <c r="H37" s="3" t="s">
        <v>154</v>
      </c>
      <c r="I37" s="2">
        <v>2</v>
      </c>
      <c r="J37" s="2">
        <v>3</v>
      </c>
      <c r="K37" s="2">
        <f t="shared" si="8"/>
        <v>5</v>
      </c>
      <c r="L37" s="32" t="str">
        <f t="shared" si="9"/>
        <v>Riesgo Medio</v>
      </c>
      <c r="M37" s="4" t="s">
        <v>33</v>
      </c>
      <c r="N37" s="10" t="s">
        <v>33</v>
      </c>
      <c r="O37" s="3" t="s">
        <v>200</v>
      </c>
      <c r="P37" s="3">
        <v>1</v>
      </c>
      <c r="Q37" s="3">
        <v>2</v>
      </c>
      <c r="R37" s="3">
        <f t="shared" si="6"/>
        <v>3</v>
      </c>
      <c r="S37" s="32" t="str">
        <f t="shared" si="7"/>
        <v>Riesgo Bajo</v>
      </c>
      <c r="T37" s="3" t="s">
        <v>40</v>
      </c>
      <c r="U37" s="3" t="s">
        <v>41</v>
      </c>
      <c r="V37" s="3" t="s">
        <v>108</v>
      </c>
      <c r="W37" s="3" t="s">
        <v>36</v>
      </c>
      <c r="X37" s="3" t="s">
        <v>202</v>
      </c>
      <c r="Y37" s="3" t="s">
        <v>201</v>
      </c>
    </row>
    <row r="38" spans="2:25" s="12" customFormat="1" ht="101.4" x14ac:dyDescent="0.3">
      <c r="B38" s="10">
        <v>32</v>
      </c>
      <c r="C38" s="13" t="s">
        <v>28</v>
      </c>
      <c r="D38" s="13" t="s">
        <v>43</v>
      </c>
      <c r="E38" s="13" t="s">
        <v>30</v>
      </c>
      <c r="F38" s="13" t="s">
        <v>109</v>
      </c>
      <c r="G38" s="4" t="s">
        <v>155</v>
      </c>
      <c r="H38" s="3" t="s">
        <v>110</v>
      </c>
      <c r="I38" s="2">
        <v>3</v>
      </c>
      <c r="J38" s="2">
        <v>3</v>
      </c>
      <c r="K38" s="2">
        <f t="shared" si="8"/>
        <v>6</v>
      </c>
      <c r="L38" s="32" t="str">
        <f t="shared" si="9"/>
        <v>Riesgo Alto</v>
      </c>
      <c r="M38" s="4"/>
      <c r="N38" s="4" t="s">
        <v>33</v>
      </c>
      <c r="O38" s="3" t="s">
        <v>167</v>
      </c>
      <c r="P38" s="3">
        <v>2</v>
      </c>
      <c r="Q38" s="3">
        <v>2</v>
      </c>
      <c r="R38" s="3">
        <f t="shared" si="6"/>
        <v>4</v>
      </c>
      <c r="S38" s="32" t="str">
        <f t="shared" si="7"/>
        <v>Riesgo Bajo</v>
      </c>
      <c r="T38" s="3" t="s">
        <v>40</v>
      </c>
      <c r="U38" s="3" t="s">
        <v>34</v>
      </c>
      <c r="V38" s="3" t="s">
        <v>35</v>
      </c>
      <c r="W38" s="3" t="s">
        <v>111</v>
      </c>
      <c r="X38" s="3" t="s">
        <v>203</v>
      </c>
      <c r="Y38" s="3" t="s">
        <v>112</v>
      </c>
    </row>
    <row r="39" spans="2:25" ht="129" customHeight="1" x14ac:dyDescent="0.3">
      <c r="B39" s="10">
        <v>33</v>
      </c>
      <c r="C39" s="13" t="s">
        <v>28</v>
      </c>
      <c r="D39" s="13" t="s">
        <v>29</v>
      </c>
      <c r="E39" s="13" t="s">
        <v>30</v>
      </c>
      <c r="F39" s="13" t="s">
        <v>113</v>
      </c>
      <c r="G39" s="4" t="s">
        <v>207</v>
      </c>
      <c r="H39" s="3" t="s">
        <v>114</v>
      </c>
      <c r="I39" s="2">
        <v>2</v>
      </c>
      <c r="J39" s="2">
        <v>2</v>
      </c>
      <c r="K39" s="2">
        <f t="shared" si="8"/>
        <v>4</v>
      </c>
      <c r="L39" s="32" t="str">
        <f t="shared" si="9"/>
        <v>Riesgo Bajo</v>
      </c>
      <c r="M39" s="4" t="s">
        <v>33</v>
      </c>
      <c r="N39" s="4" t="s">
        <v>33</v>
      </c>
      <c r="O39" s="3" t="s">
        <v>115</v>
      </c>
      <c r="P39" s="3">
        <v>1</v>
      </c>
      <c r="Q39" s="3">
        <v>1</v>
      </c>
      <c r="R39" s="3">
        <f t="shared" si="6"/>
        <v>2</v>
      </c>
      <c r="S39" s="32" t="str">
        <f t="shared" si="7"/>
        <v>Riesgo Bajo</v>
      </c>
      <c r="T39" s="3" t="s">
        <v>40</v>
      </c>
      <c r="U39" s="3" t="s">
        <v>41</v>
      </c>
      <c r="V39" s="3" t="s">
        <v>116</v>
      </c>
      <c r="W39" s="3" t="s">
        <v>111</v>
      </c>
      <c r="X39" s="3" t="s">
        <v>117</v>
      </c>
      <c r="Y39" s="3" t="s">
        <v>118</v>
      </c>
    </row>
    <row r="40" spans="2:25" ht="171.6" x14ac:dyDescent="0.3">
      <c r="B40" s="10">
        <v>34</v>
      </c>
      <c r="C40" s="13" t="s">
        <v>28</v>
      </c>
      <c r="D40" s="13" t="s">
        <v>29</v>
      </c>
      <c r="E40" s="13" t="s">
        <v>30</v>
      </c>
      <c r="F40" s="14" t="s">
        <v>119</v>
      </c>
      <c r="G40" s="3" t="s">
        <v>204</v>
      </c>
      <c r="H40" s="19" t="s">
        <v>205</v>
      </c>
      <c r="I40" s="35">
        <v>2</v>
      </c>
      <c r="J40" s="35">
        <v>2</v>
      </c>
      <c r="K40" s="2">
        <f t="shared" si="8"/>
        <v>4</v>
      </c>
      <c r="L40" s="32" t="str">
        <f t="shared" si="9"/>
        <v>Riesgo Bajo</v>
      </c>
      <c r="M40" s="20"/>
      <c r="N40" s="21" t="s">
        <v>33</v>
      </c>
      <c r="O40" s="19" t="s">
        <v>206</v>
      </c>
      <c r="P40" s="19">
        <v>1</v>
      </c>
      <c r="Q40" s="19">
        <v>1</v>
      </c>
      <c r="R40" s="3">
        <f t="shared" si="6"/>
        <v>2</v>
      </c>
      <c r="S40" s="32" t="str">
        <f t="shared" si="7"/>
        <v>Riesgo Bajo</v>
      </c>
      <c r="T40" s="19" t="s">
        <v>40</v>
      </c>
      <c r="U40" s="19" t="s">
        <v>34</v>
      </c>
      <c r="V40" s="3" t="s">
        <v>108</v>
      </c>
      <c r="W40" s="19" t="s">
        <v>36</v>
      </c>
      <c r="X40" s="19" t="s">
        <v>120</v>
      </c>
      <c r="Y40" s="33" t="s">
        <v>166</v>
      </c>
    </row>
    <row r="41" spans="2:25" ht="171.6" x14ac:dyDescent="0.3">
      <c r="B41" s="10">
        <v>35</v>
      </c>
      <c r="C41" s="13" t="s">
        <v>28</v>
      </c>
      <c r="D41" s="13" t="s">
        <v>29</v>
      </c>
      <c r="E41" s="70" t="s">
        <v>301</v>
      </c>
      <c r="F41" s="69" t="s">
        <v>300</v>
      </c>
      <c r="G41" s="65" t="s">
        <v>280</v>
      </c>
      <c r="H41" s="3" t="s">
        <v>281</v>
      </c>
      <c r="I41" s="3">
        <v>3</v>
      </c>
      <c r="J41" s="3">
        <v>3</v>
      </c>
      <c r="K41" s="3">
        <f t="shared" si="8"/>
        <v>6</v>
      </c>
      <c r="L41" s="4" t="str">
        <f t="shared" si="9"/>
        <v>Riesgo Alto</v>
      </c>
      <c r="M41" s="4" t="s">
        <v>33</v>
      </c>
      <c r="N41" s="4" t="s">
        <v>33</v>
      </c>
      <c r="O41" s="3" t="s">
        <v>282</v>
      </c>
      <c r="P41" s="3">
        <v>2</v>
      </c>
      <c r="Q41" s="3">
        <v>2</v>
      </c>
      <c r="R41" s="3">
        <f t="shared" si="6"/>
        <v>4</v>
      </c>
      <c r="S41" s="4" t="str">
        <f t="shared" si="7"/>
        <v>Riesgo Bajo</v>
      </c>
      <c r="T41" s="3" t="s">
        <v>60</v>
      </c>
      <c r="U41" s="3" t="s">
        <v>41</v>
      </c>
      <c r="V41" s="3" t="s">
        <v>265</v>
      </c>
      <c r="W41" s="3" t="s">
        <v>283</v>
      </c>
      <c r="X41" s="3" t="s">
        <v>284</v>
      </c>
      <c r="Y41" s="3" t="s">
        <v>285</v>
      </c>
    </row>
    <row r="42" spans="2:25" ht="156" x14ac:dyDescent="0.3">
      <c r="B42" s="10">
        <v>36</v>
      </c>
      <c r="C42" s="13" t="s">
        <v>57</v>
      </c>
      <c r="D42" s="13" t="s">
        <v>260</v>
      </c>
      <c r="E42" s="39" t="s">
        <v>286</v>
      </c>
      <c r="F42" s="39" t="s">
        <v>279</v>
      </c>
      <c r="G42" s="66" t="s">
        <v>287</v>
      </c>
      <c r="H42" s="3" t="s">
        <v>288</v>
      </c>
      <c r="I42" s="3">
        <v>3</v>
      </c>
      <c r="J42" s="3">
        <v>3</v>
      </c>
      <c r="K42" s="3">
        <f>+I42+J42</f>
        <v>6</v>
      </c>
      <c r="L42" s="4" t="str">
        <f>+IF(AND(K42&gt;=2,K42&lt;=4),"Riesgo Bajo",IF(K42=5,"Riesgo Medio",IF(AND(K42&gt;=6,K42&lt;=7),"Riesgo Alto",IF(AND(K42&gt;=8,K42&lt;=10),"Riesgo Extremo",""))))</f>
        <v>Riesgo Alto</v>
      </c>
      <c r="M42" s="3"/>
      <c r="N42" s="4" t="s">
        <v>33</v>
      </c>
      <c r="O42" s="3" t="s">
        <v>289</v>
      </c>
      <c r="P42" s="3">
        <v>2</v>
      </c>
      <c r="Q42" s="3">
        <v>2</v>
      </c>
      <c r="R42" s="3">
        <f t="shared" si="6"/>
        <v>4</v>
      </c>
      <c r="S42" s="4" t="str">
        <f>+IF(AND(R42&gt;=2,R42&lt;=4),"Riesgo Bajo",IF(R42=5,"Riesgo Medio",IF(AND(R42&gt;=6,R42&lt;=7),"Riesgo Alto",IF(AND(R42&gt;=8,R42&lt;=10),"Riesgo Extremo",""))))</f>
        <v>Riesgo Bajo</v>
      </c>
      <c r="T42" s="3" t="s">
        <v>40</v>
      </c>
      <c r="U42" s="3" t="s">
        <v>99</v>
      </c>
      <c r="V42" s="3" t="s">
        <v>290</v>
      </c>
      <c r="W42" s="3" t="s">
        <v>291</v>
      </c>
      <c r="X42" s="3" t="s">
        <v>292</v>
      </c>
      <c r="Y42" s="3" t="s">
        <v>293</v>
      </c>
    </row>
    <row r="43" spans="2:25" ht="93.6" x14ac:dyDescent="0.3">
      <c r="B43" s="10">
        <v>37</v>
      </c>
      <c r="C43" s="13" t="s">
        <v>28</v>
      </c>
      <c r="D43" s="13" t="s">
        <v>29</v>
      </c>
      <c r="E43" s="69" t="s">
        <v>299</v>
      </c>
      <c r="F43" s="69" t="s">
        <v>300</v>
      </c>
      <c r="G43" s="67" t="s">
        <v>298</v>
      </c>
      <c r="H43" s="3" t="s">
        <v>294</v>
      </c>
      <c r="I43" s="3">
        <v>2</v>
      </c>
      <c r="J43" s="3">
        <v>4</v>
      </c>
      <c r="K43" s="3">
        <f t="shared" ref="K43" si="10">+I43+J43</f>
        <v>6</v>
      </c>
      <c r="L43" s="4" t="str">
        <f t="shared" ref="L43" si="11">+IF(AND(K43&gt;=2,K43&lt;=4),"Riesgo Bajo",IF(K43=5,"Riesgo Medio",IF(AND(K43&gt;=6,K43&lt;=7),"Riesgo Alto",IF(AND(K43&gt;=8,K43&lt;=10),"Riesgo Extremo",""))))</f>
        <v>Riesgo Alto</v>
      </c>
      <c r="M43" s="3"/>
      <c r="N43" s="4" t="s">
        <v>33</v>
      </c>
      <c r="O43" s="3" t="s">
        <v>295</v>
      </c>
      <c r="P43" s="3">
        <v>1</v>
      </c>
      <c r="Q43" s="3">
        <v>3</v>
      </c>
      <c r="R43" s="3">
        <f t="shared" si="6"/>
        <v>4</v>
      </c>
      <c r="S43" s="4" t="str">
        <f t="shared" ref="S43" si="12">+IF(AND(R43&gt;=2,R43&lt;=4),"Riesgo Bajo",IF(R43=5,"Riesgo Medio",IF(AND(R43&gt;=6,R43&lt;=7),"Riesgo Alto",IF(AND(R43&gt;=8,R43&lt;=10),"Riesgo Extremo",""))))</f>
        <v>Riesgo Bajo</v>
      </c>
      <c r="T43" s="3" t="s">
        <v>40</v>
      </c>
      <c r="U43" s="3" t="s">
        <v>99</v>
      </c>
      <c r="V43" s="3" t="s">
        <v>290</v>
      </c>
      <c r="W43" s="3" t="s">
        <v>283</v>
      </c>
      <c r="X43" s="3" t="s">
        <v>296</v>
      </c>
      <c r="Y43" s="3" t="s">
        <v>297</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workbookViewId="0">
      <selection activeCell="C9" sqref="C9"/>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3" t="s">
        <v>121</v>
      </c>
      <c r="C1" s="64"/>
      <c r="D1" s="25"/>
      <c r="E1" s="63" t="s">
        <v>122</v>
      </c>
      <c r="F1" s="64"/>
    </row>
    <row r="2" spans="2:7" ht="15.6" x14ac:dyDescent="0.3">
      <c r="B2" s="25"/>
      <c r="C2" s="25"/>
      <c r="D2" s="25"/>
      <c r="E2" s="26"/>
      <c r="F2" s="27"/>
    </row>
    <row r="3" spans="2:7" ht="31.2" x14ac:dyDescent="0.3">
      <c r="B3" s="28" t="s">
        <v>23</v>
      </c>
      <c r="C3" s="28" t="s">
        <v>22</v>
      </c>
      <c r="D3" s="25"/>
      <c r="E3" s="28" t="s">
        <v>123</v>
      </c>
      <c r="F3" s="24" t="s">
        <v>23</v>
      </c>
      <c r="G3" s="29"/>
    </row>
    <row r="4" spans="2:7" ht="15.6" x14ac:dyDescent="0.3">
      <c r="B4" s="25"/>
      <c r="C4" s="25"/>
      <c r="D4" s="25"/>
      <c r="E4" s="26"/>
      <c r="F4" s="27"/>
      <c r="G4" s="29"/>
    </row>
    <row r="5" spans="2:7" ht="16.8" x14ac:dyDescent="0.3">
      <c r="B5" s="28" t="s">
        <v>124</v>
      </c>
      <c r="C5" s="28">
        <v>1</v>
      </c>
      <c r="D5" s="25"/>
      <c r="E5" s="28" t="s">
        <v>125</v>
      </c>
      <c r="F5" s="30" t="s">
        <v>126</v>
      </c>
      <c r="G5" s="29"/>
    </row>
    <row r="6" spans="2:7" ht="16.8" x14ac:dyDescent="0.3">
      <c r="B6" s="28" t="s">
        <v>127</v>
      </c>
      <c r="C6" s="28">
        <v>2</v>
      </c>
      <c r="D6" s="25"/>
      <c r="E6" s="28" t="s">
        <v>128</v>
      </c>
      <c r="F6" s="30" t="s">
        <v>129</v>
      </c>
      <c r="G6" s="29"/>
    </row>
    <row r="7" spans="2:7" ht="16.8" x14ac:dyDescent="0.3">
      <c r="B7" s="28" t="s">
        <v>130</v>
      </c>
      <c r="C7" s="28">
        <v>3</v>
      </c>
      <c r="D7" s="25"/>
      <c r="E7" s="28">
        <v>5</v>
      </c>
      <c r="F7" s="30" t="s">
        <v>131</v>
      </c>
      <c r="G7" s="29"/>
    </row>
    <row r="8" spans="2:7" ht="16.8" x14ac:dyDescent="0.3">
      <c r="B8" s="28" t="s">
        <v>132</v>
      </c>
      <c r="C8" s="28">
        <v>4</v>
      </c>
      <c r="D8" s="25"/>
      <c r="E8" s="28" t="s">
        <v>133</v>
      </c>
      <c r="F8" s="30" t="s">
        <v>134</v>
      </c>
      <c r="G8" s="29"/>
    </row>
    <row r="9" spans="2:7" ht="33.6" x14ac:dyDescent="0.3">
      <c r="B9" s="28" t="s">
        <v>135</v>
      </c>
      <c r="C9" s="28">
        <v>5</v>
      </c>
      <c r="D9" s="25"/>
      <c r="E9" s="28">
        <v>1</v>
      </c>
      <c r="F9" s="30" t="s">
        <v>136</v>
      </c>
      <c r="G9" s="29"/>
    </row>
    <row r="10" spans="2:7" ht="15.6" x14ac:dyDescent="0.3">
      <c r="B10" s="31"/>
      <c r="C10" s="31"/>
      <c r="D10" s="25"/>
      <c r="E10" s="31"/>
      <c r="F10" s="31"/>
      <c r="G10" s="29"/>
    </row>
    <row r="11" spans="2:7" ht="15.6" x14ac:dyDescent="0.3">
      <c r="B11" s="31"/>
      <c r="C11" s="31"/>
      <c r="D11" s="26"/>
      <c r="E11" s="27"/>
      <c r="F11" s="27"/>
      <c r="G11" s="29"/>
    </row>
    <row r="12" spans="2:7" ht="15.6" x14ac:dyDescent="0.3">
      <c r="B12" s="63" t="s">
        <v>137</v>
      </c>
      <c r="C12" s="64"/>
      <c r="D12" s="26"/>
      <c r="E12" s="63" t="s">
        <v>122</v>
      </c>
      <c r="F12" s="64"/>
      <c r="G12" s="29"/>
    </row>
    <row r="13" spans="2:7" ht="15.6" x14ac:dyDescent="0.3">
      <c r="B13" s="25"/>
      <c r="C13" s="25"/>
      <c r="D13" s="26"/>
      <c r="E13" s="27"/>
      <c r="F13" s="27"/>
      <c r="G13" s="29"/>
    </row>
    <row r="14" spans="2:7" ht="15.6" x14ac:dyDescent="0.3">
      <c r="B14" s="28" t="s">
        <v>23</v>
      </c>
      <c r="C14" s="28" t="s">
        <v>138</v>
      </c>
      <c r="D14" s="26"/>
      <c r="E14" s="28" t="s">
        <v>139</v>
      </c>
      <c r="F14" s="24" t="s">
        <v>140</v>
      </c>
      <c r="G14" s="29"/>
    </row>
    <row r="15" spans="2:7" ht="15.6" x14ac:dyDescent="0.3">
      <c r="B15" s="25"/>
      <c r="C15" s="25"/>
      <c r="D15" s="26"/>
      <c r="E15" s="27"/>
      <c r="F15" s="27"/>
      <c r="G15" s="29"/>
    </row>
    <row r="16" spans="2:7" ht="15.6" x14ac:dyDescent="0.3">
      <c r="B16" s="28" t="s">
        <v>141</v>
      </c>
      <c r="C16" s="28">
        <v>1</v>
      </c>
      <c r="D16" s="26"/>
      <c r="E16" s="28" t="s">
        <v>142</v>
      </c>
      <c r="F16" s="24" t="s">
        <v>143</v>
      </c>
      <c r="G16" s="29"/>
    </row>
    <row r="17" spans="2:7" ht="15.6" x14ac:dyDescent="0.3">
      <c r="B17" s="28" t="s">
        <v>144</v>
      </c>
      <c r="C17" s="28">
        <v>2</v>
      </c>
      <c r="D17" s="26"/>
      <c r="E17" s="28" t="s">
        <v>145</v>
      </c>
      <c r="F17" s="24" t="s">
        <v>146</v>
      </c>
      <c r="G17" s="29"/>
    </row>
    <row r="18" spans="2:7" ht="15.6" x14ac:dyDescent="0.3">
      <c r="B18" s="28" t="s">
        <v>147</v>
      </c>
      <c r="C18" s="28">
        <v>3</v>
      </c>
      <c r="D18" s="26"/>
      <c r="E18" s="27"/>
      <c r="F18" s="27"/>
      <c r="G18" s="29"/>
    </row>
    <row r="19" spans="2:7" ht="15.6" x14ac:dyDescent="0.3">
      <c r="B19" s="28" t="s">
        <v>148</v>
      </c>
      <c r="C19" s="28">
        <v>4</v>
      </c>
      <c r="D19" s="26"/>
      <c r="E19" s="27"/>
      <c r="F19" s="27"/>
      <c r="G19" s="29"/>
    </row>
    <row r="20" spans="2:7" ht="15.6" x14ac:dyDescent="0.3">
      <c r="B20" s="28" t="s">
        <v>149</v>
      </c>
      <c r="C20" s="28">
        <v>5</v>
      </c>
      <c r="D20" s="26"/>
      <c r="E20" s="27"/>
      <c r="F20" s="27"/>
      <c r="G20" s="29"/>
    </row>
    <row r="21" spans="2:7" x14ac:dyDescent="0.3">
      <c r="B21" s="29"/>
      <c r="C21" s="29"/>
      <c r="D21" s="29"/>
      <c r="E21" s="29"/>
      <c r="F21" s="29"/>
      <c r="G21" s="29"/>
    </row>
    <row r="22" spans="2:7" x14ac:dyDescent="0.3">
      <c r="B22" s="29"/>
      <c r="C22" s="29"/>
      <c r="D22" s="29"/>
      <c r="E22" s="29"/>
      <c r="F22" s="29"/>
      <c r="G22" s="29"/>
    </row>
    <row r="23" spans="2:7" x14ac:dyDescent="0.3">
      <c r="B23" s="29"/>
      <c r="C23" s="29"/>
      <c r="D23" s="29"/>
      <c r="E23" s="29"/>
      <c r="F23" s="29"/>
      <c r="G23" s="29"/>
    </row>
    <row r="24" spans="2:7" x14ac:dyDescent="0.3">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Sergio Alejandro Rincón Gómez</cp:lastModifiedBy>
  <cp:revision/>
  <dcterms:created xsi:type="dcterms:W3CDTF">2019-02-07T20:39:05Z</dcterms:created>
  <dcterms:modified xsi:type="dcterms:W3CDTF">2026-10-09T20:19:24Z</dcterms:modified>
  <cp:category/>
  <cp:contentStatus/>
</cp:coreProperties>
</file>