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<sst xmlns="http://schemas.openxmlformats.org/spreadsheetml/2006/main" count="96" uniqueCount="52">
  <si>
    <t xml:space="preserve">MUNICIPIO DE PAMPLONITA – NORTE DE SANTANDER  |  NIT 890.506.116-8</t>
  </si>
  <si>
    <t xml:space="preserve">ANEXO – FORMATO DE OFERTA ECONÓMICA</t>
  </si>
  <si>
    <t xml:space="preserve">PROCESO DE MÍNIMA CUANTÍA No. ISMC-PNITA-037-2026</t>
  </si>
  <si>
    <t xml:space="preserve">OBJETO: SUMINISTRO DE INTERNET PARA LAS SEDES EDUCATIVAS RURALES DEL MUNICIPIO DE PAMPLONITA, BIBLIOTECA PÚBLICA, HOGARES EN MODALIDAD Y AL CENTRO INFANTIL DEL MUNICIPIO DE PAMPLONITA (NS)</t>
  </si>
  <si>
    <t xml:space="preserve">INSTRUCCIONES: el proponente diligencia ÚNICAMENTE las celdas sombreadas en amarillo, esto es, el VALOR UNITARIO MENSUAL POR PUNTO (sin IVA) de la columna F y el porcentaje de IVA de la celda H8. Las demás celdas contienen fórmulas y no deben modificarse. No se admiten valores en cero ($0) ni celdas sin diligenciar. El valor total ofertado NO PODRÁ SUPERAR el presupuesto oficial de ONCE MILLONES DE PESOS M/CTE ($11.000.000) incluido IVA.</t>
  </si>
  <si>
    <t xml:space="preserve">IVA aplicable a la oferta (si el proponente NO es responsable de IVA, digite 0 %) →</t>
  </si>
  <si>
    <t xml:space="preserve">Celda a diligenciar</t>
  </si>
  <si>
    <t xml:space="preserve">ÍTEM</t>
  </si>
  <si>
    <t xml:space="preserve">PUNTO DE PRESTACIÓN DEL SERVICIO</t>
  </si>
  <si>
    <t xml:space="preserve">CAPACIDAD MÍNIMA</t>
  </si>
  <si>
    <t xml:space="preserve">UNIDAD</t>
  </si>
  <si>
    <t xml:space="preserve">No. DE MESES</t>
  </si>
  <si>
    <t xml:space="preserve">VALOR UNITARIO MENSUAL POR PUNTO (SIN IVA)</t>
  </si>
  <si>
    <t xml:space="preserve">VALOR TOTAL POR PUNTO (SIN IVA)</t>
  </si>
  <si>
    <t xml:space="preserve">% IVA</t>
  </si>
  <si>
    <t xml:space="preserve">VALOR IVA</t>
  </si>
  <si>
    <t xml:space="preserve">VALOR TOTAL POR PUNTO (IVA INCLUIDO)</t>
  </si>
  <si>
    <t xml:space="preserve">Sede Educativa Alto Santa Lucía</t>
  </si>
  <si>
    <t xml:space="preserve">10 Mbps</t>
  </si>
  <si>
    <t xml:space="preserve">Mes</t>
  </si>
  <si>
    <t xml:space="preserve">Sede Educativa Rural Bajo Santa Lucía</t>
  </si>
  <si>
    <t xml:space="preserve">Centro Educativo Rural Los Guayabales</t>
  </si>
  <si>
    <t xml:space="preserve">Sede Educativa Rural Buenos Aires</t>
  </si>
  <si>
    <t xml:space="preserve">Sede Educativa Rural Tulantá</t>
  </si>
  <si>
    <t xml:space="preserve">Sede Educativa Rural Matagira</t>
  </si>
  <si>
    <t xml:space="preserve">Sede Educativa Rural El Volcán</t>
  </si>
  <si>
    <t xml:space="preserve">Sede Educativa Rural Las Isabeles</t>
  </si>
  <si>
    <t xml:space="preserve">Sede Educativa Rural Llano Grande</t>
  </si>
  <si>
    <t xml:space="preserve">Sede Educativa Rural Camilo Daza – San Rafael</t>
  </si>
  <si>
    <t xml:space="preserve">Sede Educativa Rural Páramo</t>
  </si>
  <si>
    <t xml:space="preserve">Sede Educativa Rural Pica Pica</t>
  </si>
  <si>
    <t xml:space="preserve">Sede Educativa Rural San Antonio – Buenos Aires</t>
  </si>
  <si>
    <t xml:space="preserve">Sede Educativa Rural San José de Tonchalá</t>
  </si>
  <si>
    <t xml:space="preserve">Institución Educativa Nuestra Señora del Pilar</t>
  </si>
  <si>
    <t xml:space="preserve">Institución Educativa El Diamante</t>
  </si>
  <si>
    <t xml:space="preserve">Sede Integrada Mixta – Municipio de Pamplonita</t>
  </si>
  <si>
    <t xml:space="preserve">Sede Educativa Rural El Cúcano</t>
  </si>
  <si>
    <t xml:space="preserve">Sede Educativa Rural Carlos Pérez Escalante</t>
  </si>
  <si>
    <t xml:space="preserve">Sede Rural El Colorado</t>
  </si>
  <si>
    <t xml:space="preserve">CDI Diamante</t>
  </si>
  <si>
    <t xml:space="preserve">Biblioteca Pública – Casco Urbano de Pamplonita</t>
  </si>
  <si>
    <t xml:space="preserve">Centro Juvenil Pamplonita</t>
  </si>
  <si>
    <t xml:space="preserve">SUBTOTAL DE LA OFERTA (SIN IVA)</t>
  </si>
  <si>
    <t xml:space="preserve">IVA TOTAL</t>
  </si>
  <si>
    <t xml:space="preserve">VALOR TOTAL DE LA OFERTA (IVA INCLUIDO)</t>
  </si>
  <si>
    <t xml:space="preserve">PRESUPUESTO OFICIAL</t>
  </si>
  <si>
    <t xml:space="preserve">Incluido IVA y todos los costos directos e indirectos. CDP No. 10 100101 del 1 de octubre de 2026.</t>
  </si>
  <si>
    <t xml:space="preserve">VERIFICACIÓN</t>
  </si>
  <si>
    <t xml:space="preserve">El proponente declara que el valor ofertado comprende la totalidad de los costos directos e indirectos, impuestos, tasas y contribuciones necesarios para la ejecución del contrato, incluidos la instalación, configuración, puesta en funcionamiento, operación, mantenimiento y soporte técnico del servicio en los veintitrés (23) puntos, sin que haya lugar a reconocimientos adicionales.</t>
  </si>
  <si>
    <t xml:space="preserve">_______________________________________</t>
  </si>
  <si>
    <t xml:space="preserve">FIRMA DEL PROPONENTE O DE SU REPRESENTANTE LEGAL</t>
  </si>
  <si>
    <t xml:space="preserve">Nombre: ___________________   C.C./NIT: ___________________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</si>
</sst>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\ %"/>
    <numFmt numFmtId="166" formatCode="\$#,##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9D9D9"/>
        <bgColor rgb="FFE2EFDA"/>
      </patternFill>
    </fill>
    <fill>
      <patternFill patternType="solid">
        <fgColor rgb="FFE2EFDA"/>
        <bgColor rgb="FFFFF2CC"/>
      </patternFill>
    </fill>
    <fill>
      <patternFill patternType="solid">
        <fgColor rgb="FFFFF2CC"/>
        <bgColor rgb="FFE2EFDA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2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0" topLeftCell="A11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46"/>
    <col collapsed="false" customWidth="true" hidden="false" outlineLevel="0" max="3" min="3" style="0" width="13"/>
    <col collapsed="false" customWidth="true" hidden="false" outlineLevel="0" max="4" min="4" style="0" width="10"/>
    <col collapsed="false" customWidth="true" hidden="false" outlineLevel="0" max="5" min="5" style="0" width="9"/>
    <col collapsed="false" customWidth="true" hidden="false" outlineLevel="0" max="7" min="6" style="0" width="17"/>
    <col collapsed="false" customWidth="true" hidden="false" outlineLevel="0" max="8" min="8" style="0" width="10"/>
    <col collapsed="false" customWidth="true" hidden="false" outlineLevel="0" max="9" min="9" style="0" width="15"/>
    <col collapsed="false" customWidth="true" hidden="false" outlineLevel="0" max="10" min="10" style="0" width="17"/>
  </cols>
  <sheetData>
    <row r="1" customFormat="false" ht="19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9.5" hidden="false" customHeight="tru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customFormat="false" ht="18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customFormat="false" ht="30" hidden="false" customHeight="true" outlineLevel="0" collapsed="fals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</row>
    <row r="6" customFormat="false" ht="55.5" hidden="false" customHeight="true" outlineLevel="0" collapsed="fals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</row>
    <row r="8" customFormat="false" ht="15" hidden="false" customHeight="true" outlineLevel="0" collapsed="false">
      <c r="A8" s="5" t="s">
        <v>5</v>
      </c>
      <c r="B8" s="5"/>
      <c r="C8" s="5"/>
      <c r="D8" s="5"/>
      <c r="E8" s="5"/>
      <c r="F8" s="5"/>
      <c r="H8" s="6" t="n">
        <v>0.19</v>
      </c>
      <c r="I8" s="7" t="s">
        <v>6</v>
      </c>
      <c r="J8" s="7"/>
    </row>
    <row r="10" customFormat="false" ht="45.75" hidden="false" customHeight="true" outlineLevel="0" collapsed="false">
      <c r="A10" s="8" t="s">
        <v>7</v>
      </c>
      <c r="B10" s="8" t="s">
        <v>8</v>
      </c>
      <c r="C10" s="8" t="s">
        <v>9</v>
      </c>
      <c r="D10" s="8" t="s">
        <v>10</v>
      </c>
      <c r="E10" s="8" t="s">
        <v>11</v>
      </c>
      <c r="F10" s="8" t="s">
        <v>12</v>
      </c>
      <c r="G10" s="8" t="s">
        <v>13</v>
      </c>
      <c r="H10" s="8" t="s">
        <v>14</v>
      </c>
      <c r="I10" s="8" t="s">
        <v>15</v>
      </c>
      <c r="J10" s="8" t="s">
        <v>16</v>
      </c>
    </row>
    <row r="11" customFormat="false" ht="25.5" hidden="false" customHeight="true" outlineLevel="0" collapsed="false">
      <c r="A11" s="9" t="n">
        <v>1</v>
      </c>
      <c r="B11" s="10" t="s">
        <v>17</v>
      </c>
      <c r="C11" s="9" t="s">
        <v>18</v>
      </c>
      <c r="D11" s="9" t="s">
        <v>19</v>
      </c>
      <c r="E11" s="9" t="n">
        <v>2</v>
      </c>
      <c r="F11" s="11"/>
      <c r="G11" s="12" t="str">
        <f aca="false">IF($F11="","",ROUND($E11*$F11,0))</f>
        <v/>
      </c>
      <c r="H11" s="13" t="str">
        <f aca="false">IF($F11="","",$H$8)</f>
        <v/>
      </c>
      <c r="I11" s="12" t="str">
        <f aca="false">IF($F11="","",ROUND($G11*$H$8,0))</f>
        <v/>
      </c>
      <c r="J11" s="12" t="str">
        <f aca="false">IF($F11="","",$G11+$I11)</f>
        <v/>
      </c>
    </row>
    <row r="12" customFormat="false" ht="25.5" hidden="false" customHeight="true" outlineLevel="0" collapsed="false">
      <c r="A12" s="9" t="n">
        <v>2</v>
      </c>
      <c r="B12" s="10" t="s">
        <v>20</v>
      </c>
      <c r="C12" s="9" t="s">
        <v>18</v>
      </c>
      <c r="D12" s="9" t="s">
        <v>19</v>
      </c>
      <c r="E12" s="9" t="n">
        <v>2</v>
      </c>
      <c r="F12" s="11"/>
      <c r="G12" s="12" t="str">
        <f aca="false">IF($F12="","",ROUND($E12*$F12,0))</f>
        <v/>
      </c>
      <c r="H12" s="13" t="str">
        <f aca="false">IF($F12="","",$H$8)</f>
        <v/>
      </c>
      <c r="I12" s="12" t="str">
        <f aca="false">IF($F12="","",ROUND($G12*$H$8,0))</f>
        <v/>
      </c>
      <c r="J12" s="12" t="str">
        <f aca="false">IF($F12="","",$G12+$I12)</f>
        <v/>
      </c>
    </row>
    <row r="13" customFormat="false" ht="25.5" hidden="false" customHeight="true" outlineLevel="0" collapsed="false">
      <c r="A13" s="9" t="n">
        <v>3</v>
      </c>
      <c r="B13" s="10" t="s">
        <v>21</v>
      </c>
      <c r="C13" s="9" t="s">
        <v>18</v>
      </c>
      <c r="D13" s="9" t="s">
        <v>19</v>
      </c>
      <c r="E13" s="9" t="n">
        <v>2</v>
      </c>
      <c r="F13" s="11"/>
      <c r="G13" s="12" t="str">
        <f aca="false">IF($F13="","",ROUND($E13*$F13,0))</f>
        <v/>
      </c>
      <c r="H13" s="13" t="str">
        <f aca="false">IF($F13="","",$H$8)</f>
        <v/>
      </c>
      <c r="I13" s="12" t="str">
        <f aca="false">IF($F13="","",ROUND($G13*$H$8,0))</f>
        <v/>
      </c>
      <c r="J13" s="12" t="str">
        <f aca="false">IF($F13="","",$G13+$I13)</f>
        <v/>
      </c>
    </row>
    <row r="14" customFormat="false" ht="25.5" hidden="false" customHeight="true" outlineLevel="0" collapsed="false">
      <c r="A14" s="9" t="n">
        <v>4</v>
      </c>
      <c r="B14" s="10" t="s">
        <v>22</v>
      </c>
      <c r="C14" s="9" t="s">
        <v>18</v>
      </c>
      <c r="D14" s="9" t="s">
        <v>19</v>
      </c>
      <c r="E14" s="9" t="n">
        <v>2</v>
      </c>
      <c r="F14" s="11"/>
      <c r="G14" s="12" t="str">
        <f aca="false">IF($F14="","",ROUND($E14*$F14,0))</f>
        <v/>
      </c>
      <c r="H14" s="13" t="str">
        <f aca="false">IF($F14="","",$H$8)</f>
        <v/>
      </c>
      <c r="I14" s="12" t="str">
        <f aca="false">IF($F14="","",ROUND($G14*$H$8,0))</f>
        <v/>
      </c>
      <c r="J14" s="12" t="str">
        <f aca="false">IF($F14="","",$G14+$I14)</f>
        <v/>
      </c>
    </row>
    <row r="15" customFormat="false" ht="25.5" hidden="false" customHeight="true" outlineLevel="0" collapsed="false">
      <c r="A15" s="9" t="n">
        <v>5</v>
      </c>
      <c r="B15" s="10" t="s">
        <v>23</v>
      </c>
      <c r="C15" s="9" t="s">
        <v>18</v>
      </c>
      <c r="D15" s="9" t="s">
        <v>19</v>
      </c>
      <c r="E15" s="9" t="n">
        <v>2</v>
      </c>
      <c r="F15" s="11"/>
      <c r="G15" s="12" t="str">
        <f aca="false">IF($F15="","",ROUND($E15*$F15,0))</f>
        <v/>
      </c>
      <c r="H15" s="13" t="str">
        <f aca="false">IF($F15="","",$H$8)</f>
        <v/>
      </c>
      <c r="I15" s="12" t="str">
        <f aca="false">IF($F15="","",ROUND($G15*$H$8,0))</f>
        <v/>
      </c>
      <c r="J15" s="12" t="str">
        <f aca="false">IF($F15="","",$G15+$I15)</f>
        <v/>
      </c>
    </row>
    <row r="16" customFormat="false" ht="25.5" hidden="false" customHeight="true" outlineLevel="0" collapsed="false">
      <c r="A16" s="9" t="n">
        <v>6</v>
      </c>
      <c r="B16" s="10" t="s">
        <v>24</v>
      </c>
      <c r="C16" s="9" t="s">
        <v>18</v>
      </c>
      <c r="D16" s="9" t="s">
        <v>19</v>
      </c>
      <c r="E16" s="9" t="n">
        <v>2</v>
      </c>
      <c r="F16" s="11"/>
      <c r="G16" s="12" t="str">
        <f aca="false">IF($F16="","",ROUND($E16*$F16,0))</f>
        <v/>
      </c>
      <c r="H16" s="13" t="str">
        <f aca="false">IF($F16="","",$H$8)</f>
        <v/>
      </c>
      <c r="I16" s="12" t="str">
        <f aca="false">IF($F16="","",ROUND($G16*$H$8,0))</f>
        <v/>
      </c>
      <c r="J16" s="12" t="str">
        <f aca="false">IF($F16="","",$G16+$I16)</f>
        <v/>
      </c>
    </row>
    <row r="17" customFormat="false" ht="25.5" hidden="false" customHeight="true" outlineLevel="0" collapsed="false">
      <c r="A17" s="9" t="n">
        <v>7</v>
      </c>
      <c r="B17" s="10" t="s">
        <v>25</v>
      </c>
      <c r="C17" s="9" t="s">
        <v>18</v>
      </c>
      <c r="D17" s="9" t="s">
        <v>19</v>
      </c>
      <c r="E17" s="9" t="n">
        <v>2</v>
      </c>
      <c r="F17" s="11"/>
      <c r="G17" s="12" t="str">
        <f aca="false">IF($F17="","",ROUND($E17*$F17,0))</f>
        <v/>
      </c>
      <c r="H17" s="13" t="str">
        <f aca="false">IF($F17="","",$H$8)</f>
        <v/>
      </c>
      <c r="I17" s="12" t="str">
        <f aca="false">IF($F17="","",ROUND($G17*$H$8,0))</f>
        <v/>
      </c>
      <c r="J17" s="12" t="str">
        <f aca="false">IF($F17="","",$G17+$I17)</f>
        <v/>
      </c>
    </row>
    <row r="18" customFormat="false" ht="25.5" hidden="false" customHeight="true" outlineLevel="0" collapsed="false">
      <c r="A18" s="9" t="n">
        <v>8</v>
      </c>
      <c r="B18" s="10" t="s">
        <v>26</v>
      </c>
      <c r="C18" s="9" t="s">
        <v>18</v>
      </c>
      <c r="D18" s="9" t="s">
        <v>19</v>
      </c>
      <c r="E18" s="9" t="n">
        <v>2</v>
      </c>
      <c r="F18" s="11"/>
      <c r="G18" s="12" t="str">
        <f aca="false">IF($F18="","",ROUND($E18*$F18,0))</f>
        <v/>
      </c>
      <c r="H18" s="13" t="str">
        <f aca="false">IF($F18="","",$H$8)</f>
        <v/>
      </c>
      <c r="I18" s="12" t="str">
        <f aca="false">IF($F18="","",ROUND($G18*$H$8,0))</f>
        <v/>
      </c>
      <c r="J18" s="12" t="str">
        <f aca="false">IF($F18="","",$G18+$I18)</f>
        <v/>
      </c>
    </row>
    <row r="19" customFormat="false" ht="25.5" hidden="false" customHeight="true" outlineLevel="0" collapsed="false">
      <c r="A19" s="9" t="n">
        <v>9</v>
      </c>
      <c r="B19" s="10" t="s">
        <v>27</v>
      </c>
      <c r="C19" s="9" t="s">
        <v>18</v>
      </c>
      <c r="D19" s="9" t="s">
        <v>19</v>
      </c>
      <c r="E19" s="9" t="n">
        <v>2</v>
      </c>
      <c r="F19" s="11"/>
      <c r="G19" s="12" t="str">
        <f aca="false">IF($F19="","",ROUND($E19*$F19,0))</f>
        <v/>
      </c>
      <c r="H19" s="13" t="str">
        <f aca="false">IF($F19="","",$H$8)</f>
        <v/>
      </c>
      <c r="I19" s="12" t="str">
        <f aca="false">IF($F19="","",ROUND($G19*$H$8,0))</f>
        <v/>
      </c>
      <c r="J19" s="12" t="str">
        <f aca="false">IF($F19="","",$G19+$I19)</f>
        <v/>
      </c>
    </row>
    <row r="20" customFormat="false" ht="25.5" hidden="false" customHeight="true" outlineLevel="0" collapsed="false">
      <c r="A20" s="9" t="n">
        <v>10</v>
      </c>
      <c r="B20" s="10" t="s">
        <v>28</v>
      </c>
      <c r="C20" s="9" t="s">
        <v>18</v>
      </c>
      <c r="D20" s="9" t="s">
        <v>19</v>
      </c>
      <c r="E20" s="9" t="n">
        <v>2</v>
      </c>
      <c r="F20" s="11"/>
      <c r="G20" s="12" t="str">
        <f aca="false">IF($F20="","",ROUND($E20*$F20,0))</f>
        <v/>
      </c>
      <c r="H20" s="13" t="str">
        <f aca="false">IF($F20="","",$H$8)</f>
        <v/>
      </c>
      <c r="I20" s="12" t="str">
        <f aca="false">IF($F20="","",ROUND($G20*$H$8,0))</f>
        <v/>
      </c>
      <c r="J20" s="12" t="str">
        <f aca="false">IF($F20="","",$G20+$I20)</f>
        <v/>
      </c>
    </row>
    <row r="21" customFormat="false" ht="25.5" hidden="false" customHeight="true" outlineLevel="0" collapsed="false">
      <c r="A21" s="9" t="n">
        <v>11</v>
      </c>
      <c r="B21" s="10" t="s">
        <v>29</v>
      </c>
      <c r="C21" s="9" t="s">
        <v>18</v>
      </c>
      <c r="D21" s="9" t="s">
        <v>19</v>
      </c>
      <c r="E21" s="9" t="n">
        <v>2</v>
      </c>
      <c r="F21" s="11"/>
      <c r="G21" s="12" t="str">
        <f aca="false">IF($F21="","",ROUND($E21*$F21,0))</f>
        <v/>
      </c>
      <c r="H21" s="13" t="str">
        <f aca="false">IF($F21="","",$H$8)</f>
        <v/>
      </c>
      <c r="I21" s="12" t="str">
        <f aca="false">IF($F21="","",ROUND($G21*$H$8,0))</f>
        <v/>
      </c>
      <c r="J21" s="12" t="str">
        <f aca="false">IF($F21="","",$G21+$I21)</f>
        <v/>
      </c>
    </row>
    <row r="22" customFormat="false" ht="25.5" hidden="false" customHeight="true" outlineLevel="0" collapsed="false">
      <c r="A22" s="9" t="n">
        <v>12</v>
      </c>
      <c r="B22" s="10" t="s">
        <v>30</v>
      </c>
      <c r="C22" s="9" t="s">
        <v>18</v>
      </c>
      <c r="D22" s="9" t="s">
        <v>19</v>
      </c>
      <c r="E22" s="9" t="n">
        <v>2</v>
      </c>
      <c r="F22" s="11"/>
      <c r="G22" s="12" t="str">
        <f aca="false">IF($F22="","",ROUND($E22*$F22,0))</f>
        <v/>
      </c>
      <c r="H22" s="13" t="str">
        <f aca="false">IF($F22="","",$H$8)</f>
        <v/>
      </c>
      <c r="I22" s="12" t="str">
        <f aca="false">IF($F22="","",ROUND($G22*$H$8,0))</f>
        <v/>
      </c>
      <c r="J22" s="12" t="str">
        <f aca="false">IF($F22="","",$G22+$I22)</f>
        <v/>
      </c>
    </row>
    <row r="23" customFormat="false" ht="25.5" hidden="false" customHeight="true" outlineLevel="0" collapsed="false">
      <c r="A23" s="9" t="n">
        <v>13</v>
      </c>
      <c r="B23" s="10" t="s">
        <v>31</v>
      </c>
      <c r="C23" s="9" t="s">
        <v>18</v>
      </c>
      <c r="D23" s="9" t="s">
        <v>19</v>
      </c>
      <c r="E23" s="9" t="n">
        <v>2</v>
      </c>
      <c r="F23" s="11"/>
      <c r="G23" s="12" t="str">
        <f aca="false">IF($F23="","",ROUND($E23*$F23,0))</f>
        <v/>
      </c>
      <c r="H23" s="13" t="str">
        <f aca="false">IF($F23="","",$H$8)</f>
        <v/>
      </c>
      <c r="I23" s="12" t="str">
        <f aca="false">IF($F23="","",ROUND($G23*$H$8,0))</f>
        <v/>
      </c>
      <c r="J23" s="12" t="str">
        <f aca="false">IF($F23="","",$G23+$I23)</f>
        <v/>
      </c>
    </row>
    <row r="24" customFormat="false" ht="25.5" hidden="false" customHeight="true" outlineLevel="0" collapsed="false">
      <c r="A24" s="9" t="n">
        <v>14</v>
      </c>
      <c r="B24" s="10" t="s">
        <v>32</v>
      </c>
      <c r="C24" s="9" t="s">
        <v>18</v>
      </c>
      <c r="D24" s="9" t="s">
        <v>19</v>
      </c>
      <c r="E24" s="9" t="n">
        <v>2</v>
      </c>
      <c r="F24" s="11"/>
      <c r="G24" s="12" t="str">
        <f aca="false">IF($F24="","",ROUND($E24*$F24,0))</f>
        <v/>
      </c>
      <c r="H24" s="13" t="str">
        <f aca="false">IF($F24="","",$H$8)</f>
        <v/>
      </c>
      <c r="I24" s="12" t="str">
        <f aca="false">IF($F24="","",ROUND($G24*$H$8,0))</f>
        <v/>
      </c>
      <c r="J24" s="12" t="str">
        <f aca="false">IF($F24="","",$G24+$I24)</f>
        <v/>
      </c>
    </row>
    <row r="25" customFormat="false" ht="25.5" hidden="false" customHeight="true" outlineLevel="0" collapsed="false">
      <c r="A25" s="9" t="n">
        <v>15</v>
      </c>
      <c r="B25" s="10" t="s">
        <v>33</v>
      </c>
      <c r="C25" s="9" t="s">
        <v>18</v>
      </c>
      <c r="D25" s="9" t="s">
        <v>19</v>
      </c>
      <c r="E25" s="9" t="n">
        <v>2</v>
      </c>
      <c r="F25" s="11"/>
      <c r="G25" s="12" t="str">
        <f aca="false">IF($F25="","",ROUND($E25*$F25,0))</f>
        <v/>
      </c>
      <c r="H25" s="13" t="str">
        <f aca="false">IF($F25="","",$H$8)</f>
        <v/>
      </c>
      <c r="I25" s="12" t="str">
        <f aca="false">IF($F25="","",ROUND($G25*$H$8,0))</f>
        <v/>
      </c>
      <c r="J25" s="12" t="str">
        <f aca="false">IF($F25="","",$G25+$I25)</f>
        <v/>
      </c>
    </row>
    <row r="26" customFormat="false" ht="25.5" hidden="false" customHeight="true" outlineLevel="0" collapsed="false">
      <c r="A26" s="9" t="n">
        <v>16</v>
      </c>
      <c r="B26" s="10" t="s">
        <v>34</v>
      </c>
      <c r="C26" s="9" t="s">
        <v>18</v>
      </c>
      <c r="D26" s="9" t="s">
        <v>19</v>
      </c>
      <c r="E26" s="9" t="n">
        <v>2</v>
      </c>
      <c r="F26" s="11"/>
      <c r="G26" s="12" t="str">
        <f aca="false">IF($F26="","",ROUND($E26*$F26,0))</f>
        <v/>
      </c>
      <c r="H26" s="13" t="str">
        <f aca="false">IF($F26="","",$H$8)</f>
        <v/>
      </c>
      <c r="I26" s="12" t="str">
        <f aca="false">IF($F26="","",ROUND($G26*$H$8,0))</f>
        <v/>
      </c>
      <c r="J26" s="12" t="str">
        <f aca="false">IF($F26="","",$G26+$I26)</f>
        <v/>
      </c>
    </row>
    <row r="27" customFormat="false" ht="25.5" hidden="false" customHeight="true" outlineLevel="0" collapsed="false">
      <c r="A27" s="9" t="n">
        <v>17</v>
      </c>
      <c r="B27" s="10" t="s">
        <v>35</v>
      </c>
      <c r="C27" s="9" t="s">
        <v>18</v>
      </c>
      <c r="D27" s="9" t="s">
        <v>19</v>
      </c>
      <c r="E27" s="9" t="n">
        <v>2</v>
      </c>
      <c r="F27" s="11"/>
      <c r="G27" s="12" t="str">
        <f aca="false">IF($F27="","",ROUND($E27*$F27,0))</f>
        <v/>
      </c>
      <c r="H27" s="13" t="str">
        <f aca="false">IF($F27="","",$H$8)</f>
        <v/>
      </c>
      <c r="I27" s="12" t="str">
        <f aca="false">IF($F27="","",ROUND($G27*$H$8,0))</f>
        <v/>
      </c>
      <c r="J27" s="12" t="str">
        <f aca="false">IF($F27="","",$G27+$I27)</f>
        <v/>
      </c>
    </row>
    <row r="28" customFormat="false" ht="25.5" hidden="false" customHeight="true" outlineLevel="0" collapsed="false">
      <c r="A28" s="9" t="n">
        <v>18</v>
      </c>
      <c r="B28" s="10" t="s">
        <v>36</v>
      </c>
      <c r="C28" s="9" t="s">
        <v>18</v>
      </c>
      <c r="D28" s="9" t="s">
        <v>19</v>
      </c>
      <c r="E28" s="9" t="n">
        <v>2</v>
      </c>
      <c r="F28" s="11"/>
      <c r="G28" s="12" t="str">
        <f aca="false">IF($F28="","",ROUND($E28*$F28,0))</f>
        <v/>
      </c>
      <c r="H28" s="13" t="str">
        <f aca="false">IF($F28="","",$H$8)</f>
        <v/>
      </c>
      <c r="I28" s="12" t="str">
        <f aca="false">IF($F28="","",ROUND($G28*$H$8,0))</f>
        <v/>
      </c>
      <c r="J28" s="12" t="str">
        <f aca="false">IF($F28="","",$G28+$I28)</f>
        <v/>
      </c>
    </row>
    <row r="29" customFormat="false" ht="25.5" hidden="false" customHeight="true" outlineLevel="0" collapsed="false">
      <c r="A29" s="9" t="n">
        <v>19</v>
      </c>
      <c r="B29" s="10" t="s">
        <v>37</v>
      </c>
      <c r="C29" s="9" t="s">
        <v>18</v>
      </c>
      <c r="D29" s="9" t="s">
        <v>19</v>
      </c>
      <c r="E29" s="9" t="n">
        <v>2</v>
      </c>
      <c r="F29" s="11"/>
      <c r="G29" s="12" t="str">
        <f aca="false">IF($F29="","",ROUND($E29*$F29,0))</f>
        <v/>
      </c>
      <c r="H29" s="13" t="str">
        <f aca="false">IF($F29="","",$H$8)</f>
        <v/>
      </c>
      <c r="I29" s="12" t="str">
        <f aca="false">IF($F29="","",ROUND($G29*$H$8,0))</f>
        <v/>
      </c>
      <c r="J29" s="12" t="str">
        <f aca="false">IF($F29="","",$G29+$I29)</f>
        <v/>
      </c>
    </row>
    <row r="30" customFormat="false" ht="25.5" hidden="false" customHeight="true" outlineLevel="0" collapsed="false">
      <c r="A30" s="9" t="n">
        <v>20</v>
      </c>
      <c r="B30" s="10" t="s">
        <v>38</v>
      </c>
      <c r="C30" s="9" t="s">
        <v>18</v>
      </c>
      <c r="D30" s="9" t="s">
        <v>19</v>
      </c>
      <c r="E30" s="9" t="n">
        <v>2</v>
      </c>
      <c r="F30" s="11"/>
      <c r="G30" s="12" t="str">
        <f aca="false">IF($F30="","",ROUND($E30*$F30,0))</f>
        <v/>
      </c>
      <c r="H30" s="13" t="str">
        <f aca="false">IF($F30="","",$H$8)</f>
        <v/>
      </c>
      <c r="I30" s="12" t="str">
        <f aca="false">IF($F30="","",ROUND($G30*$H$8,0))</f>
        <v/>
      </c>
      <c r="J30" s="12" t="str">
        <f aca="false">IF($F30="","",$G30+$I30)</f>
        <v/>
      </c>
    </row>
    <row r="31" customFormat="false" ht="25.5" hidden="false" customHeight="true" outlineLevel="0" collapsed="false">
      <c r="A31" s="9" t="n">
        <v>21</v>
      </c>
      <c r="B31" s="10" t="s">
        <v>39</v>
      </c>
      <c r="C31" s="9" t="s">
        <v>18</v>
      </c>
      <c r="D31" s="9" t="s">
        <v>19</v>
      </c>
      <c r="E31" s="9" t="n">
        <v>2</v>
      </c>
      <c r="F31" s="11"/>
      <c r="G31" s="12" t="str">
        <f aca="false">IF($F31="","",ROUND($E31*$F31,0))</f>
        <v/>
      </c>
      <c r="H31" s="13" t="str">
        <f aca="false">IF($F31="","",$H$8)</f>
        <v/>
      </c>
      <c r="I31" s="12" t="str">
        <f aca="false">IF($F31="","",ROUND($G31*$H$8,0))</f>
        <v/>
      </c>
      <c r="J31" s="12" t="str">
        <f aca="false">IF($F31="","",$G31+$I31)</f>
        <v/>
      </c>
    </row>
    <row r="32" customFormat="false" ht="25.5" hidden="false" customHeight="true" outlineLevel="0" collapsed="false">
      <c r="A32" s="9" t="n">
        <v>22</v>
      </c>
      <c r="B32" s="10" t="s">
        <v>40</v>
      </c>
      <c r="C32" s="9" t="s">
        <v>18</v>
      </c>
      <c r="D32" s="9" t="s">
        <v>19</v>
      </c>
      <c r="E32" s="9" t="n">
        <v>2</v>
      </c>
      <c r="F32" s="11"/>
      <c r="G32" s="12" t="str">
        <f aca="false">IF($F32="","",ROUND($E32*$F32,0))</f>
        <v/>
      </c>
      <c r="H32" s="13" t="str">
        <f aca="false">IF($F32="","",$H$8)</f>
        <v/>
      </c>
      <c r="I32" s="12" t="str">
        <f aca="false">IF($F32="","",ROUND($G32*$H$8,0))</f>
        <v/>
      </c>
      <c r="J32" s="12" t="str">
        <f aca="false">IF($F32="","",$G32+$I32)</f>
        <v/>
      </c>
    </row>
    <row r="33" customFormat="false" ht="25.5" hidden="false" customHeight="true" outlineLevel="0" collapsed="false">
      <c r="A33" s="9" t="n">
        <v>23</v>
      </c>
      <c r="B33" s="10" t="s">
        <v>41</v>
      </c>
      <c r="C33" s="9" t="s">
        <v>18</v>
      </c>
      <c r="D33" s="9" t="s">
        <v>19</v>
      </c>
      <c r="E33" s="9" t="n">
        <v>2</v>
      </c>
      <c r="F33" s="11"/>
      <c r="G33" s="12" t="str">
        <f aca="false">IF($F33="","",ROUND($E33*$F33,0))</f>
        <v/>
      </c>
      <c r="H33" s="13" t="str">
        <f aca="false">IF($F33="","",$H$8)</f>
        <v/>
      </c>
      <c r="I33" s="12" t="str">
        <f aca="false">IF($F33="","",ROUND($G33*$H$8,0))</f>
        <v/>
      </c>
      <c r="J33" s="12" t="str">
        <f aca="false">IF($F33="","",$G33+$I33)</f>
        <v/>
      </c>
    </row>
    <row r="34" customFormat="false" ht="15" hidden="false" customHeight="true" outlineLevel="0" collapsed="false">
      <c r="A34" s="14" t="s">
        <v>42</v>
      </c>
      <c r="B34" s="14"/>
      <c r="C34" s="14"/>
      <c r="D34" s="14"/>
      <c r="E34" s="14"/>
      <c r="F34" s="14"/>
      <c r="G34" s="15" t="str">
        <f aca="false">IF(COUNT($F11:$F33)=0,"",SUM($G11:$G33))</f>
        <v/>
      </c>
      <c r="H34" s="16"/>
      <c r="I34" s="16"/>
      <c r="J34" s="16"/>
    </row>
    <row r="35" customFormat="false" ht="15" hidden="false" customHeight="true" outlineLevel="0" collapsed="false">
      <c r="A35" s="14" t="s">
        <v>43</v>
      </c>
      <c r="B35" s="14"/>
      <c r="C35" s="14"/>
      <c r="D35" s="14"/>
      <c r="E35" s="14"/>
      <c r="F35" s="14"/>
      <c r="G35" s="16"/>
      <c r="H35" s="16"/>
      <c r="I35" s="15" t="str">
        <f aca="false">IF(COUNT($F11:$F33)=0,"",SUM($I11:$I33))</f>
        <v/>
      </c>
      <c r="J35" s="16"/>
    </row>
    <row r="36" customFormat="false" ht="24" hidden="false" customHeight="true" outlineLevel="0" collapsed="false">
      <c r="A36" s="17" t="s">
        <v>44</v>
      </c>
      <c r="B36" s="17"/>
      <c r="C36" s="17"/>
      <c r="D36" s="17"/>
      <c r="E36" s="17"/>
      <c r="F36" s="17"/>
      <c r="G36" s="17"/>
      <c r="H36" s="17"/>
      <c r="I36" s="17"/>
      <c r="J36" s="18" t="str">
        <f aca="false">IF(COUNT($F11:$F33)=0,"",SUM($J11:$J33))</f>
        <v/>
      </c>
    </row>
    <row r="38" customFormat="false" ht="19.4" hidden="false" customHeight="true" outlineLevel="0" collapsed="false">
      <c r="A38" s="14" t="s">
        <v>45</v>
      </c>
      <c r="B38" s="14"/>
      <c r="C38" s="14"/>
      <c r="D38" s="19" t="n">
        <v>11000000</v>
      </c>
      <c r="E38" s="19"/>
      <c r="F38" s="19"/>
      <c r="G38" s="20" t="s">
        <v>46</v>
      </c>
      <c r="H38" s="20"/>
      <c r="I38" s="20"/>
      <c r="J38" s="20"/>
    </row>
    <row r="39" customFormat="false" ht="33.75" hidden="false" customHeight="true" outlineLevel="0" collapsed="false">
      <c r="A39" s="21" t="s">
        <v>47</v>
      </c>
      <c r="B39" s="21"/>
      <c r="C39" s="21"/>
      <c r="D39" s="22" t="str">
        <f aca="false">IF($J$36="","Pendiente de diligenciar el valor unitario mensual de cada punto.",IF(COUNTIF($F11:$F33,0)&gt;0,"ERROR: ningun punto puede ofertarse en cero pesos ($0).",IF(COUNT($F11:$F33)&lt;23,"ERROR: faltan puntos por diligenciar; la oferta debe comprender los 23 puntos.",IF($J$36&gt;$D$38,"ERROR: el valor total de la oferta SUPERA el presupuesto oficial.","OFERTA CORRECTA: el valor total no supera el presupuesto oficial."))))</f>
        <v>Pendiente de diligenciar el valor unitario mensual de cada punto.</v>
      </c>
      <c r="E39" s="22"/>
      <c r="F39" s="22"/>
      <c r="G39" s="22"/>
      <c r="H39" s="22"/>
      <c r="I39" s="22"/>
      <c r="J39" s="22"/>
    </row>
    <row r="42" customFormat="false" ht="43.5" hidden="false" customHeight="true" outlineLevel="0" collapsed="false">
      <c r="A42" s="23" t="s">
        <v>48</v>
      </c>
      <c r="B42" s="23"/>
      <c r="C42" s="23"/>
      <c r="D42" s="23"/>
      <c r="E42" s="23"/>
      <c r="F42" s="23"/>
      <c r="G42" s="23"/>
      <c r="H42" s="23"/>
      <c r="I42" s="23"/>
      <c r="J42" s="23"/>
    </row>
    <row r="44" customFormat="false" ht="15" hidden="false" customHeight="true" outlineLevel="0" collapsed="false">
      <c r="B44" s="24" t="s">
        <v>49</v>
      </c>
      <c r="C44" s="24"/>
      <c r="D44" s="24"/>
      <c r="E44" s="24"/>
      <c r="F44" s="24"/>
    </row>
    <row r="45" customFormat="false" ht="15" hidden="false" customHeight="true" outlineLevel="0" collapsed="false">
      <c r="B45" s="25" t="s">
        <v>50</v>
      </c>
      <c r="C45" s="25"/>
      <c r="D45" s="25"/>
      <c r="E45" s="25"/>
      <c r="F45" s="25"/>
    </row>
    <row r="46" customFormat="false" ht="15" hidden="false" customHeight="true" outlineLevel="0" collapsed="false">
      <c r="B46" s="26" t="s">
        <v>51</v>
      </c>
      <c r="C46" s="26"/>
      <c r="D46" s="26"/>
      <c r="E46" s="26"/>
      <c r="F46" s="26"/>
    </row>
  </sheetData>
  <mergeCells count="19">
    <mergeCell ref="A1:J1"/>
    <mergeCell ref="A2:J2"/>
    <mergeCell ref="A3:J3"/>
    <mergeCell ref="A4:J4"/>
    <mergeCell ref="A6:J6"/>
    <mergeCell ref="A8:F8"/>
    <mergeCell ref="I8:J8"/>
    <mergeCell ref="A34:F34"/>
    <mergeCell ref="A35:F35"/>
    <mergeCell ref="A36:I36"/>
    <mergeCell ref="A38:C38"/>
    <mergeCell ref="D38:F38"/>
    <mergeCell ref="G38:J38"/>
    <mergeCell ref="A39:C39"/>
    <mergeCell ref="D39:J39"/>
    <mergeCell ref="A42:J42"/>
    <mergeCell ref="B44:F44"/>
    <mergeCell ref="B45:F45"/>
    <mergeCell ref="B46:F4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2026-10-21T04:52:11Z</dcterms:created>
  <dc:creator>openpyxl</dc:creator>
  <dc:description/>
  <dc:language>en-US</dc:language>
  <cp:lastModifiedBy/>
  <dcterms:modified xsi:type="dcterms:W3CDTF">2026-10-21T04:52:11Z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