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B\Desktop\PROCESOS\5. VALLEDUPAR\CMA-SOP-002-2026 - INTER PAV VALLEDUPAR\"/>
    </mc:Choice>
  </mc:AlternateContent>
  <xr:revisionPtr revIDLastSave="0" documentId="13_ncr:1_{EC248A4E-4DDB-4D85-82CD-4F112F69C41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DETALLADO'!$A$1:$N$57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4" i="4" l="1"/>
  <c r="K43" i="4"/>
  <c r="K42" i="4"/>
  <c r="K41" i="4"/>
  <c r="K40" i="4"/>
  <c r="K39" i="4"/>
  <c r="K37" i="4"/>
  <c r="K36" i="4"/>
  <c r="K35" i="4"/>
  <c r="K34" i="4"/>
  <c r="K33" i="4"/>
  <c r="K32" i="4"/>
  <c r="G26" i="4"/>
  <c r="H26" i="4" s="1"/>
  <c r="G20" i="4"/>
  <c r="G19" i="4"/>
  <c r="G18" i="4"/>
  <c r="H18" i="4"/>
  <c r="G17" i="4"/>
  <c r="G16" i="4"/>
  <c r="H16" i="4" s="1"/>
  <c r="G15" i="4"/>
  <c r="G14" i="4"/>
  <c r="H14" i="4"/>
  <c r="G13" i="4"/>
  <c r="H13" i="4" s="1"/>
  <c r="G12" i="4"/>
  <c r="K12" i="4"/>
  <c r="K45" i="4" l="1"/>
  <c r="K13" i="4"/>
  <c r="K15" i="4"/>
  <c r="K17" i="4"/>
  <c r="K16" i="4"/>
  <c r="H12" i="4"/>
  <c r="K14" i="4"/>
  <c r="K26" i="4"/>
  <c r="K27" i="4" s="1"/>
  <c r="H19" i="4"/>
  <c r="H17" i="4"/>
  <c r="H15" i="4"/>
  <c r="H20" i="4"/>
  <c r="F15" i="6"/>
  <c r="K18" i="4" l="1"/>
  <c r="K19" i="4" l="1"/>
  <c r="K20" i="4" l="1"/>
  <c r="K21" i="4" s="1"/>
  <c r="K28" i="4" l="1"/>
  <c r="K47" i="4" s="1"/>
  <c r="K48" i="4" s="1"/>
  <c r="K49" i="4" s="1"/>
</calcChain>
</file>

<file path=xl/sharedStrings.xml><?xml version="1.0" encoding="utf-8"?>
<sst xmlns="http://schemas.openxmlformats.org/spreadsheetml/2006/main" count="174" uniqueCount="73">
  <si>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</si>
  <si>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</si>
  <si>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</si>
  <si>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</si>
  <si>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</si>
  <si>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t>UNIDAD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</si>
  <si>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</si>
  <si>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</si>
  <si>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</si>
  <si>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</si>
  <si>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</si>
  <si>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					
									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</si>
  <si>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</si>
  <si>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</si>
  <si>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</si>
  <si>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</si>
  <si>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</si>
  <si>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</si>
  <si>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</si>
  <si>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</si>
  <si>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</si>
  <si>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</si>
  <si>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</si>
  <si>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</si>
  <si>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</si>
  <si>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CANTIDAD</t>
  </si>
  <si>
    <t>MES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</si>
  <si>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  <family val="2"/>
      </rPr>
      <t>Es presentado a modo ilustrativo y como una sugerencia</t>
    </r>
    <r>
      <rPr>
        <b/>
        <sz val="9"/>
        <color rgb="FF00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</si>
  <si>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CONCEPTO</t>
  </si>
  <si>
    <t xml:space="preserve"> COSTO MES  </t>
  </si>
  <si>
    <t>F.M.</t>
  </si>
  <si>
    <t xml:space="preserve"> COSTO TOTAL MENSUAL  </t>
  </si>
  <si>
    <t>DEDICACIÓN</t>
  </si>
  <si>
    <t>NO MESES</t>
  </si>
  <si>
    <t xml:space="preserve"> VALOR PARCIAL </t>
  </si>
  <si>
    <t>A</t>
  </si>
  <si>
    <t>PERSONAL PROFESIONAL</t>
  </si>
  <si>
    <t> </t>
  </si>
  <si>
    <t>Especialista Pavimento (Categoría 3)</t>
  </si>
  <si>
    <t>Especialista Estructuras (Categoría 3)</t>
  </si>
  <si>
    <t>Especialista Hidraulico (Categoría 3)</t>
  </si>
  <si>
    <t>Residente Social (Categoria 8)</t>
  </si>
  <si>
    <t>Residente SST (Categoria 8)</t>
  </si>
  <si>
    <t>Topógrafo Inspector</t>
  </si>
  <si>
    <t>SUBTOTAL A. COSTOS DE PERSONAL PROFESIONAL</t>
  </si>
  <si>
    <t>B</t>
  </si>
  <si>
    <t xml:space="preserve">PERSONAL TÉCNICO AUXILIAR </t>
  </si>
  <si>
    <t>Secretaria</t>
  </si>
  <si>
    <t>SUBTOTAL B. PERSONAL TÉCNICO AUXILIAR</t>
  </si>
  <si>
    <t>TOTAL COSTOS DE PERSONAL A+B (PROFESIONAL + TÉCNICO AUXILIAR)</t>
  </si>
  <si>
    <t>C</t>
  </si>
  <si>
    <t>INSUMOS (OTROS COSTOS ADMINISTRATIVOS)</t>
  </si>
  <si>
    <t xml:space="preserve">Alquiler de Oficina </t>
  </si>
  <si>
    <t>Servicios Publicos</t>
  </si>
  <si>
    <t>Camioneta o Campero de mas de  2000 c.c (Incluye peajes y Combustible), antigüedad no mayor a 10 años</t>
  </si>
  <si>
    <t>Edicion de Informes</t>
  </si>
  <si>
    <t>Comunicaciones</t>
  </si>
  <si>
    <t>Equipo de Topografia</t>
  </si>
  <si>
    <t>ENSAYOS DE LABORATORIO</t>
  </si>
  <si>
    <t>Diseño de Concreto</t>
  </si>
  <si>
    <t>Fallo de cilindros</t>
  </si>
  <si>
    <t>Granulometria</t>
  </si>
  <si>
    <t>Proctor</t>
  </si>
  <si>
    <t>Densidad</t>
  </si>
  <si>
    <t>Cbr</t>
  </si>
  <si>
    <t>SUBTOTAL C. INSUMOS (COSTOS ADMINISTRATIVOS)</t>
  </si>
  <si>
    <t>IVA (19% DE A +B + C +D)</t>
  </si>
  <si>
    <t>VALOR TOTAL INTERVENTORÍA</t>
  </si>
  <si>
    <t>D</t>
  </si>
  <si>
    <t xml:space="preserve">TOTAL COSTOS </t>
  </si>
  <si>
    <t xml:space="preserve">Cadenero </t>
  </si>
  <si>
    <t>Director de Interventoria (Categoría 2)</t>
  </si>
  <si>
    <t>Residente de Interventoria - Ingeniero Civil (Categoría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</si>
</sst>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_-;\-&quot;$&quot;* #,##0_-;_-&quot;$&quot;* &quot;-&quot;??_-;_-@_-"/>
  </numFmts>
  <fonts count="3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sz val="11"/>
      <color theme="1"/>
      <name val="Segoe U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0CECE"/>
        <bgColor rgb="FF000000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42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3" fillId="0" borderId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8" fillId="0" borderId="0"/>
    <xf numFmtId="0" fontId="2" fillId="0" borderId="0"/>
    <xf numFmtId="0" fontId="1" fillId="0" borderId="0"/>
    <xf numFmtId="164" fontId="31" fillId="0" borderId="0" applyFont="0" applyFill="0" applyBorder="0" applyAlignment="0" applyProtection="0"/>
  </cellStyleXfs>
  <cellXfs count="227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8" fillId="5" borderId="1" xfId="37" applyFont="1" applyFill="1" applyBorder="1" applyAlignment="1">
      <alignment horizontal="center" vertical="center" wrapText="1"/>
    </xf>
    <xf numFmtId="0" fontId="3" fillId="0" borderId="5" xfId="37" applyBorder="1"/>
    <xf numFmtId="165" fontId="18" fillId="5" borderId="32" xfId="38" applyFont="1" applyFill="1" applyBorder="1" applyAlignment="1" applyProtection="1">
      <alignment horizontal="center" vertical="center" wrapText="1"/>
    </xf>
    <xf numFmtId="0" fontId="3" fillId="0" borderId="5" xfId="37" applyBorder="1" applyAlignment="1">
      <alignment wrapText="1"/>
    </xf>
    <xf numFmtId="43" fontId="3" fillId="0" borderId="5" xfId="39" applyFont="1" applyBorder="1"/>
    <xf numFmtId="165" fontId="18" fillId="5" borderId="27" xfId="38" applyFont="1" applyFill="1" applyBorder="1" applyAlignment="1" applyProtection="1">
      <alignment horizontal="center" vertical="center" wrapText="1"/>
    </xf>
    <xf numFmtId="165" fontId="3" fillId="0" borderId="6" xfId="38" applyFont="1" applyBorder="1"/>
    <xf numFmtId="0" fontId="3" fillId="0" borderId="2" xfId="37" applyBorder="1" applyAlignment="1">
      <alignment wrapText="1"/>
    </xf>
    <xf numFmtId="0" fontId="3" fillId="0" borderId="2" xfId="37" applyBorder="1"/>
    <xf numFmtId="43" fontId="3" fillId="0" borderId="2" xfId="39" applyFont="1" applyBorder="1"/>
    <xf numFmtId="165" fontId="3" fillId="0" borderId="15" xfId="38" applyFont="1" applyBorder="1"/>
    <xf numFmtId="0" fontId="18" fillId="5" borderId="31" xfId="37" applyFont="1" applyFill="1" applyBorder="1" applyAlignment="1">
      <alignment horizontal="center" vertical="center" wrapText="1"/>
    </xf>
    <xf numFmtId="0" fontId="15" fillId="4" borderId="10" xfId="37" applyFont="1" applyFill="1" applyBorder="1" applyAlignment="1">
      <alignment horizontal="center" vertical="center" wrapText="1"/>
    </xf>
    <xf numFmtId="0" fontId="16" fillId="0" borderId="25" xfId="37" applyFont="1" applyBorder="1" applyAlignment="1">
      <alignment horizontal="center" vertical="center" wrapText="1"/>
    </xf>
    <xf numFmtId="0" fontId="15" fillId="4" borderId="9" xfId="37" applyFont="1" applyFill="1" applyBorder="1" applyAlignment="1">
      <alignment horizontal="center" vertical="center" wrapText="1"/>
    </xf>
    <xf numFmtId="0" fontId="3" fillId="0" borderId="21" xfId="37" applyBorder="1" applyAlignment="1">
      <alignment wrapText="1"/>
    </xf>
    <xf numFmtId="0" fontId="3" fillId="0" borderId="21" xfId="37" applyBorder="1"/>
    <xf numFmtId="43" fontId="3" fillId="0" borderId="21" xfId="39" applyFont="1" applyBorder="1"/>
    <xf numFmtId="165" fontId="3" fillId="0" borderId="35" xfId="38" applyFont="1" applyBorder="1"/>
    <xf numFmtId="0" fontId="15" fillId="4" borderId="25" xfId="37" applyFont="1" applyFill="1" applyBorder="1" applyAlignment="1">
      <alignment horizontal="center" vertical="center" wrapText="1"/>
    </xf>
    <xf numFmtId="0" fontId="0" fillId="0" borderId="19" xfId="0" applyBorder="1"/>
    <xf numFmtId="0" fontId="15" fillId="2" borderId="10" xfId="37" applyFont="1" applyFill="1" applyBorder="1" applyAlignment="1">
      <alignment horizontal="center" wrapText="1"/>
    </xf>
    <xf numFmtId="0" fontId="16" fillId="2" borderId="5" xfId="37" applyFont="1" applyFill="1" applyBorder="1" applyAlignment="1">
      <alignment wrapText="1"/>
    </xf>
    <xf numFmtId="43" fontId="16" fillId="2" borderId="5" xfId="39" applyFont="1" applyFill="1" applyBorder="1" applyAlignment="1">
      <alignment horizontal="justify" vertical="center" wrapText="1"/>
    </xf>
    <xf numFmtId="173" fontId="16" fillId="2" borderId="6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16" fillId="3" borderId="10" xfId="37" applyFont="1" applyFill="1" applyBorder="1" applyAlignment="1">
      <alignment horizontal="center" wrapText="1"/>
    </xf>
    <xf numFmtId="0" fontId="20" fillId="0" borderId="38" xfId="0" applyFont="1" applyBorder="1" applyAlignment="1">
      <alignment horizontal="justify" vertical="center" wrapText="1"/>
    </xf>
    <xf numFmtId="0" fontId="20" fillId="2" borderId="39" xfId="0" applyFont="1" applyFill="1" applyBorder="1" applyAlignment="1">
      <alignment horizontal="center" vertical="center" wrapText="1"/>
    </xf>
    <xf numFmtId="0" fontId="23" fillId="2" borderId="19" xfId="5" applyFont="1" applyFill="1" applyBorder="1" applyAlignment="1">
      <alignment horizontal="left" vertical="center" wrapText="1"/>
    </xf>
    <xf numFmtId="0" fontId="23" fillId="2" borderId="0" xfId="5" applyNumberFormat="1" applyFont="1" applyFill="1" applyBorder="1" applyAlignment="1">
      <alignment horizontal="center" vertical="center" wrapText="1"/>
    </xf>
    <xf numFmtId="0" fontId="23" fillId="2" borderId="0" xfId="5" applyNumberFormat="1" applyFont="1" applyFill="1" applyBorder="1" applyAlignment="1">
      <alignment horizontal="justify" vertical="center" wrapText="1"/>
    </xf>
    <xf numFmtId="0" fontId="23" fillId="2" borderId="0" xfId="5" applyNumberFormat="1" applyFont="1" applyFill="1" applyBorder="1" applyAlignment="1">
      <alignment vertical="center" wrapText="1"/>
    </xf>
    <xf numFmtId="0" fontId="23" fillId="2" borderId="20" xfId="5" applyNumberFormat="1" applyFont="1" applyFill="1" applyBorder="1" applyAlignment="1">
      <alignment vertical="center" wrapText="1"/>
    </xf>
    <xf numFmtId="0" fontId="25" fillId="0" borderId="23" xfId="14" applyFont="1" applyBorder="1" applyAlignment="1">
      <alignment vertical="center"/>
    </xf>
    <xf numFmtId="0" fontId="23" fillId="2" borderId="7" xfId="5" applyNumberFormat="1" applyFont="1" applyFill="1" applyBorder="1" applyAlignment="1">
      <alignment horizontal="center" vertical="center" wrapText="1"/>
    </xf>
    <xf numFmtId="0" fontId="23" fillId="2" borderId="7" xfId="5" applyNumberFormat="1" applyFont="1" applyFill="1" applyBorder="1" applyAlignment="1">
      <alignment horizontal="justify" vertical="center" wrapText="1"/>
    </xf>
    <xf numFmtId="0" fontId="23" fillId="2" borderId="7" xfId="5" applyNumberFormat="1" applyFont="1" applyFill="1" applyBorder="1" applyAlignment="1">
      <alignment vertical="center" wrapText="1"/>
    </xf>
    <xf numFmtId="0" fontId="24" fillId="2" borderId="26" xfId="5" applyNumberFormat="1" applyFont="1" applyFill="1" applyBorder="1" applyAlignment="1">
      <alignment horizontal="justify" vertical="center" wrapText="1"/>
    </xf>
    <xf numFmtId="0" fontId="24" fillId="2" borderId="26" xfId="5" applyNumberFormat="1" applyFont="1" applyFill="1" applyBorder="1" applyAlignment="1">
      <alignment vertical="center" wrapText="1"/>
    </xf>
    <xf numFmtId="0" fontId="24" fillId="2" borderId="22" xfId="5" applyNumberFormat="1" applyFont="1" applyFill="1" applyBorder="1" applyAlignment="1">
      <alignment vertical="center" wrapText="1"/>
    </xf>
    <xf numFmtId="0" fontId="24" fillId="2" borderId="0" xfId="5" applyNumberFormat="1" applyFont="1" applyFill="1" applyBorder="1" applyAlignment="1">
      <alignment horizontal="center" vertical="center" wrapText="1"/>
    </xf>
    <xf numFmtId="0" fontId="24" fillId="2" borderId="0" xfId="5" applyNumberFormat="1" applyFont="1" applyFill="1" applyBorder="1" applyAlignment="1">
      <alignment horizontal="justify" vertical="center" wrapText="1"/>
    </xf>
    <xf numFmtId="0" fontId="24" fillId="2" borderId="0" xfId="5" applyNumberFormat="1" applyFont="1" applyFill="1" applyBorder="1" applyAlignment="1">
      <alignment vertical="center" wrapText="1"/>
    </xf>
    <xf numFmtId="0" fontId="24" fillId="2" borderId="20" xfId="5" applyNumberFormat="1" applyFont="1" applyFill="1" applyBorder="1" applyAlignment="1">
      <alignment vertical="center" wrapText="1"/>
    </xf>
    <xf numFmtId="0" fontId="15" fillId="0" borderId="10" xfId="37" applyFont="1" applyBorder="1" applyAlignment="1">
      <alignment horizontal="center" wrapText="1"/>
    </xf>
    <xf numFmtId="0" fontId="16" fillId="0" borderId="5" xfId="37" applyFont="1" applyBorder="1" applyAlignment="1">
      <alignment wrapText="1"/>
    </xf>
    <xf numFmtId="43" fontId="16" fillId="0" borderId="5" xfId="39" applyFont="1" applyFill="1" applyBorder="1" applyAlignment="1">
      <alignment horizontal="justify" vertical="center" wrapText="1"/>
    </xf>
    <xf numFmtId="173" fontId="16" fillId="0" borderId="6" xfId="38" applyNumberFormat="1" applyFont="1" applyFill="1" applyBorder="1" applyAlignment="1">
      <alignment horizontal="justify" vertical="top" wrapText="1"/>
    </xf>
    <xf numFmtId="0" fontId="0" fillId="0" borderId="18" xfId="0" applyBorder="1"/>
    <xf numFmtId="0" fontId="0" fillId="0" borderId="20" xfId="0" applyBorder="1"/>
    <xf numFmtId="0" fontId="0" fillId="0" borderId="30" xfId="0" applyBorder="1"/>
    <xf numFmtId="0" fontId="0" fillId="0" borderId="26" xfId="0" applyBorder="1"/>
    <xf numFmtId="0" fontId="0" fillId="0" borderId="22" xfId="0" applyBorder="1"/>
    <xf numFmtId="0" fontId="0" fillId="0" borderId="16" xfId="0" applyBorder="1"/>
    <xf numFmtId="0" fontId="0" fillId="0" borderId="29" xfId="0" applyBorder="1"/>
    <xf numFmtId="0" fontId="20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9" fillId="2" borderId="43" xfId="5" applyFont="1" applyFill="1" applyBorder="1" applyAlignment="1">
      <alignment vertical="center" wrapText="1"/>
    </xf>
    <xf numFmtId="0" fontId="19" fillId="2" borderId="46" xfId="0" applyFont="1" applyFill="1" applyBorder="1" applyAlignment="1">
      <alignment horizontal="center" vertical="center" wrapText="1"/>
    </xf>
    <xf numFmtId="0" fontId="19" fillId="2" borderId="47" xfId="5" applyFont="1" applyFill="1" applyBorder="1" applyAlignment="1">
      <alignment horizontal="center" vertical="center" wrapText="1"/>
    </xf>
    <xf numFmtId="0" fontId="20" fillId="2" borderId="47" xfId="0" applyFont="1" applyFill="1" applyBorder="1" applyAlignment="1">
      <alignment horizontal="center" vertical="center" wrapText="1"/>
    </xf>
    <xf numFmtId="0" fontId="20" fillId="2" borderId="44" xfId="5" applyFont="1" applyFill="1" applyBorder="1" applyAlignment="1">
      <alignment horizontal="center" vertical="center" wrapText="1"/>
    </xf>
    <xf numFmtId="0" fontId="18" fillId="5" borderId="9" xfId="37" applyFont="1" applyFill="1" applyBorder="1" applyAlignment="1">
      <alignment horizontal="center" vertical="center" wrapText="1"/>
    </xf>
    <xf numFmtId="0" fontId="17" fillId="0" borderId="10" xfId="37" applyFont="1" applyBorder="1" applyAlignment="1">
      <alignment horizontal="center" vertical="center" wrapText="1"/>
    </xf>
    <xf numFmtId="0" fontId="17" fillId="0" borderId="37" xfId="37" applyFont="1" applyBorder="1" applyAlignment="1">
      <alignment horizontal="center" vertical="center" wrapText="1"/>
    </xf>
    <xf numFmtId="0" fontId="28" fillId="0" borderId="36" xfId="0" applyFont="1" applyBorder="1" applyAlignment="1">
      <alignment horizontal="left"/>
    </xf>
    <xf numFmtId="0" fontId="23" fillId="2" borderId="16" xfId="5" applyFont="1" applyFill="1" applyBorder="1" applyAlignment="1">
      <alignment vertical="center" wrapText="1"/>
    </xf>
    <xf numFmtId="0" fontId="23" fillId="2" borderId="17" xfId="5" applyFont="1" applyFill="1" applyBorder="1" applyAlignment="1">
      <alignment vertical="center" wrapText="1"/>
    </xf>
    <xf numFmtId="0" fontId="23" fillId="2" borderId="17" xfId="5" applyFont="1" applyFill="1" applyBorder="1" applyAlignment="1">
      <alignment horizontal="center" vertical="center" wrapText="1"/>
    </xf>
    <xf numFmtId="0" fontId="24" fillId="2" borderId="17" xfId="5" applyNumberFormat="1" applyFont="1" applyFill="1" applyBorder="1" applyAlignment="1">
      <alignment horizontal="center" vertical="center" wrapText="1"/>
    </xf>
    <xf numFmtId="0" fontId="24" fillId="2" borderId="17" xfId="5" applyNumberFormat="1" applyFont="1" applyFill="1" applyBorder="1" applyAlignment="1">
      <alignment horizontal="justify" vertical="center" wrapText="1"/>
    </xf>
    <xf numFmtId="0" fontId="24" fillId="2" borderId="17" xfId="5" applyNumberFormat="1" applyFont="1" applyFill="1" applyBorder="1" applyAlignment="1">
      <alignment vertical="center" wrapText="1"/>
    </xf>
    <xf numFmtId="0" fontId="26" fillId="0" borderId="17" xfId="6" applyFont="1" applyBorder="1" applyAlignment="1">
      <alignment horizontal="center"/>
    </xf>
    <xf numFmtId="0" fontId="24" fillId="2" borderId="18" xfId="5" applyNumberFormat="1" applyFont="1" applyFill="1" applyBorder="1" applyAlignment="1">
      <alignment vertical="center" wrapText="1"/>
    </xf>
    <xf numFmtId="0" fontId="23" fillId="2" borderId="0" xfId="5" applyFont="1" applyFill="1" applyBorder="1" applyAlignment="1">
      <alignment vertical="center" wrapText="1"/>
    </xf>
    <xf numFmtId="0" fontId="23" fillId="2" borderId="19" xfId="5" applyFont="1" applyFill="1" applyBorder="1" applyAlignment="1">
      <alignment vertical="center" wrapText="1"/>
    </xf>
    <xf numFmtId="0" fontId="26" fillId="0" borderId="0" xfId="6" applyFont="1" applyAlignment="1">
      <alignment horizontal="center"/>
    </xf>
    <xf numFmtId="0" fontId="23" fillId="2" borderId="48" xfId="5" applyFont="1" applyFill="1" applyBorder="1" applyAlignment="1">
      <alignment vertical="center" wrapText="1"/>
    </xf>
    <xf numFmtId="0" fontId="24" fillId="2" borderId="48" xfId="5" applyNumberFormat="1" applyFont="1" applyFill="1" applyBorder="1" applyAlignment="1">
      <alignment horizontal="center" vertical="center" wrapText="1"/>
    </xf>
    <xf numFmtId="0" fontId="26" fillId="0" borderId="26" xfId="6" applyFont="1" applyBorder="1" applyAlignment="1">
      <alignment horizontal="center"/>
    </xf>
    <xf numFmtId="0" fontId="24" fillId="2" borderId="29" xfId="5" applyNumberFormat="1" applyFont="1" applyFill="1" applyBorder="1" applyAlignment="1">
      <alignment vertical="center" wrapText="1"/>
    </xf>
    <xf numFmtId="0" fontId="23" fillId="2" borderId="0" xfId="5" applyFont="1" applyFill="1" applyBorder="1" applyAlignment="1">
      <alignment horizontal="center" vertical="center" wrapText="1"/>
    </xf>
    <xf numFmtId="0" fontId="26" fillId="0" borderId="0" xfId="6" applyFont="1" applyBorder="1" applyAlignment="1">
      <alignment horizontal="center"/>
    </xf>
    <xf numFmtId="0" fontId="24" fillId="2" borderId="19" xfId="5" applyNumberFormat="1" applyFont="1" applyFill="1" applyBorder="1" applyAlignment="1">
      <alignment horizontal="right" vertical="center" wrapText="1"/>
    </xf>
    <xf numFmtId="0" fontId="23" fillId="2" borderId="29" xfId="5" applyNumberFormat="1" applyFont="1" applyFill="1" applyBorder="1" applyAlignment="1">
      <alignment vertical="center" wrapText="1"/>
    </xf>
    <xf numFmtId="0" fontId="23" fillId="2" borderId="30" xfId="5" applyFont="1" applyFill="1" applyBorder="1" applyAlignment="1">
      <alignment vertical="center" wrapText="1"/>
    </xf>
    <xf numFmtId="0" fontId="23" fillId="2" borderId="26" xfId="5" applyFont="1" applyFill="1" applyBorder="1" applyAlignment="1">
      <alignment vertical="center" wrapText="1"/>
    </xf>
    <xf numFmtId="0" fontId="23" fillId="2" borderId="33" xfId="5" applyFont="1" applyFill="1" applyBorder="1" applyAlignment="1">
      <alignment vertical="center" wrapText="1"/>
    </xf>
    <xf numFmtId="0" fontId="23" fillId="2" borderId="22" xfId="5" applyFont="1" applyFill="1" applyBorder="1" applyAlignment="1">
      <alignment vertical="center" wrapText="1"/>
    </xf>
    <xf numFmtId="0" fontId="23" fillId="2" borderId="29" xfId="5" applyFont="1" applyFill="1" applyBorder="1" applyAlignment="1">
      <alignment vertical="center" wrapText="1"/>
    </xf>
    <xf numFmtId="0" fontId="23" fillId="2" borderId="20" xfId="5" applyFont="1" applyFill="1" applyBorder="1" applyAlignment="1">
      <alignment vertical="center" wrapText="1"/>
    </xf>
    <xf numFmtId="0" fontId="23" fillId="2" borderId="26" xfId="5" applyFont="1" applyFill="1" applyBorder="1" applyAlignment="1">
      <alignment horizontal="center" vertical="center" wrapText="1"/>
    </xf>
    <xf numFmtId="0" fontId="24" fillId="2" borderId="26" xfId="5" applyNumberFormat="1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169" fontId="24" fillId="2" borderId="17" xfId="5" applyNumberFormat="1" applyFont="1" applyFill="1" applyBorder="1" applyAlignment="1">
      <alignment horizontal="center" vertical="center" wrapText="1"/>
    </xf>
    <xf numFmtId="169" fontId="20" fillId="2" borderId="39" xfId="0" applyNumberFormat="1" applyFont="1" applyFill="1" applyBorder="1" applyAlignment="1">
      <alignment horizontal="center" vertical="center" wrapText="1"/>
    </xf>
    <xf numFmtId="169" fontId="24" fillId="2" borderId="0" xfId="5" applyNumberFormat="1" applyFont="1" applyFill="1" applyBorder="1" applyAlignment="1">
      <alignment horizontal="center" vertical="center" wrapText="1"/>
    </xf>
    <xf numFmtId="169" fontId="23" fillId="2" borderId="0" xfId="5" applyNumberFormat="1" applyFont="1" applyFill="1" applyBorder="1" applyAlignment="1">
      <alignment horizontal="center" vertical="center" wrapText="1"/>
    </xf>
    <xf numFmtId="169" fontId="22" fillId="0" borderId="0" xfId="14" applyNumberFormat="1" applyFont="1" applyBorder="1" applyAlignment="1">
      <alignment horizontal="left" vertical="top"/>
    </xf>
    <xf numFmtId="169" fontId="22" fillId="0" borderId="26" xfId="14" applyNumberFormat="1" applyFont="1" applyBorder="1" applyAlignment="1">
      <alignment horizontal="left" vertical="top"/>
    </xf>
    <xf numFmtId="169" fontId="23" fillId="2" borderId="26" xfId="5" applyNumberFormat="1" applyFont="1" applyFill="1" applyBorder="1" applyAlignment="1">
      <alignment vertical="center" wrapText="1"/>
    </xf>
    <xf numFmtId="169" fontId="23" fillId="2" borderId="0" xfId="5" applyNumberFormat="1" applyFont="1" applyFill="1" applyBorder="1" applyAlignment="1">
      <alignment vertical="center" wrapText="1"/>
    </xf>
    <xf numFmtId="169" fontId="24" fillId="2" borderId="26" xfId="5" applyNumberFormat="1" applyFont="1" applyFill="1" applyBorder="1" applyAlignment="1">
      <alignment horizontal="center" vertical="center" wrapText="1"/>
    </xf>
    <xf numFmtId="169" fontId="24" fillId="2" borderId="17" xfId="5" applyNumberFormat="1" applyFont="1" applyFill="1" applyBorder="1" applyAlignment="1">
      <alignment vertical="center" wrapText="1"/>
    </xf>
    <xf numFmtId="169" fontId="24" fillId="2" borderId="0" xfId="5" applyNumberFormat="1" applyFont="1" applyFill="1" applyBorder="1" applyAlignment="1">
      <alignment vertical="center" wrapText="1"/>
    </xf>
    <xf numFmtId="169" fontId="24" fillId="2" borderId="26" xfId="5" applyNumberFormat="1" applyFont="1" applyFill="1" applyBorder="1" applyAlignment="1">
      <alignment vertical="center" wrapText="1"/>
    </xf>
    <xf numFmtId="169" fontId="23" fillId="2" borderId="20" xfId="5" applyNumberFormat="1" applyFont="1" applyFill="1" applyBorder="1" applyAlignment="1">
      <alignment vertical="center" wrapText="1"/>
    </xf>
    <xf numFmtId="169" fontId="23" fillId="2" borderId="14" xfId="5" applyNumberFormat="1" applyFont="1" applyFill="1" applyBorder="1" applyAlignment="1">
      <alignment vertical="center" wrapText="1"/>
    </xf>
    <xf numFmtId="169" fontId="24" fillId="2" borderId="22" xfId="5" applyNumberFormat="1" applyFont="1" applyFill="1" applyBorder="1" applyAlignment="1">
      <alignment vertical="center" wrapText="1"/>
    </xf>
    <xf numFmtId="169" fontId="23" fillId="2" borderId="33" xfId="5" applyNumberFormat="1" applyFont="1" applyFill="1" applyBorder="1" applyAlignment="1">
      <alignment vertical="center" wrapText="1"/>
    </xf>
    <xf numFmtId="0" fontId="32" fillId="6" borderId="49" xfId="0" applyFont="1" applyFill="1" applyBorder="1" applyAlignment="1">
      <alignment horizontal="center" vertical="center"/>
    </xf>
    <xf numFmtId="0" fontId="32" fillId="6" borderId="50" xfId="0" applyFont="1" applyFill="1" applyBorder="1" applyAlignment="1">
      <alignment horizontal="center" vertical="center"/>
    </xf>
    <xf numFmtId="169" fontId="32" fillId="6" borderId="50" xfId="0" applyNumberFormat="1" applyFont="1" applyFill="1" applyBorder="1" applyAlignment="1">
      <alignment horizontal="center" vertical="center"/>
    </xf>
    <xf numFmtId="169" fontId="32" fillId="6" borderId="27" xfId="0" applyNumberFormat="1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5" xfId="0" applyFont="1" applyBorder="1" applyAlignment="1">
      <alignment vertical="center"/>
    </xf>
    <xf numFmtId="0" fontId="33" fillId="0" borderId="5" xfId="0" applyFont="1" applyBorder="1" applyAlignment="1">
      <alignment horizontal="center" vertical="center"/>
    </xf>
    <xf numFmtId="169" fontId="33" fillId="0" borderId="5" xfId="0" applyNumberFormat="1" applyFont="1" applyBorder="1" applyAlignment="1">
      <alignment vertical="center"/>
    </xf>
    <xf numFmtId="169" fontId="33" fillId="0" borderId="6" xfId="0" applyNumberFormat="1" applyFont="1" applyBorder="1" applyAlignment="1">
      <alignment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vertical="center"/>
    </xf>
    <xf numFmtId="169" fontId="0" fillId="0" borderId="5" xfId="0" applyNumberFormat="1" applyFont="1" applyBorder="1" applyAlignment="1">
      <alignment horizontal="right" vertical="center"/>
    </xf>
    <xf numFmtId="2" fontId="33" fillId="0" borderId="5" xfId="0" applyNumberFormat="1" applyFont="1" applyBorder="1" applyAlignment="1">
      <alignment horizontal="center" vertical="center"/>
    </xf>
    <xf numFmtId="169" fontId="33" fillId="0" borderId="5" xfId="0" applyNumberFormat="1" applyFont="1" applyBorder="1" applyAlignment="1">
      <alignment horizontal="right" vertical="center"/>
    </xf>
    <xf numFmtId="9" fontId="33" fillId="0" borderId="5" xfId="0" applyNumberFormat="1" applyFont="1" applyBorder="1" applyAlignment="1">
      <alignment horizontal="center" vertical="center"/>
    </xf>
    <xf numFmtId="0" fontId="33" fillId="6" borderId="4" xfId="0" applyFont="1" applyFill="1" applyBorder="1" applyAlignment="1">
      <alignment horizontal="center" vertical="center"/>
    </xf>
    <xf numFmtId="169" fontId="32" fillId="6" borderId="6" xfId="0" applyNumberFormat="1" applyFont="1" applyFill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169" fontId="32" fillId="0" borderId="5" xfId="0" applyNumberFormat="1" applyFont="1" applyBorder="1" applyAlignment="1">
      <alignment horizontal="center" vertical="center"/>
    </xf>
    <xf numFmtId="169" fontId="32" fillId="0" borderId="6" xfId="0" applyNumberFormat="1" applyFont="1" applyBorder="1" applyAlignment="1">
      <alignment horizontal="center" vertical="center"/>
    </xf>
    <xf numFmtId="169" fontId="33" fillId="0" borderId="5" xfId="0" applyNumberFormat="1" applyFont="1" applyBorder="1" applyAlignment="1">
      <alignment horizontal="center" vertical="center"/>
    </xf>
    <xf numFmtId="0" fontId="32" fillId="6" borderId="4" xfId="0" applyFont="1" applyFill="1" applyBorder="1" applyAlignment="1">
      <alignment horizontal="center" vertical="center"/>
    </xf>
    <xf numFmtId="0" fontId="32" fillId="6" borderId="5" xfId="0" applyFont="1" applyFill="1" applyBorder="1" applyAlignment="1">
      <alignment horizontal="center" vertical="center"/>
    </xf>
    <xf numFmtId="169" fontId="32" fillId="6" borderId="5" xfId="0" applyNumberFormat="1" applyFont="1" applyFill="1" applyBorder="1" applyAlignment="1">
      <alignment horizontal="center" vertical="center"/>
    </xf>
    <xf numFmtId="169" fontId="32" fillId="6" borderId="6" xfId="0" applyNumberFormat="1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 vertical="center"/>
    </xf>
    <xf numFmtId="0" fontId="33" fillId="3" borderId="5" xfId="0" applyFont="1" applyFill="1" applyBorder="1" applyAlignment="1">
      <alignment horizontal="center" vertical="center"/>
    </xf>
    <xf numFmtId="169" fontId="33" fillId="3" borderId="5" xfId="0" applyNumberFormat="1" applyFont="1" applyFill="1" applyBorder="1" applyAlignment="1">
      <alignment vertical="center"/>
    </xf>
    <xf numFmtId="169" fontId="33" fillId="3" borderId="6" xfId="0" applyNumberFormat="1" applyFont="1" applyFill="1" applyBorder="1" applyAlignment="1">
      <alignment vertical="center"/>
    </xf>
    <xf numFmtId="0" fontId="33" fillId="0" borderId="5" xfId="0" applyFont="1" applyBorder="1" applyAlignment="1">
      <alignment vertical="center" wrapText="1"/>
    </xf>
    <xf numFmtId="0" fontId="32" fillId="3" borderId="5" xfId="0" applyFont="1" applyFill="1" applyBorder="1" applyAlignment="1">
      <alignment vertical="center" wrapText="1"/>
    </xf>
    <xf numFmtId="169" fontId="33" fillId="3" borderId="5" xfId="0" applyNumberFormat="1" applyFont="1" applyFill="1" applyBorder="1" applyAlignment="1">
      <alignment horizontal="center" vertical="center"/>
    </xf>
    <xf numFmtId="169" fontId="33" fillId="3" borderId="5" xfId="0" applyNumberFormat="1" applyFont="1" applyFill="1" applyBorder="1" applyAlignment="1">
      <alignment horizontal="right" vertical="center"/>
    </xf>
    <xf numFmtId="9" fontId="33" fillId="3" borderId="5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3" fillId="6" borderId="5" xfId="0" applyFont="1" applyFill="1" applyBorder="1" applyAlignment="1">
      <alignment vertical="center"/>
    </xf>
    <xf numFmtId="0" fontId="33" fillId="6" borderId="5" xfId="0" applyFont="1" applyFill="1" applyBorder="1" applyAlignment="1">
      <alignment horizontal="center" vertical="center"/>
    </xf>
    <xf numFmtId="169" fontId="33" fillId="6" borderId="5" xfId="0" applyNumberFormat="1" applyFont="1" applyFill="1" applyBorder="1" applyAlignment="1">
      <alignment vertical="center"/>
    </xf>
    <xf numFmtId="0" fontId="33" fillId="0" borderId="51" xfId="0" applyFont="1" applyBorder="1" applyAlignment="1">
      <alignment horizontal="center" vertical="center"/>
    </xf>
    <xf numFmtId="169" fontId="32" fillId="0" borderId="15" xfId="0" applyNumberFormat="1" applyFont="1" applyBorder="1" applyAlignment="1">
      <alignment vertical="center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29" fillId="2" borderId="16" xfId="6" applyFont="1" applyFill="1" applyBorder="1" applyAlignment="1">
      <alignment horizontal="justify" vertical="center" wrapText="1"/>
    </xf>
    <xf numFmtId="0" fontId="29" fillId="2" borderId="17" xfId="6" applyFont="1" applyFill="1" applyBorder="1" applyAlignment="1">
      <alignment horizontal="justify" vertical="center" wrapText="1"/>
    </xf>
    <xf numFmtId="0" fontId="29" fillId="2" borderId="18" xfId="6" applyFont="1" applyFill="1" applyBorder="1" applyAlignment="1">
      <alignment horizontal="justify" vertical="center" wrapText="1"/>
    </xf>
    <xf numFmtId="0" fontId="29" fillId="2" borderId="19" xfId="6" applyFont="1" applyFill="1" applyBorder="1" applyAlignment="1">
      <alignment horizontal="justify" vertical="center" wrapText="1"/>
    </xf>
    <xf numFmtId="0" fontId="29" fillId="2" borderId="0" xfId="6" applyFont="1" applyFill="1" applyBorder="1" applyAlignment="1">
      <alignment horizontal="justify" vertical="center" wrapText="1"/>
    </xf>
    <xf numFmtId="0" fontId="29" fillId="2" borderId="20" xfId="6" applyFont="1" applyFill="1" applyBorder="1" applyAlignment="1">
      <alignment horizontal="justify" vertical="center" wrapText="1"/>
    </xf>
    <xf numFmtId="0" fontId="17" fillId="2" borderId="42" xfId="5" applyFont="1" applyFill="1" applyBorder="1" applyAlignment="1">
      <alignment horizontal="center" vertical="center" wrapText="1"/>
    </xf>
    <xf numFmtId="0" fontId="17" fillId="2" borderId="33" xfId="5" applyFont="1" applyFill="1" applyBorder="1" applyAlignment="1">
      <alignment horizontal="center" vertical="center" wrapText="1"/>
    </xf>
    <xf numFmtId="0" fontId="17" fillId="2" borderId="8" xfId="5" applyFont="1" applyFill="1" applyBorder="1" applyAlignment="1">
      <alignment horizontal="center" vertical="center" wrapText="1"/>
    </xf>
    <xf numFmtId="0" fontId="8" fillId="2" borderId="13" xfId="5" applyNumberFormat="1" applyFont="1" applyFill="1" applyBorder="1" applyAlignment="1">
      <alignment horizontal="center" vertical="top" wrapText="1"/>
    </xf>
    <xf numFmtId="0" fontId="8" fillId="2" borderId="36" xfId="5" applyNumberFormat="1" applyFont="1" applyFill="1" applyBorder="1" applyAlignment="1">
      <alignment horizontal="center" vertical="top" wrapText="1"/>
    </xf>
    <xf numFmtId="0" fontId="22" fillId="0" borderId="19" xfId="14" applyFont="1" applyBorder="1" applyAlignment="1">
      <alignment horizontal="left" vertical="top"/>
    </xf>
    <xf numFmtId="0" fontId="22" fillId="0" borderId="0" xfId="14" applyFont="1" applyBorder="1" applyAlignment="1">
      <alignment horizontal="left" vertical="top"/>
    </xf>
    <xf numFmtId="0" fontId="22" fillId="0" borderId="30" xfId="14" applyFont="1" applyBorder="1" applyAlignment="1">
      <alignment horizontal="left" vertical="top"/>
    </xf>
    <xf numFmtId="0" fontId="22" fillId="0" borderId="26" xfId="14" applyFont="1" applyBorder="1" applyAlignment="1">
      <alignment horizontal="left" vertical="top"/>
    </xf>
    <xf numFmtId="0" fontId="32" fillId="0" borderId="4" xfId="0" applyFont="1" applyBorder="1" applyAlignment="1">
      <alignment horizontal="right" vertical="center"/>
    </xf>
    <xf numFmtId="0" fontId="32" fillId="0" borderId="5" xfId="0" applyFont="1" applyBorder="1" applyAlignment="1">
      <alignment horizontal="right" vertical="center"/>
    </xf>
    <xf numFmtId="0" fontId="32" fillId="0" borderId="2" xfId="0" applyFont="1" applyBorder="1" applyAlignment="1">
      <alignment horizontal="right" vertical="center"/>
    </xf>
    <xf numFmtId="0" fontId="32" fillId="6" borderId="5" xfId="0" applyFont="1" applyFill="1" applyBorder="1" applyAlignment="1">
      <alignment horizontal="right" vertical="center"/>
    </xf>
    <xf numFmtId="0" fontId="32" fillId="3" borderId="5" xfId="0" applyFont="1" applyFill="1" applyBorder="1" applyAlignment="1">
      <alignment vertical="center"/>
    </xf>
    <xf numFmtId="0" fontId="32" fillId="6" borderId="5" xfId="0" applyFont="1" applyFill="1" applyBorder="1" applyAlignment="1">
      <alignment vertical="center"/>
    </xf>
    <xf numFmtId="0" fontId="19" fillId="2" borderId="4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46" xfId="5" applyFont="1" applyFill="1" applyBorder="1" applyAlignment="1">
      <alignment horizontal="center" vertical="center" wrapText="1"/>
    </xf>
    <xf numFmtId="42" fontId="17" fillId="0" borderId="11" xfId="40" applyFont="1" applyFill="1" applyBorder="1" applyAlignment="1">
      <alignment horizontal="center" wrapText="1"/>
    </xf>
    <xf numFmtId="42" fontId="17" fillId="0" borderId="12" xfId="40" applyFont="1" applyFill="1" applyBorder="1" applyAlignment="1">
      <alignment horizontal="center" wrapText="1"/>
    </xf>
    <xf numFmtId="0" fontId="26" fillId="0" borderId="16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top"/>
    </xf>
    <xf numFmtId="0" fontId="26" fillId="0" borderId="19" xfId="0" applyFont="1" applyBorder="1" applyAlignment="1">
      <alignment horizontal="left" vertical="top"/>
    </xf>
    <xf numFmtId="0" fontId="26" fillId="0" borderId="0" xfId="0" applyFont="1" applyAlignment="1">
      <alignment horizontal="left" vertical="top"/>
    </xf>
    <xf numFmtId="0" fontId="26" fillId="0" borderId="23" xfId="0" applyFont="1" applyBorder="1" applyAlignment="1">
      <alignment horizontal="left" vertical="top"/>
    </xf>
    <xf numFmtId="0" fontId="26" fillId="0" borderId="7" xfId="0" applyFont="1" applyBorder="1" applyAlignment="1">
      <alignment horizontal="left" vertical="top"/>
    </xf>
    <xf numFmtId="0" fontId="28" fillId="0" borderId="19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17" fillId="0" borderId="11" xfId="37" applyFont="1" applyBorder="1" applyAlignment="1">
      <alignment horizontal="left" vertical="center" wrapText="1"/>
    </xf>
    <xf numFmtId="0" fontId="17" fillId="0" borderId="10" xfId="37" applyFont="1" applyBorder="1" applyAlignment="1">
      <alignment horizontal="left" vertical="center" wrapText="1"/>
    </xf>
    <xf numFmtId="0" fontId="0" fillId="0" borderId="1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2" xfId="0" applyBorder="1" applyAlignment="1">
      <alignment horizontal="center"/>
    </xf>
    <xf numFmtId="0" fontId="17" fillId="2" borderId="33" xfId="37" applyFont="1" applyFill="1" applyBorder="1" applyAlignment="1">
      <alignment horizontal="center" vertical="center" wrapText="1"/>
    </xf>
    <xf numFmtId="0" fontId="17" fillId="2" borderId="8" xfId="37" applyFont="1" applyFill="1" applyBorder="1" applyAlignment="1">
      <alignment horizontal="center" vertical="center" wrapText="1"/>
    </xf>
    <xf numFmtId="0" fontId="27" fillId="0" borderId="42" xfId="0" applyFont="1" applyBorder="1" applyAlignment="1">
      <alignment horizontal="center"/>
    </xf>
    <xf numFmtId="0" fontId="27" fillId="0" borderId="33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9" fillId="0" borderId="26" xfId="0" applyFont="1" applyBorder="1" applyAlignment="1">
      <alignment horizontal="left" vertical="center" wrapText="1"/>
    </xf>
    <xf numFmtId="0" fontId="29" fillId="0" borderId="22" xfId="0" applyFont="1" applyBorder="1" applyAlignment="1">
      <alignment horizontal="left" vertical="center" wrapText="1"/>
    </xf>
    <xf numFmtId="0" fontId="18" fillId="5" borderId="32" xfId="37" applyFont="1" applyFill="1" applyBorder="1" applyAlignment="1">
      <alignment horizontal="center" vertical="center" wrapText="1"/>
    </xf>
    <xf numFmtId="0" fontId="18" fillId="5" borderId="34" xfId="37" applyFont="1" applyFill="1" applyBorder="1" applyAlignment="1">
      <alignment horizontal="center" vertical="center" wrapText="1"/>
    </xf>
    <xf numFmtId="0" fontId="16" fillId="0" borderId="24" xfId="37" applyFont="1" applyBorder="1" applyAlignment="1">
      <alignment horizontal="left" vertical="center" wrapText="1"/>
    </xf>
    <xf numFmtId="0" fontId="16" fillId="0" borderId="25" xfId="37" applyFont="1" applyBorder="1" applyAlignment="1">
      <alignment horizontal="left" vertical="center" wrapText="1"/>
    </xf>
    <xf numFmtId="172" fontId="16" fillId="3" borderId="11" xfId="38" applyNumberFormat="1" applyFont="1" applyFill="1" applyBorder="1" applyAlignment="1">
      <alignment horizontal="center" wrapText="1"/>
    </xf>
    <xf numFmtId="172" fontId="16" fillId="3" borderId="12" xfId="38" applyNumberFormat="1" applyFont="1" applyFill="1" applyBorder="1" applyAlignment="1">
      <alignment horizontal="center" wrapText="1"/>
    </xf>
    <xf numFmtId="172" fontId="16" fillId="0" borderId="24" xfId="37" applyNumberFormat="1" applyFont="1" applyBorder="1" applyAlignment="1">
      <alignment horizontal="center" wrapText="1"/>
    </xf>
    <xf numFmtId="172" fontId="16" fillId="0" borderId="28" xfId="37" applyNumberFormat="1" applyFont="1" applyBorder="1" applyAlignment="1">
      <alignment horizontal="center" wrapText="1"/>
    </xf>
    <xf numFmtId="171" fontId="18" fillId="5" borderId="32" xfId="38" applyNumberFormat="1" applyFont="1" applyFill="1" applyBorder="1" applyAlignment="1">
      <alignment horizontal="center" vertical="center" wrapText="1"/>
    </xf>
    <xf numFmtId="171" fontId="18" fillId="5" borderId="3" xfId="38" applyNumberFormat="1" applyFont="1" applyFill="1" applyBorder="1" applyAlignment="1">
      <alignment horizontal="center" vertical="center" wrapText="1"/>
    </xf>
    <xf numFmtId="0" fontId="16" fillId="3" borderId="11" xfId="37" applyFont="1" applyFill="1" applyBorder="1" applyAlignment="1">
      <alignment horizontal="center" wrapText="1"/>
    </xf>
    <xf numFmtId="0" fontId="16" fillId="3" borderId="10" xfId="37" applyFont="1" applyFill="1" applyBorder="1" applyAlignment="1">
      <alignment horizontal="center" wrapText="1"/>
    </xf>
  </cellXfs>
  <cellStyles count="45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[0] 4" xfId="44" xr:uid="{57EDA3CC-F2F1-44A5-AED4-4092D1B8EC84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0 2 2 2" xfId="42" xr:uid="{4576DBE7-D607-4BA3-B394-8B557F757B8A}"/>
    <cellStyle name="Normal 10 2 2 2 2" xfId="43" xr:uid="{CCD1F8A8-1905-40FA-8DF3-DEF464E33159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2 2 2" xfId="41" xr:uid="{52347DF5-4B87-4283-B1AD-B43370D7E24D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PROYECTO/PRESUPUESTO%20VIA%20ANILLO%20VIAL%20%20SETP%20Y%20CONEXAS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RESUPUESTO"/>
      <sheetName val="MEMORIAS"/>
      <sheetName val="GESTION PREDIAL"/>
      <sheetName val="APU"/>
      <sheetName val="APU BASICO"/>
      <sheetName val="LISTA DE INSUMOS"/>
      <sheetName val="ESTUDIO DE MERCADO"/>
      <sheetName val="MANO DE OBRA"/>
      <sheetName val="AIU"/>
      <sheetName val="AIU (2)"/>
      <sheetName val="INTERVENTORÍA"/>
      <sheetName val="TABLA SALARIAL"/>
      <sheetName val="FP"/>
      <sheetName val="FM"/>
      <sheetName val="PMT"/>
      <sheetName val="PRESUPUESTO PMA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4">
          <cell r="G24">
            <v>1.7262</v>
          </cell>
          <cell r="N24">
            <v>1.5751999999999999</v>
          </cell>
        </row>
        <row r="25">
          <cell r="G25">
            <v>1.7262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R365"/>
  <sheetViews>
    <sheetView showGridLines="0" tabSelected="1" view="pageBreakPreview" topLeftCell="A7" zoomScale="80" zoomScaleNormal="70" zoomScaleSheetLayoutView="80" workbookViewId="0">
      <selection activeCell="F15" sqref="F15"/>
    </sheetView>
  </sheetViews>
  <sheetFormatPr baseColWidth="10" defaultColWidth="13.875" defaultRowHeight="15" x14ac:dyDescent="0.25"/>
  <cols>
    <col min="1" max="1" width="5.375" style="83" customWidth="1"/>
    <col min="2" max="2" width="8.75" style="83" customWidth="1"/>
    <col min="3" max="3" width="10.75" style="90" customWidth="1"/>
    <col min="4" max="4" width="43.375" style="49" customWidth="1"/>
    <col min="5" max="5" width="15" style="49" customWidth="1"/>
    <col min="6" max="6" width="16.25" style="105" bestFit="1" customWidth="1"/>
    <col min="7" max="8" width="16.25" style="105" customWidth="1"/>
    <col min="9" max="9" width="13.625" style="50" bestFit="1" customWidth="1"/>
    <col min="10" max="10" width="11.25" style="51" bestFit="1" customWidth="1"/>
    <col min="11" max="11" width="22.125" style="113" customWidth="1"/>
    <col min="12" max="12" width="4" style="85" customWidth="1"/>
    <col min="13" max="13" width="5.625" style="51" customWidth="1"/>
    <col min="14" max="14" width="3.875" style="51" customWidth="1"/>
    <col min="15" max="18" width="5.25" style="51" customWidth="1"/>
    <col min="19" max="20" width="4.125" style="51" customWidth="1"/>
    <col min="21" max="200" width="12.75" style="51" customWidth="1"/>
    <col min="201" max="240" width="13.875" style="83"/>
    <col min="241" max="241" width="2" style="83" customWidth="1"/>
    <col min="242" max="242" width="10.75" style="83" customWidth="1"/>
    <col min="243" max="243" width="53.375" style="83" customWidth="1"/>
    <col min="244" max="244" width="26.625" style="83" bestFit="1" customWidth="1"/>
    <col min="245" max="245" width="17.375" style="83" customWidth="1"/>
    <col min="246" max="246" width="25.125" style="83" customWidth="1"/>
    <col min="247" max="247" width="23.125" style="83" customWidth="1"/>
    <col min="248" max="248" width="26.125" style="83" customWidth="1"/>
    <col min="249" max="254" width="5.25" style="83" customWidth="1"/>
    <col min="255" max="256" width="4.125" style="83" customWidth="1"/>
    <col min="257" max="264" width="5.125" style="83" customWidth="1"/>
    <col min="265" max="456" width="12.75" style="83" customWidth="1"/>
    <col min="457" max="496" width="13.875" style="83"/>
    <col min="497" max="497" width="2" style="83" customWidth="1"/>
    <col min="498" max="498" width="10.75" style="83" customWidth="1"/>
    <col min="499" max="499" width="53.375" style="83" customWidth="1"/>
    <col min="500" max="500" width="26.625" style="83" bestFit="1" customWidth="1"/>
    <col min="501" max="501" width="17.375" style="83" customWidth="1"/>
    <col min="502" max="502" width="25.125" style="83" customWidth="1"/>
    <col min="503" max="503" width="23.125" style="83" customWidth="1"/>
    <col min="504" max="504" width="26.125" style="83" customWidth="1"/>
    <col min="505" max="510" width="5.25" style="83" customWidth="1"/>
    <col min="511" max="512" width="4.125" style="83" customWidth="1"/>
    <col min="513" max="520" width="5.125" style="83" customWidth="1"/>
    <col min="521" max="712" width="12.75" style="83" customWidth="1"/>
    <col min="713" max="752" width="13.875" style="83"/>
    <col min="753" max="753" width="2" style="83" customWidth="1"/>
    <col min="754" max="754" width="10.75" style="83" customWidth="1"/>
    <col min="755" max="755" width="53.375" style="83" customWidth="1"/>
    <col min="756" max="756" width="26.625" style="83" bestFit="1" customWidth="1"/>
    <col min="757" max="757" width="17.375" style="83" customWidth="1"/>
    <col min="758" max="758" width="25.125" style="83" customWidth="1"/>
    <col min="759" max="759" width="23.125" style="83" customWidth="1"/>
    <col min="760" max="760" width="26.125" style="83" customWidth="1"/>
    <col min="761" max="766" width="5.25" style="83" customWidth="1"/>
    <col min="767" max="768" width="4.125" style="83" customWidth="1"/>
    <col min="769" max="776" width="5.125" style="83" customWidth="1"/>
    <col min="777" max="968" width="12.75" style="83" customWidth="1"/>
    <col min="969" max="1008" width="13.875" style="83"/>
    <col min="1009" max="1009" width="2" style="83" customWidth="1"/>
    <col min="1010" max="1010" width="10.75" style="83" customWidth="1"/>
    <col min="1011" max="1011" width="53.375" style="83" customWidth="1"/>
    <col min="1012" max="1012" width="26.625" style="83" bestFit="1" customWidth="1"/>
    <col min="1013" max="1013" width="17.375" style="83" customWidth="1"/>
    <col min="1014" max="1014" width="25.125" style="83" customWidth="1"/>
    <col min="1015" max="1015" width="23.125" style="83" customWidth="1"/>
    <col min="1016" max="1016" width="26.125" style="83" customWidth="1"/>
    <col min="1017" max="1022" width="5.25" style="83" customWidth="1"/>
    <col min="1023" max="1024" width="4.125" style="83" customWidth="1"/>
    <col min="1025" max="1032" width="5.125" style="83" customWidth="1"/>
    <col min="1033" max="1224" width="12.75" style="83" customWidth="1"/>
    <col min="1225" max="1264" width="13.875" style="83"/>
    <col min="1265" max="1265" width="2" style="83" customWidth="1"/>
    <col min="1266" max="1266" width="10.75" style="83" customWidth="1"/>
    <col min="1267" max="1267" width="53.375" style="83" customWidth="1"/>
    <col min="1268" max="1268" width="26.625" style="83" bestFit="1" customWidth="1"/>
    <col min="1269" max="1269" width="17.375" style="83" customWidth="1"/>
    <col min="1270" max="1270" width="25.125" style="83" customWidth="1"/>
    <col min="1271" max="1271" width="23.125" style="83" customWidth="1"/>
    <col min="1272" max="1272" width="26.125" style="83" customWidth="1"/>
    <col min="1273" max="1278" width="5.25" style="83" customWidth="1"/>
    <col min="1279" max="1280" width="4.125" style="83" customWidth="1"/>
    <col min="1281" max="1288" width="5.125" style="83" customWidth="1"/>
    <col min="1289" max="1480" width="12.75" style="83" customWidth="1"/>
    <col min="1481" max="1520" width="13.875" style="83"/>
    <col min="1521" max="1521" width="2" style="83" customWidth="1"/>
    <col min="1522" max="1522" width="10.75" style="83" customWidth="1"/>
    <col min="1523" max="1523" width="53.375" style="83" customWidth="1"/>
    <col min="1524" max="1524" width="26.625" style="83" bestFit="1" customWidth="1"/>
    <col min="1525" max="1525" width="17.375" style="83" customWidth="1"/>
    <col min="1526" max="1526" width="25.125" style="83" customWidth="1"/>
    <col min="1527" max="1527" width="23.125" style="83" customWidth="1"/>
    <col min="1528" max="1528" width="26.125" style="83" customWidth="1"/>
    <col min="1529" max="1534" width="5.25" style="83" customWidth="1"/>
    <col min="1535" max="1536" width="4.125" style="83" customWidth="1"/>
    <col min="1537" max="1544" width="5.125" style="83" customWidth="1"/>
    <col min="1545" max="1736" width="12.75" style="83" customWidth="1"/>
    <col min="1737" max="1776" width="13.875" style="83"/>
    <col min="1777" max="1777" width="2" style="83" customWidth="1"/>
    <col min="1778" max="1778" width="10.75" style="83" customWidth="1"/>
    <col min="1779" max="1779" width="53.375" style="83" customWidth="1"/>
    <col min="1780" max="1780" width="26.625" style="83" bestFit="1" customWidth="1"/>
    <col min="1781" max="1781" width="17.375" style="83" customWidth="1"/>
    <col min="1782" max="1782" width="25.125" style="83" customWidth="1"/>
    <col min="1783" max="1783" width="23.125" style="83" customWidth="1"/>
    <col min="1784" max="1784" width="26.125" style="83" customWidth="1"/>
    <col min="1785" max="1790" width="5.25" style="83" customWidth="1"/>
    <col min="1791" max="1792" width="4.125" style="83" customWidth="1"/>
    <col min="1793" max="1800" width="5.125" style="83" customWidth="1"/>
    <col min="1801" max="1992" width="12.75" style="83" customWidth="1"/>
    <col min="1993" max="2032" width="13.875" style="83"/>
    <col min="2033" max="2033" width="2" style="83" customWidth="1"/>
    <col min="2034" max="2034" width="10.75" style="83" customWidth="1"/>
    <col min="2035" max="2035" width="53.375" style="83" customWidth="1"/>
    <col min="2036" max="2036" width="26.625" style="83" bestFit="1" customWidth="1"/>
    <col min="2037" max="2037" width="17.375" style="83" customWidth="1"/>
    <col min="2038" max="2038" width="25.125" style="83" customWidth="1"/>
    <col min="2039" max="2039" width="23.125" style="83" customWidth="1"/>
    <col min="2040" max="2040" width="26.125" style="83" customWidth="1"/>
    <col min="2041" max="2046" width="5.25" style="83" customWidth="1"/>
    <col min="2047" max="2048" width="4.125" style="83" customWidth="1"/>
    <col min="2049" max="2056" width="5.125" style="83" customWidth="1"/>
    <col min="2057" max="2248" width="12.75" style="83" customWidth="1"/>
    <col min="2249" max="2288" width="13.875" style="83"/>
    <col min="2289" max="2289" width="2" style="83" customWidth="1"/>
    <col min="2290" max="2290" width="10.75" style="83" customWidth="1"/>
    <col min="2291" max="2291" width="53.375" style="83" customWidth="1"/>
    <col min="2292" max="2292" width="26.625" style="83" bestFit="1" customWidth="1"/>
    <col min="2293" max="2293" width="17.375" style="83" customWidth="1"/>
    <col min="2294" max="2294" width="25.125" style="83" customWidth="1"/>
    <col min="2295" max="2295" width="23.125" style="83" customWidth="1"/>
    <col min="2296" max="2296" width="26.125" style="83" customWidth="1"/>
    <col min="2297" max="2302" width="5.25" style="83" customWidth="1"/>
    <col min="2303" max="2304" width="4.125" style="83" customWidth="1"/>
    <col min="2305" max="2312" width="5.125" style="83" customWidth="1"/>
    <col min="2313" max="2504" width="12.75" style="83" customWidth="1"/>
    <col min="2505" max="2544" width="13.875" style="83"/>
    <col min="2545" max="2545" width="2" style="83" customWidth="1"/>
    <col min="2546" max="2546" width="10.75" style="83" customWidth="1"/>
    <col min="2547" max="2547" width="53.375" style="83" customWidth="1"/>
    <col min="2548" max="2548" width="26.625" style="83" bestFit="1" customWidth="1"/>
    <col min="2549" max="2549" width="17.375" style="83" customWidth="1"/>
    <col min="2550" max="2550" width="25.125" style="83" customWidth="1"/>
    <col min="2551" max="2551" width="23.125" style="83" customWidth="1"/>
    <col min="2552" max="2552" width="26.125" style="83" customWidth="1"/>
    <col min="2553" max="2558" width="5.25" style="83" customWidth="1"/>
    <col min="2559" max="2560" width="4.125" style="83" customWidth="1"/>
    <col min="2561" max="2568" width="5.125" style="83" customWidth="1"/>
    <col min="2569" max="2760" width="12.75" style="83" customWidth="1"/>
    <col min="2761" max="2800" width="13.875" style="83"/>
    <col min="2801" max="2801" width="2" style="83" customWidth="1"/>
    <col min="2802" max="2802" width="10.75" style="83" customWidth="1"/>
    <col min="2803" max="2803" width="53.375" style="83" customWidth="1"/>
    <col min="2804" max="2804" width="26.625" style="83" bestFit="1" customWidth="1"/>
    <col min="2805" max="2805" width="17.375" style="83" customWidth="1"/>
    <col min="2806" max="2806" width="25.125" style="83" customWidth="1"/>
    <col min="2807" max="2807" width="23.125" style="83" customWidth="1"/>
    <col min="2808" max="2808" width="26.125" style="83" customWidth="1"/>
    <col min="2809" max="2814" width="5.25" style="83" customWidth="1"/>
    <col min="2815" max="2816" width="4.125" style="83" customWidth="1"/>
    <col min="2817" max="2824" width="5.125" style="83" customWidth="1"/>
    <col min="2825" max="3016" width="12.75" style="83" customWidth="1"/>
    <col min="3017" max="3056" width="13.875" style="83"/>
    <col min="3057" max="3057" width="2" style="83" customWidth="1"/>
    <col min="3058" max="3058" width="10.75" style="83" customWidth="1"/>
    <col min="3059" max="3059" width="53.375" style="83" customWidth="1"/>
    <col min="3060" max="3060" width="26.625" style="83" bestFit="1" customWidth="1"/>
    <col min="3061" max="3061" width="17.375" style="83" customWidth="1"/>
    <col min="3062" max="3062" width="25.125" style="83" customWidth="1"/>
    <col min="3063" max="3063" width="23.125" style="83" customWidth="1"/>
    <col min="3064" max="3064" width="26.125" style="83" customWidth="1"/>
    <col min="3065" max="3070" width="5.25" style="83" customWidth="1"/>
    <col min="3071" max="3072" width="4.125" style="83" customWidth="1"/>
    <col min="3073" max="3080" width="5.125" style="83" customWidth="1"/>
    <col min="3081" max="3272" width="12.75" style="83" customWidth="1"/>
    <col min="3273" max="3312" width="13.875" style="83"/>
    <col min="3313" max="3313" width="2" style="83" customWidth="1"/>
    <col min="3314" max="3314" width="10.75" style="83" customWidth="1"/>
    <col min="3315" max="3315" width="53.375" style="83" customWidth="1"/>
    <col min="3316" max="3316" width="26.625" style="83" bestFit="1" customWidth="1"/>
    <col min="3317" max="3317" width="17.375" style="83" customWidth="1"/>
    <col min="3318" max="3318" width="25.125" style="83" customWidth="1"/>
    <col min="3319" max="3319" width="23.125" style="83" customWidth="1"/>
    <col min="3320" max="3320" width="26.125" style="83" customWidth="1"/>
    <col min="3321" max="3326" width="5.25" style="83" customWidth="1"/>
    <col min="3327" max="3328" width="4.125" style="83" customWidth="1"/>
    <col min="3329" max="3336" width="5.125" style="83" customWidth="1"/>
    <col min="3337" max="3528" width="12.75" style="83" customWidth="1"/>
    <col min="3529" max="3568" width="13.875" style="83"/>
    <col min="3569" max="3569" width="2" style="83" customWidth="1"/>
    <col min="3570" max="3570" width="10.75" style="83" customWidth="1"/>
    <col min="3571" max="3571" width="53.375" style="83" customWidth="1"/>
    <col min="3572" max="3572" width="26.625" style="83" bestFit="1" customWidth="1"/>
    <col min="3573" max="3573" width="17.375" style="83" customWidth="1"/>
    <col min="3574" max="3574" width="25.125" style="83" customWidth="1"/>
    <col min="3575" max="3575" width="23.125" style="83" customWidth="1"/>
    <col min="3576" max="3576" width="26.125" style="83" customWidth="1"/>
    <col min="3577" max="3582" width="5.25" style="83" customWidth="1"/>
    <col min="3583" max="3584" width="4.125" style="83" customWidth="1"/>
    <col min="3585" max="3592" width="5.125" style="83" customWidth="1"/>
    <col min="3593" max="3784" width="12.75" style="83" customWidth="1"/>
    <col min="3785" max="3824" width="13.875" style="83"/>
    <col min="3825" max="3825" width="2" style="83" customWidth="1"/>
    <col min="3826" max="3826" width="10.75" style="83" customWidth="1"/>
    <col min="3827" max="3827" width="53.375" style="83" customWidth="1"/>
    <col min="3828" max="3828" width="26.625" style="83" bestFit="1" customWidth="1"/>
    <col min="3829" max="3829" width="17.375" style="83" customWidth="1"/>
    <col min="3830" max="3830" width="25.125" style="83" customWidth="1"/>
    <col min="3831" max="3831" width="23.125" style="83" customWidth="1"/>
    <col min="3832" max="3832" width="26.125" style="83" customWidth="1"/>
    <col min="3833" max="3838" width="5.25" style="83" customWidth="1"/>
    <col min="3839" max="3840" width="4.125" style="83" customWidth="1"/>
    <col min="3841" max="3848" width="5.125" style="83" customWidth="1"/>
    <col min="3849" max="4040" width="12.75" style="83" customWidth="1"/>
    <col min="4041" max="4080" width="13.875" style="83"/>
    <col min="4081" max="4081" width="2" style="83" customWidth="1"/>
    <col min="4082" max="4082" width="10.75" style="83" customWidth="1"/>
    <col min="4083" max="4083" width="53.375" style="83" customWidth="1"/>
    <col min="4084" max="4084" width="26.625" style="83" bestFit="1" customWidth="1"/>
    <col min="4085" max="4085" width="17.375" style="83" customWidth="1"/>
    <col min="4086" max="4086" width="25.125" style="83" customWidth="1"/>
    <col min="4087" max="4087" width="23.125" style="83" customWidth="1"/>
    <col min="4088" max="4088" width="26.125" style="83" customWidth="1"/>
    <col min="4089" max="4094" width="5.25" style="83" customWidth="1"/>
    <col min="4095" max="4096" width="4.125" style="83" customWidth="1"/>
    <col min="4097" max="4104" width="5.125" style="83" customWidth="1"/>
    <col min="4105" max="4296" width="12.75" style="83" customWidth="1"/>
    <col min="4297" max="4336" width="13.875" style="83"/>
    <col min="4337" max="4337" width="2" style="83" customWidth="1"/>
    <col min="4338" max="4338" width="10.75" style="83" customWidth="1"/>
    <col min="4339" max="4339" width="53.375" style="83" customWidth="1"/>
    <col min="4340" max="4340" width="26.625" style="83" bestFit="1" customWidth="1"/>
    <col min="4341" max="4341" width="17.375" style="83" customWidth="1"/>
    <col min="4342" max="4342" width="25.125" style="83" customWidth="1"/>
    <col min="4343" max="4343" width="23.125" style="83" customWidth="1"/>
    <col min="4344" max="4344" width="26.125" style="83" customWidth="1"/>
    <col min="4345" max="4350" width="5.25" style="83" customWidth="1"/>
    <col min="4351" max="4352" width="4.125" style="83" customWidth="1"/>
    <col min="4353" max="4360" width="5.125" style="83" customWidth="1"/>
    <col min="4361" max="4552" width="12.75" style="83" customWidth="1"/>
    <col min="4553" max="4592" width="13.875" style="83"/>
    <col min="4593" max="4593" width="2" style="83" customWidth="1"/>
    <col min="4594" max="4594" width="10.75" style="83" customWidth="1"/>
    <col min="4595" max="4595" width="53.375" style="83" customWidth="1"/>
    <col min="4596" max="4596" width="26.625" style="83" bestFit="1" customWidth="1"/>
    <col min="4597" max="4597" width="17.375" style="83" customWidth="1"/>
    <col min="4598" max="4598" width="25.125" style="83" customWidth="1"/>
    <col min="4599" max="4599" width="23.125" style="83" customWidth="1"/>
    <col min="4600" max="4600" width="26.125" style="83" customWidth="1"/>
    <col min="4601" max="4606" width="5.25" style="83" customWidth="1"/>
    <col min="4607" max="4608" width="4.125" style="83" customWidth="1"/>
    <col min="4609" max="4616" width="5.125" style="83" customWidth="1"/>
    <col min="4617" max="4808" width="12.75" style="83" customWidth="1"/>
    <col min="4809" max="4848" width="13.875" style="83"/>
    <col min="4849" max="4849" width="2" style="83" customWidth="1"/>
    <col min="4850" max="4850" width="10.75" style="83" customWidth="1"/>
    <col min="4851" max="4851" width="53.375" style="83" customWidth="1"/>
    <col min="4852" max="4852" width="26.625" style="83" bestFit="1" customWidth="1"/>
    <col min="4853" max="4853" width="17.375" style="83" customWidth="1"/>
    <col min="4854" max="4854" width="25.125" style="83" customWidth="1"/>
    <col min="4855" max="4855" width="23.125" style="83" customWidth="1"/>
    <col min="4856" max="4856" width="26.125" style="83" customWidth="1"/>
    <col min="4857" max="4862" width="5.25" style="83" customWidth="1"/>
    <col min="4863" max="4864" width="4.125" style="83" customWidth="1"/>
    <col min="4865" max="4872" width="5.125" style="83" customWidth="1"/>
    <col min="4873" max="5064" width="12.75" style="83" customWidth="1"/>
    <col min="5065" max="5104" width="13.875" style="83"/>
    <col min="5105" max="5105" width="2" style="83" customWidth="1"/>
    <col min="5106" max="5106" width="10.75" style="83" customWidth="1"/>
    <col min="5107" max="5107" width="53.375" style="83" customWidth="1"/>
    <col min="5108" max="5108" width="26.625" style="83" bestFit="1" customWidth="1"/>
    <col min="5109" max="5109" width="17.375" style="83" customWidth="1"/>
    <col min="5110" max="5110" width="25.125" style="83" customWidth="1"/>
    <col min="5111" max="5111" width="23.125" style="83" customWidth="1"/>
    <col min="5112" max="5112" width="26.125" style="83" customWidth="1"/>
    <col min="5113" max="5118" width="5.25" style="83" customWidth="1"/>
    <col min="5119" max="5120" width="4.125" style="83" customWidth="1"/>
    <col min="5121" max="5128" width="5.125" style="83" customWidth="1"/>
    <col min="5129" max="5320" width="12.75" style="83" customWidth="1"/>
    <col min="5321" max="5360" width="13.875" style="83"/>
    <col min="5361" max="5361" width="2" style="83" customWidth="1"/>
    <col min="5362" max="5362" width="10.75" style="83" customWidth="1"/>
    <col min="5363" max="5363" width="53.375" style="83" customWidth="1"/>
    <col min="5364" max="5364" width="26.625" style="83" bestFit="1" customWidth="1"/>
    <col min="5365" max="5365" width="17.375" style="83" customWidth="1"/>
    <col min="5366" max="5366" width="25.125" style="83" customWidth="1"/>
    <col min="5367" max="5367" width="23.125" style="83" customWidth="1"/>
    <col min="5368" max="5368" width="26.125" style="83" customWidth="1"/>
    <col min="5369" max="5374" width="5.25" style="83" customWidth="1"/>
    <col min="5375" max="5376" width="4.125" style="83" customWidth="1"/>
    <col min="5377" max="5384" width="5.125" style="83" customWidth="1"/>
    <col min="5385" max="5576" width="12.75" style="83" customWidth="1"/>
    <col min="5577" max="5616" width="13.875" style="83"/>
    <col min="5617" max="5617" width="2" style="83" customWidth="1"/>
    <col min="5618" max="5618" width="10.75" style="83" customWidth="1"/>
    <col min="5619" max="5619" width="53.375" style="83" customWidth="1"/>
    <col min="5620" max="5620" width="26.625" style="83" bestFit="1" customWidth="1"/>
    <col min="5621" max="5621" width="17.375" style="83" customWidth="1"/>
    <col min="5622" max="5622" width="25.125" style="83" customWidth="1"/>
    <col min="5623" max="5623" width="23.125" style="83" customWidth="1"/>
    <col min="5624" max="5624" width="26.125" style="83" customWidth="1"/>
    <col min="5625" max="5630" width="5.25" style="83" customWidth="1"/>
    <col min="5631" max="5632" width="4.125" style="83" customWidth="1"/>
    <col min="5633" max="5640" width="5.125" style="83" customWidth="1"/>
    <col min="5641" max="5832" width="12.75" style="83" customWidth="1"/>
    <col min="5833" max="5872" width="13.875" style="83"/>
    <col min="5873" max="5873" width="2" style="83" customWidth="1"/>
    <col min="5874" max="5874" width="10.75" style="83" customWidth="1"/>
    <col min="5875" max="5875" width="53.375" style="83" customWidth="1"/>
    <col min="5876" max="5876" width="26.625" style="83" bestFit="1" customWidth="1"/>
    <col min="5877" max="5877" width="17.375" style="83" customWidth="1"/>
    <col min="5878" max="5878" width="25.125" style="83" customWidth="1"/>
    <col min="5879" max="5879" width="23.125" style="83" customWidth="1"/>
    <col min="5880" max="5880" width="26.125" style="83" customWidth="1"/>
    <col min="5881" max="5886" width="5.25" style="83" customWidth="1"/>
    <col min="5887" max="5888" width="4.125" style="83" customWidth="1"/>
    <col min="5889" max="5896" width="5.125" style="83" customWidth="1"/>
    <col min="5897" max="6088" width="12.75" style="83" customWidth="1"/>
    <col min="6089" max="6128" width="13.875" style="83"/>
    <col min="6129" max="6129" width="2" style="83" customWidth="1"/>
    <col min="6130" max="6130" width="10.75" style="83" customWidth="1"/>
    <col min="6131" max="6131" width="53.375" style="83" customWidth="1"/>
    <col min="6132" max="6132" width="26.625" style="83" bestFit="1" customWidth="1"/>
    <col min="6133" max="6133" width="17.375" style="83" customWidth="1"/>
    <col min="6134" max="6134" width="25.125" style="83" customWidth="1"/>
    <col min="6135" max="6135" width="23.125" style="83" customWidth="1"/>
    <col min="6136" max="6136" width="26.125" style="83" customWidth="1"/>
    <col min="6137" max="6142" width="5.25" style="83" customWidth="1"/>
    <col min="6143" max="6144" width="4.125" style="83" customWidth="1"/>
    <col min="6145" max="6152" width="5.125" style="83" customWidth="1"/>
    <col min="6153" max="6344" width="12.75" style="83" customWidth="1"/>
    <col min="6345" max="6384" width="13.875" style="83"/>
    <col min="6385" max="6385" width="2" style="83" customWidth="1"/>
    <col min="6386" max="6386" width="10.75" style="83" customWidth="1"/>
    <col min="6387" max="6387" width="53.375" style="83" customWidth="1"/>
    <col min="6388" max="6388" width="26.625" style="83" bestFit="1" customWidth="1"/>
    <col min="6389" max="6389" width="17.375" style="83" customWidth="1"/>
    <col min="6390" max="6390" width="25.125" style="83" customWidth="1"/>
    <col min="6391" max="6391" width="23.125" style="83" customWidth="1"/>
    <col min="6392" max="6392" width="26.125" style="83" customWidth="1"/>
    <col min="6393" max="6398" width="5.25" style="83" customWidth="1"/>
    <col min="6399" max="6400" width="4.125" style="83" customWidth="1"/>
    <col min="6401" max="6408" width="5.125" style="83" customWidth="1"/>
    <col min="6409" max="6600" width="12.75" style="83" customWidth="1"/>
    <col min="6601" max="6640" width="13.875" style="83"/>
    <col min="6641" max="6641" width="2" style="83" customWidth="1"/>
    <col min="6642" max="6642" width="10.75" style="83" customWidth="1"/>
    <col min="6643" max="6643" width="53.375" style="83" customWidth="1"/>
    <col min="6644" max="6644" width="26.625" style="83" bestFit="1" customWidth="1"/>
    <col min="6645" max="6645" width="17.375" style="83" customWidth="1"/>
    <col min="6646" max="6646" width="25.125" style="83" customWidth="1"/>
    <col min="6647" max="6647" width="23.125" style="83" customWidth="1"/>
    <col min="6648" max="6648" width="26.125" style="83" customWidth="1"/>
    <col min="6649" max="6654" width="5.25" style="83" customWidth="1"/>
    <col min="6655" max="6656" width="4.125" style="83" customWidth="1"/>
    <col min="6657" max="6664" width="5.125" style="83" customWidth="1"/>
    <col min="6665" max="6856" width="12.75" style="83" customWidth="1"/>
    <col min="6857" max="6896" width="13.875" style="83"/>
    <col min="6897" max="6897" width="2" style="83" customWidth="1"/>
    <col min="6898" max="6898" width="10.75" style="83" customWidth="1"/>
    <col min="6899" max="6899" width="53.375" style="83" customWidth="1"/>
    <col min="6900" max="6900" width="26.625" style="83" bestFit="1" customWidth="1"/>
    <col min="6901" max="6901" width="17.375" style="83" customWidth="1"/>
    <col min="6902" max="6902" width="25.125" style="83" customWidth="1"/>
    <col min="6903" max="6903" width="23.125" style="83" customWidth="1"/>
    <col min="6904" max="6904" width="26.125" style="83" customWidth="1"/>
    <col min="6905" max="6910" width="5.25" style="83" customWidth="1"/>
    <col min="6911" max="6912" width="4.125" style="83" customWidth="1"/>
    <col min="6913" max="6920" width="5.125" style="83" customWidth="1"/>
    <col min="6921" max="7112" width="12.75" style="83" customWidth="1"/>
    <col min="7113" max="7152" width="13.875" style="83"/>
    <col min="7153" max="7153" width="2" style="83" customWidth="1"/>
    <col min="7154" max="7154" width="10.75" style="83" customWidth="1"/>
    <col min="7155" max="7155" width="53.375" style="83" customWidth="1"/>
    <col min="7156" max="7156" width="26.625" style="83" bestFit="1" customWidth="1"/>
    <col min="7157" max="7157" width="17.375" style="83" customWidth="1"/>
    <col min="7158" max="7158" width="25.125" style="83" customWidth="1"/>
    <col min="7159" max="7159" width="23.125" style="83" customWidth="1"/>
    <col min="7160" max="7160" width="26.125" style="83" customWidth="1"/>
    <col min="7161" max="7166" width="5.25" style="83" customWidth="1"/>
    <col min="7167" max="7168" width="4.125" style="83" customWidth="1"/>
    <col min="7169" max="7176" width="5.125" style="83" customWidth="1"/>
    <col min="7177" max="7368" width="12.75" style="83" customWidth="1"/>
    <col min="7369" max="7408" width="13.875" style="83"/>
    <col min="7409" max="7409" width="2" style="83" customWidth="1"/>
    <col min="7410" max="7410" width="10.75" style="83" customWidth="1"/>
    <col min="7411" max="7411" width="53.375" style="83" customWidth="1"/>
    <col min="7412" max="7412" width="26.625" style="83" bestFit="1" customWidth="1"/>
    <col min="7413" max="7413" width="17.375" style="83" customWidth="1"/>
    <col min="7414" max="7414" width="25.125" style="83" customWidth="1"/>
    <col min="7415" max="7415" width="23.125" style="83" customWidth="1"/>
    <col min="7416" max="7416" width="26.125" style="83" customWidth="1"/>
    <col min="7417" max="7422" width="5.25" style="83" customWidth="1"/>
    <col min="7423" max="7424" width="4.125" style="83" customWidth="1"/>
    <col min="7425" max="7432" width="5.125" style="83" customWidth="1"/>
    <col min="7433" max="7624" width="12.75" style="83" customWidth="1"/>
    <col min="7625" max="7664" width="13.875" style="83"/>
    <col min="7665" max="7665" width="2" style="83" customWidth="1"/>
    <col min="7666" max="7666" width="10.75" style="83" customWidth="1"/>
    <col min="7667" max="7667" width="53.375" style="83" customWidth="1"/>
    <col min="7668" max="7668" width="26.625" style="83" bestFit="1" customWidth="1"/>
    <col min="7669" max="7669" width="17.375" style="83" customWidth="1"/>
    <col min="7670" max="7670" width="25.125" style="83" customWidth="1"/>
    <col min="7671" max="7671" width="23.125" style="83" customWidth="1"/>
    <col min="7672" max="7672" width="26.125" style="83" customWidth="1"/>
    <col min="7673" max="7678" width="5.25" style="83" customWidth="1"/>
    <col min="7679" max="7680" width="4.125" style="83" customWidth="1"/>
    <col min="7681" max="7688" width="5.125" style="83" customWidth="1"/>
    <col min="7689" max="7880" width="12.75" style="83" customWidth="1"/>
    <col min="7881" max="7920" width="13.875" style="83"/>
    <col min="7921" max="7921" width="2" style="83" customWidth="1"/>
    <col min="7922" max="7922" width="10.75" style="83" customWidth="1"/>
    <col min="7923" max="7923" width="53.375" style="83" customWidth="1"/>
    <col min="7924" max="7924" width="26.625" style="83" bestFit="1" customWidth="1"/>
    <col min="7925" max="7925" width="17.375" style="83" customWidth="1"/>
    <col min="7926" max="7926" width="25.125" style="83" customWidth="1"/>
    <col min="7927" max="7927" width="23.125" style="83" customWidth="1"/>
    <col min="7928" max="7928" width="26.125" style="83" customWidth="1"/>
    <col min="7929" max="7934" width="5.25" style="83" customWidth="1"/>
    <col min="7935" max="7936" width="4.125" style="83" customWidth="1"/>
    <col min="7937" max="7944" width="5.125" style="83" customWidth="1"/>
    <col min="7945" max="8136" width="12.75" style="83" customWidth="1"/>
    <col min="8137" max="8176" width="13.875" style="83"/>
    <col min="8177" max="8177" width="2" style="83" customWidth="1"/>
    <col min="8178" max="8178" width="10.75" style="83" customWidth="1"/>
    <col min="8179" max="8179" width="53.375" style="83" customWidth="1"/>
    <col min="8180" max="8180" width="26.625" style="83" bestFit="1" customWidth="1"/>
    <col min="8181" max="8181" width="17.375" style="83" customWidth="1"/>
    <col min="8182" max="8182" width="25.125" style="83" customWidth="1"/>
    <col min="8183" max="8183" width="23.125" style="83" customWidth="1"/>
    <col min="8184" max="8184" width="26.125" style="83" customWidth="1"/>
    <col min="8185" max="8190" width="5.25" style="83" customWidth="1"/>
    <col min="8191" max="8192" width="4.125" style="83" customWidth="1"/>
    <col min="8193" max="8200" width="5.125" style="83" customWidth="1"/>
    <col min="8201" max="8392" width="12.75" style="83" customWidth="1"/>
    <col min="8393" max="8432" width="13.875" style="83"/>
    <col min="8433" max="8433" width="2" style="83" customWidth="1"/>
    <col min="8434" max="8434" width="10.75" style="83" customWidth="1"/>
    <col min="8435" max="8435" width="53.375" style="83" customWidth="1"/>
    <col min="8436" max="8436" width="26.625" style="83" bestFit="1" customWidth="1"/>
    <col min="8437" max="8437" width="17.375" style="83" customWidth="1"/>
    <col min="8438" max="8438" width="25.125" style="83" customWidth="1"/>
    <col min="8439" max="8439" width="23.125" style="83" customWidth="1"/>
    <col min="8440" max="8440" width="26.125" style="83" customWidth="1"/>
    <col min="8441" max="8446" width="5.25" style="83" customWidth="1"/>
    <col min="8447" max="8448" width="4.125" style="83" customWidth="1"/>
    <col min="8449" max="8456" width="5.125" style="83" customWidth="1"/>
    <col min="8457" max="8648" width="12.75" style="83" customWidth="1"/>
    <col min="8649" max="8688" width="13.875" style="83"/>
    <col min="8689" max="8689" width="2" style="83" customWidth="1"/>
    <col min="8690" max="8690" width="10.75" style="83" customWidth="1"/>
    <col min="8691" max="8691" width="53.375" style="83" customWidth="1"/>
    <col min="8692" max="8692" width="26.625" style="83" bestFit="1" customWidth="1"/>
    <col min="8693" max="8693" width="17.375" style="83" customWidth="1"/>
    <col min="8694" max="8694" width="25.125" style="83" customWidth="1"/>
    <col min="8695" max="8695" width="23.125" style="83" customWidth="1"/>
    <col min="8696" max="8696" width="26.125" style="83" customWidth="1"/>
    <col min="8697" max="8702" width="5.25" style="83" customWidth="1"/>
    <col min="8703" max="8704" width="4.125" style="83" customWidth="1"/>
    <col min="8705" max="8712" width="5.125" style="83" customWidth="1"/>
    <col min="8713" max="8904" width="12.75" style="83" customWidth="1"/>
    <col min="8905" max="8944" width="13.875" style="83"/>
    <col min="8945" max="8945" width="2" style="83" customWidth="1"/>
    <col min="8946" max="8946" width="10.75" style="83" customWidth="1"/>
    <col min="8947" max="8947" width="53.375" style="83" customWidth="1"/>
    <col min="8948" max="8948" width="26.625" style="83" bestFit="1" customWidth="1"/>
    <col min="8949" max="8949" width="17.375" style="83" customWidth="1"/>
    <col min="8950" max="8950" width="25.125" style="83" customWidth="1"/>
    <col min="8951" max="8951" width="23.125" style="83" customWidth="1"/>
    <col min="8952" max="8952" width="26.125" style="83" customWidth="1"/>
    <col min="8953" max="8958" width="5.25" style="83" customWidth="1"/>
    <col min="8959" max="8960" width="4.125" style="83" customWidth="1"/>
    <col min="8961" max="8968" width="5.125" style="83" customWidth="1"/>
    <col min="8969" max="9160" width="12.75" style="83" customWidth="1"/>
    <col min="9161" max="9200" width="13.875" style="83"/>
    <col min="9201" max="9201" width="2" style="83" customWidth="1"/>
    <col min="9202" max="9202" width="10.75" style="83" customWidth="1"/>
    <col min="9203" max="9203" width="53.375" style="83" customWidth="1"/>
    <col min="9204" max="9204" width="26.625" style="83" bestFit="1" customWidth="1"/>
    <col min="9205" max="9205" width="17.375" style="83" customWidth="1"/>
    <col min="9206" max="9206" width="25.125" style="83" customWidth="1"/>
    <col min="9207" max="9207" width="23.125" style="83" customWidth="1"/>
    <col min="9208" max="9208" width="26.125" style="83" customWidth="1"/>
    <col min="9209" max="9214" width="5.25" style="83" customWidth="1"/>
    <col min="9215" max="9216" width="4.125" style="83" customWidth="1"/>
    <col min="9217" max="9224" width="5.125" style="83" customWidth="1"/>
    <col min="9225" max="9416" width="12.75" style="83" customWidth="1"/>
    <col min="9417" max="9456" width="13.875" style="83"/>
    <col min="9457" max="9457" width="2" style="83" customWidth="1"/>
    <col min="9458" max="9458" width="10.75" style="83" customWidth="1"/>
    <col min="9459" max="9459" width="53.375" style="83" customWidth="1"/>
    <col min="9460" max="9460" width="26.625" style="83" bestFit="1" customWidth="1"/>
    <col min="9461" max="9461" width="17.375" style="83" customWidth="1"/>
    <col min="9462" max="9462" width="25.125" style="83" customWidth="1"/>
    <col min="9463" max="9463" width="23.125" style="83" customWidth="1"/>
    <col min="9464" max="9464" width="26.125" style="83" customWidth="1"/>
    <col min="9465" max="9470" width="5.25" style="83" customWidth="1"/>
    <col min="9471" max="9472" width="4.125" style="83" customWidth="1"/>
    <col min="9473" max="9480" width="5.125" style="83" customWidth="1"/>
    <col min="9481" max="9672" width="12.75" style="83" customWidth="1"/>
    <col min="9673" max="9712" width="13.875" style="83"/>
    <col min="9713" max="9713" width="2" style="83" customWidth="1"/>
    <col min="9714" max="9714" width="10.75" style="83" customWidth="1"/>
    <col min="9715" max="9715" width="53.375" style="83" customWidth="1"/>
    <col min="9716" max="9716" width="26.625" style="83" bestFit="1" customWidth="1"/>
    <col min="9717" max="9717" width="17.375" style="83" customWidth="1"/>
    <col min="9718" max="9718" width="25.125" style="83" customWidth="1"/>
    <col min="9719" max="9719" width="23.125" style="83" customWidth="1"/>
    <col min="9720" max="9720" width="26.125" style="83" customWidth="1"/>
    <col min="9721" max="9726" width="5.25" style="83" customWidth="1"/>
    <col min="9727" max="9728" width="4.125" style="83" customWidth="1"/>
    <col min="9729" max="9736" width="5.125" style="83" customWidth="1"/>
    <col min="9737" max="9928" width="12.75" style="83" customWidth="1"/>
    <col min="9929" max="9968" width="13.875" style="83"/>
    <col min="9969" max="9969" width="2" style="83" customWidth="1"/>
    <col min="9970" max="9970" width="10.75" style="83" customWidth="1"/>
    <col min="9971" max="9971" width="53.375" style="83" customWidth="1"/>
    <col min="9972" max="9972" width="26.625" style="83" bestFit="1" customWidth="1"/>
    <col min="9973" max="9973" width="17.375" style="83" customWidth="1"/>
    <col min="9974" max="9974" width="25.125" style="83" customWidth="1"/>
    <col min="9975" max="9975" width="23.125" style="83" customWidth="1"/>
    <col min="9976" max="9976" width="26.125" style="83" customWidth="1"/>
    <col min="9977" max="9982" width="5.25" style="83" customWidth="1"/>
    <col min="9983" max="9984" width="4.125" style="83" customWidth="1"/>
    <col min="9985" max="9992" width="5.125" style="83" customWidth="1"/>
    <col min="9993" max="10184" width="12.75" style="83" customWidth="1"/>
    <col min="10185" max="10224" width="13.875" style="83"/>
    <col min="10225" max="10225" width="2" style="83" customWidth="1"/>
    <col min="10226" max="10226" width="10.75" style="83" customWidth="1"/>
    <col min="10227" max="10227" width="53.375" style="83" customWidth="1"/>
    <col min="10228" max="10228" width="26.625" style="83" bestFit="1" customWidth="1"/>
    <col min="10229" max="10229" width="17.375" style="83" customWidth="1"/>
    <col min="10230" max="10230" width="25.125" style="83" customWidth="1"/>
    <col min="10231" max="10231" width="23.125" style="83" customWidth="1"/>
    <col min="10232" max="10232" width="26.125" style="83" customWidth="1"/>
    <col min="10233" max="10238" width="5.25" style="83" customWidth="1"/>
    <col min="10239" max="10240" width="4.125" style="83" customWidth="1"/>
    <col min="10241" max="10248" width="5.125" style="83" customWidth="1"/>
    <col min="10249" max="10440" width="12.75" style="83" customWidth="1"/>
    <col min="10441" max="10480" width="13.875" style="83"/>
    <col min="10481" max="10481" width="2" style="83" customWidth="1"/>
    <col min="10482" max="10482" width="10.75" style="83" customWidth="1"/>
    <col min="10483" max="10483" width="53.375" style="83" customWidth="1"/>
    <col min="10484" max="10484" width="26.625" style="83" bestFit="1" customWidth="1"/>
    <col min="10485" max="10485" width="17.375" style="83" customWidth="1"/>
    <col min="10486" max="10486" width="25.125" style="83" customWidth="1"/>
    <col min="10487" max="10487" width="23.125" style="83" customWidth="1"/>
    <col min="10488" max="10488" width="26.125" style="83" customWidth="1"/>
    <col min="10489" max="10494" width="5.25" style="83" customWidth="1"/>
    <col min="10495" max="10496" width="4.125" style="83" customWidth="1"/>
    <col min="10497" max="10504" width="5.125" style="83" customWidth="1"/>
    <col min="10505" max="10696" width="12.75" style="83" customWidth="1"/>
    <col min="10697" max="10736" width="13.875" style="83"/>
    <col min="10737" max="10737" width="2" style="83" customWidth="1"/>
    <col min="10738" max="10738" width="10.75" style="83" customWidth="1"/>
    <col min="10739" max="10739" width="53.375" style="83" customWidth="1"/>
    <col min="10740" max="10740" width="26.625" style="83" bestFit="1" customWidth="1"/>
    <col min="10741" max="10741" width="17.375" style="83" customWidth="1"/>
    <col min="10742" max="10742" width="25.125" style="83" customWidth="1"/>
    <col min="10743" max="10743" width="23.125" style="83" customWidth="1"/>
    <col min="10744" max="10744" width="26.125" style="83" customWidth="1"/>
    <col min="10745" max="10750" width="5.25" style="83" customWidth="1"/>
    <col min="10751" max="10752" width="4.125" style="83" customWidth="1"/>
    <col min="10753" max="10760" width="5.125" style="83" customWidth="1"/>
    <col min="10761" max="10952" width="12.75" style="83" customWidth="1"/>
    <col min="10953" max="10992" width="13.875" style="83"/>
    <col min="10993" max="10993" width="2" style="83" customWidth="1"/>
    <col min="10994" max="10994" width="10.75" style="83" customWidth="1"/>
    <col min="10995" max="10995" width="53.375" style="83" customWidth="1"/>
    <col min="10996" max="10996" width="26.625" style="83" bestFit="1" customWidth="1"/>
    <col min="10997" max="10997" width="17.375" style="83" customWidth="1"/>
    <col min="10998" max="10998" width="25.125" style="83" customWidth="1"/>
    <col min="10999" max="10999" width="23.125" style="83" customWidth="1"/>
    <col min="11000" max="11000" width="26.125" style="83" customWidth="1"/>
    <col min="11001" max="11006" width="5.25" style="83" customWidth="1"/>
    <col min="11007" max="11008" width="4.125" style="83" customWidth="1"/>
    <col min="11009" max="11016" width="5.125" style="83" customWidth="1"/>
    <col min="11017" max="11208" width="12.75" style="83" customWidth="1"/>
    <col min="11209" max="11248" width="13.875" style="83"/>
    <col min="11249" max="11249" width="2" style="83" customWidth="1"/>
    <col min="11250" max="11250" width="10.75" style="83" customWidth="1"/>
    <col min="11251" max="11251" width="53.375" style="83" customWidth="1"/>
    <col min="11252" max="11252" width="26.625" style="83" bestFit="1" customWidth="1"/>
    <col min="11253" max="11253" width="17.375" style="83" customWidth="1"/>
    <col min="11254" max="11254" width="25.125" style="83" customWidth="1"/>
    <col min="11255" max="11255" width="23.125" style="83" customWidth="1"/>
    <col min="11256" max="11256" width="26.125" style="83" customWidth="1"/>
    <col min="11257" max="11262" width="5.25" style="83" customWidth="1"/>
    <col min="11263" max="11264" width="4.125" style="83" customWidth="1"/>
    <col min="11265" max="11272" width="5.125" style="83" customWidth="1"/>
    <col min="11273" max="11464" width="12.75" style="83" customWidth="1"/>
    <col min="11465" max="11504" width="13.875" style="83"/>
    <col min="11505" max="11505" width="2" style="83" customWidth="1"/>
    <col min="11506" max="11506" width="10.75" style="83" customWidth="1"/>
    <col min="11507" max="11507" width="53.375" style="83" customWidth="1"/>
    <col min="11508" max="11508" width="26.625" style="83" bestFit="1" customWidth="1"/>
    <col min="11509" max="11509" width="17.375" style="83" customWidth="1"/>
    <col min="11510" max="11510" width="25.125" style="83" customWidth="1"/>
    <col min="11511" max="11511" width="23.125" style="83" customWidth="1"/>
    <col min="11512" max="11512" width="26.125" style="83" customWidth="1"/>
    <col min="11513" max="11518" width="5.25" style="83" customWidth="1"/>
    <col min="11519" max="11520" width="4.125" style="83" customWidth="1"/>
    <col min="11521" max="11528" width="5.125" style="83" customWidth="1"/>
    <col min="11529" max="11720" width="12.75" style="83" customWidth="1"/>
    <col min="11721" max="11760" width="13.875" style="83"/>
    <col min="11761" max="11761" width="2" style="83" customWidth="1"/>
    <col min="11762" max="11762" width="10.75" style="83" customWidth="1"/>
    <col min="11763" max="11763" width="53.375" style="83" customWidth="1"/>
    <col min="11764" max="11764" width="26.625" style="83" bestFit="1" customWidth="1"/>
    <col min="11765" max="11765" width="17.375" style="83" customWidth="1"/>
    <col min="11766" max="11766" width="25.125" style="83" customWidth="1"/>
    <col min="11767" max="11767" width="23.125" style="83" customWidth="1"/>
    <col min="11768" max="11768" width="26.125" style="83" customWidth="1"/>
    <col min="11769" max="11774" width="5.25" style="83" customWidth="1"/>
    <col min="11775" max="11776" width="4.125" style="83" customWidth="1"/>
    <col min="11777" max="11784" width="5.125" style="83" customWidth="1"/>
    <col min="11785" max="11976" width="12.75" style="83" customWidth="1"/>
    <col min="11977" max="12016" width="13.875" style="83"/>
    <col min="12017" max="12017" width="2" style="83" customWidth="1"/>
    <col min="12018" max="12018" width="10.75" style="83" customWidth="1"/>
    <col min="12019" max="12019" width="53.375" style="83" customWidth="1"/>
    <col min="12020" max="12020" width="26.625" style="83" bestFit="1" customWidth="1"/>
    <col min="12021" max="12021" width="17.375" style="83" customWidth="1"/>
    <col min="12022" max="12022" width="25.125" style="83" customWidth="1"/>
    <col min="12023" max="12023" width="23.125" style="83" customWidth="1"/>
    <col min="12024" max="12024" width="26.125" style="83" customWidth="1"/>
    <col min="12025" max="12030" width="5.25" style="83" customWidth="1"/>
    <col min="12031" max="12032" width="4.125" style="83" customWidth="1"/>
    <col min="12033" max="12040" width="5.125" style="83" customWidth="1"/>
    <col min="12041" max="12232" width="12.75" style="83" customWidth="1"/>
    <col min="12233" max="12272" width="13.875" style="83"/>
    <col min="12273" max="12273" width="2" style="83" customWidth="1"/>
    <col min="12274" max="12274" width="10.75" style="83" customWidth="1"/>
    <col min="12275" max="12275" width="53.375" style="83" customWidth="1"/>
    <col min="12276" max="12276" width="26.625" style="83" bestFit="1" customWidth="1"/>
    <col min="12277" max="12277" width="17.375" style="83" customWidth="1"/>
    <col min="12278" max="12278" width="25.125" style="83" customWidth="1"/>
    <col min="12279" max="12279" width="23.125" style="83" customWidth="1"/>
    <col min="12280" max="12280" width="26.125" style="83" customWidth="1"/>
    <col min="12281" max="12286" width="5.25" style="83" customWidth="1"/>
    <col min="12287" max="12288" width="4.125" style="83" customWidth="1"/>
    <col min="12289" max="12296" width="5.125" style="83" customWidth="1"/>
    <col min="12297" max="12488" width="12.75" style="83" customWidth="1"/>
    <col min="12489" max="12528" width="13.875" style="83"/>
    <col min="12529" max="12529" width="2" style="83" customWidth="1"/>
    <col min="12530" max="12530" width="10.75" style="83" customWidth="1"/>
    <col min="12531" max="12531" width="53.375" style="83" customWidth="1"/>
    <col min="12532" max="12532" width="26.625" style="83" bestFit="1" customWidth="1"/>
    <col min="12533" max="12533" width="17.375" style="83" customWidth="1"/>
    <col min="12534" max="12534" width="25.125" style="83" customWidth="1"/>
    <col min="12535" max="12535" width="23.125" style="83" customWidth="1"/>
    <col min="12536" max="12536" width="26.125" style="83" customWidth="1"/>
    <col min="12537" max="12542" width="5.25" style="83" customWidth="1"/>
    <col min="12543" max="12544" width="4.125" style="83" customWidth="1"/>
    <col min="12545" max="12552" width="5.125" style="83" customWidth="1"/>
    <col min="12553" max="12744" width="12.75" style="83" customWidth="1"/>
    <col min="12745" max="12784" width="13.875" style="83"/>
    <col min="12785" max="12785" width="2" style="83" customWidth="1"/>
    <col min="12786" max="12786" width="10.75" style="83" customWidth="1"/>
    <col min="12787" max="12787" width="53.375" style="83" customWidth="1"/>
    <col min="12788" max="12788" width="26.625" style="83" bestFit="1" customWidth="1"/>
    <col min="12789" max="12789" width="17.375" style="83" customWidth="1"/>
    <col min="12790" max="12790" width="25.125" style="83" customWidth="1"/>
    <col min="12791" max="12791" width="23.125" style="83" customWidth="1"/>
    <col min="12792" max="12792" width="26.125" style="83" customWidth="1"/>
    <col min="12793" max="12798" width="5.25" style="83" customWidth="1"/>
    <col min="12799" max="12800" width="4.125" style="83" customWidth="1"/>
    <col min="12801" max="12808" width="5.125" style="83" customWidth="1"/>
    <col min="12809" max="13000" width="12.75" style="83" customWidth="1"/>
    <col min="13001" max="13040" width="13.875" style="83"/>
    <col min="13041" max="13041" width="2" style="83" customWidth="1"/>
    <col min="13042" max="13042" width="10.75" style="83" customWidth="1"/>
    <col min="13043" max="13043" width="53.375" style="83" customWidth="1"/>
    <col min="13044" max="13044" width="26.625" style="83" bestFit="1" customWidth="1"/>
    <col min="13045" max="13045" width="17.375" style="83" customWidth="1"/>
    <col min="13046" max="13046" width="25.125" style="83" customWidth="1"/>
    <col min="13047" max="13047" width="23.125" style="83" customWidth="1"/>
    <col min="13048" max="13048" width="26.125" style="83" customWidth="1"/>
    <col min="13049" max="13054" width="5.25" style="83" customWidth="1"/>
    <col min="13055" max="13056" width="4.125" style="83" customWidth="1"/>
    <col min="13057" max="13064" width="5.125" style="83" customWidth="1"/>
    <col min="13065" max="13256" width="12.75" style="83" customWidth="1"/>
    <col min="13257" max="13296" width="13.875" style="83"/>
    <col min="13297" max="13297" width="2" style="83" customWidth="1"/>
    <col min="13298" max="13298" width="10.75" style="83" customWidth="1"/>
    <col min="13299" max="13299" width="53.375" style="83" customWidth="1"/>
    <col min="13300" max="13300" width="26.625" style="83" bestFit="1" customWidth="1"/>
    <col min="13301" max="13301" width="17.375" style="83" customWidth="1"/>
    <col min="13302" max="13302" width="25.125" style="83" customWidth="1"/>
    <col min="13303" max="13303" width="23.125" style="83" customWidth="1"/>
    <col min="13304" max="13304" width="26.125" style="83" customWidth="1"/>
    <col min="13305" max="13310" width="5.25" style="83" customWidth="1"/>
    <col min="13311" max="13312" width="4.125" style="83" customWidth="1"/>
    <col min="13313" max="13320" width="5.125" style="83" customWidth="1"/>
    <col min="13321" max="13512" width="12.75" style="83" customWidth="1"/>
    <col min="13513" max="13552" width="13.875" style="83"/>
    <col min="13553" max="13553" width="2" style="83" customWidth="1"/>
    <col min="13554" max="13554" width="10.75" style="83" customWidth="1"/>
    <col min="13555" max="13555" width="53.375" style="83" customWidth="1"/>
    <col min="13556" max="13556" width="26.625" style="83" bestFit="1" customWidth="1"/>
    <col min="13557" max="13557" width="17.375" style="83" customWidth="1"/>
    <col min="13558" max="13558" width="25.125" style="83" customWidth="1"/>
    <col min="13559" max="13559" width="23.125" style="83" customWidth="1"/>
    <col min="13560" max="13560" width="26.125" style="83" customWidth="1"/>
    <col min="13561" max="13566" width="5.25" style="83" customWidth="1"/>
    <col min="13567" max="13568" width="4.125" style="83" customWidth="1"/>
    <col min="13569" max="13576" width="5.125" style="83" customWidth="1"/>
    <col min="13577" max="13768" width="12.75" style="83" customWidth="1"/>
    <col min="13769" max="13808" width="13.875" style="83"/>
    <col min="13809" max="13809" width="2" style="83" customWidth="1"/>
    <col min="13810" max="13810" width="10.75" style="83" customWidth="1"/>
    <col min="13811" max="13811" width="53.375" style="83" customWidth="1"/>
    <col min="13812" max="13812" width="26.625" style="83" bestFit="1" customWidth="1"/>
    <col min="13813" max="13813" width="17.375" style="83" customWidth="1"/>
    <col min="13814" max="13814" width="25.125" style="83" customWidth="1"/>
    <col min="13815" max="13815" width="23.125" style="83" customWidth="1"/>
    <col min="13816" max="13816" width="26.125" style="83" customWidth="1"/>
    <col min="13817" max="13822" width="5.25" style="83" customWidth="1"/>
    <col min="13823" max="13824" width="4.125" style="83" customWidth="1"/>
    <col min="13825" max="13832" width="5.125" style="83" customWidth="1"/>
    <col min="13833" max="14024" width="12.75" style="83" customWidth="1"/>
    <col min="14025" max="14064" width="13.875" style="83"/>
    <col min="14065" max="14065" width="2" style="83" customWidth="1"/>
    <col min="14066" max="14066" width="10.75" style="83" customWidth="1"/>
    <col min="14067" max="14067" width="53.375" style="83" customWidth="1"/>
    <col min="14068" max="14068" width="26.625" style="83" bestFit="1" customWidth="1"/>
    <col min="14069" max="14069" width="17.375" style="83" customWidth="1"/>
    <col min="14070" max="14070" width="25.125" style="83" customWidth="1"/>
    <col min="14071" max="14071" width="23.125" style="83" customWidth="1"/>
    <col min="14072" max="14072" width="26.125" style="83" customWidth="1"/>
    <col min="14073" max="14078" width="5.25" style="83" customWidth="1"/>
    <col min="14079" max="14080" width="4.125" style="83" customWidth="1"/>
    <col min="14081" max="14088" width="5.125" style="83" customWidth="1"/>
    <col min="14089" max="14280" width="12.75" style="83" customWidth="1"/>
    <col min="14281" max="14320" width="13.875" style="83"/>
    <col min="14321" max="14321" width="2" style="83" customWidth="1"/>
    <col min="14322" max="14322" width="10.75" style="83" customWidth="1"/>
    <col min="14323" max="14323" width="53.375" style="83" customWidth="1"/>
    <col min="14324" max="14324" width="26.625" style="83" bestFit="1" customWidth="1"/>
    <col min="14325" max="14325" width="17.375" style="83" customWidth="1"/>
    <col min="14326" max="14326" width="25.125" style="83" customWidth="1"/>
    <col min="14327" max="14327" width="23.125" style="83" customWidth="1"/>
    <col min="14328" max="14328" width="26.125" style="83" customWidth="1"/>
    <col min="14329" max="14334" width="5.25" style="83" customWidth="1"/>
    <col min="14335" max="14336" width="4.125" style="83" customWidth="1"/>
    <col min="14337" max="14344" width="5.125" style="83" customWidth="1"/>
    <col min="14345" max="14536" width="12.75" style="83" customWidth="1"/>
    <col min="14537" max="14576" width="13.875" style="83"/>
    <col min="14577" max="14577" width="2" style="83" customWidth="1"/>
    <col min="14578" max="14578" width="10.75" style="83" customWidth="1"/>
    <col min="14579" max="14579" width="53.375" style="83" customWidth="1"/>
    <col min="14580" max="14580" width="26.625" style="83" bestFit="1" customWidth="1"/>
    <col min="14581" max="14581" width="17.375" style="83" customWidth="1"/>
    <col min="14582" max="14582" width="25.125" style="83" customWidth="1"/>
    <col min="14583" max="14583" width="23.125" style="83" customWidth="1"/>
    <col min="14584" max="14584" width="26.125" style="83" customWidth="1"/>
    <col min="14585" max="14590" width="5.25" style="83" customWidth="1"/>
    <col min="14591" max="14592" width="4.125" style="83" customWidth="1"/>
    <col min="14593" max="14600" width="5.125" style="83" customWidth="1"/>
    <col min="14601" max="14792" width="12.75" style="83" customWidth="1"/>
    <col min="14793" max="14832" width="13.875" style="83"/>
    <col min="14833" max="14833" width="2" style="83" customWidth="1"/>
    <col min="14834" max="14834" width="10.75" style="83" customWidth="1"/>
    <col min="14835" max="14835" width="53.375" style="83" customWidth="1"/>
    <col min="14836" max="14836" width="26.625" style="83" bestFit="1" customWidth="1"/>
    <col min="14837" max="14837" width="17.375" style="83" customWidth="1"/>
    <col min="14838" max="14838" width="25.125" style="83" customWidth="1"/>
    <col min="14839" max="14839" width="23.125" style="83" customWidth="1"/>
    <col min="14840" max="14840" width="26.125" style="83" customWidth="1"/>
    <col min="14841" max="14846" width="5.25" style="83" customWidth="1"/>
    <col min="14847" max="14848" width="4.125" style="83" customWidth="1"/>
    <col min="14849" max="14856" width="5.125" style="83" customWidth="1"/>
    <col min="14857" max="15048" width="12.75" style="83" customWidth="1"/>
    <col min="15049" max="15088" width="13.875" style="83"/>
    <col min="15089" max="15089" width="2" style="83" customWidth="1"/>
    <col min="15090" max="15090" width="10.75" style="83" customWidth="1"/>
    <col min="15091" max="15091" width="53.375" style="83" customWidth="1"/>
    <col min="15092" max="15092" width="26.625" style="83" bestFit="1" customWidth="1"/>
    <col min="15093" max="15093" width="17.375" style="83" customWidth="1"/>
    <col min="15094" max="15094" width="25.125" style="83" customWidth="1"/>
    <col min="15095" max="15095" width="23.125" style="83" customWidth="1"/>
    <col min="15096" max="15096" width="26.125" style="83" customWidth="1"/>
    <col min="15097" max="15102" width="5.25" style="83" customWidth="1"/>
    <col min="15103" max="15104" width="4.125" style="83" customWidth="1"/>
    <col min="15105" max="15112" width="5.125" style="83" customWidth="1"/>
    <col min="15113" max="15304" width="12.75" style="83" customWidth="1"/>
    <col min="15305" max="15344" width="13.875" style="83"/>
    <col min="15345" max="15345" width="2" style="83" customWidth="1"/>
    <col min="15346" max="15346" width="10.75" style="83" customWidth="1"/>
    <col min="15347" max="15347" width="53.375" style="83" customWidth="1"/>
    <col min="15348" max="15348" width="26.625" style="83" bestFit="1" customWidth="1"/>
    <col min="15349" max="15349" width="17.375" style="83" customWidth="1"/>
    <col min="15350" max="15350" width="25.125" style="83" customWidth="1"/>
    <col min="15351" max="15351" width="23.125" style="83" customWidth="1"/>
    <col min="15352" max="15352" width="26.125" style="83" customWidth="1"/>
    <col min="15353" max="15358" width="5.25" style="83" customWidth="1"/>
    <col min="15359" max="15360" width="4.125" style="83" customWidth="1"/>
    <col min="15361" max="15368" width="5.125" style="83" customWidth="1"/>
    <col min="15369" max="15560" width="12.75" style="83" customWidth="1"/>
    <col min="15561" max="15600" width="13.875" style="83"/>
    <col min="15601" max="15601" width="2" style="83" customWidth="1"/>
    <col min="15602" max="15602" width="10.75" style="83" customWidth="1"/>
    <col min="15603" max="15603" width="53.375" style="83" customWidth="1"/>
    <col min="15604" max="15604" width="26.625" style="83" bestFit="1" customWidth="1"/>
    <col min="15605" max="15605" width="17.375" style="83" customWidth="1"/>
    <col min="15606" max="15606" width="25.125" style="83" customWidth="1"/>
    <col min="15607" max="15607" width="23.125" style="83" customWidth="1"/>
    <col min="15608" max="15608" width="26.125" style="83" customWidth="1"/>
    <col min="15609" max="15614" width="5.25" style="83" customWidth="1"/>
    <col min="15615" max="15616" width="4.125" style="83" customWidth="1"/>
    <col min="15617" max="15624" width="5.125" style="83" customWidth="1"/>
    <col min="15625" max="15816" width="12.75" style="83" customWidth="1"/>
    <col min="15817" max="15856" width="13.875" style="83"/>
    <col min="15857" max="15857" width="2" style="83" customWidth="1"/>
    <col min="15858" max="15858" width="10.75" style="83" customWidth="1"/>
    <col min="15859" max="15859" width="53.375" style="83" customWidth="1"/>
    <col min="15860" max="15860" width="26.625" style="83" bestFit="1" customWidth="1"/>
    <col min="15861" max="15861" width="17.375" style="83" customWidth="1"/>
    <col min="15862" max="15862" width="25.125" style="83" customWidth="1"/>
    <col min="15863" max="15863" width="23.125" style="83" customWidth="1"/>
    <col min="15864" max="15864" width="26.125" style="83" customWidth="1"/>
    <col min="15865" max="15870" width="5.25" style="83" customWidth="1"/>
    <col min="15871" max="15872" width="4.125" style="83" customWidth="1"/>
    <col min="15873" max="15880" width="5.125" style="83" customWidth="1"/>
    <col min="15881" max="16072" width="12.75" style="83" customWidth="1"/>
    <col min="16073" max="16112" width="13.875" style="83"/>
    <col min="16113" max="16113" width="2" style="83" customWidth="1"/>
    <col min="16114" max="16114" width="10.75" style="83" customWidth="1"/>
    <col min="16115" max="16115" width="53.375" style="83" customWidth="1"/>
    <col min="16116" max="16116" width="26.625" style="83" bestFit="1" customWidth="1"/>
    <col min="16117" max="16117" width="17.375" style="83" customWidth="1"/>
    <col min="16118" max="16118" width="25.125" style="83" customWidth="1"/>
    <col min="16119" max="16119" width="23.125" style="83" customWidth="1"/>
    <col min="16120" max="16120" width="26.125" style="83" customWidth="1"/>
    <col min="16121" max="16126" width="5.25" style="83" customWidth="1"/>
    <col min="16127" max="16128" width="4.125" style="83" customWidth="1"/>
    <col min="16129" max="16136" width="5.125" style="83" customWidth="1"/>
    <col min="16137" max="16328" width="12.75" style="83" customWidth="1"/>
    <col min="16329" max="16384" width="13.875" style="83"/>
  </cols>
  <sheetData>
    <row r="1" spans="1:14" x14ac:dyDescent="0.25">
      <c r="A1" s="75"/>
      <c r="B1" s="76"/>
      <c r="C1" s="77"/>
      <c r="D1" s="78"/>
      <c r="E1" s="78"/>
      <c r="F1" s="103"/>
      <c r="G1" s="103"/>
      <c r="H1" s="103"/>
      <c r="I1" s="79"/>
      <c r="J1" s="80"/>
      <c r="K1" s="112"/>
      <c r="L1" s="81"/>
      <c r="M1" s="80"/>
      <c r="N1" s="82"/>
    </row>
    <row r="2" spans="1:14" ht="23.25" customHeight="1" x14ac:dyDescent="0.25">
      <c r="A2" s="84"/>
      <c r="B2" s="159" t="s">
        <v>0</v>
      </c>
      <c r="C2" s="160"/>
      <c r="D2" s="160"/>
      <c r="E2" s="160"/>
      <c r="F2" s="160"/>
      <c r="G2" s="160"/>
      <c r="H2" s="160"/>
      <c r="I2" s="161"/>
      <c r="N2" s="52"/>
    </row>
    <row r="3" spans="1:14" ht="18" customHeight="1" x14ac:dyDescent="0.25">
      <c r="A3" s="84"/>
      <c r="B3" s="35" t="s">
        <v>1</v>
      </c>
      <c r="C3" s="162" t="s">
        <v>2</v>
      </c>
      <c r="D3" s="163"/>
      <c r="E3" s="36" t="s">
        <v>3</v>
      </c>
      <c r="F3" s="104"/>
      <c r="G3" s="104"/>
      <c r="H3" s="104"/>
      <c r="I3" s="102">
        <v>3</v>
      </c>
      <c r="N3" s="52"/>
    </row>
    <row r="4" spans="1:14" ht="15.6" thickBot="1" x14ac:dyDescent="0.3">
      <c r="A4" s="84"/>
      <c r="B4" s="86"/>
      <c r="C4" s="86"/>
      <c r="D4" s="87"/>
      <c r="J4" s="47"/>
      <c r="K4" s="114"/>
      <c r="L4" s="88"/>
      <c r="M4" s="47"/>
      <c r="N4" s="52"/>
    </row>
    <row r="5" spans="1:14" x14ac:dyDescent="0.25">
      <c r="A5" s="84"/>
      <c r="B5" s="75"/>
      <c r="C5" s="76"/>
      <c r="D5" s="78"/>
      <c r="E5" s="78"/>
      <c r="F5" s="103"/>
      <c r="G5" s="103"/>
      <c r="H5" s="103"/>
      <c r="I5" s="79"/>
      <c r="J5" s="80"/>
      <c r="K5" s="112"/>
      <c r="L5" s="81"/>
      <c r="M5" s="82"/>
      <c r="N5" s="89"/>
    </row>
    <row r="6" spans="1:14" ht="15.6" thickBot="1" x14ac:dyDescent="0.3">
      <c r="A6" s="84"/>
      <c r="B6" s="84"/>
      <c r="L6" s="91"/>
      <c r="M6" s="52"/>
      <c r="N6" s="89"/>
    </row>
    <row r="7" spans="1:14" ht="16.5" customHeight="1" thickBot="1" x14ac:dyDescent="0.3">
      <c r="A7" s="84"/>
      <c r="B7" s="84"/>
      <c r="C7" s="170" t="s">
        <v>4</v>
      </c>
      <c r="D7" s="171"/>
      <c r="E7" s="171"/>
      <c r="F7" s="171"/>
      <c r="G7" s="171"/>
      <c r="H7" s="171"/>
      <c r="I7" s="171"/>
      <c r="J7" s="171"/>
      <c r="K7" s="172"/>
      <c r="L7" s="91"/>
      <c r="M7" s="52"/>
      <c r="N7" s="89"/>
    </row>
    <row r="8" spans="1:14" ht="24.75" customHeight="1" x14ac:dyDescent="0.25">
      <c r="A8" s="84"/>
      <c r="B8" s="84"/>
      <c r="C8" s="164" t="s">
        <v>27</v>
      </c>
      <c r="D8" s="165"/>
      <c r="E8" s="165"/>
      <c r="F8" s="165"/>
      <c r="G8" s="165"/>
      <c r="H8" s="165"/>
      <c r="I8" s="165"/>
      <c r="J8" s="165"/>
      <c r="K8" s="166"/>
      <c r="L8" s="51"/>
      <c r="M8" s="52"/>
      <c r="N8" s="89"/>
    </row>
    <row r="9" spans="1:14" ht="39.6" customHeight="1" thickBot="1" x14ac:dyDescent="0.3">
      <c r="A9" s="84"/>
      <c r="B9" s="84"/>
      <c r="C9" s="167"/>
      <c r="D9" s="168"/>
      <c r="E9" s="168"/>
      <c r="F9" s="168"/>
      <c r="G9" s="168"/>
      <c r="H9" s="168"/>
      <c r="I9" s="168"/>
      <c r="J9" s="168"/>
      <c r="K9" s="169"/>
      <c r="L9" s="51"/>
      <c r="M9" s="52"/>
      <c r="N9" s="89"/>
    </row>
    <row r="10" spans="1:14" ht="14.4" customHeight="1" x14ac:dyDescent="0.25">
      <c r="A10" s="84"/>
      <c r="B10" s="92"/>
      <c r="C10" s="119" t="s">
        <v>13</v>
      </c>
      <c r="D10" s="120" t="s">
        <v>28</v>
      </c>
      <c r="E10" s="120" t="s">
        <v>25</v>
      </c>
      <c r="F10" s="121" t="s">
        <v>29</v>
      </c>
      <c r="G10" s="120" t="s">
        <v>30</v>
      </c>
      <c r="H10" s="121" t="s">
        <v>31</v>
      </c>
      <c r="I10" s="120" t="s">
        <v>32</v>
      </c>
      <c r="J10" s="120" t="s">
        <v>33</v>
      </c>
      <c r="K10" s="122" t="s">
        <v>34</v>
      </c>
      <c r="L10" s="51"/>
      <c r="M10" s="52"/>
      <c r="N10" s="89"/>
    </row>
    <row r="11" spans="1:14" x14ac:dyDescent="0.25">
      <c r="A11" s="84"/>
      <c r="B11" s="92"/>
      <c r="C11" s="123" t="s">
        <v>35</v>
      </c>
      <c r="D11" s="124" t="s">
        <v>36</v>
      </c>
      <c r="E11" s="125" t="s">
        <v>37</v>
      </c>
      <c r="F11" s="126" t="s">
        <v>37</v>
      </c>
      <c r="G11" s="125" t="s">
        <v>37</v>
      </c>
      <c r="H11" s="126" t="s">
        <v>37</v>
      </c>
      <c r="I11" s="125" t="s">
        <v>37</v>
      </c>
      <c r="J11" s="125" t="s">
        <v>37</v>
      </c>
      <c r="K11" s="127" t="s">
        <v>37</v>
      </c>
      <c r="L11" s="51"/>
      <c r="M11" s="52"/>
      <c r="N11" s="89"/>
    </row>
    <row r="12" spans="1:14" x14ac:dyDescent="0.25">
      <c r="A12" s="84"/>
      <c r="B12" s="92"/>
      <c r="C12" s="128">
        <v>1</v>
      </c>
      <c r="D12" s="129" t="s">
        <v>71</v>
      </c>
      <c r="E12" s="125">
        <v>1</v>
      </c>
      <c r="F12" s="130">
        <v>13296000</v>
      </c>
      <c r="G12" s="131">
        <f>+[99]FM!$N$24</f>
        <v>1.5751999999999999</v>
      </c>
      <c r="H12" s="132">
        <f>F12*G12</f>
        <v>20943859.199999999</v>
      </c>
      <c r="I12" s="133">
        <v>0.5</v>
      </c>
      <c r="J12" s="125">
        <v>13</v>
      </c>
      <c r="K12" s="127">
        <f>E12*F12*G12*I12*J12</f>
        <v>136135084.79999998</v>
      </c>
      <c r="L12" s="51"/>
      <c r="M12" s="52"/>
      <c r="N12" s="89"/>
    </row>
    <row r="13" spans="1:14" x14ac:dyDescent="0.25">
      <c r="A13" s="84"/>
      <c r="B13" s="92"/>
      <c r="C13" s="128">
        <v>2</v>
      </c>
      <c r="D13" s="129" t="s">
        <v>72</v>
      </c>
      <c r="E13" s="125">
        <v>2</v>
      </c>
      <c r="F13" s="130">
        <v>7685000</v>
      </c>
      <c r="G13" s="131">
        <f>+[99]FM!$N$24</f>
        <v>1.5751999999999999</v>
      </c>
      <c r="H13" s="132">
        <f>F13*G13</f>
        <v>12105412</v>
      </c>
      <c r="I13" s="133">
        <v>1</v>
      </c>
      <c r="J13" s="125">
        <v>13</v>
      </c>
      <c r="K13" s="127">
        <f>E13*F13*G13*I13*J13</f>
        <v>314740712</v>
      </c>
      <c r="L13" s="51"/>
      <c r="M13" s="52"/>
      <c r="N13" s="89"/>
    </row>
    <row r="14" spans="1:14" x14ac:dyDescent="0.25">
      <c r="A14" s="84"/>
      <c r="B14" s="92"/>
      <c r="C14" s="128">
        <v>3</v>
      </c>
      <c r="D14" s="129" t="s">
        <v>38</v>
      </c>
      <c r="E14" s="125">
        <v>1</v>
      </c>
      <c r="F14" s="130">
        <v>11222000</v>
      </c>
      <c r="G14" s="131">
        <f>+[99]FM!$N$24</f>
        <v>1.5751999999999999</v>
      </c>
      <c r="H14" s="132">
        <f t="shared" ref="H14:H16" si="0">F14*G14</f>
        <v>17676894.399999999</v>
      </c>
      <c r="I14" s="133">
        <v>0.3</v>
      </c>
      <c r="J14" s="125">
        <v>13</v>
      </c>
      <c r="K14" s="127">
        <f t="shared" ref="K14:K16" si="1">E14*F14*G14*I14*J14</f>
        <v>68939888.159999996</v>
      </c>
      <c r="L14" s="51"/>
      <c r="M14" s="52"/>
      <c r="N14" s="89"/>
    </row>
    <row r="15" spans="1:14" x14ac:dyDescent="0.25">
      <c r="A15" s="84"/>
      <c r="B15" s="92"/>
      <c r="C15" s="128">
        <v>4</v>
      </c>
      <c r="D15" s="129" t="s">
        <v>39</v>
      </c>
      <c r="E15" s="125">
        <v>1</v>
      </c>
      <c r="F15" s="130">
        <v>11222000</v>
      </c>
      <c r="G15" s="131">
        <f>+[99]FM!$N$24</f>
        <v>1.5751999999999999</v>
      </c>
      <c r="H15" s="132">
        <f t="shared" si="0"/>
        <v>17676894.399999999</v>
      </c>
      <c r="I15" s="133">
        <v>0.25</v>
      </c>
      <c r="J15" s="125">
        <v>13</v>
      </c>
      <c r="K15" s="127">
        <f t="shared" si="1"/>
        <v>57449906.799999997</v>
      </c>
      <c r="L15" s="51"/>
      <c r="M15" s="52"/>
      <c r="N15" s="89"/>
    </row>
    <row r="16" spans="1:14" x14ac:dyDescent="0.25">
      <c r="A16" s="84"/>
      <c r="B16" s="92"/>
      <c r="C16" s="128">
        <v>5</v>
      </c>
      <c r="D16" s="129" t="s">
        <v>40</v>
      </c>
      <c r="E16" s="125">
        <v>1</v>
      </c>
      <c r="F16" s="130">
        <v>11222000</v>
      </c>
      <c r="G16" s="131">
        <f>+[99]FM!$N$24</f>
        <v>1.5751999999999999</v>
      </c>
      <c r="H16" s="132">
        <f t="shared" si="0"/>
        <v>17676894.399999999</v>
      </c>
      <c r="I16" s="133">
        <v>0.25</v>
      </c>
      <c r="J16" s="125">
        <v>13</v>
      </c>
      <c r="K16" s="127">
        <f t="shared" si="1"/>
        <v>57449906.799999997</v>
      </c>
      <c r="L16" s="51"/>
      <c r="M16" s="52"/>
      <c r="N16" s="89"/>
    </row>
    <row r="17" spans="1:14" x14ac:dyDescent="0.25">
      <c r="A17" s="84"/>
      <c r="B17" s="92"/>
      <c r="C17" s="128">
        <v>6</v>
      </c>
      <c r="D17" s="129" t="s">
        <v>41</v>
      </c>
      <c r="E17" s="125">
        <v>1</v>
      </c>
      <c r="F17" s="130">
        <v>5482000</v>
      </c>
      <c r="G17" s="131">
        <f>+[99]FM!$N$24</f>
        <v>1.5751999999999999</v>
      </c>
      <c r="H17" s="132">
        <f>F17*G17</f>
        <v>8635246.4000000004</v>
      </c>
      <c r="I17" s="133">
        <v>1</v>
      </c>
      <c r="J17" s="125">
        <v>13</v>
      </c>
      <c r="K17" s="127">
        <f>E17*F17*G17*I17*J17</f>
        <v>112258203.2</v>
      </c>
      <c r="L17" s="51"/>
      <c r="M17" s="52"/>
      <c r="N17" s="89"/>
    </row>
    <row r="18" spans="1:14" x14ac:dyDescent="0.25">
      <c r="A18" s="84"/>
      <c r="B18" s="92"/>
      <c r="C18" s="128">
        <v>7</v>
      </c>
      <c r="D18" s="129" t="s">
        <v>42</v>
      </c>
      <c r="E18" s="125">
        <v>1</v>
      </c>
      <c r="F18" s="130">
        <v>5482000</v>
      </c>
      <c r="G18" s="131">
        <f>+[99]FM!$N$24</f>
        <v>1.5751999999999999</v>
      </c>
      <c r="H18" s="132">
        <f>F18*G18</f>
        <v>8635246.4000000004</v>
      </c>
      <c r="I18" s="133">
        <v>1</v>
      </c>
      <c r="J18" s="125">
        <v>13</v>
      </c>
      <c r="K18" s="127">
        <f>E18*F18*G18*I18*J18</f>
        <v>112258203.2</v>
      </c>
      <c r="L18" s="51"/>
      <c r="M18" s="52"/>
      <c r="N18" s="89"/>
    </row>
    <row r="19" spans="1:14" x14ac:dyDescent="0.25">
      <c r="A19" s="84"/>
      <c r="B19" s="92"/>
      <c r="C19" s="128">
        <v>8</v>
      </c>
      <c r="D19" s="129" t="s">
        <v>43</v>
      </c>
      <c r="E19" s="125">
        <v>2</v>
      </c>
      <c r="F19" s="130">
        <v>3748000</v>
      </c>
      <c r="G19" s="131">
        <f>+[99]FM!$N$24</f>
        <v>1.5751999999999999</v>
      </c>
      <c r="H19" s="132">
        <f t="shared" ref="H19:H20" si="2">F19*G19</f>
        <v>5903849.5999999996</v>
      </c>
      <c r="I19" s="133">
        <v>1</v>
      </c>
      <c r="J19" s="125">
        <v>13</v>
      </c>
      <c r="K19" s="127">
        <f t="shared" ref="K19:K20" si="3">E19*F19*G19*I19*J19</f>
        <v>153500089.59999999</v>
      </c>
      <c r="L19" s="51"/>
      <c r="M19" s="52"/>
      <c r="N19" s="89"/>
    </row>
    <row r="20" spans="1:14" x14ac:dyDescent="0.25">
      <c r="A20" s="84"/>
      <c r="B20" s="92"/>
      <c r="C20" s="128">
        <v>9</v>
      </c>
      <c r="D20" s="129" t="s">
        <v>70</v>
      </c>
      <c r="E20" s="125">
        <v>2</v>
      </c>
      <c r="F20" s="130">
        <v>2323000</v>
      </c>
      <c r="G20" s="131">
        <f>+[99]FM!$G$25</f>
        <v>1.7262</v>
      </c>
      <c r="H20" s="132">
        <f t="shared" si="2"/>
        <v>4009962.6</v>
      </c>
      <c r="I20" s="133">
        <v>1</v>
      </c>
      <c r="J20" s="125">
        <v>13</v>
      </c>
      <c r="K20" s="127">
        <f t="shared" si="3"/>
        <v>104259027.60000001</v>
      </c>
      <c r="L20" s="51"/>
      <c r="M20" s="52"/>
      <c r="N20" s="89"/>
    </row>
    <row r="21" spans="1:14" x14ac:dyDescent="0.25">
      <c r="A21" s="84"/>
      <c r="B21" s="92"/>
      <c r="C21" s="134" t="s">
        <v>37</v>
      </c>
      <c r="D21" s="182" t="s">
        <v>44</v>
      </c>
      <c r="E21" s="182"/>
      <c r="F21" s="182"/>
      <c r="G21" s="182"/>
      <c r="H21" s="182"/>
      <c r="I21" s="182"/>
      <c r="J21" s="182"/>
      <c r="K21" s="135">
        <f>SUM(K12:K20)</f>
        <v>1116991022.1599998</v>
      </c>
      <c r="L21" s="51"/>
      <c r="M21" s="52"/>
      <c r="N21" s="89"/>
    </row>
    <row r="22" spans="1:14" ht="14.4" customHeight="1" x14ac:dyDescent="0.25">
      <c r="A22" s="84"/>
      <c r="B22" s="92"/>
      <c r="C22" s="128" t="s">
        <v>37</v>
      </c>
      <c r="D22" s="129" t="s">
        <v>37</v>
      </c>
      <c r="E22" s="125" t="s">
        <v>37</v>
      </c>
      <c r="F22" s="126" t="s">
        <v>37</v>
      </c>
      <c r="G22" s="125" t="s">
        <v>37</v>
      </c>
      <c r="H22" s="126" t="s">
        <v>37</v>
      </c>
      <c r="I22" s="125" t="s">
        <v>37</v>
      </c>
      <c r="J22" s="125" t="s">
        <v>37</v>
      </c>
      <c r="K22" s="127" t="s">
        <v>37</v>
      </c>
      <c r="L22" s="51"/>
      <c r="M22" s="52"/>
      <c r="N22" s="89"/>
    </row>
    <row r="23" spans="1:14" x14ac:dyDescent="0.25">
      <c r="A23" s="84"/>
      <c r="B23" s="92"/>
      <c r="C23" s="123" t="s">
        <v>13</v>
      </c>
      <c r="D23" s="136" t="s">
        <v>28</v>
      </c>
      <c r="E23" s="136" t="s">
        <v>25</v>
      </c>
      <c r="F23" s="137" t="s">
        <v>29</v>
      </c>
      <c r="G23" s="136" t="s">
        <v>30</v>
      </c>
      <c r="H23" s="137" t="s">
        <v>31</v>
      </c>
      <c r="I23" s="136" t="s">
        <v>37</v>
      </c>
      <c r="J23" s="136" t="s">
        <v>37</v>
      </c>
      <c r="K23" s="138" t="s">
        <v>34</v>
      </c>
      <c r="L23" s="51"/>
      <c r="M23" s="52"/>
      <c r="N23" s="89"/>
    </row>
    <row r="24" spans="1:14" x14ac:dyDescent="0.25">
      <c r="A24" s="84"/>
      <c r="B24" s="92"/>
      <c r="C24" s="128" t="s">
        <v>37</v>
      </c>
      <c r="D24" s="129" t="s">
        <v>37</v>
      </c>
      <c r="E24" s="125" t="s">
        <v>37</v>
      </c>
      <c r="F24" s="126" t="s">
        <v>37</v>
      </c>
      <c r="G24" s="125" t="s">
        <v>37</v>
      </c>
      <c r="H24" s="126" t="s">
        <v>37</v>
      </c>
      <c r="I24" s="125" t="s">
        <v>37</v>
      </c>
      <c r="J24" s="125" t="s">
        <v>37</v>
      </c>
      <c r="K24" s="127" t="s">
        <v>37</v>
      </c>
      <c r="L24" s="51"/>
      <c r="M24" s="52"/>
      <c r="N24" s="89"/>
    </row>
    <row r="25" spans="1:14" x14ac:dyDescent="0.25">
      <c r="A25" s="84"/>
      <c r="B25" s="92"/>
      <c r="C25" s="123" t="s">
        <v>45</v>
      </c>
      <c r="D25" s="124" t="s">
        <v>46</v>
      </c>
      <c r="E25" s="125" t="s">
        <v>37</v>
      </c>
      <c r="F25" s="126" t="s">
        <v>37</v>
      </c>
      <c r="G25" s="125" t="s">
        <v>37</v>
      </c>
      <c r="H25" s="126" t="s">
        <v>37</v>
      </c>
      <c r="I25" s="125" t="s">
        <v>37</v>
      </c>
      <c r="J25" s="125" t="s">
        <v>37</v>
      </c>
      <c r="K25" s="127" t="s">
        <v>37</v>
      </c>
      <c r="L25" s="51"/>
      <c r="M25" s="52"/>
      <c r="N25" s="89"/>
    </row>
    <row r="26" spans="1:14" x14ac:dyDescent="0.25">
      <c r="A26" s="84"/>
      <c r="B26" s="92"/>
      <c r="C26" s="128">
        <v>1</v>
      </c>
      <c r="D26" s="129" t="s">
        <v>47</v>
      </c>
      <c r="E26" s="125">
        <v>1</v>
      </c>
      <c r="F26" s="126">
        <v>2023000</v>
      </c>
      <c r="G26" s="131">
        <f>[99]FM!$G$24</f>
        <v>1.7262</v>
      </c>
      <c r="H26" s="139">
        <f>F26*G26</f>
        <v>3492102.6</v>
      </c>
      <c r="I26" s="133">
        <v>1</v>
      </c>
      <c r="J26" s="125">
        <v>13</v>
      </c>
      <c r="K26" s="127">
        <f>E26*F26*G26*I26*J26</f>
        <v>45397333.800000004</v>
      </c>
      <c r="L26" s="51"/>
      <c r="M26" s="52"/>
      <c r="N26" s="89"/>
    </row>
    <row r="27" spans="1:14" x14ac:dyDescent="0.25">
      <c r="A27" s="84"/>
      <c r="B27" s="92"/>
      <c r="C27" s="134" t="s">
        <v>37</v>
      </c>
      <c r="D27" s="182" t="s">
        <v>48</v>
      </c>
      <c r="E27" s="182"/>
      <c r="F27" s="182"/>
      <c r="G27" s="182"/>
      <c r="H27" s="182"/>
      <c r="I27" s="182"/>
      <c r="J27" s="182"/>
      <c r="K27" s="135">
        <f>SUM(K26:K26)</f>
        <v>45397333.800000004</v>
      </c>
      <c r="L27" s="51"/>
      <c r="M27" s="52"/>
      <c r="N27" s="89"/>
    </row>
    <row r="28" spans="1:14" x14ac:dyDescent="0.25">
      <c r="A28" s="84"/>
      <c r="B28" s="92"/>
      <c r="C28" s="134" t="s">
        <v>37</v>
      </c>
      <c r="D28" s="182" t="s">
        <v>49</v>
      </c>
      <c r="E28" s="182"/>
      <c r="F28" s="182"/>
      <c r="G28" s="182"/>
      <c r="H28" s="182"/>
      <c r="I28" s="182"/>
      <c r="J28" s="182"/>
      <c r="K28" s="135">
        <f>K27+K21</f>
        <v>1162388355.9599998</v>
      </c>
      <c r="L28" s="51"/>
      <c r="M28" s="52"/>
      <c r="N28" s="89"/>
    </row>
    <row r="29" spans="1:14" x14ac:dyDescent="0.25">
      <c r="A29" s="84"/>
      <c r="B29" s="92"/>
      <c r="C29" s="128" t="s">
        <v>37</v>
      </c>
      <c r="D29" s="129" t="s">
        <v>37</v>
      </c>
      <c r="E29" s="125" t="s">
        <v>37</v>
      </c>
      <c r="F29" s="126" t="s">
        <v>37</v>
      </c>
      <c r="G29" s="125" t="s">
        <v>37</v>
      </c>
      <c r="H29" s="126" t="s">
        <v>37</v>
      </c>
      <c r="I29" s="125" t="s">
        <v>37</v>
      </c>
      <c r="J29" s="125" t="s">
        <v>37</v>
      </c>
      <c r="K29" s="127" t="s">
        <v>37</v>
      </c>
      <c r="L29" s="51"/>
      <c r="M29" s="52"/>
      <c r="N29" s="89"/>
    </row>
    <row r="30" spans="1:14" x14ac:dyDescent="0.25">
      <c r="A30" s="84"/>
      <c r="B30" s="92"/>
      <c r="C30" s="140" t="s">
        <v>13</v>
      </c>
      <c r="D30" s="141" t="s">
        <v>28</v>
      </c>
      <c r="E30" s="141" t="s">
        <v>25</v>
      </c>
      <c r="F30" s="142" t="s">
        <v>29</v>
      </c>
      <c r="G30" s="141" t="s">
        <v>30</v>
      </c>
      <c r="H30" s="142" t="s">
        <v>31</v>
      </c>
      <c r="I30" s="141" t="s">
        <v>32</v>
      </c>
      <c r="J30" s="141" t="s">
        <v>33</v>
      </c>
      <c r="K30" s="143" t="s">
        <v>34</v>
      </c>
      <c r="L30" s="51"/>
      <c r="M30" s="52"/>
      <c r="N30" s="89"/>
    </row>
    <row r="31" spans="1:14" x14ac:dyDescent="0.25">
      <c r="A31" s="84"/>
      <c r="B31" s="92"/>
      <c r="C31" s="144" t="s">
        <v>50</v>
      </c>
      <c r="D31" s="183" t="s">
        <v>51</v>
      </c>
      <c r="E31" s="183"/>
      <c r="F31" s="183"/>
      <c r="G31" s="145" t="s">
        <v>37</v>
      </c>
      <c r="H31" s="146" t="s">
        <v>37</v>
      </c>
      <c r="I31" s="145" t="s">
        <v>37</v>
      </c>
      <c r="J31" s="145" t="s">
        <v>37</v>
      </c>
      <c r="K31" s="147" t="s">
        <v>37</v>
      </c>
      <c r="L31" s="51"/>
      <c r="M31" s="52"/>
      <c r="N31" s="89"/>
    </row>
    <row r="32" spans="1:14" x14ac:dyDescent="0.25">
      <c r="A32" s="84"/>
      <c r="B32" s="92"/>
      <c r="C32" s="128">
        <v>1</v>
      </c>
      <c r="D32" s="129" t="s">
        <v>52</v>
      </c>
      <c r="E32" s="125">
        <v>1</v>
      </c>
      <c r="F32" s="139" t="s">
        <v>26</v>
      </c>
      <c r="G32" s="125" t="s">
        <v>37</v>
      </c>
      <c r="H32" s="132">
        <v>6000000</v>
      </c>
      <c r="I32" s="133">
        <v>1</v>
      </c>
      <c r="J32" s="125">
        <v>13</v>
      </c>
      <c r="K32" s="127">
        <f>E32*J32*I32*H32</f>
        <v>78000000</v>
      </c>
      <c r="L32" s="51"/>
      <c r="M32" s="52"/>
      <c r="N32" s="89"/>
    </row>
    <row r="33" spans="1:14" x14ac:dyDescent="0.25">
      <c r="A33" s="84"/>
      <c r="B33" s="92"/>
      <c r="C33" s="128">
        <v>2</v>
      </c>
      <c r="D33" s="129" t="s">
        <v>53</v>
      </c>
      <c r="E33" s="125">
        <v>1</v>
      </c>
      <c r="F33" s="139" t="s">
        <v>26</v>
      </c>
      <c r="G33" s="125" t="s">
        <v>37</v>
      </c>
      <c r="H33" s="132">
        <v>2681027.6707599312</v>
      </c>
      <c r="I33" s="133">
        <v>1</v>
      </c>
      <c r="J33" s="125">
        <v>13</v>
      </c>
      <c r="K33" s="127">
        <f>E33*J33*I33*H33</f>
        <v>34853359.719879106</v>
      </c>
      <c r="L33" s="51"/>
      <c r="M33" s="52"/>
      <c r="N33" s="89"/>
    </row>
    <row r="34" spans="1:14" ht="41.4" x14ac:dyDescent="0.25">
      <c r="A34" s="84"/>
      <c r="B34" s="92"/>
      <c r="C34" s="128">
        <v>3</v>
      </c>
      <c r="D34" s="148" t="s">
        <v>54</v>
      </c>
      <c r="E34" s="125">
        <v>2</v>
      </c>
      <c r="F34" s="139" t="s">
        <v>26</v>
      </c>
      <c r="G34" s="125" t="s">
        <v>37</v>
      </c>
      <c r="H34" s="132">
        <v>12583000</v>
      </c>
      <c r="I34" s="133">
        <v>1</v>
      </c>
      <c r="J34" s="125">
        <v>13</v>
      </c>
      <c r="K34" s="127">
        <f>E34*J34*I34*H34</f>
        <v>327158000</v>
      </c>
      <c r="L34" s="51"/>
      <c r="M34" s="52"/>
      <c r="N34" s="89"/>
    </row>
    <row r="35" spans="1:14" x14ac:dyDescent="0.25">
      <c r="A35" s="84"/>
      <c r="B35" s="92"/>
      <c r="C35" s="128">
        <v>4</v>
      </c>
      <c r="D35" s="148" t="s">
        <v>55</v>
      </c>
      <c r="E35" s="125">
        <v>1</v>
      </c>
      <c r="F35" s="139" t="s">
        <v>26</v>
      </c>
      <c r="G35" s="125"/>
      <c r="H35" s="132">
        <v>1500000</v>
      </c>
      <c r="I35" s="133">
        <v>1</v>
      </c>
      <c r="J35" s="125">
        <v>13</v>
      </c>
      <c r="K35" s="127">
        <f t="shared" ref="K35:K37" si="4">E35*J35*I35*H35</f>
        <v>19500000</v>
      </c>
      <c r="L35" s="51"/>
      <c r="M35" s="52"/>
      <c r="N35" s="89"/>
    </row>
    <row r="36" spans="1:14" x14ac:dyDescent="0.25">
      <c r="A36" s="84"/>
      <c r="B36" s="92"/>
      <c r="C36" s="128">
        <v>5</v>
      </c>
      <c r="D36" s="148" t="s">
        <v>56</v>
      </c>
      <c r="E36" s="125">
        <v>1</v>
      </c>
      <c r="F36" s="139" t="s">
        <v>26</v>
      </c>
      <c r="G36" s="125"/>
      <c r="H36" s="132">
        <v>900000</v>
      </c>
      <c r="I36" s="133">
        <v>1</v>
      </c>
      <c r="J36" s="125">
        <v>13</v>
      </c>
      <c r="K36" s="127">
        <f t="shared" si="4"/>
        <v>11700000</v>
      </c>
      <c r="L36" s="51"/>
      <c r="M36" s="52"/>
      <c r="N36" s="89"/>
    </row>
    <row r="37" spans="1:14" x14ac:dyDescent="0.25">
      <c r="A37" s="84"/>
      <c r="B37" s="92"/>
      <c r="C37" s="128">
        <v>6</v>
      </c>
      <c r="D37" s="148" t="s">
        <v>57</v>
      </c>
      <c r="E37" s="125">
        <v>2</v>
      </c>
      <c r="F37" s="139" t="s">
        <v>26</v>
      </c>
      <c r="G37" s="125"/>
      <c r="H37" s="132">
        <v>4975000</v>
      </c>
      <c r="I37" s="133">
        <v>1</v>
      </c>
      <c r="J37" s="125">
        <v>13</v>
      </c>
      <c r="K37" s="127">
        <f t="shared" si="4"/>
        <v>129350000</v>
      </c>
      <c r="L37" s="51"/>
      <c r="M37" s="52"/>
      <c r="N37" s="89"/>
    </row>
    <row r="38" spans="1:14" x14ac:dyDescent="0.25">
      <c r="A38" s="84"/>
      <c r="B38" s="92"/>
      <c r="C38" s="144" t="s">
        <v>68</v>
      </c>
      <c r="D38" s="149" t="s">
        <v>58</v>
      </c>
      <c r="E38" s="145"/>
      <c r="F38" s="150"/>
      <c r="G38" s="145"/>
      <c r="H38" s="151"/>
      <c r="I38" s="152"/>
      <c r="J38" s="145"/>
      <c r="K38" s="147"/>
      <c r="L38" s="51"/>
      <c r="M38" s="52"/>
      <c r="N38" s="89"/>
    </row>
    <row r="39" spans="1:14" x14ac:dyDescent="0.25">
      <c r="A39" s="84"/>
      <c r="B39" s="92"/>
      <c r="C39" s="128">
        <v>1</v>
      </c>
      <c r="D39" s="148" t="s">
        <v>59</v>
      </c>
      <c r="E39" s="153">
        <v>2</v>
      </c>
      <c r="F39" s="139" t="s">
        <v>26</v>
      </c>
      <c r="G39" s="125"/>
      <c r="H39" s="132">
        <v>750000</v>
      </c>
      <c r="I39" s="133">
        <v>1</v>
      </c>
      <c r="J39" s="125">
        <v>13</v>
      </c>
      <c r="K39" s="127">
        <f>E39*J39*I39*H39</f>
        <v>19500000</v>
      </c>
      <c r="L39" s="51"/>
      <c r="M39" s="52"/>
      <c r="N39" s="89"/>
    </row>
    <row r="40" spans="1:14" x14ac:dyDescent="0.25">
      <c r="A40" s="84"/>
      <c r="B40" s="92"/>
      <c r="C40" s="128">
        <v>2</v>
      </c>
      <c r="D40" s="148" t="s">
        <v>60</v>
      </c>
      <c r="E40" s="153">
        <v>8</v>
      </c>
      <c r="F40" s="139" t="s">
        <v>26</v>
      </c>
      <c r="G40" s="125"/>
      <c r="H40" s="132">
        <v>15000</v>
      </c>
      <c r="I40" s="133">
        <v>1</v>
      </c>
      <c r="J40" s="125">
        <v>13</v>
      </c>
      <c r="K40" s="127">
        <f t="shared" ref="K40:K44" si="5">E40*J40*I40*H40</f>
        <v>1560000</v>
      </c>
      <c r="L40" s="51"/>
      <c r="M40" s="52"/>
      <c r="N40" s="89"/>
    </row>
    <row r="41" spans="1:14" ht="15" customHeight="1" x14ac:dyDescent="0.25">
      <c r="A41" s="84"/>
      <c r="B41" s="92"/>
      <c r="C41" s="128">
        <v>3</v>
      </c>
      <c r="D41" s="148" t="s">
        <v>61</v>
      </c>
      <c r="E41" s="153">
        <v>6</v>
      </c>
      <c r="F41" s="139" t="s">
        <v>26</v>
      </c>
      <c r="G41" s="125"/>
      <c r="H41" s="132">
        <v>150000</v>
      </c>
      <c r="I41" s="133">
        <v>1</v>
      </c>
      <c r="J41" s="125">
        <v>13</v>
      </c>
      <c r="K41" s="127">
        <f t="shared" si="5"/>
        <v>11700000</v>
      </c>
      <c r="L41" s="51"/>
      <c r="M41" s="52"/>
      <c r="N41" s="89"/>
    </row>
    <row r="42" spans="1:14" x14ac:dyDescent="0.25">
      <c r="A42" s="84"/>
      <c r="B42" s="92"/>
      <c r="C42" s="128">
        <v>4</v>
      </c>
      <c r="D42" s="148" t="s">
        <v>62</v>
      </c>
      <c r="E42" s="153">
        <v>6</v>
      </c>
      <c r="F42" s="139" t="s">
        <v>26</v>
      </c>
      <c r="G42" s="125"/>
      <c r="H42" s="132">
        <v>190000</v>
      </c>
      <c r="I42" s="133">
        <v>1</v>
      </c>
      <c r="J42" s="125">
        <v>13</v>
      </c>
      <c r="K42" s="127">
        <f t="shared" si="5"/>
        <v>14820000</v>
      </c>
      <c r="L42" s="51"/>
      <c r="M42" s="52"/>
      <c r="N42" s="89"/>
    </row>
    <row r="43" spans="1:14" x14ac:dyDescent="0.25">
      <c r="A43" s="84"/>
      <c r="B43" s="92"/>
      <c r="C43" s="128">
        <v>5</v>
      </c>
      <c r="D43" s="148" t="s">
        <v>63</v>
      </c>
      <c r="E43" s="153">
        <v>4</v>
      </c>
      <c r="F43" s="139" t="s">
        <v>26</v>
      </c>
      <c r="G43" s="125"/>
      <c r="H43" s="132">
        <v>70000</v>
      </c>
      <c r="I43" s="133">
        <v>1</v>
      </c>
      <c r="J43" s="125">
        <v>13</v>
      </c>
      <c r="K43" s="127">
        <f t="shared" si="5"/>
        <v>3640000</v>
      </c>
      <c r="L43" s="51"/>
      <c r="M43" s="52"/>
      <c r="N43" s="89"/>
    </row>
    <row r="44" spans="1:14" x14ac:dyDescent="0.25">
      <c r="A44" s="84"/>
      <c r="B44" s="92"/>
      <c r="C44" s="128">
        <v>6</v>
      </c>
      <c r="D44" s="148" t="s">
        <v>64</v>
      </c>
      <c r="E44" s="153">
        <v>2</v>
      </c>
      <c r="F44" s="139" t="s">
        <v>26</v>
      </c>
      <c r="G44" s="125"/>
      <c r="H44" s="132">
        <v>350000</v>
      </c>
      <c r="I44" s="133">
        <v>1</v>
      </c>
      <c r="J44" s="125">
        <v>13</v>
      </c>
      <c r="K44" s="127">
        <f t="shared" si="5"/>
        <v>9100000</v>
      </c>
      <c r="L44" s="51"/>
      <c r="M44" s="52"/>
      <c r="N44" s="89"/>
    </row>
    <row r="45" spans="1:14" x14ac:dyDescent="0.25">
      <c r="A45" s="84"/>
      <c r="B45" s="92"/>
      <c r="C45" s="134" t="s">
        <v>37</v>
      </c>
      <c r="D45" s="154" t="s">
        <v>37</v>
      </c>
      <c r="E45" s="155" t="s">
        <v>37</v>
      </c>
      <c r="F45" s="156" t="s">
        <v>37</v>
      </c>
      <c r="G45" s="155" t="s">
        <v>37</v>
      </c>
      <c r="H45" s="184" t="s">
        <v>65</v>
      </c>
      <c r="I45" s="184"/>
      <c r="J45" s="184"/>
      <c r="K45" s="135">
        <f>SUM(K32:K44)</f>
        <v>660881359.71987915</v>
      </c>
      <c r="L45" s="51"/>
      <c r="M45" s="52"/>
      <c r="N45" s="89"/>
    </row>
    <row r="46" spans="1:14" x14ac:dyDescent="0.25">
      <c r="A46" s="84"/>
      <c r="B46" s="92"/>
      <c r="C46" s="128" t="s">
        <v>37</v>
      </c>
      <c r="D46" s="129" t="s">
        <v>37</v>
      </c>
      <c r="E46" s="125" t="s">
        <v>37</v>
      </c>
      <c r="F46" s="126" t="s">
        <v>37</v>
      </c>
      <c r="G46" s="125" t="s">
        <v>37</v>
      </c>
      <c r="H46" s="126" t="s">
        <v>37</v>
      </c>
      <c r="I46" s="125" t="s">
        <v>37</v>
      </c>
      <c r="J46" s="125" t="s">
        <v>37</v>
      </c>
      <c r="K46" s="127" t="s">
        <v>37</v>
      </c>
      <c r="L46" s="51"/>
      <c r="M46" s="52"/>
      <c r="N46" s="89"/>
    </row>
    <row r="47" spans="1:14" x14ac:dyDescent="0.25">
      <c r="A47" s="84"/>
      <c r="B47" s="92"/>
      <c r="C47" s="179" t="s">
        <v>69</v>
      </c>
      <c r="D47" s="180"/>
      <c r="E47" s="180"/>
      <c r="F47" s="180"/>
      <c r="G47" s="180"/>
      <c r="H47" s="180"/>
      <c r="I47" s="180"/>
      <c r="J47" s="180"/>
      <c r="K47" s="127">
        <f>K45+K28</f>
        <v>1823269715.679879</v>
      </c>
      <c r="L47" s="51"/>
      <c r="M47" s="52"/>
      <c r="N47" s="89"/>
    </row>
    <row r="48" spans="1:14" x14ac:dyDescent="0.25">
      <c r="A48" s="84"/>
      <c r="B48" s="92"/>
      <c r="C48" s="128" t="s">
        <v>37</v>
      </c>
      <c r="D48" s="180" t="s">
        <v>66</v>
      </c>
      <c r="E48" s="180"/>
      <c r="F48" s="180"/>
      <c r="G48" s="180"/>
      <c r="H48" s="180"/>
      <c r="I48" s="180"/>
      <c r="J48" s="180"/>
      <c r="K48" s="127">
        <f>K47*0.19</f>
        <v>346421245.979177</v>
      </c>
      <c r="L48" s="51"/>
      <c r="M48" s="52"/>
      <c r="N48" s="89"/>
    </row>
    <row r="49" spans="1:200" ht="15.6" thickBot="1" x14ac:dyDescent="0.3">
      <c r="A49" s="84"/>
      <c r="B49" s="84"/>
      <c r="C49" s="157" t="s">
        <v>37</v>
      </c>
      <c r="D49" s="181" t="s">
        <v>67</v>
      </c>
      <c r="E49" s="181"/>
      <c r="F49" s="181"/>
      <c r="G49" s="181"/>
      <c r="H49" s="181"/>
      <c r="I49" s="181"/>
      <c r="J49" s="181"/>
      <c r="K49" s="158">
        <f>ROUND(K47+K48,2)</f>
        <v>2169690961.6599998</v>
      </c>
      <c r="L49" s="51"/>
      <c r="M49" s="41"/>
      <c r="N49" s="93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40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40"/>
      <c r="EO49" s="40"/>
      <c r="EP49" s="40"/>
      <c r="EQ49" s="40"/>
      <c r="ER49" s="40"/>
      <c r="ES49" s="40"/>
      <c r="ET49" s="40"/>
      <c r="EU49" s="40"/>
      <c r="EV49" s="40"/>
      <c r="EW49" s="40"/>
      <c r="EX49" s="40"/>
      <c r="EY49" s="40"/>
      <c r="EZ49" s="40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40"/>
      <c r="FX49" s="40"/>
      <c r="FY49" s="40"/>
      <c r="FZ49" s="40"/>
      <c r="GA49" s="40"/>
      <c r="GB49" s="40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</row>
    <row r="50" spans="1:200" x14ac:dyDescent="0.25">
      <c r="A50" s="84"/>
      <c r="B50" s="84"/>
      <c r="C50" s="37"/>
      <c r="D50" s="38"/>
      <c r="E50" s="38"/>
      <c r="F50" s="106"/>
      <c r="G50" s="106"/>
      <c r="H50" s="106"/>
      <c r="I50" s="39"/>
      <c r="J50" s="40"/>
      <c r="K50" s="115"/>
      <c r="L50" s="51"/>
      <c r="M50" s="41"/>
      <c r="N50" s="93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40"/>
      <c r="DM50" s="40"/>
      <c r="DN50" s="40"/>
      <c r="DO50" s="40"/>
      <c r="DP50" s="40"/>
      <c r="DQ50" s="40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40"/>
      <c r="EH50" s="40"/>
      <c r="EI50" s="40"/>
      <c r="EJ50" s="40"/>
      <c r="EK50" s="40"/>
      <c r="EL50" s="40"/>
      <c r="EM50" s="40"/>
      <c r="EN50" s="40"/>
      <c r="EO50" s="40"/>
      <c r="EP50" s="40"/>
      <c r="EQ50" s="40"/>
      <c r="ER50" s="40"/>
      <c r="ES50" s="40"/>
      <c r="ET50" s="40"/>
      <c r="EU50" s="40"/>
      <c r="EV50" s="40"/>
      <c r="EW50" s="40"/>
      <c r="EX50" s="40"/>
      <c r="EY50" s="40"/>
      <c r="EZ50" s="40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0"/>
      <c r="FS50" s="40"/>
      <c r="FT50" s="40"/>
      <c r="FU50" s="40"/>
      <c r="FV50" s="40"/>
      <c r="FW50" s="40"/>
      <c r="FX50" s="40"/>
      <c r="FY50" s="40"/>
      <c r="FZ50" s="40"/>
      <c r="GA50" s="40"/>
      <c r="GB50" s="40"/>
      <c r="GC50" s="40"/>
      <c r="GD50" s="40"/>
      <c r="GE50" s="40"/>
      <c r="GF50" s="40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</row>
    <row r="51" spans="1:200" x14ac:dyDescent="0.25">
      <c r="A51" s="84"/>
      <c r="B51" s="84"/>
      <c r="C51" s="37"/>
      <c r="D51" s="38"/>
      <c r="E51" s="38"/>
      <c r="F51" s="106"/>
      <c r="G51" s="106"/>
      <c r="H51" s="106"/>
      <c r="I51" s="39"/>
      <c r="J51" s="40"/>
      <c r="K51" s="115"/>
      <c r="L51" s="51"/>
      <c r="M51" s="41"/>
      <c r="N51" s="93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40"/>
      <c r="EO51" s="40"/>
      <c r="EP51" s="40"/>
      <c r="EQ51" s="40"/>
      <c r="ER51" s="40"/>
      <c r="ES51" s="40"/>
      <c r="ET51" s="40"/>
      <c r="EU51" s="40"/>
      <c r="EV51" s="40"/>
      <c r="EW51" s="40"/>
      <c r="EX51" s="40"/>
      <c r="EY51" s="40"/>
      <c r="EZ51" s="40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40"/>
      <c r="FX51" s="40"/>
      <c r="FY51" s="40"/>
      <c r="FZ51" s="40"/>
      <c r="GA51" s="40"/>
      <c r="GB51" s="40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</row>
    <row r="52" spans="1:200" x14ac:dyDescent="0.25">
      <c r="A52" s="84"/>
      <c r="B52" s="84"/>
      <c r="C52" s="42"/>
      <c r="D52" s="43"/>
      <c r="E52" s="38"/>
      <c r="F52" s="106"/>
      <c r="G52" s="106"/>
      <c r="H52" s="106"/>
      <c r="I52" s="44"/>
      <c r="J52" s="45"/>
      <c r="K52" s="116"/>
      <c r="L52" s="51"/>
      <c r="M52" s="41"/>
      <c r="N52" s="93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40"/>
      <c r="DM52" s="40"/>
      <c r="DN52" s="40"/>
      <c r="DO52" s="40"/>
      <c r="DP52" s="40"/>
      <c r="DQ52" s="40"/>
      <c r="DR52" s="40"/>
      <c r="DS52" s="40"/>
      <c r="DT52" s="40"/>
      <c r="DU52" s="40"/>
      <c r="DV52" s="40"/>
      <c r="DW52" s="40"/>
      <c r="DX52" s="40"/>
      <c r="DY52" s="40"/>
      <c r="DZ52" s="40"/>
      <c r="EA52" s="40"/>
      <c r="EB52" s="40"/>
      <c r="EC52" s="40"/>
      <c r="ED52" s="40"/>
      <c r="EE52" s="40"/>
      <c r="EF52" s="40"/>
      <c r="EG52" s="40"/>
      <c r="EH52" s="40"/>
      <c r="EI52" s="40"/>
      <c r="EJ52" s="40"/>
      <c r="EK52" s="40"/>
      <c r="EL52" s="40"/>
      <c r="EM52" s="40"/>
      <c r="EN52" s="40"/>
      <c r="EO52" s="40"/>
      <c r="EP52" s="40"/>
      <c r="EQ52" s="40"/>
      <c r="ER52" s="40"/>
      <c r="ES52" s="40"/>
      <c r="ET52" s="40"/>
      <c r="EU52" s="40"/>
      <c r="EV52" s="40"/>
      <c r="EW52" s="40"/>
      <c r="EX52" s="40"/>
      <c r="EY52" s="40"/>
      <c r="EZ52" s="40"/>
      <c r="FA52" s="40"/>
      <c r="FB52" s="40"/>
      <c r="FC52" s="40"/>
      <c r="FD52" s="40"/>
      <c r="FE52" s="40"/>
      <c r="FF52" s="40"/>
      <c r="FG52" s="40"/>
      <c r="FH52" s="40"/>
      <c r="FI52" s="40"/>
      <c r="FJ52" s="40"/>
      <c r="FK52" s="40"/>
      <c r="FL52" s="40"/>
      <c r="FM52" s="40"/>
      <c r="FN52" s="40"/>
      <c r="FO52" s="40"/>
      <c r="FP52" s="40"/>
      <c r="FQ52" s="40"/>
      <c r="FR52" s="40"/>
      <c r="FS52" s="40"/>
      <c r="FT52" s="40"/>
      <c r="FU52" s="40"/>
      <c r="FV52" s="40"/>
      <c r="FW52" s="40"/>
      <c r="FX52" s="40"/>
      <c r="FY52" s="40"/>
      <c r="FZ52" s="40"/>
      <c r="GA52" s="40"/>
      <c r="GB52" s="40"/>
      <c r="GC52" s="40"/>
      <c r="GD52" s="40"/>
      <c r="GE52" s="40"/>
      <c r="GF52" s="40"/>
      <c r="GG52" s="40"/>
      <c r="GH52" s="40"/>
      <c r="GI52" s="40"/>
      <c r="GJ52" s="40"/>
      <c r="GK52" s="40"/>
      <c r="GL52" s="40"/>
      <c r="GM52" s="40"/>
      <c r="GN52" s="40"/>
      <c r="GO52" s="40"/>
      <c r="GP52" s="40"/>
      <c r="GQ52" s="40"/>
      <c r="GR52" s="40"/>
    </row>
    <row r="53" spans="1:200" ht="26.25" customHeight="1" x14ac:dyDescent="0.25">
      <c r="A53" s="84"/>
      <c r="B53" s="84"/>
      <c r="C53" s="175" t="s">
        <v>6</v>
      </c>
      <c r="D53" s="176"/>
      <c r="E53" s="176"/>
      <c r="F53" s="107"/>
      <c r="G53" s="107"/>
      <c r="H53" s="107"/>
      <c r="I53" s="173" t="s">
        <v>7</v>
      </c>
      <c r="J53" s="173"/>
      <c r="K53" s="174"/>
      <c r="L53" s="51"/>
      <c r="M53" s="41"/>
      <c r="N53" s="93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40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  <c r="CO53" s="40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40"/>
      <c r="DM53" s="40"/>
      <c r="DN53" s="40"/>
      <c r="DO53" s="40"/>
      <c r="DP53" s="40"/>
      <c r="DQ53" s="40"/>
      <c r="DR53" s="40"/>
      <c r="DS53" s="40"/>
      <c r="DT53" s="40"/>
      <c r="DU53" s="40"/>
      <c r="DV53" s="40"/>
      <c r="DW53" s="40"/>
      <c r="DX53" s="40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0"/>
      <c r="EL53" s="40"/>
      <c r="EM53" s="40"/>
      <c r="EN53" s="40"/>
      <c r="EO53" s="40"/>
      <c r="EP53" s="40"/>
      <c r="EQ53" s="40"/>
      <c r="ER53" s="40"/>
      <c r="ES53" s="40"/>
      <c r="ET53" s="40"/>
      <c r="EU53" s="40"/>
      <c r="EV53" s="40"/>
      <c r="EW53" s="40"/>
      <c r="EX53" s="40"/>
      <c r="EY53" s="40"/>
      <c r="EZ53" s="40"/>
      <c r="FA53" s="40"/>
      <c r="FB53" s="40"/>
      <c r="FC53" s="40"/>
      <c r="FD53" s="40"/>
      <c r="FE53" s="40"/>
      <c r="FF53" s="40"/>
      <c r="FG53" s="40"/>
      <c r="FH53" s="40"/>
      <c r="FI53" s="40"/>
      <c r="FJ53" s="40"/>
      <c r="FK53" s="40"/>
      <c r="FL53" s="40"/>
      <c r="FM53" s="40"/>
      <c r="FN53" s="40"/>
      <c r="FO53" s="40"/>
      <c r="FP53" s="40"/>
      <c r="FQ53" s="40"/>
      <c r="FR53" s="40"/>
      <c r="FS53" s="40"/>
      <c r="FT53" s="40"/>
      <c r="FU53" s="40"/>
      <c r="FV53" s="40"/>
      <c r="FW53" s="40"/>
      <c r="FX53" s="40"/>
      <c r="FY53" s="40"/>
      <c r="FZ53" s="40"/>
      <c r="GA53" s="40"/>
      <c r="GB53" s="40"/>
      <c r="GC53" s="40"/>
      <c r="GD53" s="40"/>
      <c r="GE53" s="40"/>
      <c r="GF53" s="40"/>
      <c r="GG53" s="40"/>
      <c r="GH53" s="40"/>
      <c r="GI53" s="40"/>
      <c r="GJ53" s="40"/>
      <c r="GK53" s="40"/>
      <c r="GL53" s="40"/>
      <c r="GM53" s="40"/>
      <c r="GN53" s="40"/>
      <c r="GO53" s="40"/>
      <c r="GP53" s="40"/>
      <c r="GQ53" s="40"/>
      <c r="GR53" s="40"/>
    </row>
    <row r="54" spans="1:200" ht="15.6" thickBot="1" x14ac:dyDescent="0.3">
      <c r="A54" s="84"/>
      <c r="B54" s="84"/>
      <c r="C54" s="177"/>
      <c r="D54" s="178"/>
      <c r="E54" s="178"/>
      <c r="F54" s="108"/>
      <c r="G54" s="108"/>
      <c r="H54" s="108"/>
      <c r="I54" s="46"/>
      <c r="J54" s="47"/>
      <c r="K54" s="117"/>
      <c r="L54" s="51"/>
      <c r="M54" s="52"/>
      <c r="N54" s="89"/>
    </row>
    <row r="55" spans="1:200" ht="15.6" thickBot="1" x14ac:dyDescent="0.3">
      <c r="A55" s="84"/>
      <c r="B55" s="94"/>
      <c r="C55" s="95"/>
      <c r="D55" s="96"/>
      <c r="E55" s="96"/>
      <c r="F55" s="109"/>
      <c r="G55" s="109"/>
      <c r="H55" s="109"/>
      <c r="I55" s="95"/>
      <c r="J55" s="96"/>
      <c r="K55" s="118"/>
      <c r="L55" s="47"/>
      <c r="M55" s="97"/>
      <c r="N55" s="98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3"/>
      <c r="CC55" s="83"/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3"/>
      <c r="CR55" s="83"/>
      <c r="CS55" s="83"/>
      <c r="CT55" s="83"/>
      <c r="CU55" s="83"/>
      <c r="CV55" s="83"/>
      <c r="CW55" s="83"/>
      <c r="CX55" s="83"/>
      <c r="CY55" s="83"/>
      <c r="CZ55" s="83"/>
      <c r="DA55" s="8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83"/>
      <c r="EF55" s="83"/>
      <c r="EG55" s="83"/>
      <c r="EH55" s="83"/>
      <c r="EI55" s="83"/>
      <c r="EJ55" s="83"/>
      <c r="EK55" s="83"/>
      <c r="EL55" s="83"/>
      <c r="EM55" s="83"/>
      <c r="EN55" s="83"/>
      <c r="EO55" s="8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  <c r="FI55" s="83"/>
      <c r="FJ55" s="83"/>
      <c r="FK55" s="83"/>
      <c r="FL55" s="83"/>
      <c r="FM55" s="83"/>
      <c r="FN55" s="83"/>
      <c r="FO55" s="83"/>
      <c r="FP55" s="83"/>
      <c r="FQ55" s="83"/>
      <c r="FR55" s="83"/>
      <c r="FS55" s="83"/>
      <c r="FT55" s="83"/>
      <c r="FU55" s="83"/>
      <c r="FV55" s="83"/>
      <c r="FW55" s="83"/>
      <c r="FX55" s="83"/>
      <c r="FY55" s="83"/>
      <c r="FZ55" s="83"/>
      <c r="GA55" s="83"/>
      <c r="GB55" s="83"/>
      <c r="GC55" s="83"/>
      <c r="GD55" s="83"/>
      <c r="GE55" s="83"/>
      <c r="GF55" s="83"/>
      <c r="GG55" s="83"/>
      <c r="GH55" s="83"/>
      <c r="GI55" s="83"/>
      <c r="GJ55" s="83"/>
      <c r="GK55" s="83"/>
      <c r="GL55" s="83"/>
      <c r="GM55" s="83"/>
      <c r="GN55" s="83"/>
      <c r="GO55" s="83"/>
      <c r="GP55" s="83"/>
      <c r="GQ55" s="83"/>
      <c r="GR55" s="83"/>
    </row>
    <row r="56" spans="1:200" ht="16.5" customHeight="1" x14ac:dyDescent="0.25">
      <c r="A56" s="84"/>
      <c r="C56" s="83"/>
      <c r="D56" s="83"/>
      <c r="E56" s="83"/>
      <c r="F56" s="110"/>
      <c r="G56" s="110"/>
      <c r="H56" s="110"/>
      <c r="I56" s="83"/>
      <c r="J56" s="83"/>
      <c r="K56" s="110"/>
      <c r="L56" s="51"/>
      <c r="M56" s="83"/>
      <c r="N56" s="99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3"/>
      <c r="CC56" s="83"/>
      <c r="CD56" s="83"/>
      <c r="CE56" s="83"/>
      <c r="CF56" s="83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3"/>
      <c r="CR56" s="83"/>
      <c r="CS56" s="83"/>
      <c r="CT56" s="83"/>
      <c r="CU56" s="83"/>
      <c r="CV56" s="83"/>
      <c r="CW56" s="83"/>
      <c r="CX56" s="83"/>
      <c r="CY56" s="83"/>
      <c r="CZ56" s="83"/>
      <c r="DA56" s="83"/>
      <c r="DB56" s="83"/>
      <c r="DC56" s="83"/>
      <c r="DD56" s="83"/>
      <c r="DE56" s="83"/>
      <c r="DF56" s="83"/>
      <c r="DG56" s="83"/>
      <c r="DH56" s="83"/>
      <c r="DI56" s="83"/>
      <c r="DJ56" s="83"/>
      <c r="DK56" s="83"/>
      <c r="DL56" s="83"/>
      <c r="DM56" s="83"/>
      <c r="DN56" s="83"/>
      <c r="DO56" s="83"/>
      <c r="DP56" s="83"/>
      <c r="DQ56" s="83"/>
      <c r="DR56" s="83"/>
      <c r="DS56" s="83"/>
      <c r="DT56" s="83"/>
      <c r="DU56" s="83"/>
      <c r="DV56" s="83"/>
      <c r="DW56" s="83"/>
      <c r="DX56" s="83"/>
      <c r="DY56" s="83"/>
      <c r="DZ56" s="83"/>
      <c r="EA56" s="83"/>
      <c r="EB56" s="83"/>
      <c r="EC56" s="83"/>
      <c r="ED56" s="83"/>
      <c r="EE56" s="83"/>
      <c r="EF56" s="83"/>
      <c r="EG56" s="83"/>
      <c r="EH56" s="83"/>
      <c r="EI56" s="83"/>
      <c r="EJ56" s="83"/>
      <c r="EK56" s="83"/>
      <c r="EL56" s="83"/>
      <c r="EM56" s="83"/>
      <c r="EN56" s="83"/>
      <c r="EO56" s="83"/>
      <c r="EP56" s="83"/>
      <c r="EQ56" s="83"/>
      <c r="ER56" s="83"/>
      <c r="ES56" s="83"/>
      <c r="ET56" s="83"/>
      <c r="EU56" s="83"/>
      <c r="EV56" s="83"/>
      <c r="EW56" s="83"/>
      <c r="EX56" s="83"/>
      <c r="EY56" s="83"/>
      <c r="EZ56" s="83"/>
      <c r="FA56" s="83"/>
      <c r="FB56" s="83"/>
      <c r="FC56" s="83"/>
      <c r="FD56" s="83"/>
      <c r="FE56" s="83"/>
      <c r="FF56" s="83"/>
      <c r="FG56" s="83"/>
      <c r="FH56" s="83"/>
      <c r="FI56" s="83"/>
      <c r="FJ56" s="83"/>
      <c r="FK56" s="83"/>
      <c r="FL56" s="83"/>
      <c r="FM56" s="83"/>
      <c r="FN56" s="83"/>
      <c r="FO56" s="83"/>
      <c r="FP56" s="83"/>
      <c r="FQ56" s="83"/>
      <c r="FR56" s="83"/>
      <c r="FS56" s="83"/>
      <c r="FT56" s="83"/>
      <c r="FU56" s="83"/>
      <c r="FV56" s="83"/>
      <c r="FW56" s="83"/>
      <c r="FX56" s="83"/>
      <c r="FY56" s="83"/>
      <c r="FZ56" s="83"/>
      <c r="GA56" s="83"/>
      <c r="GB56" s="83"/>
      <c r="GC56" s="83"/>
      <c r="GD56" s="83"/>
      <c r="GE56" s="83"/>
      <c r="GF56" s="83"/>
      <c r="GG56" s="83"/>
      <c r="GH56" s="83"/>
      <c r="GI56" s="83"/>
      <c r="GJ56" s="83"/>
      <c r="GK56" s="83"/>
      <c r="GL56" s="83"/>
      <c r="GM56" s="83"/>
      <c r="GN56" s="83"/>
      <c r="GO56" s="83"/>
      <c r="GP56" s="83"/>
      <c r="GQ56" s="83"/>
      <c r="GR56" s="83"/>
    </row>
    <row r="57" spans="1:200" ht="15.6" thickBot="1" x14ac:dyDescent="0.3">
      <c r="A57" s="94"/>
      <c r="B57" s="95"/>
      <c r="C57" s="100"/>
      <c r="D57" s="101"/>
      <c r="E57" s="101"/>
      <c r="F57" s="111"/>
      <c r="G57" s="111"/>
      <c r="H57" s="111"/>
      <c r="I57" s="46"/>
      <c r="J57" s="47"/>
      <c r="K57" s="114"/>
      <c r="L57" s="47"/>
      <c r="M57" s="47"/>
      <c r="N57" s="48"/>
    </row>
    <row r="58" spans="1:200" x14ac:dyDescent="0.25">
      <c r="L58" s="51"/>
    </row>
    <row r="59" spans="1:200" x14ac:dyDescent="0.25">
      <c r="L59" s="51"/>
    </row>
    <row r="60" spans="1:200" x14ac:dyDescent="0.25">
      <c r="L60" s="51"/>
    </row>
    <row r="61" spans="1:200" x14ac:dyDescent="0.25">
      <c r="L61" s="51"/>
    </row>
    <row r="62" spans="1:200" x14ac:dyDescent="0.25">
      <c r="L62" s="51"/>
    </row>
    <row r="63" spans="1:200" x14ac:dyDescent="0.25">
      <c r="L63" s="51"/>
    </row>
    <row r="64" spans="1:200" x14ac:dyDescent="0.25">
      <c r="L64" s="51"/>
    </row>
    <row r="65" spans="2:12" x14ac:dyDescent="0.25">
      <c r="L65" s="51"/>
    </row>
    <row r="66" spans="2:12" x14ac:dyDescent="0.25">
      <c r="L66" s="51"/>
    </row>
    <row r="67" spans="2:12" s="51" customFormat="1" x14ac:dyDescent="0.25">
      <c r="B67" s="83"/>
      <c r="C67" s="90"/>
      <c r="D67" s="49"/>
      <c r="E67" s="49"/>
      <c r="F67" s="105"/>
      <c r="G67" s="105"/>
      <c r="H67" s="105"/>
      <c r="I67" s="50"/>
      <c r="K67" s="113"/>
    </row>
    <row r="68" spans="2:12" s="51" customFormat="1" x14ac:dyDescent="0.25">
      <c r="C68" s="90"/>
      <c r="D68" s="49"/>
      <c r="E68" s="49"/>
      <c r="F68" s="105"/>
      <c r="G68" s="105"/>
      <c r="H68" s="105"/>
      <c r="I68" s="50"/>
      <c r="K68" s="113"/>
    </row>
    <row r="69" spans="2:12" s="51" customFormat="1" x14ac:dyDescent="0.25">
      <c r="C69" s="90"/>
      <c r="D69" s="49"/>
      <c r="E69" s="49"/>
      <c r="F69" s="105"/>
      <c r="G69" s="105"/>
      <c r="H69" s="105"/>
      <c r="I69" s="50"/>
      <c r="K69" s="113"/>
    </row>
    <row r="70" spans="2:12" s="51" customFormat="1" x14ac:dyDescent="0.25">
      <c r="C70" s="90"/>
      <c r="D70" s="49"/>
      <c r="E70" s="49"/>
      <c r="F70" s="105"/>
      <c r="G70" s="105"/>
      <c r="H70" s="105"/>
      <c r="I70" s="50"/>
      <c r="K70" s="113"/>
    </row>
    <row r="71" spans="2:12" s="51" customFormat="1" x14ac:dyDescent="0.25">
      <c r="C71" s="90"/>
      <c r="D71" s="49"/>
      <c r="E71" s="49"/>
      <c r="F71" s="105"/>
      <c r="G71" s="105"/>
      <c r="H71" s="105"/>
      <c r="I71" s="50"/>
      <c r="K71" s="113"/>
    </row>
    <row r="72" spans="2:12" s="51" customFormat="1" x14ac:dyDescent="0.25">
      <c r="C72" s="90"/>
      <c r="D72" s="49"/>
      <c r="E72" s="49"/>
      <c r="F72" s="105"/>
      <c r="G72" s="105"/>
      <c r="H72" s="105"/>
      <c r="I72" s="50"/>
      <c r="K72" s="113"/>
    </row>
    <row r="73" spans="2:12" s="51" customFormat="1" x14ac:dyDescent="0.25">
      <c r="C73" s="90"/>
      <c r="D73" s="49"/>
      <c r="E73" s="49"/>
      <c r="F73" s="105"/>
      <c r="G73" s="105"/>
      <c r="H73" s="105"/>
      <c r="I73" s="50"/>
      <c r="K73" s="113"/>
    </row>
    <row r="74" spans="2:12" s="51" customFormat="1" x14ac:dyDescent="0.25">
      <c r="C74" s="90"/>
      <c r="D74" s="49"/>
      <c r="E74" s="49"/>
      <c r="F74" s="105"/>
      <c r="G74" s="105"/>
      <c r="H74" s="105"/>
      <c r="I74" s="50"/>
      <c r="K74" s="113"/>
    </row>
    <row r="75" spans="2:12" s="51" customFormat="1" x14ac:dyDescent="0.25">
      <c r="C75" s="90"/>
      <c r="D75" s="49"/>
      <c r="E75" s="49"/>
      <c r="F75" s="105"/>
      <c r="G75" s="105"/>
      <c r="H75" s="105"/>
      <c r="I75" s="50"/>
      <c r="K75" s="113"/>
    </row>
    <row r="76" spans="2:12" s="51" customFormat="1" x14ac:dyDescent="0.25">
      <c r="C76" s="90"/>
      <c r="D76" s="49"/>
      <c r="E76" s="49"/>
      <c r="F76" s="105"/>
      <c r="G76" s="105"/>
      <c r="H76" s="105"/>
      <c r="I76" s="50"/>
      <c r="K76" s="113"/>
    </row>
    <row r="77" spans="2:12" s="51" customFormat="1" x14ac:dyDescent="0.25">
      <c r="C77" s="90"/>
      <c r="D77" s="49"/>
      <c r="E77" s="49"/>
      <c r="F77" s="105"/>
      <c r="G77" s="105"/>
      <c r="H77" s="105"/>
      <c r="I77" s="50"/>
      <c r="K77" s="113"/>
    </row>
    <row r="78" spans="2:12" s="51" customFormat="1" x14ac:dyDescent="0.25">
      <c r="C78" s="90"/>
      <c r="D78" s="49"/>
      <c r="E78" s="49"/>
      <c r="F78" s="105"/>
      <c r="G78" s="105"/>
      <c r="H78" s="105"/>
      <c r="I78" s="50"/>
      <c r="K78" s="113"/>
    </row>
    <row r="79" spans="2:12" s="51" customFormat="1" x14ac:dyDescent="0.25">
      <c r="C79" s="90"/>
      <c r="D79" s="49"/>
      <c r="E79" s="49"/>
      <c r="F79" s="105"/>
      <c r="G79" s="105"/>
      <c r="H79" s="105"/>
      <c r="I79" s="50"/>
      <c r="K79" s="113"/>
    </row>
    <row r="80" spans="2:12" s="51" customFormat="1" x14ac:dyDescent="0.25">
      <c r="C80" s="90"/>
      <c r="D80" s="49"/>
      <c r="E80" s="49"/>
      <c r="F80" s="105"/>
      <c r="G80" s="105"/>
      <c r="H80" s="105"/>
      <c r="I80" s="50"/>
      <c r="K80" s="113"/>
    </row>
    <row r="81" spans="3:11" s="51" customFormat="1" x14ac:dyDescent="0.25">
      <c r="C81" s="90"/>
      <c r="D81" s="49"/>
      <c r="E81" s="49"/>
      <c r="F81" s="105"/>
      <c r="G81" s="105"/>
      <c r="H81" s="105"/>
      <c r="I81" s="50"/>
      <c r="K81" s="113"/>
    </row>
    <row r="82" spans="3:11" s="51" customFormat="1" x14ac:dyDescent="0.25">
      <c r="C82" s="90"/>
      <c r="D82" s="49"/>
      <c r="E82" s="49"/>
      <c r="F82" s="105"/>
      <c r="G82" s="105"/>
      <c r="H82" s="105"/>
      <c r="I82" s="50"/>
      <c r="K82" s="113"/>
    </row>
    <row r="83" spans="3:11" s="51" customFormat="1" x14ac:dyDescent="0.25">
      <c r="C83" s="90"/>
      <c r="D83" s="49"/>
      <c r="E83" s="49"/>
      <c r="F83" s="105"/>
      <c r="G83" s="105"/>
      <c r="H83" s="105"/>
      <c r="I83" s="50"/>
      <c r="K83" s="113"/>
    </row>
    <row r="84" spans="3:11" s="51" customFormat="1" x14ac:dyDescent="0.25">
      <c r="C84" s="90"/>
      <c r="D84" s="49"/>
      <c r="E84" s="49"/>
      <c r="F84" s="105"/>
      <c r="G84" s="105"/>
      <c r="H84" s="105"/>
      <c r="I84" s="50"/>
      <c r="K84" s="113"/>
    </row>
    <row r="85" spans="3:11" s="51" customFormat="1" x14ac:dyDescent="0.25">
      <c r="C85" s="90"/>
      <c r="D85" s="49"/>
      <c r="E85" s="49"/>
      <c r="F85" s="105"/>
      <c r="G85" s="105"/>
      <c r="H85" s="105"/>
      <c r="I85" s="50"/>
      <c r="K85" s="113"/>
    </row>
    <row r="86" spans="3:11" s="51" customFormat="1" x14ac:dyDescent="0.25">
      <c r="C86" s="90"/>
      <c r="D86" s="49"/>
      <c r="E86" s="49"/>
      <c r="F86" s="105"/>
      <c r="G86" s="105"/>
      <c r="H86" s="105"/>
      <c r="I86" s="50"/>
      <c r="K86" s="113"/>
    </row>
    <row r="87" spans="3:11" s="51" customFormat="1" x14ac:dyDescent="0.25">
      <c r="C87" s="90"/>
      <c r="D87" s="49"/>
      <c r="E87" s="49"/>
      <c r="F87" s="105"/>
      <c r="G87" s="105"/>
      <c r="H87" s="105"/>
      <c r="I87" s="50"/>
      <c r="K87" s="113"/>
    </row>
    <row r="88" spans="3:11" s="51" customFormat="1" x14ac:dyDescent="0.25">
      <c r="C88" s="90"/>
      <c r="D88" s="49"/>
      <c r="E88" s="49"/>
      <c r="F88" s="105"/>
      <c r="G88" s="105"/>
      <c r="H88" s="105"/>
      <c r="I88" s="50"/>
      <c r="K88" s="113"/>
    </row>
    <row r="89" spans="3:11" s="51" customFormat="1" x14ac:dyDescent="0.25">
      <c r="C89" s="90"/>
      <c r="D89" s="49"/>
      <c r="E89" s="49"/>
      <c r="F89" s="105"/>
      <c r="G89" s="105"/>
      <c r="H89" s="105"/>
      <c r="I89" s="50"/>
      <c r="K89" s="113"/>
    </row>
    <row r="90" spans="3:11" s="51" customFormat="1" x14ac:dyDescent="0.25">
      <c r="C90" s="90"/>
      <c r="D90" s="49"/>
      <c r="E90" s="49"/>
      <c r="F90" s="105"/>
      <c r="G90" s="105"/>
      <c r="H90" s="105"/>
      <c r="I90" s="50"/>
      <c r="K90" s="113"/>
    </row>
    <row r="91" spans="3:11" s="51" customFormat="1" x14ac:dyDescent="0.25">
      <c r="C91" s="90"/>
      <c r="D91" s="49"/>
      <c r="E91" s="49"/>
      <c r="F91" s="105"/>
      <c r="G91" s="105"/>
      <c r="H91" s="105"/>
      <c r="I91" s="50"/>
      <c r="K91" s="113"/>
    </row>
    <row r="92" spans="3:11" s="51" customFormat="1" x14ac:dyDescent="0.25">
      <c r="C92" s="90"/>
      <c r="D92" s="49"/>
      <c r="E92" s="49"/>
      <c r="F92" s="105"/>
      <c r="G92" s="105"/>
      <c r="H92" s="105"/>
      <c r="I92" s="50"/>
      <c r="K92" s="113"/>
    </row>
    <row r="93" spans="3:11" s="51" customFormat="1" x14ac:dyDescent="0.25">
      <c r="C93" s="90"/>
      <c r="D93" s="49"/>
      <c r="E93" s="49"/>
      <c r="F93" s="105"/>
      <c r="G93" s="105"/>
      <c r="H93" s="105"/>
      <c r="I93" s="50"/>
      <c r="K93" s="113"/>
    </row>
    <row r="94" spans="3:11" s="51" customFormat="1" x14ac:dyDescent="0.25">
      <c r="C94" s="90"/>
      <c r="D94" s="49"/>
      <c r="E94" s="49"/>
      <c r="F94" s="105"/>
      <c r="G94" s="105"/>
      <c r="H94" s="105"/>
      <c r="I94" s="50"/>
      <c r="K94" s="113"/>
    </row>
    <row r="95" spans="3:11" s="51" customFormat="1" x14ac:dyDescent="0.25">
      <c r="C95" s="90"/>
      <c r="D95" s="49"/>
      <c r="E95" s="49"/>
      <c r="F95" s="105"/>
      <c r="G95" s="105"/>
      <c r="H95" s="105"/>
      <c r="I95" s="50"/>
      <c r="K95" s="113"/>
    </row>
    <row r="96" spans="3:11" s="51" customFormat="1" x14ac:dyDescent="0.25">
      <c r="C96" s="90"/>
      <c r="D96" s="49"/>
      <c r="E96" s="49"/>
      <c r="F96" s="105"/>
      <c r="G96" s="105"/>
      <c r="H96" s="105"/>
      <c r="I96" s="50"/>
      <c r="K96" s="113"/>
    </row>
    <row r="97" spans="3:11" s="51" customFormat="1" x14ac:dyDescent="0.25">
      <c r="C97" s="90"/>
      <c r="D97" s="49"/>
      <c r="E97" s="49"/>
      <c r="F97" s="105"/>
      <c r="G97" s="105"/>
      <c r="H97" s="105"/>
      <c r="I97" s="50"/>
      <c r="K97" s="113"/>
    </row>
    <row r="98" spans="3:11" s="51" customFormat="1" x14ac:dyDescent="0.25">
      <c r="C98" s="90"/>
      <c r="D98" s="49"/>
      <c r="E98" s="49"/>
      <c r="F98" s="105"/>
      <c r="G98" s="105"/>
      <c r="H98" s="105"/>
      <c r="I98" s="50"/>
      <c r="K98" s="113"/>
    </row>
    <row r="99" spans="3:11" s="51" customFormat="1" x14ac:dyDescent="0.25">
      <c r="C99" s="90"/>
      <c r="D99" s="49"/>
      <c r="E99" s="49"/>
      <c r="F99" s="105"/>
      <c r="G99" s="105"/>
      <c r="H99" s="105"/>
      <c r="I99" s="50"/>
      <c r="K99" s="113"/>
    </row>
    <row r="100" spans="3:11" s="51" customFormat="1" x14ac:dyDescent="0.25">
      <c r="C100" s="90"/>
      <c r="D100" s="49"/>
      <c r="E100" s="49"/>
      <c r="F100" s="105"/>
      <c r="G100" s="105"/>
      <c r="H100" s="105"/>
      <c r="I100" s="50"/>
      <c r="K100" s="113"/>
    </row>
    <row r="101" spans="3:11" s="51" customFormat="1" x14ac:dyDescent="0.25">
      <c r="C101" s="90"/>
      <c r="D101" s="49"/>
      <c r="E101" s="49"/>
      <c r="F101" s="105"/>
      <c r="G101" s="105"/>
      <c r="H101" s="105"/>
      <c r="I101" s="50"/>
      <c r="K101" s="113"/>
    </row>
    <row r="102" spans="3:11" s="51" customFormat="1" x14ac:dyDescent="0.25">
      <c r="C102" s="90"/>
      <c r="D102" s="49"/>
      <c r="E102" s="49"/>
      <c r="F102" s="105"/>
      <c r="G102" s="105"/>
      <c r="H102" s="105"/>
      <c r="I102" s="50"/>
      <c r="K102" s="113"/>
    </row>
    <row r="103" spans="3:11" s="51" customFormat="1" x14ac:dyDescent="0.25">
      <c r="C103" s="90"/>
      <c r="D103" s="49"/>
      <c r="E103" s="49"/>
      <c r="F103" s="105"/>
      <c r="G103" s="105"/>
      <c r="H103" s="105"/>
      <c r="I103" s="50"/>
      <c r="K103" s="113"/>
    </row>
    <row r="104" spans="3:11" s="51" customFormat="1" x14ac:dyDescent="0.25">
      <c r="C104" s="90"/>
      <c r="D104" s="49"/>
      <c r="E104" s="49"/>
      <c r="F104" s="105"/>
      <c r="G104" s="105"/>
      <c r="H104" s="105"/>
      <c r="I104" s="50"/>
      <c r="K104" s="113"/>
    </row>
    <row r="105" spans="3:11" s="51" customFormat="1" x14ac:dyDescent="0.25">
      <c r="C105" s="90"/>
      <c r="D105" s="49"/>
      <c r="E105" s="49"/>
      <c r="F105" s="105"/>
      <c r="G105" s="105"/>
      <c r="H105" s="105"/>
      <c r="I105" s="50"/>
      <c r="K105" s="113"/>
    </row>
    <row r="106" spans="3:11" s="51" customFormat="1" x14ac:dyDescent="0.25">
      <c r="C106" s="90"/>
      <c r="D106" s="49"/>
      <c r="E106" s="49"/>
      <c r="F106" s="105"/>
      <c r="G106" s="105"/>
      <c r="H106" s="105"/>
      <c r="I106" s="50"/>
      <c r="K106" s="113"/>
    </row>
    <row r="107" spans="3:11" s="51" customFormat="1" x14ac:dyDescent="0.25">
      <c r="C107" s="90"/>
      <c r="D107" s="49"/>
      <c r="E107" s="49"/>
      <c r="F107" s="105"/>
      <c r="G107" s="105"/>
      <c r="H107" s="105"/>
      <c r="I107" s="50"/>
      <c r="K107" s="113"/>
    </row>
    <row r="108" spans="3:11" s="51" customFormat="1" x14ac:dyDescent="0.25">
      <c r="C108" s="90"/>
      <c r="D108" s="49"/>
      <c r="E108" s="49"/>
      <c r="F108" s="105"/>
      <c r="G108" s="105"/>
      <c r="H108" s="105"/>
      <c r="I108" s="50"/>
      <c r="K108" s="113"/>
    </row>
    <row r="109" spans="3:11" s="51" customFormat="1" x14ac:dyDescent="0.25">
      <c r="C109" s="90"/>
      <c r="D109" s="49"/>
      <c r="E109" s="49"/>
      <c r="F109" s="105"/>
      <c r="G109" s="105"/>
      <c r="H109" s="105"/>
      <c r="I109" s="50"/>
      <c r="K109" s="113"/>
    </row>
    <row r="110" spans="3:11" s="51" customFormat="1" x14ac:dyDescent="0.25">
      <c r="C110" s="90"/>
      <c r="D110" s="49"/>
      <c r="E110" s="49"/>
      <c r="F110" s="105"/>
      <c r="G110" s="105"/>
      <c r="H110" s="105"/>
      <c r="I110" s="50"/>
      <c r="K110" s="113"/>
    </row>
    <row r="111" spans="3:11" s="51" customFormat="1" x14ac:dyDescent="0.25">
      <c r="C111" s="90"/>
      <c r="D111" s="49"/>
      <c r="E111" s="49"/>
      <c r="F111" s="105"/>
      <c r="G111" s="105"/>
      <c r="H111" s="105"/>
      <c r="I111" s="50"/>
      <c r="K111" s="113"/>
    </row>
    <row r="112" spans="3:11" s="51" customFormat="1" x14ac:dyDescent="0.25">
      <c r="C112" s="90"/>
      <c r="D112" s="49"/>
      <c r="E112" s="49"/>
      <c r="F112" s="105"/>
      <c r="G112" s="105"/>
      <c r="H112" s="105"/>
      <c r="I112" s="50"/>
      <c r="K112" s="113"/>
    </row>
    <row r="113" spans="3:11" s="51" customFormat="1" x14ac:dyDescent="0.25">
      <c r="C113" s="90"/>
      <c r="D113" s="49"/>
      <c r="E113" s="49"/>
      <c r="F113" s="105"/>
      <c r="G113" s="105"/>
      <c r="H113" s="105"/>
      <c r="I113" s="50"/>
      <c r="K113" s="113"/>
    </row>
    <row r="114" spans="3:11" s="51" customFormat="1" x14ac:dyDescent="0.25">
      <c r="C114" s="90"/>
      <c r="D114" s="49"/>
      <c r="E114" s="49"/>
      <c r="F114" s="105"/>
      <c r="G114" s="105"/>
      <c r="H114" s="105"/>
      <c r="I114" s="50"/>
      <c r="K114" s="113"/>
    </row>
    <row r="115" spans="3:11" s="51" customFormat="1" x14ac:dyDescent="0.25">
      <c r="C115" s="90"/>
      <c r="D115" s="49"/>
      <c r="E115" s="49"/>
      <c r="F115" s="105"/>
      <c r="G115" s="105"/>
      <c r="H115" s="105"/>
      <c r="I115" s="50"/>
      <c r="K115" s="113"/>
    </row>
    <row r="116" spans="3:11" s="51" customFormat="1" x14ac:dyDescent="0.25">
      <c r="C116" s="90"/>
      <c r="D116" s="49"/>
      <c r="E116" s="49"/>
      <c r="F116" s="105"/>
      <c r="G116" s="105"/>
      <c r="H116" s="105"/>
      <c r="I116" s="50"/>
      <c r="K116" s="113"/>
    </row>
    <row r="117" spans="3:11" s="51" customFormat="1" x14ac:dyDescent="0.25">
      <c r="C117" s="90"/>
      <c r="D117" s="49"/>
      <c r="E117" s="49"/>
      <c r="F117" s="105"/>
      <c r="G117" s="105"/>
      <c r="H117" s="105"/>
      <c r="I117" s="50"/>
      <c r="K117" s="113"/>
    </row>
    <row r="118" spans="3:11" s="51" customFormat="1" x14ac:dyDescent="0.25">
      <c r="C118" s="90"/>
      <c r="D118" s="49"/>
      <c r="E118" s="49"/>
      <c r="F118" s="105"/>
      <c r="G118" s="105"/>
      <c r="H118" s="105"/>
      <c r="I118" s="50"/>
      <c r="K118" s="113"/>
    </row>
    <row r="119" spans="3:11" s="51" customFormat="1" x14ac:dyDescent="0.25">
      <c r="C119" s="90"/>
      <c r="D119" s="49"/>
      <c r="E119" s="49"/>
      <c r="F119" s="105"/>
      <c r="G119" s="105"/>
      <c r="H119" s="105"/>
      <c r="I119" s="50"/>
      <c r="K119" s="113"/>
    </row>
    <row r="120" spans="3:11" s="51" customFormat="1" x14ac:dyDescent="0.25">
      <c r="C120" s="90"/>
      <c r="D120" s="49"/>
      <c r="E120" s="49"/>
      <c r="F120" s="105"/>
      <c r="G120" s="105"/>
      <c r="H120" s="105"/>
      <c r="I120" s="50"/>
      <c r="K120" s="113"/>
    </row>
    <row r="121" spans="3:11" s="51" customFormat="1" x14ac:dyDescent="0.25">
      <c r="C121" s="90"/>
      <c r="D121" s="49"/>
      <c r="E121" s="49"/>
      <c r="F121" s="105"/>
      <c r="G121" s="105"/>
      <c r="H121" s="105"/>
      <c r="I121" s="50"/>
      <c r="K121" s="113"/>
    </row>
    <row r="122" spans="3:11" s="51" customFormat="1" x14ac:dyDescent="0.25">
      <c r="C122" s="90"/>
      <c r="D122" s="49"/>
      <c r="E122" s="49"/>
      <c r="F122" s="105"/>
      <c r="G122" s="105"/>
      <c r="H122" s="105"/>
      <c r="I122" s="50"/>
      <c r="K122" s="113"/>
    </row>
    <row r="123" spans="3:11" s="51" customFormat="1" x14ac:dyDescent="0.25">
      <c r="C123" s="90"/>
      <c r="D123" s="49"/>
      <c r="E123" s="49"/>
      <c r="F123" s="105"/>
      <c r="G123" s="105"/>
      <c r="H123" s="105"/>
      <c r="I123" s="50"/>
      <c r="K123" s="113"/>
    </row>
    <row r="124" spans="3:11" s="51" customFormat="1" x14ac:dyDescent="0.25">
      <c r="C124" s="90"/>
      <c r="D124" s="49"/>
      <c r="E124" s="49"/>
      <c r="F124" s="105"/>
      <c r="G124" s="105"/>
      <c r="H124" s="105"/>
      <c r="I124" s="50"/>
      <c r="K124" s="113"/>
    </row>
    <row r="125" spans="3:11" s="51" customFormat="1" x14ac:dyDescent="0.25">
      <c r="C125" s="90"/>
      <c r="D125" s="49"/>
      <c r="E125" s="49"/>
      <c r="F125" s="105"/>
      <c r="G125" s="105"/>
      <c r="H125" s="105"/>
      <c r="I125" s="50"/>
      <c r="K125" s="113"/>
    </row>
    <row r="126" spans="3:11" s="51" customFormat="1" x14ac:dyDescent="0.25">
      <c r="C126" s="90"/>
      <c r="D126" s="49"/>
      <c r="E126" s="49"/>
      <c r="F126" s="105"/>
      <c r="G126" s="105"/>
      <c r="H126" s="105"/>
      <c r="I126" s="50"/>
      <c r="K126" s="113"/>
    </row>
    <row r="127" spans="3:11" s="51" customFormat="1" x14ac:dyDescent="0.25">
      <c r="C127" s="90"/>
      <c r="D127" s="49"/>
      <c r="E127" s="49"/>
      <c r="F127" s="105"/>
      <c r="G127" s="105"/>
      <c r="H127" s="105"/>
      <c r="I127" s="50"/>
      <c r="K127" s="113"/>
    </row>
    <row r="128" spans="3:11" s="51" customFormat="1" x14ac:dyDescent="0.25">
      <c r="C128" s="90"/>
      <c r="D128" s="49"/>
      <c r="E128" s="49"/>
      <c r="F128" s="105"/>
      <c r="G128" s="105"/>
      <c r="H128" s="105"/>
      <c r="I128" s="50"/>
      <c r="K128" s="113"/>
    </row>
    <row r="129" spans="3:11" s="51" customFormat="1" x14ac:dyDescent="0.25">
      <c r="C129" s="90"/>
      <c r="D129" s="49"/>
      <c r="E129" s="49"/>
      <c r="F129" s="105"/>
      <c r="G129" s="105"/>
      <c r="H129" s="105"/>
      <c r="I129" s="50"/>
      <c r="K129" s="113"/>
    </row>
    <row r="130" spans="3:11" s="51" customFormat="1" x14ac:dyDescent="0.25">
      <c r="C130" s="90"/>
      <c r="D130" s="49"/>
      <c r="E130" s="49"/>
      <c r="F130" s="105"/>
      <c r="G130" s="105"/>
      <c r="H130" s="105"/>
      <c r="I130" s="50"/>
      <c r="K130" s="113"/>
    </row>
    <row r="131" spans="3:11" s="51" customFormat="1" x14ac:dyDescent="0.25">
      <c r="C131" s="90"/>
      <c r="D131" s="49"/>
      <c r="E131" s="49"/>
      <c r="F131" s="105"/>
      <c r="G131" s="105"/>
      <c r="H131" s="105"/>
      <c r="I131" s="50"/>
      <c r="K131" s="113"/>
    </row>
    <row r="132" spans="3:11" s="51" customFormat="1" x14ac:dyDescent="0.25">
      <c r="C132" s="90"/>
      <c r="D132" s="49"/>
      <c r="E132" s="49"/>
      <c r="F132" s="105"/>
      <c r="G132" s="105"/>
      <c r="H132" s="105"/>
      <c r="I132" s="50"/>
      <c r="K132" s="113"/>
    </row>
    <row r="133" spans="3:11" s="51" customFormat="1" x14ac:dyDescent="0.25">
      <c r="C133" s="90"/>
      <c r="D133" s="49"/>
      <c r="E133" s="49"/>
      <c r="F133" s="105"/>
      <c r="G133" s="105"/>
      <c r="H133" s="105"/>
      <c r="I133" s="50"/>
      <c r="K133" s="113"/>
    </row>
    <row r="134" spans="3:11" s="51" customFormat="1" x14ac:dyDescent="0.25">
      <c r="C134" s="90"/>
      <c r="D134" s="49"/>
      <c r="E134" s="49"/>
      <c r="F134" s="105"/>
      <c r="G134" s="105"/>
      <c r="H134" s="105"/>
      <c r="I134" s="50"/>
      <c r="K134" s="113"/>
    </row>
    <row r="135" spans="3:11" s="51" customFormat="1" x14ac:dyDescent="0.25">
      <c r="C135" s="90"/>
      <c r="D135" s="49"/>
      <c r="E135" s="49"/>
      <c r="F135" s="105"/>
      <c r="G135" s="105"/>
      <c r="H135" s="105"/>
      <c r="I135" s="50"/>
      <c r="K135" s="113"/>
    </row>
    <row r="136" spans="3:11" s="51" customFormat="1" x14ac:dyDescent="0.25">
      <c r="C136" s="90"/>
      <c r="D136" s="49"/>
      <c r="E136" s="49"/>
      <c r="F136" s="105"/>
      <c r="G136" s="105"/>
      <c r="H136" s="105"/>
      <c r="I136" s="50"/>
      <c r="K136" s="113"/>
    </row>
    <row r="137" spans="3:11" s="51" customFormat="1" x14ac:dyDescent="0.25">
      <c r="C137" s="90"/>
      <c r="D137" s="49"/>
      <c r="E137" s="49"/>
      <c r="F137" s="105"/>
      <c r="G137" s="105"/>
      <c r="H137" s="105"/>
      <c r="I137" s="50"/>
      <c r="K137" s="113"/>
    </row>
    <row r="138" spans="3:11" s="51" customFormat="1" x14ac:dyDescent="0.25">
      <c r="C138" s="90"/>
      <c r="D138" s="49"/>
      <c r="E138" s="49"/>
      <c r="F138" s="105"/>
      <c r="G138" s="105"/>
      <c r="H138" s="105"/>
      <c r="I138" s="50"/>
      <c r="K138" s="113"/>
    </row>
    <row r="139" spans="3:11" s="51" customFormat="1" x14ac:dyDescent="0.25">
      <c r="C139" s="90"/>
      <c r="D139" s="49"/>
      <c r="E139" s="49"/>
      <c r="F139" s="105"/>
      <c r="G139" s="105"/>
      <c r="H139" s="105"/>
      <c r="I139" s="50"/>
      <c r="K139" s="113"/>
    </row>
    <row r="140" spans="3:11" s="51" customFormat="1" x14ac:dyDescent="0.25">
      <c r="C140" s="90"/>
      <c r="D140" s="49"/>
      <c r="E140" s="49"/>
      <c r="F140" s="105"/>
      <c r="G140" s="105"/>
      <c r="H140" s="105"/>
      <c r="I140" s="50"/>
      <c r="K140" s="113"/>
    </row>
    <row r="141" spans="3:11" s="51" customFormat="1" x14ac:dyDescent="0.25">
      <c r="C141" s="90"/>
      <c r="D141" s="49"/>
      <c r="E141" s="49"/>
      <c r="F141" s="105"/>
      <c r="G141" s="105"/>
      <c r="H141" s="105"/>
      <c r="I141" s="50"/>
      <c r="K141" s="113"/>
    </row>
    <row r="142" spans="3:11" s="51" customFormat="1" x14ac:dyDescent="0.25">
      <c r="C142" s="90"/>
      <c r="D142" s="49"/>
      <c r="E142" s="49"/>
      <c r="F142" s="105"/>
      <c r="G142" s="105"/>
      <c r="H142" s="105"/>
      <c r="I142" s="50"/>
      <c r="K142" s="113"/>
    </row>
    <row r="143" spans="3:11" s="51" customFormat="1" x14ac:dyDescent="0.25">
      <c r="C143" s="90"/>
      <c r="D143" s="49"/>
      <c r="E143" s="49"/>
      <c r="F143" s="105"/>
      <c r="G143" s="105"/>
      <c r="H143" s="105"/>
      <c r="I143" s="50"/>
      <c r="K143" s="113"/>
    </row>
    <row r="144" spans="3:11" s="51" customFormat="1" x14ac:dyDescent="0.25">
      <c r="C144" s="90"/>
      <c r="D144" s="49"/>
      <c r="E144" s="49"/>
      <c r="F144" s="105"/>
      <c r="G144" s="105"/>
      <c r="H144" s="105"/>
      <c r="I144" s="50"/>
      <c r="K144" s="113"/>
    </row>
    <row r="145" spans="3:11" s="51" customFormat="1" x14ac:dyDescent="0.25">
      <c r="C145" s="90"/>
      <c r="D145" s="49"/>
      <c r="E145" s="49"/>
      <c r="F145" s="105"/>
      <c r="G145" s="105"/>
      <c r="H145" s="105"/>
      <c r="I145" s="50"/>
      <c r="K145" s="113"/>
    </row>
    <row r="146" spans="3:11" s="51" customFormat="1" x14ac:dyDescent="0.25">
      <c r="C146" s="90"/>
      <c r="D146" s="49"/>
      <c r="E146" s="49"/>
      <c r="F146" s="105"/>
      <c r="G146" s="105"/>
      <c r="H146" s="105"/>
      <c r="I146" s="50"/>
      <c r="K146" s="113"/>
    </row>
    <row r="147" spans="3:11" s="51" customFormat="1" x14ac:dyDescent="0.25">
      <c r="C147" s="90"/>
      <c r="D147" s="49"/>
      <c r="E147" s="49"/>
      <c r="F147" s="105"/>
      <c r="G147" s="105"/>
      <c r="H147" s="105"/>
      <c r="I147" s="50"/>
      <c r="K147" s="113"/>
    </row>
    <row r="148" spans="3:11" s="51" customFormat="1" x14ac:dyDescent="0.25">
      <c r="C148" s="90"/>
      <c r="D148" s="49"/>
      <c r="E148" s="49"/>
      <c r="F148" s="105"/>
      <c r="G148" s="105"/>
      <c r="H148" s="105"/>
      <c r="I148" s="50"/>
      <c r="K148" s="113"/>
    </row>
    <row r="149" spans="3:11" s="51" customFormat="1" x14ac:dyDescent="0.25">
      <c r="C149" s="90"/>
      <c r="D149" s="49"/>
      <c r="E149" s="49"/>
      <c r="F149" s="105"/>
      <c r="G149" s="105"/>
      <c r="H149" s="105"/>
      <c r="I149" s="50"/>
      <c r="K149" s="113"/>
    </row>
    <row r="150" spans="3:11" s="51" customFormat="1" x14ac:dyDescent="0.25">
      <c r="C150" s="90"/>
      <c r="D150" s="49"/>
      <c r="E150" s="49"/>
      <c r="F150" s="105"/>
      <c r="G150" s="105"/>
      <c r="H150" s="105"/>
      <c r="I150" s="50"/>
      <c r="K150" s="113"/>
    </row>
    <row r="151" spans="3:11" s="51" customFormat="1" x14ac:dyDescent="0.25">
      <c r="C151" s="90"/>
      <c r="D151" s="49"/>
      <c r="E151" s="49"/>
      <c r="F151" s="105"/>
      <c r="G151" s="105"/>
      <c r="H151" s="105"/>
      <c r="I151" s="50"/>
      <c r="K151" s="113"/>
    </row>
    <row r="152" spans="3:11" s="51" customFormat="1" x14ac:dyDescent="0.25">
      <c r="C152" s="90"/>
      <c r="D152" s="49"/>
      <c r="E152" s="49"/>
      <c r="F152" s="105"/>
      <c r="G152" s="105"/>
      <c r="H152" s="105"/>
      <c r="I152" s="50"/>
      <c r="K152" s="113"/>
    </row>
    <row r="153" spans="3:11" s="51" customFormat="1" x14ac:dyDescent="0.25">
      <c r="C153" s="90"/>
      <c r="D153" s="49"/>
      <c r="E153" s="49"/>
      <c r="F153" s="105"/>
      <c r="G153" s="105"/>
      <c r="H153" s="105"/>
      <c r="I153" s="50"/>
      <c r="K153" s="113"/>
    </row>
    <row r="154" spans="3:11" s="51" customFormat="1" x14ac:dyDescent="0.25">
      <c r="C154" s="90"/>
      <c r="D154" s="49"/>
      <c r="E154" s="49"/>
      <c r="F154" s="105"/>
      <c r="G154" s="105"/>
      <c r="H154" s="105"/>
      <c r="I154" s="50"/>
      <c r="K154" s="113"/>
    </row>
    <row r="155" spans="3:11" s="51" customFormat="1" x14ac:dyDescent="0.25">
      <c r="C155" s="90"/>
      <c r="D155" s="49"/>
      <c r="E155" s="49"/>
      <c r="F155" s="105"/>
      <c r="G155" s="105"/>
      <c r="H155" s="105"/>
      <c r="I155" s="50"/>
      <c r="K155" s="113"/>
    </row>
    <row r="156" spans="3:11" s="51" customFormat="1" x14ac:dyDescent="0.25">
      <c r="C156" s="90"/>
      <c r="D156" s="49"/>
      <c r="E156" s="49"/>
      <c r="F156" s="105"/>
      <c r="G156" s="105"/>
      <c r="H156" s="105"/>
      <c r="I156" s="50"/>
      <c r="K156" s="113"/>
    </row>
    <row r="157" spans="3:11" s="51" customFormat="1" x14ac:dyDescent="0.25">
      <c r="C157" s="90"/>
      <c r="D157" s="49"/>
      <c r="E157" s="49"/>
      <c r="F157" s="105"/>
      <c r="G157" s="105"/>
      <c r="H157" s="105"/>
      <c r="I157" s="50"/>
      <c r="K157" s="113"/>
    </row>
    <row r="158" spans="3:11" s="51" customFormat="1" x14ac:dyDescent="0.25">
      <c r="C158" s="90"/>
      <c r="D158" s="49"/>
      <c r="E158" s="49"/>
      <c r="F158" s="105"/>
      <c r="G158" s="105"/>
      <c r="H158" s="105"/>
      <c r="I158" s="50"/>
      <c r="K158" s="113"/>
    </row>
    <row r="159" spans="3:11" s="51" customFormat="1" x14ac:dyDescent="0.25">
      <c r="C159" s="90"/>
      <c r="D159" s="49"/>
      <c r="E159" s="49"/>
      <c r="F159" s="105"/>
      <c r="G159" s="105"/>
      <c r="H159" s="105"/>
      <c r="I159" s="50"/>
      <c r="K159" s="113"/>
    </row>
    <row r="160" spans="3:11" s="51" customFormat="1" x14ac:dyDescent="0.25">
      <c r="C160" s="90"/>
      <c r="D160" s="49"/>
      <c r="E160" s="49"/>
      <c r="F160" s="105"/>
      <c r="G160" s="105"/>
      <c r="H160" s="105"/>
      <c r="I160" s="50"/>
      <c r="K160" s="113"/>
    </row>
    <row r="161" spans="3:11" s="51" customFormat="1" x14ac:dyDescent="0.25">
      <c r="C161" s="90"/>
      <c r="D161" s="49"/>
      <c r="E161" s="49"/>
      <c r="F161" s="105"/>
      <c r="G161" s="105"/>
      <c r="H161" s="105"/>
      <c r="I161" s="50"/>
      <c r="K161" s="113"/>
    </row>
    <row r="162" spans="3:11" s="51" customFormat="1" x14ac:dyDescent="0.25">
      <c r="C162" s="90"/>
      <c r="D162" s="49"/>
      <c r="E162" s="49"/>
      <c r="F162" s="105"/>
      <c r="G162" s="105"/>
      <c r="H162" s="105"/>
      <c r="I162" s="50"/>
      <c r="K162" s="113"/>
    </row>
    <row r="163" spans="3:11" s="51" customFormat="1" x14ac:dyDescent="0.25">
      <c r="C163" s="90"/>
      <c r="D163" s="49"/>
      <c r="E163" s="49"/>
      <c r="F163" s="105"/>
      <c r="G163" s="105"/>
      <c r="H163" s="105"/>
      <c r="I163" s="50"/>
      <c r="K163" s="113"/>
    </row>
    <row r="164" spans="3:11" s="51" customFormat="1" x14ac:dyDescent="0.25">
      <c r="C164" s="90"/>
      <c r="D164" s="49"/>
      <c r="E164" s="49"/>
      <c r="F164" s="105"/>
      <c r="G164" s="105"/>
      <c r="H164" s="105"/>
      <c r="I164" s="50"/>
      <c r="K164" s="113"/>
    </row>
    <row r="165" spans="3:11" s="51" customFormat="1" x14ac:dyDescent="0.25">
      <c r="C165" s="90"/>
      <c r="D165" s="49"/>
      <c r="E165" s="49"/>
      <c r="F165" s="105"/>
      <c r="G165" s="105"/>
      <c r="H165" s="105"/>
      <c r="I165" s="50"/>
      <c r="K165" s="113"/>
    </row>
    <row r="166" spans="3:11" s="51" customFormat="1" x14ac:dyDescent="0.25">
      <c r="C166" s="90"/>
      <c r="D166" s="49"/>
      <c r="E166" s="49"/>
      <c r="F166" s="105"/>
      <c r="G166" s="105"/>
      <c r="H166" s="105"/>
      <c r="I166" s="50"/>
      <c r="K166" s="113"/>
    </row>
    <row r="167" spans="3:11" s="51" customFormat="1" x14ac:dyDescent="0.25">
      <c r="C167" s="90"/>
      <c r="D167" s="49"/>
      <c r="E167" s="49"/>
      <c r="F167" s="105"/>
      <c r="G167" s="105"/>
      <c r="H167" s="105"/>
      <c r="I167" s="50"/>
      <c r="K167" s="113"/>
    </row>
    <row r="168" spans="3:11" s="51" customFormat="1" x14ac:dyDescent="0.25">
      <c r="C168" s="90"/>
      <c r="D168" s="49"/>
      <c r="E168" s="49"/>
      <c r="F168" s="105"/>
      <c r="G168" s="105"/>
      <c r="H168" s="105"/>
      <c r="I168" s="50"/>
      <c r="K168" s="113"/>
    </row>
    <row r="169" spans="3:11" s="51" customFormat="1" x14ac:dyDescent="0.25">
      <c r="C169" s="90"/>
      <c r="D169" s="49"/>
      <c r="E169" s="49"/>
      <c r="F169" s="105"/>
      <c r="G169" s="105"/>
      <c r="H169" s="105"/>
      <c r="I169" s="50"/>
      <c r="K169" s="113"/>
    </row>
    <row r="170" spans="3:11" s="51" customFormat="1" x14ac:dyDescent="0.25">
      <c r="C170" s="90"/>
      <c r="D170" s="49"/>
      <c r="E170" s="49"/>
      <c r="F170" s="105"/>
      <c r="G170" s="105"/>
      <c r="H170" s="105"/>
      <c r="I170" s="50"/>
      <c r="K170" s="113"/>
    </row>
    <row r="171" spans="3:11" s="51" customFormat="1" x14ac:dyDescent="0.25">
      <c r="C171" s="90"/>
      <c r="D171" s="49"/>
      <c r="E171" s="49"/>
      <c r="F171" s="105"/>
      <c r="G171" s="105"/>
      <c r="H171" s="105"/>
      <c r="I171" s="50"/>
      <c r="K171" s="113"/>
    </row>
    <row r="172" spans="3:11" s="51" customFormat="1" x14ac:dyDescent="0.25">
      <c r="C172" s="90"/>
      <c r="D172" s="49"/>
      <c r="E172" s="49"/>
      <c r="F172" s="105"/>
      <c r="G172" s="105"/>
      <c r="H172" s="105"/>
      <c r="I172" s="50"/>
      <c r="K172" s="113"/>
    </row>
    <row r="173" spans="3:11" s="51" customFormat="1" x14ac:dyDescent="0.25">
      <c r="C173" s="90"/>
      <c r="D173" s="49"/>
      <c r="E173" s="49"/>
      <c r="F173" s="105"/>
      <c r="G173" s="105"/>
      <c r="H173" s="105"/>
      <c r="I173" s="50"/>
      <c r="K173" s="113"/>
    </row>
    <row r="174" spans="3:11" s="51" customFormat="1" x14ac:dyDescent="0.25">
      <c r="C174" s="90"/>
      <c r="D174" s="49"/>
      <c r="E174" s="49"/>
      <c r="F174" s="105"/>
      <c r="G174" s="105"/>
      <c r="H174" s="105"/>
      <c r="I174" s="50"/>
      <c r="K174" s="113"/>
    </row>
    <row r="175" spans="3:11" s="51" customFormat="1" x14ac:dyDescent="0.25">
      <c r="C175" s="90"/>
      <c r="D175" s="49"/>
      <c r="E175" s="49"/>
      <c r="F175" s="105"/>
      <c r="G175" s="105"/>
      <c r="H175" s="105"/>
      <c r="I175" s="50"/>
      <c r="K175" s="113"/>
    </row>
    <row r="176" spans="3:11" s="51" customFormat="1" x14ac:dyDescent="0.25">
      <c r="C176" s="90"/>
      <c r="D176" s="49"/>
      <c r="E176" s="49"/>
      <c r="F176" s="105"/>
      <c r="G176" s="105"/>
      <c r="H176" s="105"/>
      <c r="I176" s="50"/>
      <c r="K176" s="113"/>
    </row>
    <row r="177" spans="3:11" s="51" customFormat="1" x14ac:dyDescent="0.25">
      <c r="C177" s="90"/>
      <c r="D177" s="49"/>
      <c r="E177" s="49"/>
      <c r="F177" s="105"/>
      <c r="G177" s="105"/>
      <c r="H177" s="105"/>
      <c r="I177" s="50"/>
      <c r="K177" s="113"/>
    </row>
    <row r="178" spans="3:11" s="51" customFormat="1" x14ac:dyDescent="0.25">
      <c r="C178" s="90"/>
      <c r="D178" s="49"/>
      <c r="E178" s="49"/>
      <c r="F178" s="105"/>
      <c r="G178" s="105"/>
      <c r="H178" s="105"/>
      <c r="I178" s="50"/>
      <c r="K178" s="113"/>
    </row>
    <row r="179" spans="3:11" s="51" customFormat="1" x14ac:dyDescent="0.25">
      <c r="C179" s="90"/>
      <c r="D179" s="49"/>
      <c r="E179" s="49"/>
      <c r="F179" s="105"/>
      <c r="G179" s="105"/>
      <c r="H179" s="105"/>
      <c r="I179" s="50"/>
      <c r="K179" s="113"/>
    </row>
    <row r="180" spans="3:11" s="51" customFormat="1" x14ac:dyDescent="0.25">
      <c r="C180" s="90"/>
      <c r="D180" s="49"/>
      <c r="E180" s="49"/>
      <c r="F180" s="105"/>
      <c r="G180" s="105"/>
      <c r="H180" s="105"/>
      <c r="I180" s="50"/>
      <c r="K180" s="113"/>
    </row>
    <row r="181" spans="3:11" s="51" customFormat="1" x14ac:dyDescent="0.25">
      <c r="C181" s="90"/>
      <c r="D181" s="49"/>
      <c r="E181" s="49"/>
      <c r="F181" s="105"/>
      <c r="G181" s="105"/>
      <c r="H181" s="105"/>
      <c r="I181" s="50"/>
      <c r="K181" s="113"/>
    </row>
    <row r="182" spans="3:11" s="51" customFormat="1" x14ac:dyDescent="0.25">
      <c r="C182" s="90"/>
      <c r="D182" s="49"/>
      <c r="E182" s="49"/>
      <c r="F182" s="105"/>
      <c r="G182" s="105"/>
      <c r="H182" s="105"/>
      <c r="I182" s="50"/>
      <c r="K182" s="113"/>
    </row>
    <row r="183" spans="3:11" s="51" customFormat="1" x14ac:dyDescent="0.25">
      <c r="C183" s="90"/>
      <c r="D183" s="49"/>
      <c r="E183" s="49"/>
      <c r="F183" s="105"/>
      <c r="G183" s="105"/>
      <c r="H183" s="105"/>
      <c r="I183" s="50"/>
      <c r="K183" s="113"/>
    </row>
    <row r="184" spans="3:11" s="51" customFormat="1" x14ac:dyDescent="0.25">
      <c r="C184" s="90"/>
      <c r="D184" s="49"/>
      <c r="E184" s="49"/>
      <c r="F184" s="105"/>
      <c r="G184" s="105"/>
      <c r="H184" s="105"/>
      <c r="I184" s="50"/>
      <c r="K184" s="113"/>
    </row>
    <row r="185" spans="3:11" s="51" customFormat="1" x14ac:dyDescent="0.25">
      <c r="C185" s="90"/>
      <c r="D185" s="49"/>
      <c r="E185" s="49"/>
      <c r="F185" s="105"/>
      <c r="G185" s="105"/>
      <c r="H185" s="105"/>
      <c r="I185" s="50"/>
      <c r="K185" s="113"/>
    </row>
    <row r="186" spans="3:11" s="51" customFormat="1" x14ac:dyDescent="0.25">
      <c r="C186" s="90"/>
      <c r="D186" s="49"/>
      <c r="E186" s="49"/>
      <c r="F186" s="105"/>
      <c r="G186" s="105"/>
      <c r="H186" s="105"/>
      <c r="I186" s="50"/>
      <c r="K186" s="113"/>
    </row>
    <row r="187" spans="3:11" s="51" customFormat="1" x14ac:dyDescent="0.25">
      <c r="C187" s="90"/>
      <c r="D187" s="49"/>
      <c r="E187" s="49"/>
      <c r="F187" s="105"/>
      <c r="G187" s="105"/>
      <c r="H187" s="105"/>
      <c r="I187" s="50"/>
      <c r="K187" s="113"/>
    </row>
    <row r="188" spans="3:11" s="51" customFormat="1" x14ac:dyDescent="0.25">
      <c r="C188" s="90"/>
      <c r="D188" s="49"/>
      <c r="E188" s="49"/>
      <c r="F188" s="105"/>
      <c r="G188" s="105"/>
      <c r="H188" s="105"/>
      <c r="I188" s="50"/>
      <c r="K188" s="113"/>
    </row>
    <row r="189" spans="3:11" s="51" customFormat="1" x14ac:dyDescent="0.25">
      <c r="C189" s="90"/>
      <c r="D189" s="49"/>
      <c r="E189" s="49"/>
      <c r="F189" s="105"/>
      <c r="G189" s="105"/>
      <c r="H189" s="105"/>
      <c r="I189" s="50"/>
      <c r="K189" s="113"/>
    </row>
    <row r="190" spans="3:11" s="51" customFormat="1" x14ac:dyDescent="0.25">
      <c r="C190" s="90"/>
      <c r="D190" s="49"/>
      <c r="E190" s="49"/>
      <c r="F190" s="105"/>
      <c r="G190" s="105"/>
      <c r="H190" s="105"/>
      <c r="I190" s="50"/>
      <c r="K190" s="113"/>
    </row>
    <row r="191" spans="3:11" s="51" customFormat="1" x14ac:dyDescent="0.25">
      <c r="C191" s="90"/>
      <c r="D191" s="49"/>
      <c r="E191" s="49"/>
      <c r="F191" s="105"/>
      <c r="G191" s="105"/>
      <c r="H191" s="105"/>
      <c r="I191" s="50"/>
      <c r="K191" s="113"/>
    </row>
    <row r="192" spans="3:11" s="51" customFormat="1" x14ac:dyDescent="0.25">
      <c r="C192" s="90"/>
      <c r="D192" s="49"/>
      <c r="E192" s="49"/>
      <c r="F192" s="105"/>
      <c r="G192" s="105"/>
      <c r="H192" s="105"/>
      <c r="I192" s="50"/>
      <c r="K192" s="113"/>
    </row>
    <row r="193" spans="3:11" s="51" customFormat="1" x14ac:dyDescent="0.25">
      <c r="C193" s="90"/>
      <c r="D193" s="49"/>
      <c r="E193" s="49"/>
      <c r="F193" s="105"/>
      <c r="G193" s="105"/>
      <c r="H193" s="105"/>
      <c r="I193" s="50"/>
      <c r="K193" s="113"/>
    </row>
    <row r="194" spans="3:11" s="51" customFormat="1" x14ac:dyDescent="0.25">
      <c r="C194" s="90"/>
      <c r="D194" s="49"/>
      <c r="E194" s="49"/>
      <c r="F194" s="105"/>
      <c r="G194" s="105"/>
      <c r="H194" s="105"/>
      <c r="I194" s="50"/>
      <c r="K194" s="113"/>
    </row>
    <row r="195" spans="3:11" s="51" customFormat="1" x14ac:dyDescent="0.25">
      <c r="C195" s="90"/>
      <c r="D195" s="49"/>
      <c r="E195" s="49"/>
      <c r="F195" s="105"/>
      <c r="G195" s="105"/>
      <c r="H195" s="105"/>
      <c r="I195" s="50"/>
      <c r="K195" s="113"/>
    </row>
    <row r="196" spans="3:11" s="51" customFormat="1" x14ac:dyDescent="0.25">
      <c r="C196" s="90"/>
      <c r="D196" s="49"/>
      <c r="E196" s="49"/>
      <c r="F196" s="105"/>
      <c r="G196" s="105"/>
      <c r="H196" s="105"/>
      <c r="I196" s="50"/>
      <c r="K196" s="113"/>
    </row>
    <row r="197" spans="3:11" s="51" customFormat="1" x14ac:dyDescent="0.25">
      <c r="C197" s="90"/>
      <c r="D197" s="49"/>
      <c r="E197" s="49"/>
      <c r="F197" s="105"/>
      <c r="G197" s="105"/>
      <c r="H197" s="105"/>
      <c r="I197" s="50"/>
      <c r="K197" s="113"/>
    </row>
    <row r="198" spans="3:11" s="51" customFormat="1" x14ac:dyDescent="0.25">
      <c r="C198" s="90"/>
      <c r="D198" s="49"/>
      <c r="E198" s="49"/>
      <c r="F198" s="105"/>
      <c r="G198" s="105"/>
      <c r="H198" s="105"/>
      <c r="I198" s="50"/>
      <c r="K198" s="113"/>
    </row>
    <row r="199" spans="3:11" s="51" customFormat="1" x14ac:dyDescent="0.25">
      <c r="C199" s="90"/>
      <c r="D199" s="49"/>
      <c r="E199" s="49"/>
      <c r="F199" s="105"/>
      <c r="G199" s="105"/>
      <c r="H199" s="105"/>
      <c r="I199" s="50"/>
      <c r="K199" s="113"/>
    </row>
    <row r="200" spans="3:11" s="51" customFormat="1" x14ac:dyDescent="0.25">
      <c r="C200" s="90"/>
      <c r="D200" s="49"/>
      <c r="E200" s="49"/>
      <c r="F200" s="105"/>
      <c r="G200" s="105"/>
      <c r="H200" s="105"/>
      <c r="I200" s="50"/>
      <c r="K200" s="113"/>
    </row>
    <row r="201" spans="3:11" s="51" customFormat="1" x14ac:dyDescent="0.25">
      <c r="C201" s="90"/>
      <c r="D201" s="49"/>
      <c r="E201" s="49"/>
      <c r="F201" s="105"/>
      <c r="G201" s="105"/>
      <c r="H201" s="105"/>
      <c r="I201" s="50"/>
      <c r="K201" s="113"/>
    </row>
    <row r="202" spans="3:11" s="51" customFormat="1" x14ac:dyDescent="0.25">
      <c r="C202" s="90"/>
      <c r="D202" s="49"/>
      <c r="E202" s="49"/>
      <c r="F202" s="105"/>
      <c r="G202" s="105"/>
      <c r="H202" s="105"/>
      <c r="I202" s="50"/>
      <c r="K202" s="113"/>
    </row>
    <row r="203" spans="3:11" s="51" customFormat="1" x14ac:dyDescent="0.25">
      <c r="C203" s="90"/>
      <c r="D203" s="49"/>
      <c r="E203" s="49"/>
      <c r="F203" s="105"/>
      <c r="G203" s="105"/>
      <c r="H203" s="105"/>
      <c r="I203" s="50"/>
      <c r="K203" s="113"/>
    </row>
    <row r="204" spans="3:11" s="51" customFormat="1" x14ac:dyDescent="0.25">
      <c r="C204" s="90"/>
      <c r="D204" s="49"/>
      <c r="E204" s="49"/>
      <c r="F204" s="105"/>
      <c r="G204" s="105"/>
      <c r="H204" s="105"/>
      <c r="I204" s="50"/>
      <c r="K204" s="113"/>
    </row>
    <row r="205" spans="3:11" s="51" customFormat="1" x14ac:dyDescent="0.25">
      <c r="C205" s="90"/>
      <c r="D205" s="49"/>
      <c r="E205" s="49"/>
      <c r="F205" s="105"/>
      <c r="G205" s="105"/>
      <c r="H205" s="105"/>
      <c r="I205" s="50"/>
      <c r="K205" s="113"/>
    </row>
    <row r="206" spans="3:11" s="51" customFormat="1" x14ac:dyDescent="0.25">
      <c r="C206" s="90"/>
      <c r="D206" s="49"/>
      <c r="E206" s="49"/>
      <c r="F206" s="105"/>
      <c r="G206" s="105"/>
      <c r="H206" s="105"/>
      <c r="I206" s="50"/>
      <c r="K206" s="113"/>
    </row>
    <row r="207" spans="3:11" s="51" customFormat="1" x14ac:dyDescent="0.25">
      <c r="C207" s="90"/>
      <c r="D207" s="49"/>
      <c r="E207" s="49"/>
      <c r="F207" s="105"/>
      <c r="G207" s="105"/>
      <c r="H207" s="105"/>
      <c r="I207" s="50"/>
      <c r="K207" s="113"/>
    </row>
    <row r="208" spans="3:11" s="51" customFormat="1" x14ac:dyDescent="0.25">
      <c r="C208" s="90"/>
      <c r="D208" s="49"/>
      <c r="E208" s="49"/>
      <c r="F208" s="105"/>
      <c r="G208" s="105"/>
      <c r="H208" s="105"/>
      <c r="I208" s="50"/>
      <c r="K208" s="113"/>
    </row>
    <row r="209" spans="3:11" s="51" customFormat="1" x14ac:dyDescent="0.25">
      <c r="C209" s="90"/>
      <c r="D209" s="49"/>
      <c r="E209" s="49"/>
      <c r="F209" s="105"/>
      <c r="G209" s="105"/>
      <c r="H209" s="105"/>
      <c r="I209" s="50"/>
      <c r="K209" s="113"/>
    </row>
    <row r="210" spans="3:11" s="51" customFormat="1" x14ac:dyDescent="0.25">
      <c r="C210" s="90"/>
      <c r="D210" s="49"/>
      <c r="E210" s="49"/>
      <c r="F210" s="105"/>
      <c r="G210" s="105"/>
      <c r="H210" s="105"/>
      <c r="I210" s="50"/>
      <c r="K210" s="113"/>
    </row>
    <row r="211" spans="3:11" s="51" customFormat="1" x14ac:dyDescent="0.25">
      <c r="C211" s="90"/>
      <c r="D211" s="49"/>
      <c r="E211" s="49"/>
      <c r="F211" s="105"/>
      <c r="G211" s="105"/>
      <c r="H211" s="105"/>
      <c r="I211" s="50"/>
      <c r="K211" s="113"/>
    </row>
    <row r="212" spans="3:11" s="51" customFormat="1" x14ac:dyDescent="0.25">
      <c r="C212" s="90"/>
      <c r="D212" s="49"/>
      <c r="E212" s="49"/>
      <c r="F212" s="105"/>
      <c r="G212" s="105"/>
      <c r="H212" s="105"/>
      <c r="I212" s="50"/>
      <c r="K212" s="113"/>
    </row>
    <row r="213" spans="3:11" s="51" customFormat="1" x14ac:dyDescent="0.25">
      <c r="C213" s="90"/>
      <c r="D213" s="49"/>
      <c r="E213" s="49"/>
      <c r="F213" s="105"/>
      <c r="G213" s="105"/>
      <c r="H213" s="105"/>
      <c r="I213" s="50"/>
      <c r="K213" s="113"/>
    </row>
    <row r="214" spans="3:11" s="51" customFormat="1" x14ac:dyDescent="0.25">
      <c r="C214" s="90"/>
      <c r="D214" s="49"/>
      <c r="E214" s="49"/>
      <c r="F214" s="105"/>
      <c r="G214" s="105"/>
      <c r="H214" s="105"/>
      <c r="I214" s="50"/>
      <c r="K214" s="113"/>
    </row>
    <row r="215" spans="3:11" s="51" customFormat="1" x14ac:dyDescent="0.25">
      <c r="C215" s="90"/>
      <c r="D215" s="49"/>
      <c r="E215" s="49"/>
      <c r="F215" s="105"/>
      <c r="G215" s="105"/>
      <c r="H215" s="105"/>
      <c r="I215" s="50"/>
      <c r="K215" s="113"/>
    </row>
    <row r="216" spans="3:11" s="51" customFormat="1" x14ac:dyDescent="0.25">
      <c r="C216" s="90"/>
      <c r="D216" s="49"/>
      <c r="E216" s="49"/>
      <c r="F216" s="105"/>
      <c r="G216" s="105"/>
      <c r="H216" s="105"/>
      <c r="I216" s="50"/>
      <c r="K216" s="113"/>
    </row>
    <row r="217" spans="3:11" s="51" customFormat="1" x14ac:dyDescent="0.25">
      <c r="C217" s="90"/>
      <c r="D217" s="49"/>
      <c r="E217" s="49"/>
      <c r="F217" s="105"/>
      <c r="G217" s="105"/>
      <c r="H217" s="105"/>
      <c r="I217" s="50"/>
      <c r="K217" s="113"/>
    </row>
    <row r="218" spans="3:11" s="51" customFormat="1" x14ac:dyDescent="0.25">
      <c r="C218" s="90"/>
      <c r="D218" s="49"/>
      <c r="E218" s="49"/>
      <c r="F218" s="105"/>
      <c r="G218" s="105"/>
      <c r="H218" s="105"/>
      <c r="I218" s="50"/>
      <c r="K218" s="113"/>
    </row>
    <row r="219" spans="3:11" s="51" customFormat="1" x14ac:dyDescent="0.25">
      <c r="C219" s="90"/>
      <c r="D219" s="49"/>
      <c r="E219" s="49"/>
      <c r="F219" s="105"/>
      <c r="G219" s="105"/>
      <c r="H219" s="105"/>
      <c r="I219" s="50"/>
      <c r="K219" s="113"/>
    </row>
    <row r="220" spans="3:11" s="51" customFormat="1" x14ac:dyDescent="0.25">
      <c r="C220" s="90"/>
      <c r="D220" s="49"/>
      <c r="E220" s="49"/>
      <c r="F220" s="105"/>
      <c r="G220" s="105"/>
      <c r="H220" s="105"/>
      <c r="I220" s="50"/>
      <c r="K220" s="113"/>
    </row>
    <row r="221" spans="3:11" s="51" customFormat="1" x14ac:dyDescent="0.25">
      <c r="C221" s="90"/>
      <c r="D221" s="49"/>
      <c r="E221" s="49"/>
      <c r="F221" s="105"/>
      <c r="G221" s="105"/>
      <c r="H221" s="105"/>
      <c r="I221" s="50"/>
      <c r="K221" s="113"/>
    </row>
    <row r="222" spans="3:11" s="51" customFormat="1" x14ac:dyDescent="0.25">
      <c r="C222" s="90"/>
      <c r="D222" s="49"/>
      <c r="E222" s="49"/>
      <c r="F222" s="105"/>
      <c r="G222" s="105"/>
      <c r="H222" s="105"/>
      <c r="I222" s="50"/>
      <c r="K222" s="113"/>
    </row>
    <row r="223" spans="3:11" s="51" customFormat="1" x14ac:dyDescent="0.25">
      <c r="C223" s="90"/>
      <c r="D223" s="49"/>
      <c r="E223" s="49"/>
      <c r="F223" s="105"/>
      <c r="G223" s="105"/>
      <c r="H223" s="105"/>
      <c r="I223" s="50"/>
      <c r="K223" s="113"/>
    </row>
    <row r="224" spans="3:11" s="51" customFormat="1" x14ac:dyDescent="0.25">
      <c r="C224" s="90"/>
      <c r="D224" s="49"/>
      <c r="E224" s="49"/>
      <c r="F224" s="105"/>
      <c r="G224" s="105"/>
      <c r="H224" s="105"/>
      <c r="I224" s="50"/>
      <c r="K224" s="113"/>
    </row>
    <row r="225" spans="3:11" s="51" customFormat="1" x14ac:dyDescent="0.25">
      <c r="C225" s="90"/>
      <c r="D225" s="49"/>
      <c r="E225" s="49"/>
      <c r="F225" s="105"/>
      <c r="G225" s="105"/>
      <c r="H225" s="105"/>
      <c r="I225" s="50"/>
      <c r="K225" s="113"/>
    </row>
    <row r="226" spans="3:11" s="51" customFormat="1" x14ac:dyDescent="0.25">
      <c r="C226" s="90"/>
      <c r="D226" s="49"/>
      <c r="E226" s="49"/>
      <c r="F226" s="105"/>
      <c r="G226" s="105"/>
      <c r="H226" s="105"/>
      <c r="I226" s="50"/>
      <c r="K226" s="113"/>
    </row>
    <row r="227" spans="3:11" s="51" customFormat="1" x14ac:dyDescent="0.25">
      <c r="C227" s="90"/>
      <c r="D227" s="49"/>
      <c r="E227" s="49"/>
      <c r="F227" s="105"/>
      <c r="G227" s="105"/>
      <c r="H227" s="105"/>
      <c r="I227" s="50"/>
      <c r="K227" s="113"/>
    </row>
    <row r="228" spans="3:11" s="51" customFormat="1" x14ac:dyDescent="0.25">
      <c r="C228" s="90"/>
      <c r="D228" s="49"/>
      <c r="E228" s="49"/>
      <c r="F228" s="105"/>
      <c r="G228" s="105"/>
      <c r="H228" s="105"/>
      <c r="I228" s="50"/>
      <c r="K228" s="113"/>
    </row>
    <row r="229" spans="3:11" s="51" customFormat="1" x14ac:dyDescent="0.25">
      <c r="C229" s="90"/>
      <c r="D229" s="49"/>
      <c r="E229" s="49"/>
      <c r="F229" s="105"/>
      <c r="G229" s="105"/>
      <c r="H229" s="105"/>
      <c r="I229" s="50"/>
      <c r="K229" s="113"/>
    </row>
    <row r="230" spans="3:11" s="51" customFormat="1" x14ac:dyDescent="0.25">
      <c r="C230" s="90"/>
      <c r="D230" s="49"/>
      <c r="E230" s="49"/>
      <c r="F230" s="105"/>
      <c r="G230" s="105"/>
      <c r="H230" s="105"/>
      <c r="I230" s="50"/>
      <c r="K230" s="113"/>
    </row>
    <row r="231" spans="3:11" s="51" customFormat="1" x14ac:dyDescent="0.25">
      <c r="C231" s="90"/>
      <c r="D231" s="49"/>
      <c r="E231" s="49"/>
      <c r="F231" s="105"/>
      <c r="G231" s="105"/>
      <c r="H231" s="105"/>
      <c r="I231" s="50"/>
      <c r="K231" s="113"/>
    </row>
    <row r="232" spans="3:11" s="51" customFormat="1" x14ac:dyDescent="0.25">
      <c r="C232" s="90"/>
      <c r="D232" s="49"/>
      <c r="E232" s="49"/>
      <c r="F232" s="105"/>
      <c r="G232" s="105"/>
      <c r="H232" s="105"/>
      <c r="I232" s="50"/>
      <c r="K232" s="113"/>
    </row>
    <row r="233" spans="3:11" s="51" customFormat="1" x14ac:dyDescent="0.25">
      <c r="C233" s="90"/>
      <c r="D233" s="49"/>
      <c r="E233" s="49"/>
      <c r="F233" s="105"/>
      <c r="G233" s="105"/>
      <c r="H233" s="105"/>
      <c r="I233" s="50"/>
      <c r="K233" s="113"/>
    </row>
    <row r="234" spans="3:11" s="51" customFormat="1" x14ac:dyDescent="0.25">
      <c r="C234" s="90"/>
      <c r="D234" s="49"/>
      <c r="E234" s="49"/>
      <c r="F234" s="105"/>
      <c r="G234" s="105"/>
      <c r="H234" s="105"/>
      <c r="I234" s="50"/>
      <c r="K234" s="113"/>
    </row>
    <row r="235" spans="3:11" s="51" customFormat="1" x14ac:dyDescent="0.25">
      <c r="C235" s="90"/>
      <c r="D235" s="49"/>
      <c r="E235" s="49"/>
      <c r="F235" s="105"/>
      <c r="G235" s="105"/>
      <c r="H235" s="105"/>
      <c r="I235" s="50"/>
      <c r="K235" s="113"/>
    </row>
    <row r="236" spans="3:11" s="51" customFormat="1" x14ac:dyDescent="0.25">
      <c r="C236" s="90"/>
      <c r="D236" s="49"/>
      <c r="E236" s="49"/>
      <c r="F236" s="105"/>
      <c r="G236" s="105"/>
      <c r="H236" s="105"/>
      <c r="I236" s="50"/>
      <c r="K236" s="113"/>
    </row>
    <row r="237" spans="3:11" s="51" customFormat="1" x14ac:dyDescent="0.25">
      <c r="C237" s="90"/>
      <c r="D237" s="49"/>
      <c r="E237" s="49"/>
      <c r="F237" s="105"/>
      <c r="G237" s="105"/>
      <c r="H237" s="105"/>
      <c r="I237" s="50"/>
      <c r="K237" s="113"/>
    </row>
    <row r="238" spans="3:11" s="51" customFormat="1" x14ac:dyDescent="0.25">
      <c r="C238" s="90"/>
      <c r="D238" s="49"/>
      <c r="E238" s="49"/>
      <c r="F238" s="105"/>
      <c r="G238" s="105"/>
      <c r="H238" s="105"/>
      <c r="I238" s="50"/>
      <c r="K238" s="113"/>
    </row>
    <row r="239" spans="3:11" s="51" customFormat="1" x14ac:dyDescent="0.25">
      <c r="C239" s="90"/>
      <c r="D239" s="49"/>
      <c r="E239" s="49"/>
      <c r="F239" s="105"/>
      <c r="G239" s="105"/>
      <c r="H239" s="105"/>
      <c r="I239" s="50"/>
      <c r="K239" s="113"/>
    </row>
    <row r="240" spans="3:11" s="51" customFormat="1" x14ac:dyDescent="0.25">
      <c r="C240" s="90"/>
      <c r="D240" s="49"/>
      <c r="E240" s="49"/>
      <c r="F240" s="105"/>
      <c r="G240" s="105"/>
      <c r="H240" s="105"/>
      <c r="I240" s="50"/>
      <c r="K240" s="113"/>
    </row>
    <row r="241" spans="3:11" s="51" customFormat="1" x14ac:dyDescent="0.25">
      <c r="C241" s="90"/>
      <c r="D241" s="49"/>
      <c r="E241" s="49"/>
      <c r="F241" s="105"/>
      <c r="G241" s="105"/>
      <c r="H241" s="105"/>
      <c r="I241" s="50"/>
      <c r="K241" s="113"/>
    </row>
    <row r="242" spans="3:11" s="51" customFormat="1" x14ac:dyDescent="0.25">
      <c r="C242" s="90"/>
      <c r="D242" s="49"/>
      <c r="E242" s="49"/>
      <c r="F242" s="105"/>
      <c r="G242" s="105"/>
      <c r="H242" s="105"/>
      <c r="I242" s="50"/>
      <c r="K242" s="113"/>
    </row>
    <row r="243" spans="3:11" s="51" customFormat="1" x14ac:dyDescent="0.25">
      <c r="C243" s="90"/>
      <c r="D243" s="49"/>
      <c r="E243" s="49"/>
      <c r="F243" s="105"/>
      <c r="G243" s="105"/>
      <c r="H243" s="105"/>
      <c r="I243" s="50"/>
      <c r="K243" s="113"/>
    </row>
    <row r="244" spans="3:11" s="51" customFormat="1" x14ac:dyDescent="0.25">
      <c r="C244" s="90"/>
      <c r="D244" s="49"/>
      <c r="E244" s="49"/>
      <c r="F244" s="105"/>
      <c r="G244" s="105"/>
      <c r="H244" s="105"/>
      <c r="I244" s="50"/>
      <c r="K244" s="113"/>
    </row>
    <row r="245" spans="3:11" s="51" customFormat="1" x14ac:dyDescent="0.25">
      <c r="C245" s="90"/>
      <c r="D245" s="49"/>
      <c r="E245" s="49"/>
      <c r="F245" s="105"/>
      <c r="G245" s="105"/>
      <c r="H245" s="105"/>
      <c r="I245" s="50"/>
      <c r="K245" s="113"/>
    </row>
    <row r="246" spans="3:11" s="51" customFormat="1" x14ac:dyDescent="0.25">
      <c r="C246" s="90"/>
      <c r="D246" s="49"/>
      <c r="E246" s="49"/>
      <c r="F246" s="105"/>
      <c r="G246" s="105"/>
      <c r="H246" s="105"/>
      <c r="I246" s="50"/>
      <c r="K246" s="113"/>
    </row>
    <row r="247" spans="3:11" s="51" customFormat="1" x14ac:dyDescent="0.25">
      <c r="C247" s="90"/>
      <c r="D247" s="49"/>
      <c r="E247" s="49"/>
      <c r="F247" s="105"/>
      <c r="G247" s="105"/>
      <c r="H247" s="105"/>
      <c r="I247" s="50"/>
      <c r="K247" s="113"/>
    </row>
    <row r="248" spans="3:11" s="51" customFormat="1" x14ac:dyDescent="0.25">
      <c r="C248" s="90"/>
      <c r="D248" s="49"/>
      <c r="E248" s="49"/>
      <c r="F248" s="105"/>
      <c r="G248" s="105"/>
      <c r="H248" s="105"/>
      <c r="I248" s="50"/>
      <c r="K248" s="113"/>
    </row>
    <row r="249" spans="3:11" s="51" customFormat="1" x14ac:dyDescent="0.25">
      <c r="C249" s="90"/>
      <c r="D249" s="49"/>
      <c r="E249" s="49"/>
      <c r="F249" s="105"/>
      <c r="G249" s="105"/>
      <c r="H249" s="105"/>
      <c r="I249" s="50"/>
      <c r="K249" s="113"/>
    </row>
    <row r="250" spans="3:11" s="51" customFormat="1" x14ac:dyDescent="0.25">
      <c r="C250" s="90"/>
      <c r="D250" s="49"/>
      <c r="E250" s="49"/>
      <c r="F250" s="105"/>
      <c r="G250" s="105"/>
      <c r="H250" s="105"/>
      <c r="I250" s="50"/>
      <c r="K250" s="113"/>
    </row>
    <row r="251" spans="3:11" s="51" customFormat="1" x14ac:dyDescent="0.25">
      <c r="C251" s="90"/>
      <c r="D251" s="49"/>
      <c r="E251" s="49"/>
      <c r="F251" s="105"/>
      <c r="G251" s="105"/>
      <c r="H251" s="105"/>
      <c r="I251" s="50"/>
      <c r="K251" s="113"/>
    </row>
    <row r="252" spans="3:11" s="51" customFormat="1" x14ac:dyDescent="0.25">
      <c r="C252" s="90"/>
      <c r="D252" s="49"/>
      <c r="E252" s="49"/>
      <c r="F252" s="105"/>
      <c r="G252" s="105"/>
      <c r="H252" s="105"/>
      <c r="I252" s="50"/>
      <c r="K252" s="113"/>
    </row>
    <row r="253" spans="3:11" s="51" customFormat="1" x14ac:dyDescent="0.25">
      <c r="C253" s="90"/>
      <c r="D253" s="49"/>
      <c r="E253" s="49"/>
      <c r="F253" s="105"/>
      <c r="G253" s="105"/>
      <c r="H253" s="105"/>
      <c r="I253" s="50"/>
      <c r="K253" s="113"/>
    </row>
    <row r="254" spans="3:11" s="51" customFormat="1" x14ac:dyDescent="0.25">
      <c r="C254" s="90"/>
      <c r="D254" s="49"/>
      <c r="E254" s="49"/>
      <c r="F254" s="105"/>
      <c r="G254" s="105"/>
      <c r="H254" s="105"/>
      <c r="I254" s="50"/>
      <c r="K254" s="113"/>
    </row>
    <row r="255" spans="3:11" s="51" customFormat="1" x14ac:dyDescent="0.25">
      <c r="C255" s="90"/>
      <c r="D255" s="49"/>
      <c r="E255" s="49"/>
      <c r="F255" s="105"/>
      <c r="G255" s="105"/>
      <c r="H255" s="105"/>
      <c r="I255" s="50"/>
      <c r="K255" s="113"/>
    </row>
    <row r="256" spans="3:11" s="51" customFormat="1" x14ac:dyDescent="0.25">
      <c r="C256" s="90"/>
      <c r="D256" s="49"/>
      <c r="E256" s="49"/>
      <c r="F256" s="105"/>
      <c r="G256" s="105"/>
      <c r="H256" s="105"/>
      <c r="I256" s="50"/>
      <c r="K256" s="113"/>
    </row>
    <row r="257" spans="3:11" s="51" customFormat="1" x14ac:dyDescent="0.25">
      <c r="C257" s="90"/>
      <c r="D257" s="49"/>
      <c r="E257" s="49"/>
      <c r="F257" s="105"/>
      <c r="G257" s="105"/>
      <c r="H257" s="105"/>
      <c r="I257" s="50"/>
      <c r="K257" s="113"/>
    </row>
    <row r="258" spans="3:11" s="51" customFormat="1" x14ac:dyDescent="0.25">
      <c r="C258" s="90"/>
      <c r="D258" s="49"/>
      <c r="E258" s="49"/>
      <c r="F258" s="105"/>
      <c r="G258" s="105"/>
      <c r="H258" s="105"/>
      <c r="I258" s="50"/>
      <c r="K258" s="113"/>
    </row>
    <row r="259" spans="3:11" s="51" customFormat="1" x14ac:dyDescent="0.25">
      <c r="C259" s="90"/>
      <c r="D259" s="49"/>
      <c r="E259" s="49"/>
      <c r="F259" s="105"/>
      <c r="G259" s="105"/>
      <c r="H259" s="105"/>
      <c r="I259" s="50"/>
      <c r="K259" s="113"/>
    </row>
    <row r="260" spans="3:11" s="51" customFormat="1" x14ac:dyDescent="0.25">
      <c r="C260" s="90"/>
      <c r="D260" s="49"/>
      <c r="E260" s="49"/>
      <c r="F260" s="105"/>
      <c r="G260" s="105"/>
      <c r="H260" s="105"/>
      <c r="I260" s="50"/>
      <c r="K260" s="113"/>
    </row>
    <row r="261" spans="3:11" s="51" customFormat="1" x14ac:dyDescent="0.25">
      <c r="C261" s="90"/>
      <c r="D261" s="49"/>
      <c r="E261" s="49"/>
      <c r="F261" s="105"/>
      <c r="G261" s="105"/>
      <c r="H261" s="105"/>
      <c r="I261" s="50"/>
      <c r="K261" s="113"/>
    </row>
    <row r="262" spans="3:11" s="51" customFormat="1" x14ac:dyDescent="0.25">
      <c r="C262" s="90"/>
      <c r="D262" s="49"/>
      <c r="E262" s="49"/>
      <c r="F262" s="105"/>
      <c r="G262" s="105"/>
      <c r="H262" s="105"/>
      <c r="I262" s="50"/>
      <c r="K262" s="113"/>
    </row>
    <row r="263" spans="3:11" s="51" customFormat="1" x14ac:dyDescent="0.25">
      <c r="C263" s="90"/>
      <c r="D263" s="49"/>
      <c r="E263" s="49"/>
      <c r="F263" s="105"/>
      <c r="G263" s="105"/>
      <c r="H263" s="105"/>
      <c r="I263" s="50"/>
      <c r="K263" s="113"/>
    </row>
    <row r="264" spans="3:11" s="51" customFormat="1" x14ac:dyDescent="0.25">
      <c r="C264" s="90"/>
      <c r="D264" s="49"/>
      <c r="E264" s="49"/>
      <c r="F264" s="105"/>
      <c r="G264" s="105"/>
      <c r="H264" s="105"/>
      <c r="I264" s="50"/>
      <c r="K264" s="113"/>
    </row>
    <row r="265" spans="3:11" s="51" customFormat="1" x14ac:dyDescent="0.25">
      <c r="C265" s="90"/>
      <c r="D265" s="49"/>
      <c r="E265" s="49"/>
      <c r="F265" s="105"/>
      <c r="G265" s="105"/>
      <c r="H265" s="105"/>
      <c r="I265" s="50"/>
      <c r="K265" s="113"/>
    </row>
    <row r="266" spans="3:11" s="51" customFormat="1" x14ac:dyDescent="0.25">
      <c r="C266" s="90"/>
      <c r="D266" s="49"/>
      <c r="E266" s="49"/>
      <c r="F266" s="105"/>
      <c r="G266" s="105"/>
      <c r="H266" s="105"/>
      <c r="I266" s="50"/>
      <c r="K266" s="113"/>
    </row>
    <row r="267" spans="3:11" s="51" customFormat="1" x14ac:dyDescent="0.25">
      <c r="C267" s="90"/>
      <c r="D267" s="49"/>
      <c r="E267" s="49"/>
      <c r="F267" s="105"/>
      <c r="G267" s="105"/>
      <c r="H267" s="105"/>
      <c r="I267" s="50"/>
      <c r="K267" s="113"/>
    </row>
    <row r="268" spans="3:11" s="51" customFormat="1" x14ac:dyDescent="0.25">
      <c r="C268" s="90"/>
      <c r="D268" s="49"/>
      <c r="E268" s="49"/>
      <c r="F268" s="105"/>
      <c r="G268" s="105"/>
      <c r="H268" s="105"/>
      <c r="I268" s="50"/>
      <c r="K268" s="113"/>
    </row>
    <row r="269" spans="3:11" s="51" customFormat="1" x14ac:dyDescent="0.25">
      <c r="C269" s="90"/>
      <c r="D269" s="49"/>
      <c r="E269" s="49"/>
      <c r="F269" s="105"/>
      <c r="G269" s="105"/>
      <c r="H269" s="105"/>
      <c r="I269" s="50"/>
      <c r="K269" s="113"/>
    </row>
    <row r="270" spans="3:11" s="51" customFormat="1" x14ac:dyDescent="0.25">
      <c r="C270" s="90"/>
      <c r="D270" s="49"/>
      <c r="E270" s="49"/>
      <c r="F270" s="105"/>
      <c r="G270" s="105"/>
      <c r="H270" s="105"/>
      <c r="I270" s="50"/>
      <c r="K270" s="113"/>
    </row>
    <row r="271" spans="3:11" s="51" customFormat="1" x14ac:dyDescent="0.25">
      <c r="C271" s="90"/>
      <c r="D271" s="49"/>
      <c r="E271" s="49"/>
      <c r="F271" s="105"/>
      <c r="G271" s="105"/>
      <c r="H271" s="105"/>
      <c r="I271" s="50"/>
      <c r="K271" s="113"/>
    </row>
    <row r="272" spans="3:11" s="51" customFormat="1" x14ac:dyDescent="0.25">
      <c r="C272" s="90"/>
      <c r="D272" s="49"/>
      <c r="E272" s="49"/>
      <c r="F272" s="105"/>
      <c r="G272" s="105"/>
      <c r="H272" s="105"/>
      <c r="I272" s="50"/>
      <c r="K272" s="113"/>
    </row>
    <row r="273" spans="3:11" s="51" customFormat="1" x14ac:dyDescent="0.25">
      <c r="C273" s="90"/>
      <c r="D273" s="49"/>
      <c r="E273" s="49"/>
      <c r="F273" s="105"/>
      <c r="G273" s="105"/>
      <c r="H273" s="105"/>
      <c r="I273" s="50"/>
      <c r="K273" s="113"/>
    </row>
    <row r="274" spans="3:11" s="51" customFormat="1" x14ac:dyDescent="0.25">
      <c r="C274" s="90"/>
      <c r="D274" s="49"/>
      <c r="E274" s="49"/>
      <c r="F274" s="105"/>
      <c r="G274" s="105"/>
      <c r="H274" s="105"/>
      <c r="I274" s="50"/>
      <c r="K274" s="113"/>
    </row>
    <row r="275" spans="3:11" s="51" customFormat="1" x14ac:dyDescent="0.25">
      <c r="C275" s="90"/>
      <c r="D275" s="49"/>
      <c r="E275" s="49"/>
      <c r="F275" s="105"/>
      <c r="G275" s="105"/>
      <c r="H275" s="105"/>
      <c r="I275" s="50"/>
      <c r="K275" s="113"/>
    </row>
    <row r="276" spans="3:11" s="51" customFormat="1" x14ac:dyDescent="0.25">
      <c r="C276" s="90"/>
      <c r="D276" s="49"/>
      <c r="E276" s="49"/>
      <c r="F276" s="105"/>
      <c r="G276" s="105"/>
      <c r="H276" s="105"/>
      <c r="I276" s="50"/>
      <c r="K276" s="113"/>
    </row>
    <row r="277" spans="3:11" s="51" customFormat="1" x14ac:dyDescent="0.25">
      <c r="C277" s="90"/>
      <c r="D277" s="49"/>
      <c r="E277" s="49"/>
      <c r="F277" s="105"/>
      <c r="G277" s="105"/>
      <c r="H277" s="105"/>
      <c r="I277" s="50"/>
      <c r="K277" s="113"/>
    </row>
    <row r="278" spans="3:11" s="51" customFormat="1" x14ac:dyDescent="0.25">
      <c r="C278" s="90"/>
      <c r="D278" s="49"/>
      <c r="E278" s="49"/>
      <c r="F278" s="105"/>
      <c r="G278" s="105"/>
      <c r="H278" s="105"/>
      <c r="I278" s="50"/>
      <c r="K278" s="113"/>
    </row>
    <row r="279" spans="3:11" s="51" customFormat="1" x14ac:dyDescent="0.25">
      <c r="C279" s="90"/>
      <c r="D279" s="49"/>
      <c r="E279" s="49"/>
      <c r="F279" s="105"/>
      <c r="G279" s="105"/>
      <c r="H279" s="105"/>
      <c r="I279" s="50"/>
      <c r="K279" s="113"/>
    </row>
    <row r="280" spans="3:11" s="51" customFormat="1" x14ac:dyDescent="0.25">
      <c r="C280" s="90"/>
      <c r="D280" s="49"/>
      <c r="E280" s="49"/>
      <c r="F280" s="105"/>
      <c r="G280" s="105"/>
      <c r="H280" s="105"/>
      <c r="I280" s="50"/>
      <c r="K280" s="113"/>
    </row>
    <row r="281" spans="3:11" s="51" customFormat="1" x14ac:dyDescent="0.25">
      <c r="C281" s="90"/>
      <c r="D281" s="49"/>
      <c r="E281" s="49"/>
      <c r="F281" s="105"/>
      <c r="G281" s="105"/>
      <c r="H281" s="105"/>
      <c r="I281" s="50"/>
      <c r="K281" s="113"/>
    </row>
    <row r="282" spans="3:11" s="51" customFormat="1" x14ac:dyDescent="0.25">
      <c r="C282" s="90"/>
      <c r="D282" s="49"/>
      <c r="E282" s="49"/>
      <c r="F282" s="105"/>
      <c r="G282" s="105"/>
      <c r="H282" s="105"/>
      <c r="I282" s="50"/>
      <c r="K282" s="113"/>
    </row>
    <row r="283" spans="3:11" s="51" customFormat="1" x14ac:dyDescent="0.25">
      <c r="C283" s="90"/>
      <c r="D283" s="49"/>
      <c r="E283" s="49"/>
      <c r="F283" s="105"/>
      <c r="G283" s="105"/>
      <c r="H283" s="105"/>
      <c r="I283" s="50"/>
      <c r="K283" s="113"/>
    </row>
    <row r="284" spans="3:11" s="51" customFormat="1" x14ac:dyDescent="0.25">
      <c r="C284" s="90"/>
      <c r="D284" s="49"/>
      <c r="E284" s="49"/>
      <c r="F284" s="105"/>
      <c r="G284" s="105"/>
      <c r="H284" s="105"/>
      <c r="I284" s="50"/>
      <c r="K284" s="113"/>
    </row>
    <row r="285" spans="3:11" s="51" customFormat="1" x14ac:dyDescent="0.25">
      <c r="C285" s="90"/>
      <c r="D285" s="49"/>
      <c r="E285" s="49"/>
      <c r="F285" s="105"/>
      <c r="G285" s="105"/>
      <c r="H285" s="105"/>
      <c r="I285" s="50"/>
      <c r="K285" s="113"/>
    </row>
    <row r="286" spans="3:11" s="51" customFormat="1" x14ac:dyDescent="0.25">
      <c r="C286" s="90"/>
      <c r="D286" s="49"/>
      <c r="E286" s="49"/>
      <c r="F286" s="105"/>
      <c r="G286" s="105"/>
      <c r="H286" s="105"/>
      <c r="I286" s="50"/>
      <c r="K286" s="113"/>
    </row>
    <row r="287" spans="3:11" s="51" customFormat="1" x14ac:dyDescent="0.25">
      <c r="C287" s="90"/>
      <c r="D287" s="49"/>
      <c r="E287" s="49"/>
      <c r="F287" s="105"/>
      <c r="G287" s="105"/>
      <c r="H287" s="105"/>
      <c r="I287" s="50"/>
      <c r="K287" s="113"/>
    </row>
    <row r="288" spans="3:11" s="51" customFormat="1" x14ac:dyDescent="0.25">
      <c r="C288" s="90"/>
      <c r="D288" s="49"/>
      <c r="E288" s="49"/>
      <c r="F288" s="105"/>
      <c r="G288" s="105"/>
      <c r="H288" s="105"/>
      <c r="I288" s="50"/>
      <c r="K288" s="113"/>
    </row>
    <row r="289" spans="3:11" s="51" customFormat="1" x14ac:dyDescent="0.25">
      <c r="C289" s="90"/>
      <c r="D289" s="49"/>
      <c r="E289" s="49"/>
      <c r="F289" s="105"/>
      <c r="G289" s="105"/>
      <c r="H289" s="105"/>
      <c r="I289" s="50"/>
      <c r="K289" s="113"/>
    </row>
    <row r="290" spans="3:11" s="51" customFormat="1" x14ac:dyDescent="0.25">
      <c r="C290" s="90"/>
      <c r="D290" s="49"/>
      <c r="E290" s="49"/>
      <c r="F290" s="105"/>
      <c r="G290" s="105"/>
      <c r="H290" s="105"/>
      <c r="I290" s="50"/>
      <c r="K290" s="113"/>
    </row>
    <row r="291" spans="3:11" s="51" customFormat="1" x14ac:dyDescent="0.25">
      <c r="C291" s="90"/>
      <c r="D291" s="49"/>
      <c r="E291" s="49"/>
      <c r="F291" s="105"/>
      <c r="G291" s="105"/>
      <c r="H291" s="105"/>
      <c r="I291" s="50"/>
      <c r="K291" s="113"/>
    </row>
    <row r="292" spans="3:11" s="51" customFormat="1" x14ac:dyDescent="0.25">
      <c r="C292" s="90"/>
      <c r="D292" s="49"/>
      <c r="E292" s="49"/>
      <c r="F292" s="105"/>
      <c r="G292" s="105"/>
      <c r="H292" s="105"/>
      <c r="I292" s="50"/>
      <c r="K292" s="113"/>
    </row>
    <row r="293" spans="3:11" s="51" customFormat="1" x14ac:dyDescent="0.25">
      <c r="C293" s="90"/>
      <c r="D293" s="49"/>
      <c r="E293" s="49"/>
      <c r="F293" s="105"/>
      <c r="G293" s="105"/>
      <c r="H293" s="105"/>
      <c r="I293" s="50"/>
      <c r="K293" s="113"/>
    </row>
    <row r="294" spans="3:11" s="51" customFormat="1" x14ac:dyDescent="0.25">
      <c r="C294" s="90"/>
      <c r="D294" s="49"/>
      <c r="E294" s="49"/>
      <c r="F294" s="105"/>
      <c r="G294" s="105"/>
      <c r="H294" s="105"/>
      <c r="I294" s="50"/>
      <c r="K294" s="113"/>
    </row>
    <row r="295" spans="3:11" s="51" customFormat="1" x14ac:dyDescent="0.25">
      <c r="C295" s="90"/>
      <c r="D295" s="49"/>
      <c r="E295" s="49"/>
      <c r="F295" s="105"/>
      <c r="G295" s="105"/>
      <c r="H295" s="105"/>
      <c r="I295" s="50"/>
      <c r="K295" s="113"/>
    </row>
    <row r="296" spans="3:11" s="51" customFormat="1" x14ac:dyDescent="0.25">
      <c r="C296" s="90"/>
      <c r="D296" s="49"/>
      <c r="E296" s="49"/>
      <c r="F296" s="105"/>
      <c r="G296" s="105"/>
      <c r="H296" s="105"/>
      <c r="I296" s="50"/>
      <c r="K296" s="113"/>
    </row>
    <row r="297" spans="3:11" s="51" customFormat="1" x14ac:dyDescent="0.25">
      <c r="C297" s="90"/>
      <c r="D297" s="49"/>
      <c r="E297" s="49"/>
      <c r="F297" s="105"/>
      <c r="G297" s="105"/>
      <c r="H297" s="105"/>
      <c r="I297" s="50"/>
      <c r="K297" s="113"/>
    </row>
    <row r="298" spans="3:11" s="51" customFormat="1" x14ac:dyDescent="0.25">
      <c r="C298" s="90"/>
      <c r="D298" s="49"/>
      <c r="E298" s="49"/>
      <c r="F298" s="105"/>
      <c r="G298" s="105"/>
      <c r="H298" s="105"/>
      <c r="I298" s="50"/>
      <c r="K298" s="113"/>
    </row>
    <row r="299" spans="3:11" s="51" customFormat="1" x14ac:dyDescent="0.25">
      <c r="C299" s="90"/>
      <c r="D299" s="49"/>
      <c r="E299" s="49"/>
      <c r="F299" s="105"/>
      <c r="G299" s="105"/>
      <c r="H299" s="105"/>
      <c r="I299" s="50"/>
      <c r="K299" s="113"/>
    </row>
    <row r="300" spans="3:11" s="51" customFormat="1" x14ac:dyDescent="0.25">
      <c r="C300" s="90"/>
      <c r="D300" s="49"/>
      <c r="E300" s="49"/>
      <c r="F300" s="105"/>
      <c r="G300" s="105"/>
      <c r="H300" s="105"/>
      <c r="I300" s="50"/>
      <c r="K300" s="113"/>
    </row>
    <row r="301" spans="3:11" s="51" customFormat="1" x14ac:dyDescent="0.25">
      <c r="C301" s="90"/>
      <c r="D301" s="49"/>
      <c r="E301" s="49"/>
      <c r="F301" s="105"/>
      <c r="G301" s="105"/>
      <c r="H301" s="105"/>
      <c r="I301" s="50"/>
      <c r="K301" s="113"/>
    </row>
    <row r="302" spans="3:11" s="51" customFormat="1" x14ac:dyDescent="0.25">
      <c r="C302" s="90"/>
      <c r="D302" s="49"/>
      <c r="E302" s="49"/>
      <c r="F302" s="105"/>
      <c r="G302" s="105"/>
      <c r="H302" s="105"/>
      <c r="I302" s="50"/>
      <c r="K302" s="113"/>
    </row>
    <row r="303" spans="3:11" s="51" customFormat="1" x14ac:dyDescent="0.25">
      <c r="C303" s="90"/>
      <c r="D303" s="49"/>
      <c r="E303" s="49"/>
      <c r="F303" s="105"/>
      <c r="G303" s="105"/>
      <c r="H303" s="105"/>
      <c r="I303" s="50"/>
      <c r="K303" s="113"/>
    </row>
    <row r="304" spans="3:11" s="51" customFormat="1" x14ac:dyDescent="0.25">
      <c r="C304" s="90"/>
      <c r="D304" s="49"/>
      <c r="E304" s="49"/>
      <c r="F304" s="105"/>
      <c r="G304" s="105"/>
      <c r="H304" s="105"/>
      <c r="I304" s="50"/>
      <c r="K304" s="113"/>
    </row>
    <row r="305" spans="3:11" s="51" customFormat="1" x14ac:dyDescent="0.25">
      <c r="C305" s="90"/>
      <c r="D305" s="49"/>
      <c r="E305" s="49"/>
      <c r="F305" s="105"/>
      <c r="G305" s="105"/>
      <c r="H305" s="105"/>
      <c r="I305" s="50"/>
      <c r="K305" s="113"/>
    </row>
    <row r="306" spans="3:11" s="51" customFormat="1" x14ac:dyDescent="0.25">
      <c r="C306" s="90"/>
      <c r="D306" s="49"/>
      <c r="E306" s="49"/>
      <c r="F306" s="105"/>
      <c r="G306" s="105"/>
      <c r="H306" s="105"/>
      <c r="I306" s="50"/>
      <c r="K306" s="113"/>
    </row>
    <row r="307" spans="3:11" s="51" customFormat="1" x14ac:dyDescent="0.25">
      <c r="C307" s="90"/>
      <c r="D307" s="49"/>
      <c r="E307" s="49"/>
      <c r="F307" s="105"/>
      <c r="G307" s="105"/>
      <c r="H307" s="105"/>
      <c r="I307" s="50"/>
      <c r="K307" s="113"/>
    </row>
    <row r="308" spans="3:11" s="51" customFormat="1" x14ac:dyDescent="0.25">
      <c r="C308" s="90"/>
      <c r="D308" s="49"/>
      <c r="E308" s="49"/>
      <c r="F308" s="105"/>
      <c r="G308" s="105"/>
      <c r="H308" s="105"/>
      <c r="I308" s="50"/>
      <c r="K308" s="113"/>
    </row>
    <row r="309" spans="3:11" s="51" customFormat="1" x14ac:dyDescent="0.25">
      <c r="C309" s="90"/>
      <c r="D309" s="49"/>
      <c r="E309" s="49"/>
      <c r="F309" s="105"/>
      <c r="G309" s="105"/>
      <c r="H309" s="105"/>
      <c r="I309" s="50"/>
      <c r="K309" s="113"/>
    </row>
    <row r="310" spans="3:11" s="51" customFormat="1" x14ac:dyDescent="0.25">
      <c r="C310" s="90"/>
      <c r="D310" s="49"/>
      <c r="E310" s="49"/>
      <c r="F310" s="105"/>
      <c r="G310" s="105"/>
      <c r="H310" s="105"/>
      <c r="I310" s="50"/>
      <c r="K310" s="113"/>
    </row>
    <row r="311" spans="3:11" s="51" customFormat="1" x14ac:dyDescent="0.25">
      <c r="C311" s="90"/>
      <c r="D311" s="49"/>
      <c r="E311" s="49"/>
      <c r="F311" s="105"/>
      <c r="G311" s="105"/>
      <c r="H311" s="105"/>
      <c r="I311" s="50"/>
      <c r="K311" s="113"/>
    </row>
    <row r="312" spans="3:11" s="51" customFormat="1" x14ac:dyDescent="0.25">
      <c r="C312" s="90"/>
      <c r="D312" s="49"/>
      <c r="E312" s="49"/>
      <c r="F312" s="105"/>
      <c r="G312" s="105"/>
      <c r="H312" s="105"/>
      <c r="I312" s="50"/>
      <c r="K312" s="113"/>
    </row>
    <row r="313" spans="3:11" s="51" customFormat="1" x14ac:dyDescent="0.25">
      <c r="C313" s="90"/>
      <c r="D313" s="49"/>
      <c r="E313" s="49"/>
      <c r="F313" s="105"/>
      <c r="G313" s="105"/>
      <c r="H313" s="105"/>
      <c r="I313" s="50"/>
      <c r="K313" s="113"/>
    </row>
    <row r="314" spans="3:11" s="51" customFormat="1" x14ac:dyDescent="0.25">
      <c r="C314" s="90"/>
      <c r="D314" s="49"/>
      <c r="E314" s="49"/>
      <c r="F314" s="105"/>
      <c r="G314" s="105"/>
      <c r="H314" s="105"/>
      <c r="I314" s="50"/>
      <c r="K314" s="113"/>
    </row>
    <row r="315" spans="3:11" s="51" customFormat="1" x14ac:dyDescent="0.25">
      <c r="C315" s="90"/>
      <c r="D315" s="49"/>
      <c r="E315" s="49"/>
      <c r="F315" s="105"/>
      <c r="G315" s="105"/>
      <c r="H315" s="105"/>
      <c r="I315" s="50"/>
      <c r="K315" s="113"/>
    </row>
    <row r="316" spans="3:11" s="51" customFormat="1" x14ac:dyDescent="0.25">
      <c r="C316" s="90"/>
      <c r="D316" s="49"/>
      <c r="E316" s="49"/>
      <c r="F316" s="105"/>
      <c r="G316" s="105"/>
      <c r="H316" s="105"/>
      <c r="I316" s="50"/>
      <c r="K316" s="113"/>
    </row>
    <row r="317" spans="3:11" s="51" customFormat="1" x14ac:dyDescent="0.25">
      <c r="C317" s="90"/>
      <c r="D317" s="49"/>
      <c r="E317" s="49"/>
      <c r="F317" s="105"/>
      <c r="G317" s="105"/>
      <c r="H317" s="105"/>
      <c r="I317" s="50"/>
      <c r="K317" s="113"/>
    </row>
    <row r="318" spans="3:11" s="51" customFormat="1" x14ac:dyDescent="0.25">
      <c r="C318" s="90"/>
      <c r="D318" s="49"/>
      <c r="E318" s="49"/>
      <c r="F318" s="105"/>
      <c r="G318" s="105"/>
      <c r="H318" s="105"/>
      <c r="I318" s="50"/>
      <c r="K318" s="113"/>
    </row>
    <row r="319" spans="3:11" s="51" customFormat="1" x14ac:dyDescent="0.25">
      <c r="C319" s="90"/>
      <c r="D319" s="49"/>
      <c r="E319" s="49"/>
      <c r="F319" s="105"/>
      <c r="G319" s="105"/>
      <c r="H319" s="105"/>
      <c r="I319" s="50"/>
      <c r="K319" s="113"/>
    </row>
    <row r="320" spans="3:11" s="51" customFormat="1" x14ac:dyDescent="0.25">
      <c r="C320" s="90"/>
      <c r="D320" s="49"/>
      <c r="E320" s="49"/>
      <c r="F320" s="105"/>
      <c r="G320" s="105"/>
      <c r="H320" s="105"/>
      <c r="I320" s="50"/>
      <c r="K320" s="113"/>
    </row>
    <row r="321" spans="3:11" s="51" customFormat="1" x14ac:dyDescent="0.25">
      <c r="C321" s="90"/>
      <c r="D321" s="49"/>
      <c r="E321" s="49"/>
      <c r="F321" s="105"/>
      <c r="G321" s="105"/>
      <c r="H321" s="105"/>
      <c r="I321" s="50"/>
      <c r="K321" s="113"/>
    </row>
    <row r="322" spans="3:11" s="51" customFormat="1" x14ac:dyDescent="0.25">
      <c r="C322" s="90"/>
      <c r="D322" s="49"/>
      <c r="E322" s="49"/>
      <c r="F322" s="105"/>
      <c r="G322" s="105"/>
      <c r="H322" s="105"/>
      <c r="I322" s="50"/>
      <c r="K322" s="113"/>
    </row>
    <row r="323" spans="3:11" s="51" customFormat="1" x14ac:dyDescent="0.25">
      <c r="C323" s="90"/>
      <c r="D323" s="49"/>
      <c r="E323" s="49"/>
      <c r="F323" s="105"/>
      <c r="G323" s="105"/>
      <c r="H323" s="105"/>
      <c r="I323" s="50"/>
      <c r="K323" s="113"/>
    </row>
    <row r="324" spans="3:11" s="51" customFormat="1" x14ac:dyDescent="0.25">
      <c r="C324" s="90"/>
      <c r="D324" s="49"/>
      <c r="E324" s="49"/>
      <c r="F324" s="105"/>
      <c r="G324" s="105"/>
      <c r="H324" s="105"/>
      <c r="I324" s="50"/>
      <c r="K324" s="113"/>
    </row>
    <row r="325" spans="3:11" s="51" customFormat="1" x14ac:dyDescent="0.25">
      <c r="C325" s="90"/>
      <c r="D325" s="49"/>
      <c r="E325" s="49"/>
      <c r="F325" s="105"/>
      <c r="G325" s="105"/>
      <c r="H325" s="105"/>
      <c r="I325" s="50"/>
      <c r="K325" s="113"/>
    </row>
    <row r="326" spans="3:11" s="51" customFormat="1" x14ac:dyDescent="0.25">
      <c r="C326" s="90"/>
      <c r="D326" s="49"/>
      <c r="E326" s="49"/>
      <c r="F326" s="105"/>
      <c r="G326" s="105"/>
      <c r="H326" s="105"/>
      <c r="I326" s="50"/>
      <c r="K326" s="113"/>
    </row>
    <row r="327" spans="3:11" s="51" customFormat="1" x14ac:dyDescent="0.25">
      <c r="C327" s="90"/>
      <c r="D327" s="49"/>
      <c r="E327" s="49"/>
      <c r="F327" s="105"/>
      <c r="G327" s="105"/>
      <c r="H327" s="105"/>
      <c r="I327" s="50"/>
      <c r="K327" s="113"/>
    </row>
    <row r="328" spans="3:11" s="51" customFormat="1" x14ac:dyDescent="0.25">
      <c r="C328" s="90"/>
      <c r="D328" s="49"/>
      <c r="E328" s="49"/>
      <c r="F328" s="105"/>
      <c r="G328" s="105"/>
      <c r="H328" s="105"/>
      <c r="I328" s="50"/>
      <c r="K328" s="113"/>
    </row>
    <row r="329" spans="3:11" s="51" customFormat="1" x14ac:dyDescent="0.25">
      <c r="C329" s="90"/>
      <c r="D329" s="49"/>
      <c r="E329" s="49"/>
      <c r="F329" s="105"/>
      <c r="G329" s="105"/>
      <c r="H329" s="105"/>
      <c r="I329" s="50"/>
      <c r="K329" s="113"/>
    </row>
    <row r="330" spans="3:11" s="51" customFormat="1" x14ac:dyDescent="0.25">
      <c r="C330" s="90"/>
      <c r="D330" s="49"/>
      <c r="E330" s="49"/>
      <c r="F330" s="105"/>
      <c r="G330" s="105"/>
      <c r="H330" s="105"/>
      <c r="I330" s="50"/>
      <c r="K330" s="113"/>
    </row>
    <row r="331" spans="3:11" s="51" customFormat="1" x14ac:dyDescent="0.25">
      <c r="C331" s="90"/>
      <c r="D331" s="49"/>
      <c r="E331" s="49"/>
      <c r="F331" s="105"/>
      <c r="G331" s="105"/>
      <c r="H331" s="105"/>
      <c r="I331" s="50"/>
      <c r="K331" s="113"/>
    </row>
    <row r="332" spans="3:11" s="51" customFormat="1" x14ac:dyDescent="0.25">
      <c r="C332" s="90"/>
      <c r="D332" s="49"/>
      <c r="E332" s="49"/>
      <c r="F332" s="105"/>
      <c r="G332" s="105"/>
      <c r="H332" s="105"/>
      <c r="I332" s="50"/>
      <c r="K332" s="113"/>
    </row>
    <row r="333" spans="3:11" s="51" customFormat="1" x14ac:dyDescent="0.25">
      <c r="C333" s="90"/>
      <c r="D333" s="49"/>
      <c r="E333" s="49"/>
      <c r="F333" s="105"/>
      <c r="G333" s="105"/>
      <c r="H333" s="105"/>
      <c r="I333" s="50"/>
      <c r="K333" s="113"/>
    </row>
    <row r="334" spans="3:11" s="51" customFormat="1" x14ac:dyDescent="0.25">
      <c r="C334" s="90"/>
      <c r="D334" s="49"/>
      <c r="E334" s="49"/>
      <c r="F334" s="105"/>
      <c r="G334" s="105"/>
      <c r="H334" s="105"/>
      <c r="I334" s="50"/>
      <c r="K334" s="113"/>
    </row>
    <row r="335" spans="3:11" s="51" customFormat="1" x14ac:dyDescent="0.25">
      <c r="C335" s="90"/>
      <c r="D335" s="49"/>
      <c r="E335" s="49"/>
      <c r="F335" s="105"/>
      <c r="G335" s="105"/>
      <c r="H335" s="105"/>
      <c r="I335" s="50"/>
      <c r="K335" s="113"/>
    </row>
    <row r="336" spans="3:11" s="51" customFormat="1" x14ac:dyDescent="0.25">
      <c r="C336" s="90"/>
      <c r="D336" s="49"/>
      <c r="E336" s="49"/>
      <c r="F336" s="105"/>
      <c r="G336" s="105"/>
      <c r="H336" s="105"/>
      <c r="I336" s="50"/>
      <c r="K336" s="113"/>
    </row>
    <row r="337" spans="3:11" s="51" customFormat="1" x14ac:dyDescent="0.25">
      <c r="C337" s="90"/>
      <c r="D337" s="49"/>
      <c r="E337" s="49"/>
      <c r="F337" s="105"/>
      <c r="G337" s="105"/>
      <c r="H337" s="105"/>
      <c r="I337" s="50"/>
      <c r="K337" s="113"/>
    </row>
    <row r="338" spans="3:11" s="51" customFormat="1" x14ac:dyDescent="0.25">
      <c r="C338" s="90"/>
      <c r="D338" s="49"/>
      <c r="E338" s="49"/>
      <c r="F338" s="105"/>
      <c r="G338" s="105"/>
      <c r="H338" s="105"/>
      <c r="I338" s="50"/>
      <c r="K338" s="113"/>
    </row>
    <row r="339" spans="3:11" s="51" customFormat="1" x14ac:dyDescent="0.25">
      <c r="C339" s="90"/>
      <c r="D339" s="49"/>
      <c r="E339" s="49"/>
      <c r="F339" s="105"/>
      <c r="G339" s="105"/>
      <c r="H339" s="105"/>
      <c r="I339" s="50"/>
      <c r="K339" s="113"/>
    </row>
    <row r="340" spans="3:11" s="51" customFormat="1" x14ac:dyDescent="0.25">
      <c r="C340" s="90"/>
      <c r="D340" s="49"/>
      <c r="E340" s="49"/>
      <c r="F340" s="105"/>
      <c r="G340" s="105"/>
      <c r="H340" s="105"/>
      <c r="I340" s="50"/>
      <c r="K340" s="113"/>
    </row>
    <row r="341" spans="3:11" s="51" customFormat="1" x14ac:dyDescent="0.25">
      <c r="C341" s="90"/>
      <c r="D341" s="49"/>
      <c r="E341" s="49"/>
      <c r="F341" s="105"/>
      <c r="G341" s="105"/>
      <c r="H341" s="105"/>
      <c r="I341" s="50"/>
      <c r="K341" s="113"/>
    </row>
    <row r="342" spans="3:11" s="51" customFormat="1" x14ac:dyDescent="0.25">
      <c r="C342" s="90"/>
      <c r="D342" s="49"/>
      <c r="E342" s="49"/>
      <c r="F342" s="105"/>
      <c r="G342" s="105"/>
      <c r="H342" s="105"/>
      <c r="I342" s="50"/>
      <c r="K342" s="113"/>
    </row>
    <row r="343" spans="3:11" s="51" customFormat="1" x14ac:dyDescent="0.25">
      <c r="C343" s="90"/>
      <c r="D343" s="49"/>
      <c r="E343" s="49"/>
      <c r="F343" s="105"/>
      <c r="G343" s="105"/>
      <c r="H343" s="105"/>
      <c r="I343" s="50"/>
      <c r="K343" s="113"/>
    </row>
    <row r="344" spans="3:11" s="51" customFormat="1" x14ac:dyDescent="0.25">
      <c r="C344" s="90"/>
      <c r="D344" s="49"/>
      <c r="E344" s="49"/>
      <c r="F344" s="105"/>
      <c r="G344" s="105"/>
      <c r="H344" s="105"/>
      <c r="I344" s="50"/>
      <c r="K344" s="113"/>
    </row>
    <row r="345" spans="3:11" s="51" customFormat="1" x14ac:dyDescent="0.25">
      <c r="C345" s="90"/>
      <c r="D345" s="49"/>
      <c r="E345" s="49"/>
      <c r="F345" s="105"/>
      <c r="G345" s="105"/>
      <c r="H345" s="105"/>
      <c r="I345" s="50"/>
      <c r="K345" s="113"/>
    </row>
    <row r="346" spans="3:11" s="51" customFormat="1" x14ac:dyDescent="0.25">
      <c r="C346" s="90"/>
      <c r="D346" s="49"/>
      <c r="E346" s="49"/>
      <c r="F346" s="105"/>
      <c r="G346" s="105"/>
      <c r="H346" s="105"/>
      <c r="I346" s="50"/>
      <c r="K346" s="113"/>
    </row>
    <row r="347" spans="3:11" s="51" customFormat="1" x14ac:dyDescent="0.25">
      <c r="C347" s="90"/>
      <c r="D347" s="49"/>
      <c r="E347" s="49"/>
      <c r="F347" s="105"/>
      <c r="G347" s="105"/>
      <c r="H347" s="105"/>
      <c r="I347" s="50"/>
      <c r="K347" s="113"/>
    </row>
    <row r="348" spans="3:11" s="51" customFormat="1" x14ac:dyDescent="0.25">
      <c r="C348" s="90"/>
      <c r="D348" s="49"/>
      <c r="E348" s="49"/>
      <c r="F348" s="105"/>
      <c r="G348" s="105"/>
      <c r="H348" s="105"/>
      <c r="I348" s="50"/>
      <c r="K348" s="113"/>
    </row>
    <row r="349" spans="3:11" s="51" customFormat="1" x14ac:dyDescent="0.25">
      <c r="C349" s="90"/>
      <c r="D349" s="49"/>
      <c r="E349" s="49"/>
      <c r="F349" s="105"/>
      <c r="G349" s="105"/>
      <c r="H349" s="105"/>
      <c r="I349" s="50"/>
      <c r="K349" s="113"/>
    </row>
    <row r="350" spans="3:11" s="51" customFormat="1" x14ac:dyDescent="0.25">
      <c r="C350" s="90"/>
      <c r="D350" s="49"/>
      <c r="E350" s="49"/>
      <c r="F350" s="105"/>
      <c r="G350" s="105"/>
      <c r="H350" s="105"/>
      <c r="I350" s="50"/>
      <c r="K350" s="113"/>
    </row>
    <row r="351" spans="3:11" s="51" customFormat="1" x14ac:dyDescent="0.25">
      <c r="C351" s="90"/>
      <c r="D351" s="49"/>
      <c r="E351" s="49"/>
      <c r="F351" s="105"/>
      <c r="G351" s="105"/>
      <c r="H351" s="105"/>
      <c r="I351" s="50"/>
      <c r="K351" s="113"/>
    </row>
    <row r="352" spans="3:11" s="51" customFormat="1" x14ac:dyDescent="0.25">
      <c r="C352" s="90"/>
      <c r="D352" s="49"/>
      <c r="E352" s="49"/>
      <c r="F352" s="105"/>
      <c r="G352" s="105"/>
      <c r="H352" s="105"/>
      <c r="I352" s="50"/>
      <c r="K352" s="113"/>
    </row>
    <row r="353" spans="2:11" s="51" customFormat="1" x14ac:dyDescent="0.25">
      <c r="C353" s="90"/>
      <c r="D353" s="49"/>
      <c r="E353" s="49"/>
      <c r="F353" s="105"/>
      <c r="G353" s="105"/>
      <c r="H353" s="105"/>
      <c r="I353" s="50"/>
      <c r="K353" s="113"/>
    </row>
    <row r="354" spans="2:11" s="51" customFormat="1" x14ac:dyDescent="0.25">
      <c r="C354" s="90"/>
      <c r="D354" s="49"/>
      <c r="E354" s="49"/>
      <c r="F354" s="105"/>
      <c r="G354" s="105"/>
      <c r="H354" s="105"/>
      <c r="I354" s="50"/>
      <c r="K354" s="113"/>
    </row>
    <row r="355" spans="2:11" s="51" customFormat="1" x14ac:dyDescent="0.25">
      <c r="C355" s="90"/>
      <c r="D355" s="49"/>
      <c r="E355" s="49"/>
      <c r="F355" s="105"/>
      <c r="G355" s="105"/>
      <c r="H355" s="105"/>
      <c r="I355" s="50"/>
      <c r="K355" s="113"/>
    </row>
    <row r="356" spans="2:11" s="51" customFormat="1" x14ac:dyDescent="0.25">
      <c r="C356" s="90"/>
      <c r="D356" s="49"/>
      <c r="E356" s="49"/>
      <c r="F356" s="105"/>
      <c r="G356" s="105"/>
      <c r="H356" s="105"/>
      <c r="I356" s="50"/>
      <c r="K356" s="113"/>
    </row>
    <row r="357" spans="2:11" s="51" customFormat="1" x14ac:dyDescent="0.25">
      <c r="C357" s="90"/>
      <c r="D357" s="49"/>
      <c r="E357" s="49"/>
      <c r="F357" s="105"/>
      <c r="G357" s="105"/>
      <c r="H357" s="105"/>
      <c r="I357" s="50"/>
      <c r="K357" s="113"/>
    </row>
    <row r="358" spans="2:11" s="51" customFormat="1" x14ac:dyDescent="0.25">
      <c r="C358" s="90"/>
      <c r="D358" s="49"/>
      <c r="E358" s="49"/>
      <c r="F358" s="105"/>
      <c r="G358" s="105"/>
      <c r="H358" s="105"/>
      <c r="I358" s="50"/>
      <c r="K358" s="113"/>
    </row>
    <row r="359" spans="2:11" s="51" customFormat="1" x14ac:dyDescent="0.25">
      <c r="C359" s="90"/>
      <c r="D359" s="49"/>
      <c r="E359" s="49"/>
      <c r="F359" s="105"/>
      <c r="G359" s="105"/>
      <c r="H359" s="105"/>
      <c r="I359" s="50"/>
      <c r="K359" s="113"/>
    </row>
    <row r="360" spans="2:11" s="51" customFormat="1" x14ac:dyDescent="0.25">
      <c r="C360" s="90"/>
      <c r="D360" s="49"/>
      <c r="E360" s="49"/>
      <c r="F360" s="105"/>
      <c r="G360" s="105"/>
      <c r="H360" s="105"/>
      <c r="I360" s="50"/>
      <c r="K360" s="113"/>
    </row>
    <row r="361" spans="2:11" s="51" customFormat="1" x14ac:dyDescent="0.25">
      <c r="C361" s="90"/>
      <c r="D361" s="49"/>
      <c r="E361" s="49"/>
      <c r="F361" s="105"/>
      <c r="G361" s="105"/>
      <c r="H361" s="105"/>
      <c r="I361" s="50"/>
      <c r="K361" s="113"/>
    </row>
    <row r="362" spans="2:11" s="51" customFormat="1" x14ac:dyDescent="0.25">
      <c r="C362" s="90"/>
      <c r="D362" s="49"/>
      <c r="E362" s="49"/>
      <c r="F362" s="105"/>
      <c r="G362" s="105"/>
      <c r="H362" s="105"/>
      <c r="I362" s="50"/>
      <c r="K362" s="113"/>
    </row>
    <row r="363" spans="2:11" s="51" customFormat="1" x14ac:dyDescent="0.25">
      <c r="C363" s="90"/>
      <c r="D363" s="49"/>
      <c r="E363" s="49"/>
      <c r="F363" s="105"/>
      <c r="G363" s="105"/>
      <c r="H363" s="105"/>
      <c r="I363" s="50"/>
      <c r="K363" s="113"/>
    </row>
    <row r="364" spans="2:11" s="51" customFormat="1" x14ac:dyDescent="0.25">
      <c r="C364" s="90"/>
      <c r="D364" s="49"/>
      <c r="E364" s="49"/>
      <c r="F364" s="105"/>
      <c r="G364" s="105"/>
      <c r="H364" s="105"/>
      <c r="I364" s="50"/>
      <c r="K364" s="113"/>
    </row>
    <row r="365" spans="2:11" x14ac:dyDescent="0.25">
      <c r="B365" s="51"/>
    </row>
  </sheetData>
  <mergeCells count="14">
    <mergeCell ref="B2:I2"/>
    <mergeCell ref="C3:D3"/>
    <mergeCell ref="C8:K9"/>
    <mergeCell ref="C7:K7"/>
    <mergeCell ref="I53:K53"/>
    <mergeCell ref="C53:E54"/>
    <mergeCell ref="C47:J47"/>
    <mergeCell ref="D48:J48"/>
    <mergeCell ref="D49:J49"/>
    <mergeCell ref="D21:J21"/>
    <mergeCell ref="D27:J27"/>
    <mergeCell ref="D28:J28"/>
    <mergeCell ref="D31:F31"/>
    <mergeCell ref="H45:J4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C9" sqref="C9:G9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66"/>
      <c r="B2" s="185" t="s">
        <v>8</v>
      </c>
      <c r="C2" s="186"/>
      <c r="D2" s="186"/>
      <c r="E2" s="187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66"/>
      <c r="B3" s="70" t="s">
        <v>1</v>
      </c>
      <c r="C3" s="68" t="s">
        <v>2</v>
      </c>
      <c r="D3" s="69" t="s">
        <v>9</v>
      </c>
      <c r="E3" s="67">
        <v>3</v>
      </c>
      <c r="F3" s="64"/>
      <c r="G3" s="65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62"/>
      <c r="C6" s="198"/>
      <c r="D6" s="198"/>
      <c r="E6" s="198"/>
      <c r="F6" s="198"/>
      <c r="G6" s="198"/>
      <c r="H6" s="57"/>
    </row>
    <row r="7" spans="1:198" ht="18.75" customHeight="1" thickBot="1" x14ac:dyDescent="0.3">
      <c r="B7" s="27"/>
      <c r="C7" s="32"/>
      <c r="D7" s="32"/>
      <c r="E7" s="32"/>
      <c r="F7" s="32"/>
      <c r="G7" s="33"/>
      <c r="H7" s="58"/>
    </row>
    <row r="8" spans="1:198" ht="14.4" thickBot="1" x14ac:dyDescent="0.3">
      <c r="B8" s="63"/>
      <c r="C8" s="210" t="s">
        <v>10</v>
      </c>
      <c r="D8" s="211"/>
      <c r="E8" s="211"/>
      <c r="F8" s="211"/>
      <c r="G8" s="212"/>
      <c r="H8" s="58"/>
    </row>
    <row r="9" spans="1:198" ht="53.4" customHeight="1" x14ac:dyDescent="0.25">
      <c r="B9" s="63"/>
      <c r="C9" s="213" t="s">
        <v>11</v>
      </c>
      <c r="D9" s="213"/>
      <c r="E9" s="213"/>
      <c r="F9" s="213"/>
      <c r="G9" s="214"/>
      <c r="H9" s="58"/>
    </row>
    <row r="10" spans="1:198" ht="17.25" customHeight="1" thickBot="1" x14ac:dyDescent="0.3">
      <c r="B10" s="63"/>
      <c r="C10" s="208" t="s">
        <v>12</v>
      </c>
      <c r="D10" s="208"/>
      <c r="E10" s="208"/>
      <c r="F10" s="208"/>
      <c r="G10" s="209"/>
      <c r="H10" s="58"/>
    </row>
    <row r="11" spans="1:198" ht="16.5" customHeight="1" x14ac:dyDescent="0.25">
      <c r="B11" s="63"/>
      <c r="C11" s="71" t="s">
        <v>13</v>
      </c>
      <c r="D11" s="215" t="s">
        <v>14</v>
      </c>
      <c r="E11" s="216"/>
      <c r="F11" s="223" t="s">
        <v>15</v>
      </c>
      <c r="G11" s="224"/>
      <c r="H11" s="58"/>
    </row>
    <row r="12" spans="1:198" x14ac:dyDescent="0.25">
      <c r="B12" s="63"/>
      <c r="C12" s="34"/>
      <c r="D12" s="225"/>
      <c r="E12" s="226"/>
      <c r="F12" s="219"/>
      <c r="G12" s="220"/>
      <c r="H12" s="58"/>
    </row>
    <row r="13" spans="1:198" x14ac:dyDescent="0.25">
      <c r="B13" s="63"/>
      <c r="C13" s="72">
        <v>1</v>
      </c>
      <c r="D13" s="202" t="s">
        <v>16</v>
      </c>
      <c r="E13" s="203"/>
      <c r="F13" s="188"/>
      <c r="G13" s="189"/>
      <c r="H13" s="58"/>
    </row>
    <row r="14" spans="1:198" x14ac:dyDescent="0.25">
      <c r="B14" s="63"/>
      <c r="C14" s="72">
        <v>2</v>
      </c>
      <c r="D14" s="202" t="s">
        <v>17</v>
      </c>
      <c r="E14" s="203"/>
      <c r="F14" s="188"/>
      <c r="G14" s="189"/>
      <c r="H14" s="58"/>
    </row>
    <row r="15" spans="1:198" ht="16.5" customHeight="1" x14ac:dyDescent="0.25">
      <c r="B15" s="63"/>
      <c r="C15" s="73">
        <v>3</v>
      </c>
      <c r="D15" s="202" t="s">
        <v>18</v>
      </c>
      <c r="E15" s="203"/>
      <c r="F15" s="188">
        <f>SUM(F13:G14)</f>
        <v>0</v>
      </c>
      <c r="G15" s="189"/>
      <c r="H15" s="58"/>
    </row>
    <row r="16" spans="1:198" ht="14.4" thickBot="1" x14ac:dyDescent="0.3">
      <c r="B16" s="63"/>
      <c r="C16" s="20"/>
      <c r="D16" s="217"/>
      <c r="E16" s="218"/>
      <c r="F16" s="221"/>
      <c r="G16" s="222"/>
      <c r="H16" s="58"/>
    </row>
    <row r="17" spans="2:8" ht="33.75" customHeight="1" thickBot="1" x14ac:dyDescent="0.3">
      <c r="B17" s="63"/>
      <c r="C17" s="208" t="s">
        <v>19</v>
      </c>
      <c r="D17" s="208"/>
      <c r="E17" s="208"/>
      <c r="F17" s="208"/>
      <c r="G17" s="209"/>
      <c r="H17" s="58"/>
    </row>
    <row r="18" spans="2:8" ht="39.6" x14ac:dyDescent="0.25">
      <c r="B18" s="63"/>
      <c r="C18" s="18" t="s">
        <v>13</v>
      </c>
      <c r="D18" s="7" t="s">
        <v>20</v>
      </c>
      <c r="E18" s="7" t="s">
        <v>5</v>
      </c>
      <c r="F18" s="9" t="s">
        <v>21</v>
      </c>
      <c r="G18" s="12" t="s">
        <v>22</v>
      </c>
      <c r="H18" s="58"/>
    </row>
    <row r="19" spans="2:8" x14ac:dyDescent="0.25">
      <c r="B19" s="63"/>
      <c r="C19" s="53"/>
      <c r="D19" s="54"/>
      <c r="E19" s="54"/>
      <c r="F19" s="55"/>
      <c r="G19" s="56"/>
      <c r="H19" s="58"/>
    </row>
    <row r="20" spans="2:8" ht="14.4" x14ac:dyDescent="0.3">
      <c r="B20" s="63"/>
      <c r="C20" s="19"/>
      <c r="D20" s="10"/>
      <c r="E20" s="8"/>
      <c r="F20" s="11"/>
      <c r="G20" s="13"/>
      <c r="H20" s="58"/>
    </row>
    <row r="21" spans="2:8" ht="14.4" x14ac:dyDescent="0.3">
      <c r="B21" s="63"/>
      <c r="C21" s="19"/>
      <c r="D21" s="10"/>
      <c r="E21" s="8"/>
      <c r="F21" s="11"/>
      <c r="G21" s="13"/>
      <c r="H21" s="58"/>
    </row>
    <row r="22" spans="2:8" ht="14.4" x14ac:dyDescent="0.3">
      <c r="B22" s="63"/>
      <c r="C22" s="19"/>
      <c r="D22" s="10"/>
      <c r="E22" s="8"/>
      <c r="F22" s="11"/>
      <c r="G22" s="13"/>
      <c r="H22" s="58"/>
    </row>
    <row r="23" spans="2:8" ht="14.4" x14ac:dyDescent="0.3">
      <c r="B23" s="63"/>
      <c r="C23" s="19"/>
      <c r="D23" s="10"/>
      <c r="E23" s="8"/>
      <c r="F23" s="11"/>
      <c r="G23" s="13"/>
      <c r="H23" s="58"/>
    </row>
    <row r="24" spans="2:8" ht="14.4" x14ac:dyDescent="0.3">
      <c r="B24" s="63"/>
      <c r="C24" s="19"/>
      <c r="D24" s="10"/>
      <c r="E24" s="8"/>
      <c r="F24" s="11"/>
      <c r="G24" s="13"/>
      <c r="H24" s="58"/>
    </row>
    <row r="25" spans="2:8" x14ac:dyDescent="0.25">
      <c r="B25" s="63"/>
      <c r="C25" s="28"/>
      <c r="D25" s="29"/>
      <c r="E25" s="29"/>
      <c r="F25" s="30"/>
      <c r="G25" s="31"/>
      <c r="H25" s="58"/>
    </row>
    <row r="26" spans="2:8" ht="14.4" x14ac:dyDescent="0.3">
      <c r="B26" s="63"/>
      <c r="C26" s="19"/>
      <c r="D26" s="10"/>
      <c r="E26" s="8"/>
      <c r="F26" s="11"/>
      <c r="G26" s="13"/>
      <c r="H26" s="58"/>
    </row>
    <row r="27" spans="2:8" ht="14.4" x14ac:dyDescent="0.3">
      <c r="B27" s="63"/>
      <c r="C27" s="19"/>
      <c r="D27" s="10"/>
      <c r="E27" s="8"/>
      <c r="F27" s="11"/>
      <c r="G27" s="13"/>
      <c r="H27" s="58"/>
    </row>
    <row r="28" spans="2:8" ht="14.4" x14ac:dyDescent="0.3">
      <c r="B28" s="63"/>
      <c r="C28" s="21"/>
      <c r="D28" s="22"/>
      <c r="E28" s="23"/>
      <c r="F28" s="24"/>
      <c r="G28" s="25"/>
      <c r="H28" s="58"/>
    </row>
    <row r="29" spans="2:8" ht="14.4" x14ac:dyDescent="0.3">
      <c r="B29" s="63"/>
      <c r="C29" s="19"/>
      <c r="D29" s="10"/>
      <c r="E29" s="8"/>
      <c r="F29" s="11"/>
      <c r="G29" s="13"/>
      <c r="H29" s="58"/>
    </row>
    <row r="30" spans="2:8" ht="14.4" x14ac:dyDescent="0.3">
      <c r="B30" s="63"/>
      <c r="C30" s="19"/>
      <c r="D30" s="10"/>
      <c r="E30" s="8"/>
      <c r="F30" s="11"/>
      <c r="G30" s="13"/>
      <c r="H30" s="58"/>
    </row>
    <row r="31" spans="2:8" ht="15" thickBot="1" x14ac:dyDescent="0.35">
      <c r="B31" s="63"/>
      <c r="C31" s="26"/>
      <c r="D31" s="14"/>
      <c r="E31" s="15"/>
      <c r="F31" s="16"/>
      <c r="G31" s="17"/>
      <c r="H31" s="58"/>
    </row>
    <row r="32" spans="2:8" x14ac:dyDescent="0.25">
      <c r="B32" s="27"/>
      <c r="C32" s="190" t="s">
        <v>23</v>
      </c>
      <c r="D32" s="191"/>
      <c r="E32" s="191"/>
      <c r="F32" s="198"/>
      <c r="G32" s="199"/>
      <c r="H32" s="58"/>
    </row>
    <row r="33" spans="2:8" x14ac:dyDescent="0.25">
      <c r="B33" s="27"/>
      <c r="C33" s="192"/>
      <c r="D33" s="193"/>
      <c r="E33" s="193"/>
      <c r="F33" s="200"/>
      <c r="G33" s="201"/>
      <c r="H33" s="58"/>
    </row>
    <row r="34" spans="2:8" x14ac:dyDescent="0.25">
      <c r="B34" s="27"/>
      <c r="C34" s="192"/>
      <c r="D34" s="193"/>
      <c r="E34" s="193"/>
      <c r="F34" s="200"/>
      <c r="G34" s="201"/>
      <c r="H34" s="58"/>
    </row>
    <row r="35" spans="2:8" x14ac:dyDescent="0.25">
      <c r="B35" s="27"/>
      <c r="C35" s="194"/>
      <c r="D35" s="195"/>
      <c r="E35" s="195"/>
      <c r="F35" s="200"/>
      <c r="G35" s="201"/>
      <c r="H35" s="58"/>
    </row>
    <row r="36" spans="2:8" x14ac:dyDescent="0.25">
      <c r="B36" s="27"/>
      <c r="C36" s="196" t="s">
        <v>6</v>
      </c>
      <c r="D36" s="197"/>
      <c r="E36" s="197"/>
      <c r="F36" s="32"/>
      <c r="G36" s="74" t="s">
        <v>24</v>
      </c>
      <c r="H36" s="58"/>
    </row>
    <row r="37" spans="2:8" x14ac:dyDescent="0.25">
      <c r="B37" s="27"/>
      <c r="C37" s="204"/>
      <c r="D37" s="200"/>
      <c r="E37" s="200"/>
      <c r="F37" s="200"/>
      <c r="G37" s="201"/>
      <c r="H37" s="58"/>
    </row>
    <row r="38" spans="2:8" ht="14.4" thickBot="1" x14ac:dyDescent="0.3">
      <c r="B38" s="27"/>
      <c r="C38" s="205"/>
      <c r="D38" s="206"/>
      <c r="E38" s="206"/>
      <c r="F38" s="206"/>
      <c r="G38" s="207"/>
      <c r="H38" s="58"/>
    </row>
    <row r="39" spans="2:8" x14ac:dyDescent="0.25">
      <c r="B39" s="27"/>
      <c r="H39" s="58"/>
    </row>
    <row r="40" spans="2:8" ht="14.4" thickBot="1" x14ac:dyDescent="0.3">
      <c r="B40" s="59"/>
      <c r="C40" s="60"/>
      <c r="D40" s="60"/>
      <c r="E40" s="60"/>
      <c r="F40" s="60"/>
      <c r="G40" s="60"/>
      <c r="H40" s="61"/>
    </row>
  </sheetData>
  <mergeCells count="22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JMB</cp:lastModifiedBy>
  <cp:revision/>
  <dcterms:created xsi:type="dcterms:W3CDTF">2020-02-18T09:47:52Z</dcterms:created>
  <dcterms:modified xsi:type="dcterms:W3CDTF">2026-10-21T13:18:59Z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