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IEGO LONDOÑO\CONTRATOS GOBIERNO 2026\CONTRATO SEGURO ESTUDIANTIL 2\"/>
    </mc:Choice>
  </mc:AlternateContent>
  <bookViews>
    <workbookView xWindow="0" yWindow="0" windowWidth="20490" windowHeight="7200" tabRatio="796"/>
  </bookViews>
  <sheets>
    <sheet name="AP" sheetId="28" r:id="rId1"/>
    <sheet name="Cuadro Resumen" sheetId="7" state="hidden" r:id="rId2"/>
  </sheets>
  <externalReferences>
    <externalReference r:id="rId3"/>
  </externalReferences>
  <definedNames>
    <definedName name="AU">#REF!</definedName>
    <definedName name="AUTOS">#REF!</definedName>
    <definedName name="BuiltIn_Print_Area">#REF!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Titles">#REF!</definedName>
    <definedName name="BuiltIn_Print_Titles___0___0">#REF!</definedName>
    <definedName name="BuiltIn_Print_Titles___0___0___0">#REF!</definedName>
    <definedName name="BuiltIn_Print_Titles___0___0___0___0">#REF!</definedName>
    <definedName name="BuiltIn_Print_Titles___0___0___0___0___0">#REF!</definedName>
    <definedName name="VALI">[1]Hoja1!$C$27</definedName>
    <definedName name="V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7" l="1"/>
  <c r="C5" i="7" s="1"/>
  <c r="D5" i="7" s="1"/>
  <c r="E6" i="7"/>
  <c r="C6" i="7" s="1"/>
  <c r="D6" i="7" s="1"/>
  <c r="I14" i="7"/>
  <c r="E8" i="7"/>
  <c r="C8" i="7" s="1"/>
  <c r="E7" i="7"/>
  <c r="C7" i="7" s="1"/>
  <c r="D7" i="7" s="1"/>
  <c r="B8" i="7"/>
  <c r="B9" i="7"/>
  <c r="E4" i="7"/>
  <c r="C4" i="7" s="1"/>
  <c r="D4" i="7" s="1"/>
  <c r="E9" i="7"/>
  <c r="C9" i="7" s="1"/>
  <c r="D9" i="7" s="1"/>
  <c r="E10" i="7" l="1"/>
  <c r="D10" i="7"/>
  <c r="C10" i="7"/>
  <c r="B4" i="7" l="1"/>
</calcChain>
</file>

<file path=xl/sharedStrings.xml><?xml version="1.0" encoding="utf-8"?>
<sst xmlns="http://schemas.openxmlformats.org/spreadsheetml/2006/main" count="62" uniqueCount="56">
  <si>
    <t>IVA</t>
  </si>
  <si>
    <t>POLIZAS</t>
  </si>
  <si>
    <t>T.R.D.M.</t>
  </si>
  <si>
    <t>VR. ASEGURADO TOTAL</t>
  </si>
  <si>
    <t>PRIMA TOTAL VIGENCIA SOLICITADA</t>
  </si>
  <si>
    <t>R.C.E.</t>
  </si>
  <si>
    <t>MANEJO GLOBAL</t>
  </si>
  <si>
    <t>R.C. SERVIDORES PUBLICOS</t>
  </si>
  <si>
    <t>AUTOMOVILES</t>
  </si>
  <si>
    <t>VIDA GRUPO CONCEJALES</t>
  </si>
  <si>
    <t>TOTALES</t>
  </si>
  <si>
    <t>PRIMA A PRORRATA ANTES DE IVA</t>
  </si>
  <si>
    <t>CUADRO RESUMEN VALORES ASEGURADOS Y PRIMA</t>
  </si>
  <si>
    <t>deducibles</t>
  </si>
  <si>
    <t>No aplicación de deducibles</t>
  </si>
  <si>
    <t>Interés Asegurable</t>
  </si>
  <si>
    <t>SI</t>
  </si>
  <si>
    <t>N/A</t>
  </si>
  <si>
    <t>Municipio de Belén de Umbría</t>
  </si>
  <si>
    <t>Menor Cuantía</t>
  </si>
  <si>
    <t>Marzo</t>
  </si>
  <si>
    <t>AP</t>
  </si>
  <si>
    <t>994/9739</t>
  </si>
  <si>
    <t>Quality</t>
  </si>
  <si>
    <t>VG concejales</t>
  </si>
  <si>
    <t>994/310</t>
  </si>
  <si>
    <t>Autos</t>
  </si>
  <si>
    <t>994/19939</t>
  </si>
  <si>
    <t>TRDMEST</t>
  </si>
  <si>
    <t>994/12</t>
  </si>
  <si>
    <t xml:space="preserve">RC Servidores </t>
  </si>
  <si>
    <t>994/10</t>
  </si>
  <si>
    <t>VIGENCIA SOLICITADA  336 DIAS</t>
  </si>
  <si>
    <t>MUNICIPIO DE OBANDO VALLE</t>
  </si>
  <si>
    <t>Muerte Accidental</t>
  </si>
  <si>
    <t>PROGRAMA DE SEGUROS ACCIDENTES ESCOLARES</t>
  </si>
  <si>
    <t>Valor Asegurado por Alumno</t>
  </si>
  <si>
    <t xml:space="preserve">Muerte por cualquier causa </t>
  </si>
  <si>
    <t>Incapacidad Total y permanente por accidente</t>
  </si>
  <si>
    <t>Desmembración o invalidez</t>
  </si>
  <si>
    <t>Rehabilitación integral por invalidez</t>
  </si>
  <si>
    <t>Gastos por atencion medica quirurgica y hospitalaria</t>
  </si>
  <si>
    <t>Riesgo Biologico</t>
  </si>
  <si>
    <t>Enfermedades Amparadas</t>
  </si>
  <si>
    <t>Auxilio Funerario por muerte por cualquier causa</t>
  </si>
  <si>
    <t xml:space="preserve">No. estudiantes </t>
  </si>
  <si>
    <t>Obligatoria</t>
  </si>
  <si>
    <t>Amparos Obligatorio</t>
  </si>
  <si>
    <r>
      <t xml:space="preserve">Cláusulas Adicionales: </t>
    </r>
    <r>
      <rPr>
        <sz val="8"/>
        <color theme="1"/>
        <rFont val="Arial Narrow"/>
        <family val="2"/>
      </rPr>
      <t>Para aquellas condiciones adicionales para las que no se indique sublímite, se entenderá que estas operan al 100%, así mismo la cobertura de la póliza incluirá actividades pedagógicas y complementarias fuera de las Institución educativa, siempre y cuando se encuentre supervisada por docentes de las Instituciones Educativas.</t>
    </r>
  </si>
  <si>
    <r>
      <rPr>
        <b/>
        <sz val="8"/>
        <color theme="1"/>
        <rFont val="Arial Narrow"/>
        <family val="2"/>
      </rPr>
      <t>Amparo automático de asegurados que por error u omisión no se hayan informado al inicio del seguro.</t>
    </r>
    <r>
      <rPr>
        <sz val="8"/>
        <color theme="1"/>
        <rFont val="Arial Narrow"/>
        <family val="2"/>
      </rPr>
      <t xml:space="preserve"> Queda entendido, convenido y aceptado que, no obstante, lo que en contrario se diga en las condiciones generales de la póliza, el presente anexo se extiende a cubrir automáticamente todo asegurado que por error u omisión no se haya informado al inicio del seguro, obligándose el tomador a informar a la compañía dentro de los 90 días siguientes a la iniciación de vigencia de la póliza. La prima adicional se liquidará con base en las tasas contratadas. La aseguradora cubrirá los riesgos por reembolso y hasta por el monto asegurado según caratula de la póliza</t>
    </r>
  </si>
  <si>
    <r>
      <rPr>
        <b/>
        <sz val="8"/>
        <color theme="1"/>
        <rFont val="Arial Narrow"/>
        <family val="2"/>
      </rPr>
      <t>Conocimiento del riesgo.</t>
    </r>
    <r>
      <rPr>
        <sz val="8"/>
        <color theme="1"/>
        <rFont val="Arial Narrow"/>
        <family val="2"/>
      </rPr>
      <t xml:space="preserve">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</si>
  <si>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rPr>
        <b/>
        <sz val="8"/>
        <color theme="1"/>
        <rFont val="Arial Narrow"/>
        <family val="2"/>
      </rPr>
      <t>Error en la declaración de edad.</t>
    </r>
    <r>
      <rPr>
        <sz val="8"/>
        <color theme="1"/>
        <rFont val="Arial Narrow"/>
        <family val="2"/>
      </rPr>
      <t xml:space="preserve"> Queda entendido, convenido y aceptado que cualquier error en la declaración de la edad de un asegurado no será tenido en cuenta en el momento de indemnizar una pérdida, dado que para el cobro de la prima se aplica una tasa única. </t>
    </r>
  </si>
  <si>
    <r>
      <rPr>
        <b/>
        <sz val="8"/>
        <color theme="1"/>
        <rFont val="Arial Narrow"/>
        <family val="2"/>
      </rPr>
      <t xml:space="preserve">Errores, omisiones e inexactitudes no intencionales. </t>
    </r>
    <r>
      <rPr>
        <sz val="8"/>
        <color theme="1"/>
        <rFont val="Arial Narrow"/>
        <family val="2"/>
      </rPr>
      <t xml:space="preserve">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t>
    </r>
  </si>
  <si>
    <r>
      <rPr>
        <b/>
        <sz val="8"/>
        <color theme="1"/>
        <rFont val="Arial Narrow"/>
        <family val="2"/>
      </rPr>
      <t>Modificaciones a favor del asegurado.</t>
    </r>
    <r>
      <rPr>
        <sz val="8"/>
        <color theme="1"/>
        <rFont val="Arial Narrow"/>
        <family val="2"/>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 </t>
    </r>
  </si>
  <si>
    <r>
      <rPr>
        <b/>
        <sz val="8"/>
        <color theme="1"/>
        <rFont val="Arial Narrow"/>
        <family val="2"/>
      </rPr>
      <t>Restablecimiento automático del valor asegurado:</t>
    </r>
    <r>
      <rPr>
        <sz val="8"/>
        <color theme="1"/>
        <rFont val="Arial Narrow"/>
        <family val="2"/>
      </rPr>
      <t xml:space="preserve"> Este valor es para gastos médicos, gastos de traslado, riesgo biológico y renta diaria por hospitalización.</t>
    </r>
  </si>
  <si>
    <r>
      <t>NOTA 1:</t>
    </r>
    <r>
      <rPr>
        <sz val="8"/>
        <color indexed="8"/>
        <rFont val="Arial Narrow"/>
        <family val="2"/>
      </rPr>
      <t xml:space="preserve"> Por razones de seguridad y normatividad del Municipio, los listados de las personas aseguradas en las pólizas de Accidentes escolares, serán suministrados únicamente al proponente al cual se le adjudica el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</si>
</sst>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00\ &quot;€&quot;_-;\-* #,##0.00\ &quot;€&quot;_-;_-* &quot;-&quot;??\ &quot;€&quot;_-;_-@_-"/>
    <numFmt numFmtId="165" formatCode="_-&quot;$&quot;* #,##0_-;\-&quot;$&quot;* #,##0_-;_-&quot;$&quot;* &quot;-&quot;_-;_-@_-"/>
    <numFmt numFmtId="166" formatCode="_-&quot;$&quot;* #,##0.00_-;\-&quot;$&quot;* #,##0.00_-;_-&quot;$&quot;* &quot;-&quot;??_-;_-@_-"/>
    <numFmt numFmtId="167" formatCode="_(* #,##0.00_);_(* \(#,##0.00\);_(* &quot;-&quot;??_);_(@_)"/>
    <numFmt numFmtId="168" formatCode="_([$$-240A]\ * #,##0.00_);_([$$-240A]\ * \(#,##0.00\);_([$$-240A]\ * &quot;-&quot;??_);_(@_)"/>
    <numFmt numFmtId="169" formatCode="_(* #,##0_);_(* \(#,##0\);_(* &quot;-&quot;??_);_(@_)"/>
    <numFmt numFmtId="170" formatCode="_-* #,##0.00\ _D_M_-;\-* #,##0.00\ _D_M_-;_-* &quot;-&quot;??\ _D_M_-;_-@_-"/>
    <numFmt numFmtId="171" formatCode="_-* #,##0.00\ &quot;DM&quot;_-;\-* #,##0.00\ &quot;DM&quot;_-;_-* &quot;-&quot;??\ &quot;DM&quot;_-;_-@_-"/>
    <numFmt numFmtId="172" formatCode="&quot;$&quot;#,##0"/>
  </numFmts>
  <fonts count="14"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theme="1"/>
      <name val="Arial"/>
      <family val="2"/>
    </font>
    <font>
      <b/>
      <sz val="10"/>
      <color theme="1"/>
      <name val="Arial"/>
      <family val="2"/>
    </font>
    <font>
      <b/>
      <sz val="8"/>
      <color theme="1"/>
      <name val="Arial"/>
      <family val="2"/>
    </font>
    <font>
      <sz val="8"/>
      <color theme="1"/>
      <name val="Calibri"/>
      <family val="2"/>
      <scheme val="minor"/>
    </font>
    <font>
      <b/>
      <u/>
      <sz val="8"/>
      <color theme="1"/>
      <name val="Arial Narrow"/>
      <family val="2"/>
    </font>
    <font>
      <b/>
      <sz val="8"/>
      <color theme="1"/>
      <name val="Arial Narrow"/>
      <family val="2"/>
    </font>
    <font>
      <sz val="8"/>
      <color theme="1"/>
      <name val="Arial Narrow"/>
      <family val="2"/>
    </font>
    <font>
      <b/>
      <sz val="8"/>
      <color theme="1"/>
      <name val="Calibri"/>
      <family val="2"/>
      <scheme val="minor"/>
    </font>
    <font>
      <sz val="8"/>
      <color indexed="8"/>
      <name val="Arial Narrow"/>
      <family val="2"/>
    </font>
    <font>
      <b/>
      <sz val="8"/>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medium">
        <color indexed="64"/>
      </bottom>
      <diagonal/>
    </border>
  </borders>
  <cellStyleXfs count="13">
    <xf numFmtId="0" fontId="0" fillId="0" borderId="0"/>
    <xf numFmtId="167" fontId="1" fillId="0" borderId="0" applyFont="0" applyFill="0" applyBorder="0" applyAlignment="0" applyProtection="0"/>
    <xf numFmtId="0" fontId="2" fillId="0" borderId="0"/>
    <xf numFmtId="0" fontId="2" fillId="0" borderId="0"/>
    <xf numFmtId="167" fontId="1"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0" fontId="2" fillId="0" borderId="0"/>
    <xf numFmtId="166"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64">
    <xf numFmtId="0" fontId="0" fillId="0" borderId="0" xfId="0"/>
    <xf numFmtId="0" fontId="4" fillId="0" borderId="0" xfId="0" applyFont="1"/>
    <xf numFmtId="168" fontId="5" fillId="0" borderId="4" xfId="0" applyNumberFormat="1" applyFont="1" applyBorder="1" applyAlignment="1">
      <alignment horizontal="left" vertical="center" wrapText="1"/>
    </xf>
    <xf numFmtId="0" fontId="5" fillId="0" borderId="0" xfId="0" applyFont="1" applyAlignment="1">
      <alignment vertical="center"/>
    </xf>
    <xf numFmtId="3" fontId="4" fillId="0" borderId="2" xfId="1" applyNumberFormat="1" applyFont="1" applyFill="1" applyBorder="1" applyAlignment="1">
      <alignment horizontal="center" vertical="center" wrapText="1"/>
    </xf>
    <xf numFmtId="3" fontId="4" fillId="0" borderId="2" xfId="0" applyNumberFormat="1" applyFont="1" applyBorder="1" applyAlignment="1">
      <alignment horizontal="center" vertical="center" wrapText="1"/>
    </xf>
    <xf numFmtId="0" fontId="4" fillId="0" borderId="0" xfId="0" applyFont="1" applyAlignment="1">
      <alignment horizontal="center"/>
    </xf>
    <xf numFmtId="168" fontId="5" fillId="0" borderId="2" xfId="0" applyNumberFormat="1" applyFont="1" applyBorder="1" applyAlignment="1">
      <alignment horizontal="left" vertical="center" wrapText="1"/>
    </xf>
    <xf numFmtId="0" fontId="4" fillId="0" borderId="0" xfId="0" applyFont="1" applyAlignment="1">
      <alignment horizontal="left"/>
    </xf>
    <xf numFmtId="3" fontId="4" fillId="0" borderId="2" xfId="0" applyNumberFormat="1" applyFont="1" applyBorder="1" applyAlignment="1">
      <alignment horizontal="center"/>
    </xf>
    <xf numFmtId="0" fontId="5" fillId="0" borderId="4" xfId="0" applyFont="1" applyBorder="1" applyAlignment="1">
      <alignment horizontal="left" wrapText="1"/>
    </xf>
    <xf numFmtId="0" fontId="0" fillId="2" borderId="0" xfId="0" applyFill="1"/>
    <xf numFmtId="168" fontId="3" fillId="3" borderId="5" xfId="0" applyNumberFormat="1" applyFont="1" applyFill="1" applyBorder="1" applyAlignment="1">
      <alignment horizontal="center" vertical="center" wrapText="1"/>
    </xf>
    <xf numFmtId="169" fontId="3" fillId="3" borderId="3" xfId="1" applyNumberFormat="1" applyFont="1" applyFill="1" applyBorder="1" applyAlignment="1">
      <alignment horizontal="center" vertical="center" wrapText="1"/>
    </xf>
    <xf numFmtId="169" fontId="3" fillId="3" borderId="3" xfId="0" applyNumberFormat="1" applyFont="1" applyFill="1" applyBorder="1" applyAlignment="1">
      <alignment horizontal="center" vertical="center" wrapText="1"/>
    </xf>
    <xf numFmtId="3" fontId="3" fillId="3" borderId="6" xfId="0" applyNumberFormat="1" applyFont="1" applyFill="1" applyBorder="1" applyAlignment="1">
      <alignment horizontal="center"/>
    </xf>
    <xf numFmtId="14" fontId="4" fillId="0" borderId="0" xfId="0" applyNumberFormat="1" applyFont="1"/>
    <xf numFmtId="0" fontId="0" fillId="0" borderId="3" xfId="0" applyBorder="1" applyAlignment="1">
      <alignment horizontal="center"/>
    </xf>
    <xf numFmtId="165" fontId="0" fillId="0" borderId="3" xfId="12" applyFont="1" applyFill="1" applyBorder="1"/>
    <xf numFmtId="0" fontId="0" fillId="0" borderId="2" xfId="0" applyBorder="1" applyAlignment="1">
      <alignment horizontal="center"/>
    </xf>
    <xf numFmtId="165" fontId="0" fillId="0" borderId="2" xfId="12" applyFont="1" applyFill="1" applyBorder="1"/>
    <xf numFmtId="0" fontId="0" fillId="0" borderId="1" xfId="0" applyBorder="1" applyAlignment="1">
      <alignment horizontal="center" vertical="center"/>
    </xf>
    <xf numFmtId="165" fontId="0" fillId="0" borderId="1" xfId="12" applyFont="1" applyFill="1" applyBorder="1" applyAlignment="1">
      <alignment vertical="center"/>
    </xf>
    <xf numFmtId="0" fontId="0" fillId="0" borderId="0" xfId="0" applyAlignment="1">
      <alignment vertical="center"/>
    </xf>
    <xf numFmtId="1" fontId="4" fillId="0" borderId="0" xfId="0" applyNumberFormat="1" applyFont="1"/>
    <xf numFmtId="0" fontId="7" fillId="2" borderId="0" xfId="0" applyFont="1" applyFill="1"/>
    <xf numFmtId="0" fontId="8" fillId="2" borderId="14" xfId="0" applyFont="1" applyFill="1" applyBorder="1" applyAlignment="1">
      <alignment horizontal="center"/>
    </xf>
    <xf numFmtId="0" fontId="9" fillId="2" borderId="15" xfId="0" applyFont="1" applyFill="1" applyBorder="1" applyAlignment="1">
      <alignment horizontal="center" wrapText="1"/>
    </xf>
    <xf numFmtId="0" fontId="10" fillId="2" borderId="22" xfId="0" applyFont="1" applyFill="1" applyBorder="1"/>
    <xf numFmtId="0" fontId="11" fillId="2" borderId="23" xfId="0" applyFont="1" applyFill="1" applyBorder="1" applyAlignment="1">
      <alignment horizontal="center" vertical="center"/>
    </xf>
    <xf numFmtId="0" fontId="8" fillId="4" borderId="4" xfId="0" applyFont="1" applyFill="1" applyBorder="1" applyAlignment="1">
      <alignment horizontal="justify"/>
    </xf>
    <xf numFmtId="0" fontId="10" fillId="2" borderId="4" xfId="0" applyFont="1" applyFill="1" applyBorder="1" applyAlignment="1">
      <alignment wrapText="1"/>
    </xf>
    <xf numFmtId="172" fontId="7" fillId="2" borderId="9" xfId="11" applyNumberFormat="1" applyFont="1" applyFill="1" applyBorder="1"/>
    <xf numFmtId="172" fontId="7" fillId="2" borderId="9" xfId="0" applyNumberFormat="1" applyFont="1" applyFill="1" applyBorder="1"/>
    <xf numFmtId="0" fontId="10" fillId="2" borderId="11" xfId="0" applyFont="1" applyFill="1" applyBorder="1" applyAlignment="1">
      <alignment wrapText="1"/>
    </xf>
    <xf numFmtId="172" fontId="7" fillId="2" borderId="12" xfId="0" applyNumberFormat="1" applyFont="1" applyFill="1" applyBorder="1"/>
    <xf numFmtId="0" fontId="9" fillId="2" borderId="5" xfId="0" applyFont="1" applyFill="1" applyBorder="1" applyAlignment="1">
      <alignment horizontal="left" vertical="center" wrapText="1"/>
    </xf>
    <xf numFmtId="0" fontId="7" fillId="2" borderId="9" xfId="0" applyFont="1" applyFill="1" applyBorder="1" applyAlignment="1">
      <alignment vertical="center"/>
    </xf>
    <xf numFmtId="0" fontId="10" fillId="2" borderId="4" xfId="0" applyFont="1" applyFill="1" applyBorder="1" applyAlignment="1">
      <alignment horizontal="left" vertical="center" wrapText="1"/>
    </xf>
    <xf numFmtId="0" fontId="7" fillId="2" borderId="9" xfId="0" applyFont="1" applyFill="1" applyBorder="1"/>
    <xf numFmtId="0" fontId="6" fillId="2" borderId="16" xfId="0" applyFont="1" applyFill="1" applyBorder="1"/>
    <xf numFmtId="3" fontId="13" fillId="2" borderId="17" xfId="0" applyNumberFormat="1" applyFont="1" applyFill="1" applyBorder="1" applyAlignment="1">
      <alignment horizontal="center" vertical="center" wrapText="1"/>
    </xf>
    <xf numFmtId="0" fontId="7" fillId="2" borderId="13" xfId="0" applyFont="1" applyFill="1" applyBorder="1"/>
    <xf numFmtId="0" fontId="7" fillId="2" borderId="24" xfId="0" applyFont="1" applyFill="1" applyBorder="1"/>
    <xf numFmtId="0" fontId="11" fillId="4" borderId="9" xfId="0" applyFont="1" applyFill="1" applyBorder="1" applyAlignment="1">
      <alignment horizontal="center" vertical="center" wrapText="1"/>
    </xf>
    <xf numFmtId="0" fontId="6" fillId="2" borderId="18" xfId="0" applyFont="1" applyFill="1" applyBorder="1" applyAlignment="1">
      <alignment horizontal="center"/>
    </xf>
    <xf numFmtId="0" fontId="6" fillId="2" borderId="19" xfId="0" applyFont="1" applyFill="1" applyBorder="1" applyAlignment="1">
      <alignment horizontal="center"/>
    </xf>
    <xf numFmtId="0" fontId="6" fillId="2" borderId="20" xfId="0" applyFont="1" applyFill="1" applyBorder="1" applyAlignment="1">
      <alignment horizontal="center"/>
    </xf>
    <xf numFmtId="0" fontId="6" fillId="2" borderId="21" xfId="0" applyFont="1" applyFill="1" applyBorder="1" applyAlignment="1">
      <alignment horizontal="center"/>
    </xf>
    <xf numFmtId="0" fontId="9" fillId="2" borderId="4" xfId="0" applyFont="1" applyFill="1" applyBorder="1" applyAlignment="1">
      <alignment horizontal="left" vertical="top" wrapText="1"/>
    </xf>
    <xf numFmtId="0" fontId="9" fillId="2" borderId="9" xfId="0" applyFont="1" applyFill="1" applyBorder="1" applyAlignment="1">
      <alignment horizontal="left" vertical="top"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3" fillId="3" borderId="2"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7" xfId="0" applyFont="1" applyFill="1" applyBorder="1" applyAlignment="1">
      <alignment horizontal="center"/>
    </xf>
    <xf numFmtId="0" fontId="3" fillId="3" borderId="8" xfId="0" applyFont="1" applyFill="1" applyBorder="1" applyAlignment="1">
      <alignment horizontal="center"/>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11" xfId="0" applyBorder="1" applyAlignment="1">
      <alignment horizontal="center" vertical="center" wrapText="1"/>
    </xf>
  </cellXfs>
  <cellStyles count="13">
    <cellStyle name="Millares" xfId="1" builtinId="3"/>
    <cellStyle name="Millares 2" xfId="4"/>
    <cellStyle name="Millares 3" xfId="5"/>
    <cellStyle name="Millares 4" xfId="6"/>
    <cellStyle name="Millares 5" xfId="7"/>
    <cellStyle name="Moneda" xfId="11" builtinId="4"/>
    <cellStyle name="Moneda [0]" xfId="12" builtinId="7"/>
    <cellStyle name="Moneda 2" xfId="8"/>
    <cellStyle name="Moneda 3" xfId="10"/>
    <cellStyle name="Normal" xfId="0" builtinId="0"/>
    <cellStyle name="Normal 2" xfId="3"/>
    <cellStyle name="Normal 2 2" xfId="9"/>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Recep\documentos%20c\SUSCRIPCION\Cotizador%20Autom&#243;viles%20Bogo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tización"/>
      <sheetName val="Base"/>
      <sheetName val="Hoja1"/>
    </sheetNames>
    <sheetDataSet>
      <sheetData sheetId="0"/>
      <sheetData sheetId="1"/>
      <sheetData sheetId="2"/>
      <sheetData sheetId="3" refreshError="1">
        <row r="27">
          <cell r="C27">
            <v>2</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tabSelected="1" zoomScale="130" zoomScaleNormal="130" workbookViewId="0">
      <selection activeCell="B16" sqref="B16"/>
    </sheetView>
  </sheetViews>
  <sheetFormatPr baseColWidth="10" defaultRowHeight="15" x14ac:dyDescent="0.25"/>
  <cols>
    <col min="1" max="1" width="33.85546875" style="11" customWidth="1"/>
    <col min="2" max="2" width="17.7109375" style="11" customWidth="1"/>
    <col min="3" max="242" width="11.42578125" style="11"/>
    <col min="243" max="243" width="48.140625" style="11" customWidth="1"/>
    <col min="244" max="244" width="11.42578125" style="11"/>
    <col min="245" max="245" width="8.28515625" style="11" customWidth="1"/>
    <col min="246" max="246" width="12" style="11" customWidth="1"/>
    <col min="247" max="498" width="11.42578125" style="11"/>
    <col min="499" max="499" width="48.140625" style="11" customWidth="1"/>
    <col min="500" max="500" width="11.42578125" style="11"/>
    <col min="501" max="501" width="8.28515625" style="11" customWidth="1"/>
    <col min="502" max="502" width="12" style="11" customWidth="1"/>
    <col min="503" max="754" width="11.42578125" style="11"/>
    <col min="755" max="755" width="48.140625" style="11" customWidth="1"/>
    <col min="756" max="756" width="11.42578125" style="11"/>
    <col min="757" max="757" width="8.28515625" style="11" customWidth="1"/>
    <col min="758" max="758" width="12" style="11" customWidth="1"/>
    <col min="759" max="1010" width="11.42578125" style="11"/>
    <col min="1011" max="1011" width="48.140625" style="11" customWidth="1"/>
    <col min="1012" max="1012" width="11.42578125" style="11"/>
    <col min="1013" max="1013" width="8.28515625" style="11" customWidth="1"/>
    <col min="1014" max="1014" width="12" style="11" customWidth="1"/>
    <col min="1015" max="1266" width="11.42578125" style="11"/>
    <col min="1267" max="1267" width="48.140625" style="11" customWidth="1"/>
    <col min="1268" max="1268" width="11.42578125" style="11"/>
    <col min="1269" max="1269" width="8.28515625" style="11" customWidth="1"/>
    <col min="1270" max="1270" width="12" style="11" customWidth="1"/>
    <col min="1271" max="1522" width="11.42578125" style="11"/>
    <col min="1523" max="1523" width="48.140625" style="11" customWidth="1"/>
    <col min="1524" max="1524" width="11.42578125" style="11"/>
    <col min="1525" max="1525" width="8.28515625" style="11" customWidth="1"/>
    <col min="1526" max="1526" width="12" style="11" customWidth="1"/>
    <col min="1527" max="1778" width="11.42578125" style="11"/>
    <col min="1779" max="1779" width="48.140625" style="11" customWidth="1"/>
    <col min="1780" max="1780" width="11.42578125" style="11"/>
    <col min="1781" max="1781" width="8.28515625" style="11" customWidth="1"/>
    <col min="1782" max="1782" width="12" style="11" customWidth="1"/>
    <col min="1783" max="2034" width="11.42578125" style="11"/>
    <col min="2035" max="2035" width="48.140625" style="11" customWidth="1"/>
    <col min="2036" max="2036" width="11.42578125" style="11"/>
    <col min="2037" max="2037" width="8.28515625" style="11" customWidth="1"/>
    <col min="2038" max="2038" width="12" style="11" customWidth="1"/>
    <col min="2039" max="2290" width="11.42578125" style="11"/>
    <col min="2291" max="2291" width="48.140625" style="11" customWidth="1"/>
    <col min="2292" max="2292" width="11.42578125" style="11"/>
    <col min="2293" max="2293" width="8.28515625" style="11" customWidth="1"/>
    <col min="2294" max="2294" width="12" style="11" customWidth="1"/>
    <col min="2295" max="2546" width="11.42578125" style="11"/>
    <col min="2547" max="2547" width="48.140625" style="11" customWidth="1"/>
    <col min="2548" max="2548" width="11.42578125" style="11"/>
    <col min="2549" max="2549" width="8.28515625" style="11" customWidth="1"/>
    <col min="2550" max="2550" width="12" style="11" customWidth="1"/>
    <col min="2551" max="2802" width="11.42578125" style="11"/>
    <col min="2803" max="2803" width="48.140625" style="11" customWidth="1"/>
    <col min="2804" max="2804" width="11.42578125" style="11"/>
    <col min="2805" max="2805" width="8.28515625" style="11" customWidth="1"/>
    <col min="2806" max="2806" width="12" style="11" customWidth="1"/>
    <col min="2807" max="3058" width="11.42578125" style="11"/>
    <col min="3059" max="3059" width="48.140625" style="11" customWidth="1"/>
    <col min="3060" max="3060" width="11.42578125" style="11"/>
    <col min="3061" max="3061" width="8.28515625" style="11" customWidth="1"/>
    <col min="3062" max="3062" width="12" style="11" customWidth="1"/>
    <col min="3063" max="3314" width="11.42578125" style="11"/>
    <col min="3315" max="3315" width="48.140625" style="11" customWidth="1"/>
    <col min="3316" max="3316" width="11.42578125" style="11"/>
    <col min="3317" max="3317" width="8.28515625" style="11" customWidth="1"/>
    <col min="3318" max="3318" width="12" style="11" customWidth="1"/>
    <col min="3319" max="3570" width="11.42578125" style="11"/>
    <col min="3571" max="3571" width="48.140625" style="11" customWidth="1"/>
    <col min="3572" max="3572" width="11.42578125" style="11"/>
    <col min="3573" max="3573" width="8.28515625" style="11" customWidth="1"/>
    <col min="3574" max="3574" width="12" style="11" customWidth="1"/>
    <col min="3575" max="3826" width="11.42578125" style="11"/>
    <col min="3827" max="3827" width="48.140625" style="11" customWidth="1"/>
    <col min="3828" max="3828" width="11.42578125" style="11"/>
    <col min="3829" max="3829" width="8.28515625" style="11" customWidth="1"/>
    <col min="3830" max="3830" width="12" style="11" customWidth="1"/>
    <col min="3831" max="4082" width="11.42578125" style="11"/>
    <col min="4083" max="4083" width="48.140625" style="11" customWidth="1"/>
    <col min="4084" max="4084" width="11.42578125" style="11"/>
    <col min="4085" max="4085" width="8.28515625" style="11" customWidth="1"/>
    <col min="4086" max="4086" width="12" style="11" customWidth="1"/>
    <col min="4087" max="4338" width="11.42578125" style="11"/>
    <col min="4339" max="4339" width="48.140625" style="11" customWidth="1"/>
    <col min="4340" max="4340" width="11.42578125" style="11"/>
    <col min="4341" max="4341" width="8.28515625" style="11" customWidth="1"/>
    <col min="4342" max="4342" width="12" style="11" customWidth="1"/>
    <col min="4343" max="4594" width="11.42578125" style="11"/>
    <col min="4595" max="4595" width="48.140625" style="11" customWidth="1"/>
    <col min="4596" max="4596" width="11.42578125" style="11"/>
    <col min="4597" max="4597" width="8.28515625" style="11" customWidth="1"/>
    <col min="4598" max="4598" width="12" style="11" customWidth="1"/>
    <col min="4599" max="4850" width="11.42578125" style="11"/>
    <col min="4851" max="4851" width="48.140625" style="11" customWidth="1"/>
    <col min="4852" max="4852" width="11.42578125" style="11"/>
    <col min="4853" max="4853" width="8.28515625" style="11" customWidth="1"/>
    <col min="4854" max="4854" width="12" style="11" customWidth="1"/>
    <col min="4855" max="5106" width="11.42578125" style="11"/>
    <col min="5107" max="5107" width="48.140625" style="11" customWidth="1"/>
    <col min="5108" max="5108" width="11.42578125" style="11"/>
    <col min="5109" max="5109" width="8.28515625" style="11" customWidth="1"/>
    <col min="5110" max="5110" width="12" style="11" customWidth="1"/>
    <col min="5111" max="5362" width="11.42578125" style="11"/>
    <col min="5363" max="5363" width="48.140625" style="11" customWidth="1"/>
    <col min="5364" max="5364" width="11.42578125" style="11"/>
    <col min="5365" max="5365" width="8.28515625" style="11" customWidth="1"/>
    <col min="5366" max="5366" width="12" style="11" customWidth="1"/>
    <col min="5367" max="5618" width="11.42578125" style="11"/>
    <col min="5619" max="5619" width="48.140625" style="11" customWidth="1"/>
    <col min="5620" max="5620" width="11.42578125" style="11"/>
    <col min="5621" max="5621" width="8.28515625" style="11" customWidth="1"/>
    <col min="5622" max="5622" width="12" style="11" customWidth="1"/>
    <col min="5623" max="5874" width="11.42578125" style="11"/>
    <col min="5875" max="5875" width="48.140625" style="11" customWidth="1"/>
    <col min="5876" max="5876" width="11.42578125" style="11"/>
    <col min="5877" max="5877" width="8.28515625" style="11" customWidth="1"/>
    <col min="5878" max="5878" width="12" style="11" customWidth="1"/>
    <col min="5879" max="6130" width="11.42578125" style="11"/>
    <col min="6131" max="6131" width="48.140625" style="11" customWidth="1"/>
    <col min="6132" max="6132" width="11.42578125" style="11"/>
    <col min="6133" max="6133" width="8.28515625" style="11" customWidth="1"/>
    <col min="6134" max="6134" width="12" style="11" customWidth="1"/>
    <col min="6135" max="6386" width="11.42578125" style="11"/>
    <col min="6387" max="6387" width="48.140625" style="11" customWidth="1"/>
    <col min="6388" max="6388" width="11.42578125" style="11"/>
    <col min="6389" max="6389" width="8.28515625" style="11" customWidth="1"/>
    <col min="6390" max="6390" width="12" style="11" customWidth="1"/>
    <col min="6391" max="6642" width="11.42578125" style="11"/>
    <col min="6643" max="6643" width="48.140625" style="11" customWidth="1"/>
    <col min="6644" max="6644" width="11.42578125" style="11"/>
    <col min="6645" max="6645" width="8.28515625" style="11" customWidth="1"/>
    <col min="6646" max="6646" width="12" style="11" customWidth="1"/>
    <col min="6647" max="6898" width="11.42578125" style="11"/>
    <col min="6899" max="6899" width="48.140625" style="11" customWidth="1"/>
    <col min="6900" max="6900" width="11.42578125" style="11"/>
    <col min="6901" max="6901" width="8.28515625" style="11" customWidth="1"/>
    <col min="6902" max="6902" width="12" style="11" customWidth="1"/>
    <col min="6903" max="7154" width="11.42578125" style="11"/>
    <col min="7155" max="7155" width="48.140625" style="11" customWidth="1"/>
    <col min="7156" max="7156" width="11.42578125" style="11"/>
    <col min="7157" max="7157" width="8.28515625" style="11" customWidth="1"/>
    <col min="7158" max="7158" width="12" style="11" customWidth="1"/>
    <col min="7159" max="7410" width="11.42578125" style="11"/>
    <col min="7411" max="7411" width="48.140625" style="11" customWidth="1"/>
    <col min="7412" max="7412" width="11.42578125" style="11"/>
    <col min="7413" max="7413" width="8.28515625" style="11" customWidth="1"/>
    <col min="7414" max="7414" width="12" style="11" customWidth="1"/>
    <col min="7415" max="7666" width="11.42578125" style="11"/>
    <col min="7667" max="7667" width="48.140625" style="11" customWidth="1"/>
    <col min="7668" max="7668" width="11.42578125" style="11"/>
    <col min="7669" max="7669" width="8.28515625" style="11" customWidth="1"/>
    <col min="7670" max="7670" width="12" style="11" customWidth="1"/>
    <col min="7671" max="7922" width="11.42578125" style="11"/>
    <col min="7923" max="7923" width="48.140625" style="11" customWidth="1"/>
    <col min="7924" max="7924" width="11.42578125" style="11"/>
    <col min="7925" max="7925" width="8.28515625" style="11" customWidth="1"/>
    <col min="7926" max="7926" width="12" style="11" customWidth="1"/>
    <col min="7927" max="8178" width="11.42578125" style="11"/>
    <col min="8179" max="8179" width="48.140625" style="11" customWidth="1"/>
    <col min="8180" max="8180" width="11.42578125" style="11"/>
    <col min="8181" max="8181" width="8.28515625" style="11" customWidth="1"/>
    <col min="8182" max="8182" width="12" style="11" customWidth="1"/>
    <col min="8183" max="8434" width="11.42578125" style="11"/>
    <col min="8435" max="8435" width="48.140625" style="11" customWidth="1"/>
    <col min="8436" max="8436" width="11.42578125" style="11"/>
    <col min="8437" max="8437" width="8.28515625" style="11" customWidth="1"/>
    <col min="8438" max="8438" width="12" style="11" customWidth="1"/>
    <col min="8439" max="8690" width="11.42578125" style="11"/>
    <col min="8691" max="8691" width="48.140625" style="11" customWidth="1"/>
    <col min="8692" max="8692" width="11.42578125" style="11"/>
    <col min="8693" max="8693" width="8.28515625" style="11" customWidth="1"/>
    <col min="8694" max="8694" width="12" style="11" customWidth="1"/>
    <col min="8695" max="8946" width="11.42578125" style="11"/>
    <col min="8947" max="8947" width="48.140625" style="11" customWidth="1"/>
    <col min="8948" max="8948" width="11.42578125" style="11"/>
    <col min="8949" max="8949" width="8.28515625" style="11" customWidth="1"/>
    <col min="8950" max="8950" width="12" style="11" customWidth="1"/>
    <col min="8951" max="9202" width="11.42578125" style="11"/>
    <col min="9203" max="9203" width="48.140625" style="11" customWidth="1"/>
    <col min="9204" max="9204" width="11.42578125" style="11"/>
    <col min="9205" max="9205" width="8.28515625" style="11" customWidth="1"/>
    <col min="9206" max="9206" width="12" style="11" customWidth="1"/>
    <col min="9207" max="9458" width="11.42578125" style="11"/>
    <col min="9459" max="9459" width="48.140625" style="11" customWidth="1"/>
    <col min="9460" max="9460" width="11.42578125" style="11"/>
    <col min="9461" max="9461" width="8.28515625" style="11" customWidth="1"/>
    <col min="9462" max="9462" width="12" style="11" customWidth="1"/>
    <col min="9463" max="9714" width="11.42578125" style="11"/>
    <col min="9715" max="9715" width="48.140625" style="11" customWidth="1"/>
    <col min="9716" max="9716" width="11.42578125" style="11"/>
    <col min="9717" max="9717" width="8.28515625" style="11" customWidth="1"/>
    <col min="9718" max="9718" width="12" style="11" customWidth="1"/>
    <col min="9719" max="9970" width="11.42578125" style="11"/>
    <col min="9971" max="9971" width="48.140625" style="11" customWidth="1"/>
    <col min="9972" max="9972" width="11.42578125" style="11"/>
    <col min="9973" max="9973" width="8.28515625" style="11" customWidth="1"/>
    <col min="9974" max="9974" width="12" style="11" customWidth="1"/>
    <col min="9975" max="10226" width="11.42578125" style="11"/>
    <col min="10227" max="10227" width="48.140625" style="11" customWidth="1"/>
    <col min="10228" max="10228" width="11.42578125" style="11"/>
    <col min="10229" max="10229" width="8.28515625" style="11" customWidth="1"/>
    <col min="10230" max="10230" width="12" style="11" customWidth="1"/>
    <col min="10231" max="10482" width="11.42578125" style="11"/>
    <col min="10483" max="10483" width="48.140625" style="11" customWidth="1"/>
    <col min="10484" max="10484" width="11.42578125" style="11"/>
    <col min="10485" max="10485" width="8.28515625" style="11" customWidth="1"/>
    <col min="10486" max="10486" width="12" style="11" customWidth="1"/>
    <col min="10487" max="10738" width="11.42578125" style="11"/>
    <col min="10739" max="10739" width="48.140625" style="11" customWidth="1"/>
    <col min="10740" max="10740" width="11.42578125" style="11"/>
    <col min="10741" max="10741" width="8.28515625" style="11" customWidth="1"/>
    <col min="10742" max="10742" width="12" style="11" customWidth="1"/>
    <col min="10743" max="10994" width="11.42578125" style="11"/>
    <col min="10995" max="10995" width="48.140625" style="11" customWidth="1"/>
    <col min="10996" max="10996" width="11.42578125" style="11"/>
    <col min="10997" max="10997" width="8.28515625" style="11" customWidth="1"/>
    <col min="10998" max="10998" width="12" style="11" customWidth="1"/>
    <col min="10999" max="11250" width="11.42578125" style="11"/>
    <col min="11251" max="11251" width="48.140625" style="11" customWidth="1"/>
    <col min="11252" max="11252" width="11.42578125" style="11"/>
    <col min="11253" max="11253" width="8.28515625" style="11" customWidth="1"/>
    <col min="11254" max="11254" width="12" style="11" customWidth="1"/>
    <col min="11255" max="11506" width="11.42578125" style="11"/>
    <col min="11507" max="11507" width="48.140625" style="11" customWidth="1"/>
    <col min="11508" max="11508" width="11.42578125" style="11"/>
    <col min="11509" max="11509" width="8.28515625" style="11" customWidth="1"/>
    <col min="11510" max="11510" width="12" style="11" customWidth="1"/>
    <col min="11511" max="11762" width="11.42578125" style="11"/>
    <col min="11763" max="11763" width="48.140625" style="11" customWidth="1"/>
    <col min="11764" max="11764" width="11.42578125" style="11"/>
    <col min="11765" max="11765" width="8.28515625" style="11" customWidth="1"/>
    <col min="11766" max="11766" width="12" style="11" customWidth="1"/>
    <col min="11767" max="12018" width="11.42578125" style="11"/>
    <col min="12019" max="12019" width="48.140625" style="11" customWidth="1"/>
    <col min="12020" max="12020" width="11.42578125" style="11"/>
    <col min="12021" max="12021" width="8.28515625" style="11" customWidth="1"/>
    <col min="12022" max="12022" width="12" style="11" customWidth="1"/>
    <col min="12023" max="12274" width="11.42578125" style="11"/>
    <col min="12275" max="12275" width="48.140625" style="11" customWidth="1"/>
    <col min="12276" max="12276" width="11.42578125" style="11"/>
    <col min="12277" max="12277" width="8.28515625" style="11" customWidth="1"/>
    <col min="12278" max="12278" width="12" style="11" customWidth="1"/>
    <col min="12279" max="12530" width="11.42578125" style="11"/>
    <col min="12531" max="12531" width="48.140625" style="11" customWidth="1"/>
    <col min="12532" max="12532" width="11.42578125" style="11"/>
    <col min="12533" max="12533" width="8.28515625" style="11" customWidth="1"/>
    <col min="12534" max="12534" width="12" style="11" customWidth="1"/>
    <col min="12535" max="12786" width="11.42578125" style="11"/>
    <col min="12787" max="12787" width="48.140625" style="11" customWidth="1"/>
    <col min="12788" max="12788" width="11.42578125" style="11"/>
    <col min="12789" max="12789" width="8.28515625" style="11" customWidth="1"/>
    <col min="12790" max="12790" width="12" style="11" customWidth="1"/>
    <col min="12791" max="13042" width="11.42578125" style="11"/>
    <col min="13043" max="13043" width="48.140625" style="11" customWidth="1"/>
    <col min="13044" max="13044" width="11.42578125" style="11"/>
    <col min="13045" max="13045" width="8.28515625" style="11" customWidth="1"/>
    <col min="13046" max="13046" width="12" style="11" customWidth="1"/>
    <col min="13047" max="13298" width="11.42578125" style="11"/>
    <col min="13299" max="13299" width="48.140625" style="11" customWidth="1"/>
    <col min="13300" max="13300" width="11.42578125" style="11"/>
    <col min="13301" max="13301" width="8.28515625" style="11" customWidth="1"/>
    <col min="13302" max="13302" width="12" style="11" customWidth="1"/>
    <col min="13303" max="13554" width="11.42578125" style="11"/>
    <col min="13555" max="13555" width="48.140625" style="11" customWidth="1"/>
    <col min="13556" max="13556" width="11.42578125" style="11"/>
    <col min="13557" max="13557" width="8.28515625" style="11" customWidth="1"/>
    <col min="13558" max="13558" width="12" style="11" customWidth="1"/>
    <col min="13559" max="13810" width="11.42578125" style="11"/>
    <col min="13811" max="13811" width="48.140625" style="11" customWidth="1"/>
    <col min="13812" max="13812" width="11.42578125" style="11"/>
    <col min="13813" max="13813" width="8.28515625" style="11" customWidth="1"/>
    <col min="13814" max="13814" width="12" style="11" customWidth="1"/>
    <col min="13815" max="14066" width="11.42578125" style="11"/>
    <col min="14067" max="14067" width="48.140625" style="11" customWidth="1"/>
    <col min="14068" max="14068" width="11.42578125" style="11"/>
    <col min="14069" max="14069" width="8.28515625" style="11" customWidth="1"/>
    <col min="14070" max="14070" width="12" style="11" customWidth="1"/>
    <col min="14071" max="14322" width="11.42578125" style="11"/>
    <col min="14323" max="14323" width="48.140625" style="11" customWidth="1"/>
    <col min="14324" max="14324" width="11.42578125" style="11"/>
    <col min="14325" max="14325" width="8.28515625" style="11" customWidth="1"/>
    <col min="14326" max="14326" width="12" style="11" customWidth="1"/>
    <col min="14327" max="14578" width="11.42578125" style="11"/>
    <col min="14579" max="14579" width="48.140625" style="11" customWidth="1"/>
    <col min="14580" max="14580" width="11.42578125" style="11"/>
    <col min="14581" max="14581" width="8.28515625" style="11" customWidth="1"/>
    <col min="14582" max="14582" width="12" style="11" customWidth="1"/>
    <col min="14583" max="14834" width="11.42578125" style="11"/>
    <col min="14835" max="14835" width="48.140625" style="11" customWidth="1"/>
    <col min="14836" max="14836" width="11.42578125" style="11"/>
    <col min="14837" max="14837" width="8.28515625" style="11" customWidth="1"/>
    <col min="14838" max="14838" width="12" style="11" customWidth="1"/>
    <col min="14839" max="15090" width="11.42578125" style="11"/>
    <col min="15091" max="15091" width="48.140625" style="11" customWidth="1"/>
    <col min="15092" max="15092" width="11.42578125" style="11"/>
    <col min="15093" max="15093" width="8.28515625" style="11" customWidth="1"/>
    <col min="15094" max="15094" width="12" style="11" customWidth="1"/>
    <col min="15095" max="15346" width="11.42578125" style="11"/>
    <col min="15347" max="15347" width="48.140625" style="11" customWidth="1"/>
    <col min="15348" max="15348" width="11.42578125" style="11"/>
    <col min="15349" max="15349" width="8.28515625" style="11" customWidth="1"/>
    <col min="15350" max="15350" width="12" style="11" customWidth="1"/>
    <col min="15351" max="15602" width="11.42578125" style="11"/>
    <col min="15603" max="15603" width="48.140625" style="11" customWidth="1"/>
    <col min="15604" max="15604" width="11.42578125" style="11"/>
    <col min="15605" max="15605" width="8.28515625" style="11" customWidth="1"/>
    <col min="15606" max="15606" width="12" style="11" customWidth="1"/>
    <col min="15607" max="15858" width="11.42578125" style="11"/>
    <col min="15859" max="15859" width="48.140625" style="11" customWidth="1"/>
    <col min="15860" max="15860" width="11.42578125" style="11"/>
    <col min="15861" max="15861" width="8.28515625" style="11" customWidth="1"/>
    <col min="15862" max="15862" width="12" style="11" customWidth="1"/>
    <col min="15863" max="16114" width="11.42578125" style="11"/>
    <col min="16115" max="16115" width="48.140625" style="11" customWidth="1"/>
    <col min="16116" max="16116" width="11.42578125" style="11"/>
    <col min="16117" max="16117" width="8.28515625" style="11" customWidth="1"/>
    <col min="16118" max="16118" width="12" style="11" customWidth="1"/>
    <col min="16119" max="16384" width="11.42578125" style="11"/>
  </cols>
  <sheetData>
    <row r="1" spans="1:2" x14ac:dyDescent="0.25">
      <c r="A1" s="45" t="s">
        <v>33</v>
      </c>
      <c r="B1" s="46"/>
    </row>
    <row r="2" spans="1:2" ht="15.75" thickBot="1" x14ac:dyDescent="0.3">
      <c r="A2" s="47" t="s">
        <v>35</v>
      </c>
      <c r="B2" s="48"/>
    </row>
    <row r="3" spans="1:2" ht="15.75" hidden="1" thickBot="1" x14ac:dyDescent="0.3">
      <c r="A3" s="25"/>
      <c r="B3" s="25"/>
    </row>
    <row r="4" spans="1:2" ht="18.75" customHeight="1" thickBot="1" x14ac:dyDescent="0.3">
      <c r="A4" s="26" t="s">
        <v>15</v>
      </c>
      <c r="B4" s="27" t="s">
        <v>45</v>
      </c>
    </row>
    <row r="5" spans="1:2" ht="15.75" thickTop="1" x14ac:dyDescent="0.25">
      <c r="A5" s="28"/>
      <c r="B5" s="29">
        <v>1.234</v>
      </c>
    </row>
    <row r="6" spans="1:2" ht="22.5" x14ac:dyDescent="0.25">
      <c r="A6" s="30" t="s">
        <v>47</v>
      </c>
      <c r="B6" s="44" t="s">
        <v>36</v>
      </c>
    </row>
    <row r="7" spans="1:2" x14ac:dyDescent="0.25">
      <c r="A7" s="31" t="s">
        <v>34</v>
      </c>
      <c r="B7" s="32">
        <v>3000000</v>
      </c>
    </row>
    <row r="8" spans="1:2" x14ac:dyDescent="0.25">
      <c r="A8" s="31" t="s">
        <v>37</v>
      </c>
      <c r="B8" s="32">
        <v>3000000</v>
      </c>
    </row>
    <row r="9" spans="1:2" x14ac:dyDescent="0.25">
      <c r="A9" s="31" t="s">
        <v>38</v>
      </c>
      <c r="B9" s="32">
        <v>3000000</v>
      </c>
    </row>
    <row r="10" spans="1:2" x14ac:dyDescent="0.25">
      <c r="A10" s="31" t="s">
        <v>39</v>
      </c>
      <c r="B10" s="32">
        <v>3000000</v>
      </c>
    </row>
    <row r="11" spans="1:2" x14ac:dyDescent="0.25">
      <c r="A11" s="31" t="s">
        <v>40</v>
      </c>
      <c r="B11" s="32">
        <v>5000000</v>
      </c>
    </row>
    <row r="12" spans="1:2" x14ac:dyDescent="0.25">
      <c r="A12" s="31" t="s">
        <v>41</v>
      </c>
      <c r="B12" s="32">
        <v>1600000</v>
      </c>
    </row>
    <row r="13" spans="1:2" x14ac:dyDescent="0.25">
      <c r="A13" s="31" t="s">
        <v>42</v>
      </c>
      <c r="B13" s="33">
        <v>500000</v>
      </c>
    </row>
    <row r="14" spans="1:2" x14ac:dyDescent="0.25">
      <c r="A14" s="31" t="s">
        <v>43</v>
      </c>
      <c r="B14" s="33">
        <v>1500000</v>
      </c>
    </row>
    <row r="15" spans="1:2" ht="15.75" thickBot="1" x14ac:dyDescent="0.3">
      <c r="A15" s="34" t="s">
        <v>44</v>
      </c>
      <c r="B15" s="35">
        <v>1500000</v>
      </c>
    </row>
    <row r="16" spans="1:2" ht="80.25" customHeight="1" x14ac:dyDescent="0.25">
      <c r="A16" s="36" t="s">
        <v>48</v>
      </c>
      <c r="B16" s="37" t="s">
        <v>46</v>
      </c>
    </row>
    <row r="17" spans="1:2" ht="136.5" customHeight="1" x14ac:dyDescent="0.25">
      <c r="A17" s="38" t="s">
        <v>49</v>
      </c>
      <c r="B17" s="37" t="s">
        <v>46</v>
      </c>
    </row>
    <row r="18" spans="1:2" ht="81" customHeight="1" x14ac:dyDescent="0.25">
      <c r="A18" s="38" t="s">
        <v>50</v>
      </c>
      <c r="B18" s="39" t="s">
        <v>46</v>
      </c>
    </row>
    <row r="19" spans="1:2" ht="56.25" customHeight="1" x14ac:dyDescent="0.25">
      <c r="A19" s="38" t="s">
        <v>51</v>
      </c>
      <c r="B19" s="39"/>
    </row>
    <row r="20" spans="1:2" ht="93.75" customHeight="1" x14ac:dyDescent="0.25">
      <c r="A20" s="38" t="s">
        <v>52</v>
      </c>
      <c r="B20" s="39" t="s">
        <v>46</v>
      </c>
    </row>
    <row r="21" spans="1:2" ht="94.5" customHeight="1" x14ac:dyDescent="0.25">
      <c r="A21" s="38" t="s">
        <v>53</v>
      </c>
      <c r="B21" s="39" t="s">
        <v>46</v>
      </c>
    </row>
    <row r="22" spans="1:2" ht="42" customHeight="1" x14ac:dyDescent="0.25">
      <c r="A22" s="31" t="s">
        <v>54</v>
      </c>
      <c r="B22" s="37" t="s">
        <v>46</v>
      </c>
    </row>
    <row r="23" spans="1:2" ht="40.5" customHeight="1" x14ac:dyDescent="0.25">
      <c r="A23" s="49" t="s">
        <v>55</v>
      </c>
      <c r="B23" s="50"/>
    </row>
    <row r="24" spans="1:2" x14ac:dyDescent="0.25">
      <c r="A24" s="40" t="s">
        <v>13</v>
      </c>
      <c r="B24" s="41"/>
    </row>
    <row r="25" spans="1:2" ht="15.75" thickBot="1" x14ac:dyDescent="0.3">
      <c r="A25" s="42" t="s">
        <v>14</v>
      </c>
      <c r="B25" s="43" t="s">
        <v>46</v>
      </c>
    </row>
  </sheetData>
  <mergeCells count="3">
    <mergeCell ref="A1:B1"/>
    <mergeCell ref="A2:B2"/>
    <mergeCell ref="A23:B23"/>
  </mergeCells>
  <printOptions horizontalCentered="1"/>
  <pageMargins left="0.78740157480314965" right="0" top="0.78740157480314965" bottom="0" header="0.31496062992125984" footer="0.31496062992125984"/>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opLeftCell="A5" zoomScale="115" zoomScaleNormal="115" workbookViewId="0">
      <selection activeCell="E16" sqref="E16"/>
    </sheetView>
  </sheetViews>
  <sheetFormatPr baseColWidth="10" defaultRowHeight="12.75" x14ac:dyDescent="0.2"/>
  <cols>
    <col min="1" max="1" width="23.140625" style="1" bestFit="1" customWidth="1"/>
    <col min="2" max="2" width="17.28515625" style="6" customWidth="1"/>
    <col min="3" max="3" width="11.5703125" style="6" bestFit="1" customWidth="1"/>
    <col min="4" max="4" width="11.42578125" style="6"/>
    <col min="5" max="5" width="18.28515625" style="6" customWidth="1"/>
    <col min="6" max="6" width="11.42578125" style="1"/>
    <col min="7" max="7" width="13.42578125" style="1" bestFit="1" customWidth="1"/>
    <col min="8" max="16384" width="11.42578125" style="1"/>
  </cols>
  <sheetData>
    <row r="1" spans="1:9" s="3" customFormat="1" ht="21.75" customHeight="1" x14ac:dyDescent="0.25">
      <c r="A1" s="57" t="s">
        <v>12</v>
      </c>
      <c r="B1" s="57"/>
      <c r="C1" s="57"/>
      <c r="D1" s="57"/>
      <c r="E1" s="57"/>
    </row>
    <row r="2" spans="1:9" s="3" customFormat="1" ht="21.75" customHeight="1" thickBot="1" x14ac:dyDescent="0.3">
      <c r="A2" s="58" t="s">
        <v>32</v>
      </c>
      <c r="B2" s="58"/>
      <c r="C2" s="58"/>
      <c r="D2" s="58"/>
      <c r="E2" s="58"/>
    </row>
    <row r="3" spans="1:9" ht="54" customHeight="1" x14ac:dyDescent="0.2">
      <c r="A3" s="12" t="s">
        <v>1</v>
      </c>
      <c r="B3" s="13" t="s">
        <v>3</v>
      </c>
      <c r="C3" s="13" t="s">
        <v>11</v>
      </c>
      <c r="D3" s="14" t="s">
        <v>0</v>
      </c>
      <c r="E3" s="14" t="s">
        <v>4</v>
      </c>
    </row>
    <row r="4" spans="1:9" ht="25.5" customHeight="1" x14ac:dyDescent="0.2">
      <c r="A4" s="2" t="s">
        <v>2</v>
      </c>
      <c r="B4" s="4" t="e">
        <f>#REF!</f>
        <v>#REF!</v>
      </c>
      <c r="C4" s="5" t="e">
        <f>E4/1.19</f>
        <v>#REF!</v>
      </c>
      <c r="D4" s="5" t="e">
        <f>C4*19%</f>
        <v>#REF!</v>
      </c>
      <c r="E4" s="5" t="e">
        <f>#REF!</f>
        <v>#REF!</v>
      </c>
    </row>
    <row r="5" spans="1:9" ht="18.75" customHeight="1" x14ac:dyDescent="0.2">
      <c r="A5" s="2" t="s">
        <v>5</v>
      </c>
      <c r="B5" s="4">
        <v>600000000</v>
      </c>
      <c r="C5" s="5" t="e">
        <f>E5/1.19</f>
        <v>#REF!</v>
      </c>
      <c r="D5" s="5" t="e">
        <f>C5*19%</f>
        <v>#REF!</v>
      </c>
      <c r="E5" s="5" t="e">
        <f>#REF!</f>
        <v>#REF!</v>
      </c>
    </row>
    <row r="6" spans="1:9" ht="17.25" customHeight="1" x14ac:dyDescent="0.2">
      <c r="A6" s="2" t="s">
        <v>6</v>
      </c>
      <c r="B6" s="4">
        <v>50000000</v>
      </c>
      <c r="C6" s="5" t="e">
        <f>E6/1.19</f>
        <v>#REF!</v>
      </c>
      <c r="D6" s="5" t="e">
        <f>C6*19%</f>
        <v>#REF!</v>
      </c>
      <c r="E6" s="5" t="e">
        <f>#REF!</f>
        <v>#REF!</v>
      </c>
    </row>
    <row r="7" spans="1:9" s="8" customFormat="1" ht="30.75" customHeight="1" x14ac:dyDescent="0.2">
      <c r="A7" s="7" t="s">
        <v>7</v>
      </c>
      <c r="B7" s="4">
        <v>200000000</v>
      </c>
      <c r="C7" s="5" t="e">
        <f>E7/1.19</f>
        <v>#REF!</v>
      </c>
      <c r="D7" s="5" t="e">
        <f>C7*19%</f>
        <v>#REF!</v>
      </c>
      <c r="E7" s="5" t="e">
        <f>#REF!</f>
        <v>#REF!</v>
      </c>
    </row>
    <row r="8" spans="1:9" ht="25.5" x14ac:dyDescent="0.2">
      <c r="A8" s="2" t="s">
        <v>9</v>
      </c>
      <c r="B8" s="9" t="e">
        <f>AP!#REF!</f>
        <v>#REF!</v>
      </c>
      <c r="C8" s="5" t="e">
        <f>E8</f>
        <v>#REF!</v>
      </c>
      <c r="D8" s="5" t="s">
        <v>17</v>
      </c>
      <c r="E8" s="5" t="e">
        <f>AP!#REF!</f>
        <v>#REF!</v>
      </c>
    </row>
    <row r="9" spans="1:9" ht="18.75" customHeight="1" x14ac:dyDescent="0.2">
      <c r="A9" s="10" t="s">
        <v>8</v>
      </c>
      <c r="B9" s="9" t="e">
        <f>#REF!</f>
        <v>#REF!</v>
      </c>
      <c r="C9" s="5" t="e">
        <f>E9/1.19</f>
        <v>#REF!</v>
      </c>
      <c r="D9" s="5" t="e">
        <f>C9*19%</f>
        <v>#REF!</v>
      </c>
      <c r="E9" s="5" t="e">
        <f>#REF!</f>
        <v>#REF!</v>
      </c>
    </row>
    <row r="10" spans="1:9" ht="15.75" customHeight="1" thickBot="1" x14ac:dyDescent="0.25">
      <c r="A10" s="59" t="s">
        <v>10</v>
      </c>
      <c r="B10" s="60"/>
      <c r="C10" s="15" t="e">
        <f>SUM(C4:C9)</f>
        <v>#REF!</v>
      </c>
      <c r="D10" s="15" t="e">
        <f>SUM(D4:D9)</f>
        <v>#REF!</v>
      </c>
      <c r="E10" s="15" t="e">
        <f>SUM(E4:E9)</f>
        <v>#REF!</v>
      </c>
    </row>
    <row r="13" spans="1:9" hidden="1" x14ac:dyDescent="0.2">
      <c r="E13" s="6">
        <v>42593184</v>
      </c>
    </row>
    <row r="14" spans="1:9" x14ac:dyDescent="0.2">
      <c r="G14" s="16">
        <v>42813</v>
      </c>
      <c r="H14" s="16">
        <v>43057</v>
      </c>
      <c r="I14" s="24">
        <f>SUM(H14-G14)</f>
        <v>244</v>
      </c>
    </row>
    <row r="18" spans="1:10" ht="13.5" thickBot="1" x14ac:dyDescent="0.25"/>
    <row r="19" spans="1:10" customFormat="1" ht="15" x14ac:dyDescent="0.25">
      <c r="A19" s="61">
        <v>8</v>
      </c>
      <c r="B19" s="51" t="s">
        <v>18</v>
      </c>
      <c r="C19" s="51" t="s">
        <v>19</v>
      </c>
      <c r="D19" s="51" t="s">
        <v>20</v>
      </c>
      <c r="E19" s="17" t="s">
        <v>21</v>
      </c>
      <c r="F19" s="17" t="s">
        <v>22</v>
      </c>
      <c r="G19" s="18">
        <v>60000</v>
      </c>
      <c r="H19" s="51" t="s">
        <v>16</v>
      </c>
      <c r="I19" s="51" t="s">
        <v>23</v>
      </c>
      <c r="J19" s="54"/>
    </row>
    <row r="20" spans="1:10" customFormat="1" ht="15" x14ac:dyDescent="0.25">
      <c r="A20" s="62"/>
      <c r="B20" s="52"/>
      <c r="C20" s="52"/>
      <c r="D20" s="52"/>
      <c r="E20" s="19" t="s">
        <v>24</v>
      </c>
      <c r="F20" s="19" t="s">
        <v>25</v>
      </c>
      <c r="G20" s="20">
        <v>8859041.5500000007</v>
      </c>
      <c r="H20" s="52"/>
      <c r="I20" s="52"/>
      <c r="J20" s="55"/>
    </row>
    <row r="21" spans="1:10" customFormat="1" ht="15" x14ac:dyDescent="0.25">
      <c r="A21" s="62"/>
      <c r="B21" s="52"/>
      <c r="C21" s="52"/>
      <c r="D21" s="52"/>
      <c r="E21" s="19" t="s">
        <v>26</v>
      </c>
      <c r="F21" s="19" t="s">
        <v>27</v>
      </c>
      <c r="G21" s="20">
        <v>5134299</v>
      </c>
      <c r="H21" s="52"/>
      <c r="I21" s="52"/>
      <c r="J21" s="55"/>
    </row>
    <row r="22" spans="1:10" customFormat="1" ht="15" x14ac:dyDescent="0.25">
      <c r="A22" s="62"/>
      <c r="B22" s="52"/>
      <c r="C22" s="52"/>
      <c r="D22" s="52"/>
      <c r="E22" s="19" t="s">
        <v>28</v>
      </c>
      <c r="F22" s="19" t="s">
        <v>29</v>
      </c>
      <c r="G22" s="20">
        <v>13098723</v>
      </c>
      <c r="H22" s="52"/>
      <c r="I22" s="52"/>
      <c r="J22" s="55"/>
    </row>
    <row r="23" spans="1:10" s="23" customFormat="1" ht="15" x14ac:dyDescent="0.25">
      <c r="A23" s="63"/>
      <c r="B23" s="53"/>
      <c r="C23" s="53"/>
      <c r="D23" s="53"/>
      <c r="E23" s="21" t="s">
        <v>30</v>
      </c>
      <c r="F23" s="21" t="s">
        <v>31</v>
      </c>
      <c r="G23" s="22">
        <v>6000007</v>
      </c>
      <c r="H23" s="53"/>
      <c r="I23" s="53"/>
      <c r="J23" s="56"/>
    </row>
  </sheetData>
  <mergeCells count="10">
    <mergeCell ref="H19:H23"/>
    <mergeCell ref="I19:I23"/>
    <mergeCell ref="J19:J23"/>
    <mergeCell ref="A1:E1"/>
    <mergeCell ref="A2:E2"/>
    <mergeCell ref="A10:B10"/>
    <mergeCell ref="A19:A23"/>
    <mergeCell ref="B19:B23"/>
    <mergeCell ref="C19:C23"/>
    <mergeCell ref="D19:D23"/>
  </mergeCells>
  <printOptions horizontalCentered="1" verticalCentered="1"/>
  <pageMargins left="0.23622047244094491" right="0.23622047244094491" top="0.74803149606299213" bottom="0.74803149606299213" header="0.31496062992125984" footer="0.31496062992125984"/>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vt:lpstr>
      <vt:lpstr>Cuadro Resumen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GERENTE</dc:creator>
  <cp:lastModifiedBy>POWER</cp:lastModifiedBy>
  <cp:lastPrinted>2019-01-22T17:13:20Z</cp:lastPrinted>
  <dcterms:created xsi:type="dcterms:W3CDTF">2013-03-30T00:19:35Z</dcterms:created>
  <dcterms:modified xsi:type="dcterms:W3CDTF">2026-10-19T22:14:50Z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2026-10-19T17:15:11Z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5554185e-35e1-4cbd-89a5-e57fcacd52f7</vt:lpwstr>
  </property>
  <property fmtid="{D5CDD505-2E9C-101B-9397-08002B2CF9AE}" pid="7" name="MSIP_Label_defa4170-0d19-0005-0004-bc88714345d2_ActionId">
    <vt:lpwstr>0f1fd269-2cc1-4c41-b783-cd3841cb49ee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