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92.168.1.100\disco virtual\22.  JURIDICA Y CONTRATACIÓN\SAMC-SIM-012-2026\"/>
    </mc:Choice>
  </mc:AlternateContent>
  <bookViews>
    <workbookView xWindow="0" yWindow="0" windowWidth="28800" windowHeight="123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(Entidad)'!$C$18:$K$18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ividades_Macro">[27]ACTI.!$B$3:$K$464</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1">[26]!absc</definedName>
    <definedName name="adoc1">[26]!absc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(Entidad)'!$A$1:$M$52</definedName>
    <definedName name="_xlnm.Print_Area" localSheetId="1">'PROPUESTA ECONOMICA(Proponente)'!$A$1:$M$62</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ENO">[100]Actividades!$B$5:$B$226</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[101]original_sist!$B$1:$L$167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[102]Ingenieria!#REF!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'[103]Form5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(Entidad)'!$K$39</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(Entidad)'!$K$46</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(Entidad)'!$K$46</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(Entidad)'!$K$47</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'[104]PxQ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[106]TARIFAS!$A$1:$F$52</definedName>
    <definedName name="TarifaSalud">[41]EMPRESA!$F$26</definedName>
    <definedName name="Tasa">#REF!</definedName>
    <definedName name="TASA_DE_CAMBIO">#REF!</definedName>
    <definedName name="Tasa1">'[107]Bases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[108]desmonte!$E$48</definedName>
    <definedName name="TRAT">[109]desmonte!$E$48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[110]Tablas!$B$2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'[111]Lista APU'!$A$3:$D$479</definedName>
    <definedName name="UNITARIO">[112]Unitarios!$A$3:$D$13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'[114]2004'!#REF!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[115]!absc</definedName>
    <definedName name="xxxxx">[115]!absc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265" l="1"/>
  <c r="K29" i="265"/>
  <c r="K28" i="265"/>
  <c r="K27" i="265"/>
  <c r="K31" i="265" s="1"/>
  <c r="K24" i="265"/>
  <c r="K23" i="265"/>
  <c r="K22" i="265"/>
  <c r="K21" i="265"/>
  <c r="K20" i="265"/>
  <c r="K35" i="265"/>
  <c r="K34" i="265"/>
  <c r="K33" i="265"/>
  <c r="K36" i="265" l="1"/>
  <c r="K16" i="265"/>
  <c r="K17" i="265"/>
  <c r="K25" i="265" l="1"/>
  <c r="K15" i="265"/>
  <c r="K18" i="265" s="1"/>
  <c r="K37" i="265" s="1"/>
  <c r="K48" i="265" l="1"/>
  <c r="K41" i="265" l="1"/>
  <c r="K39" i="265" l="1"/>
</calcChain>
</file>

<file path=xl/sharedStrings.xml><?xml version="1.0" encoding="utf-8"?>
<sst xmlns="http://schemas.openxmlformats.org/spreadsheetml/2006/main" count="197" uniqueCount="129">
  <si>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</si>
  <si>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</si>
  <si>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</si>
  <si>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</si>
  <si>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</si>
  <si>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</si>
  <si>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</si>
  <si>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</si>
  <si>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</si>
  <si>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</si>
  <si>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</si>
  <si>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</si>
  <si>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</si>
  <si>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</si>
  <si>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</si>
  <si>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</si>
  <si>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</si>
  <si>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</si>
  <si>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</si>
  <si>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</si>
  <si>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</si>
  <si>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</si>
  <si>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</si>
  <si>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</si>
  <si>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</si>
  <si>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</si>
  <si>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</si>
  <si>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</si>
  <si>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</si>
  <si>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</si>
  <si>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</si>
  <si>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</si>
  <si>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</si>
  <si>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</si>
  <si>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</si>
  <si>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</si>
  <si>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</si>
  <si>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</si>
  <si>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</si>
  <si>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</si>
  <si>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</si>
  <si>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</si>
  <si>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</si>
  <si>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</si>
  <si>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</si>
  <si>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</si>
  <si>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</si>
  <si>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</si>
  <si>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</si>
  <si>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</si>
  <si>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</si>
  <si>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</si>
  <si>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</si>
  <si>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</si>
  <si>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</si>
  <si>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</si>
  <si>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</si>
  <si>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</si>
  <si>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</si>
  <si>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</si>
  <si>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</si>
  <si>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</si>
  <si>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</si>
  <si>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</si>
  <si>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</si>
  <si>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</si>
  <si>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</si>
  <si>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</si>
  <si>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</si>
  <si>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</si>
  <si>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</si>
  <si>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</si>
  <si>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</si>
  <si>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</si>
  <si>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</si>
  <si>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</si>
  <si>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</si>
  <si>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</si>
  <si>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</si>
  <si>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</si>
  <si>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</si>
  <si>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</si>
  <si>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</si>
  <si>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</si>
  <si>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</si>
  <si>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</si>
  <si>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</si>
  <si>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</si>
  <si>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</si>
  <si>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</si>
  <si>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</si>
  <si>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</si>
  <si>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</si>
  <si>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</si>
  <si>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IMPREVISTO</t>
  </si>
  <si>
    <t>1,02,01</t>
  </si>
  <si>
    <t>1,02,02</t>
  </si>
  <si>
    <t>1,02,03</t>
  </si>
  <si>
    <t>1,02,04</t>
  </si>
  <si>
    <t>1,02,05</t>
  </si>
  <si>
    <t>"MEJORAMIENTO DEL PARQUE URBANO UBICADO EN LA CALLE 8 CON CARRERA 3, MEDIANTE URBANISMO TACTICO, MUNICIPIO DE ORITO, DEPARTAMENTO DEL PUTUMAYO. (BPIN: 202600000018085)"</t>
  </si>
  <si>
    <t>MOVIMIENTOS DE TIERRA</t>
  </si>
  <si>
    <t>Demolición de concreto de cualquier tipo de resistencia y en cualquier estructura</t>
  </si>
  <si>
    <t>M2</t>
  </si>
  <si>
    <t>Excavación manual en material común</t>
  </si>
  <si>
    <t>M3</t>
  </si>
  <si>
    <t>Suministro e instalacion de tierra negra</t>
  </si>
  <si>
    <t>Cimentación tipo viga de amarre de concreto de 3000psi</t>
  </si>
  <si>
    <t>Columnas en concreto de 3000psi</t>
  </si>
  <si>
    <t>Muro en ladrillo común, mortero 1:4, E=1,5cm</t>
  </si>
  <si>
    <t>Viga cinta de coronación 0,15x0,10m en concreto de 3000psi</t>
  </si>
  <si>
    <t>M</t>
  </si>
  <si>
    <t>Acero de refuerzo 60000psi</t>
  </si>
  <si>
    <t>KG</t>
  </si>
  <si>
    <t>Filtro frances tipo 1 - incluye tuberia 4" para drenaje</t>
  </si>
  <si>
    <t>Conducción tubería PVC sanitaria 2"</t>
  </si>
  <si>
    <t>Pañete sobre muro en mortero 1:4, E=2cm</t>
  </si>
  <si>
    <t xml:space="preserve">Pintura para exteriores e interiores sobre pañete 3 manos </t>
  </si>
  <si>
    <t>Mantenimiento integral de juegos infantiles (madera plástica + fibra de vidrio). Parque Hospital Orito</t>
  </si>
  <si>
    <t>und</t>
  </si>
  <si>
    <t>Elaboracion de Mural Artistico en Pared de fuente Ornamental, Incluye diseño artistico, preparacion de superficie, suministro y aplicación de pinturas para exteriores.</t>
  </si>
  <si>
    <t>m2</t>
  </si>
  <si>
    <t>Letrero ORITO en lamina, 0,25m, alto, 1m, 2 figuras alusivas a la cultura del Municipio (Incluye Instalacion).</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</si>
  <si>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</si>
  <si>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</si>
  <si>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</si>
  <si>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ESTRUCTURAS EN CONCRETO</t>
  </si>
  <si>
    <t>FILTRO Y PAÑETE</t>
  </si>
  <si>
    <t>URBANISMO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</si>
</sst>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00_);[Red]\(&quot;$&quot;\ #,##0.00\)"/>
    <numFmt numFmtId="205" formatCode="0.000%"/>
    <numFmt numFmtId="206" formatCode="_ [$€]\ * #,##0.00_ ;_ [$€]\ * \-#,##0.00_ ;_ [$€]\ * &quot;-&quot;??_ ;_ @_ "/>
    <numFmt numFmtId="207" formatCode="_(&quot;C$&quot;* #,##0.00_);_(&quot;C$&quot;* \(#,##0.00\);_(&quot;C$&quot;* &quot;-&quot;??_);_(@_)"/>
    <numFmt numFmtId="208" formatCode="\$#,##0\ ;\(\$#,##0\)"/>
    <numFmt numFmtId="209" formatCode="_ [$€-2]\ * #,##0.00_ ;_ [$€-2]\ * \-#,##0.00_ ;_ [$€-2]\ * &quot;-&quot;??_ "/>
    <numFmt numFmtId="210" formatCode="_([$€]* #,##0.00_);_([$€]* \(#,##0.00\);_([$€]* &quot;-&quot;??_);_(@_)"/>
    <numFmt numFmtId="211" formatCode="_-* #,##0\ _P_t_a_-;\-* #,##0\ _P_t_a_-;_-* &quot;-&quot;\ _P_t_a_-;_-@_-"/>
    <numFmt numFmtId="212" formatCode="_ * #,##0_ ;_ * \-#,##0_ ;_ * &quot;-&quot;_ ;_ @_ "/>
    <numFmt numFmtId="213" formatCode="_-* #,##0.00\ _P_t_a_-;\-* #,##0.00\ _P_t_a_-;_-* &quot;-&quot;??\ _P_t_a_-;_-@_-"/>
    <numFmt numFmtId="214" formatCode="_-* #,##0.00\ _P_t_s_-;\-* #,##0.00\ _P_t_s_-;_-* &quot;-&quot;??\ _P_t_s_-;_-@_-"/>
    <numFmt numFmtId="215" formatCode="_ * #,##0_ ;_ * \-#,##0_ ;_ * \-??_ ;_ @_ "/>
    <numFmt numFmtId="216" formatCode="_-* #,##0.00\ _p_t_a_-;\-* #,##0.00\ _p_t_a_-;_-* &quot;-&quot;??\ _p_t_a_-;_-@_-"/>
    <numFmt numFmtId="217" formatCode="_ * #,##0.00_ ;_ * \-#,##0.00_ ;_ * \-??_ ;_ @_ "/>
    <numFmt numFmtId="218" formatCode="_ &quot;$&quot;* #,##0.00_ ;_ &quot;$&quot;* \-#,##0.00_ ;_ &quot;$&quot;* &quot;-&quot;??_ ;_ @_ "/>
    <numFmt numFmtId="219" formatCode="[$$-240A]\ #,##0.00"/>
    <numFmt numFmtId="220" formatCode="&quot;C$&quot;#,##0_);\(&quot;C$&quot;#,##0\)"/>
    <numFmt numFmtId="221" formatCode="General_)"/>
    <numFmt numFmtId="222" formatCode="\$#,##0.00\ ;\(\$#,##0.00\)"/>
    <numFmt numFmtId="223" formatCode="_(&quot;$&quot;\ * #,##0_);_(&quot;$&quot;\ * \(#,##0\);_(&quot;$&quot;\ * &quot;-&quot;_);_(@_)"/>
  </numFmts>
  <fonts count="9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4"/>
      <name val="Arial Narrow"/>
      <family val="2"/>
    </font>
    <font>
      <sz val="8"/>
      <name val="Arial"/>
      <family val="2"/>
    </font>
    <font>
      <sz val="10"/>
      <color theme="1"/>
      <name val="Arial"/>
      <family val="2"/>
    </font>
    <font>
      <sz val="12"/>
      <name val="Arial"/>
      <family val="2"/>
    </font>
    <font>
      <sz val="10"/>
      <name val="Tahoma"/>
      <family val="2"/>
    </font>
    <font>
      <b/>
      <sz val="12"/>
      <name val="Arial"/>
      <family val="2"/>
    </font>
    <font>
      <sz val="12"/>
      <color theme="1"/>
      <name val="Calibri"/>
      <family val="2"/>
      <scheme val="minor"/>
    </font>
    <font>
      <sz val="12"/>
      <name val="Times New Roman"/>
      <family val="1"/>
    </font>
    <font>
      <b/>
      <sz val="18"/>
      <name val="Arial"/>
      <family val="2"/>
    </font>
    <font>
      <sz val="10"/>
      <name val="Helv"/>
    </font>
    <font>
      <sz val="10"/>
      <name val="Helv"/>
      <charset val="204"/>
    </font>
    <font>
      <u/>
      <sz val="11"/>
      <color theme="10"/>
      <name val="Calibri"/>
      <family val="2"/>
      <scheme val="minor"/>
    </font>
    <font>
      <sz val="8.0500000000000007"/>
      <color indexed="8"/>
      <name val="Arial"/>
      <family val="2"/>
    </font>
    <font>
      <b/>
      <sz val="9"/>
      <color indexed="8"/>
      <name val="Arial"/>
      <family val="2"/>
    </font>
    <font>
      <sz val="10"/>
      <color rgb="FF000000"/>
      <name val="Arial"/>
      <family val="2"/>
    </font>
    <font>
      <sz val="8"/>
      <name val="Courier"/>
      <family val="3"/>
    </font>
    <font>
      <sz val="11"/>
      <color rgb="FF000000"/>
      <name val="Calibri"/>
      <family val="2"/>
    </font>
    <font>
      <sz val="11"/>
      <color rgb="FF000000"/>
      <name val="Calibri"/>
      <family val="2"/>
      <charset val="204"/>
    </font>
    <font>
      <sz val="10"/>
      <color indexed="24"/>
      <name val="Courier New"/>
      <family val="3"/>
    </font>
    <font>
      <sz val="10"/>
      <name val="MS Sans Serif"/>
      <family val="2"/>
    </font>
    <font>
      <b/>
      <sz val="18"/>
      <color indexed="62"/>
      <name val="Cambria"/>
      <family val="2"/>
    </font>
    <font>
      <sz val="12"/>
      <color indexed="24"/>
      <name val="Modern"/>
      <family val="3"/>
      <charset val="255"/>
    </font>
    <font>
      <b/>
      <sz val="18"/>
      <color indexed="24"/>
      <name val="Modern"/>
      <family val="3"/>
      <charset val="255"/>
    </font>
    <font>
      <b/>
      <sz val="12"/>
      <color indexed="24"/>
      <name val="Modern"/>
      <family val="3"/>
      <charset val="255"/>
    </font>
    <font>
      <u/>
      <sz val="6.8"/>
      <color indexed="12"/>
      <name val="Arial"/>
      <family val="2"/>
    </font>
    <font>
      <b/>
      <sz val="14"/>
      <name val="Arial"/>
      <family val="2"/>
    </font>
    <font>
      <sz val="14"/>
      <name val="Arial"/>
      <family val="2"/>
    </font>
    <font>
      <sz val="10"/>
      <color theme="1"/>
      <name val="Futura Md BT"/>
    </font>
    <font>
      <sz val="10"/>
      <name val="Arial"/>
      <family val="2"/>
    </font>
    <font>
      <sz val="10"/>
      <name val="Futura Md BT"/>
      <family val="2"/>
    </font>
    <font>
      <sz val="11"/>
      <name val="Arial"/>
      <family val="2"/>
    </font>
    <font>
      <b/>
      <sz val="11"/>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tint="0.79998168889431442"/>
        <bgColor indexed="6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8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20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xf numFmtId="206"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43" fontId="1" fillId="0" borderId="0" applyFont="0" applyFill="0" applyBorder="0" applyAlignment="0" applyProtection="0"/>
    <xf numFmtId="207" fontId="5" fillId="0" borderId="0" applyFont="0" applyFill="0" applyBorder="0" applyAlignment="0" applyProtection="0"/>
    <xf numFmtId="172" fontId="5" fillId="0" borderId="0" applyFont="0" applyFill="0" applyBorder="0" applyAlignment="0" applyProtection="0"/>
    <xf numFmtId="0" fontId="1" fillId="0" borderId="0"/>
    <xf numFmtId="0" fontId="5" fillId="0" borderId="0"/>
    <xf numFmtId="41" fontId="1" fillId="0" borderId="0" applyFont="0" applyFill="0" applyBorder="0" applyAlignment="0" applyProtection="0"/>
    <xf numFmtId="168" fontId="1" fillId="0" borderId="0" applyFont="0" applyFill="0" applyBorder="0" applyAlignment="0" applyProtection="0"/>
    <xf numFmtId="0" fontId="66" fillId="0" borderId="0"/>
    <xf numFmtId="0" fontId="5" fillId="0" borderId="0" applyAlignment="0"/>
    <xf numFmtId="173" fontId="5" fillId="0" borderId="0" applyFont="0" applyFill="0" applyBorder="0" applyAlignment="0" applyProtection="0"/>
    <xf numFmtId="43" fontId="5" fillId="0" borderId="0" applyFont="0" applyFill="0" applyBorder="0" applyAlignment="0" applyProtection="0"/>
    <xf numFmtId="168" fontId="68" fillId="0" borderId="0" applyFont="0" applyFill="0" applyBorder="0" applyAlignment="0" applyProtection="0"/>
    <xf numFmtId="168" fontId="5" fillId="0" borderId="0" applyFont="0" applyFill="0" applyBorder="0" applyAlignment="0" applyProtection="0"/>
    <xf numFmtId="9" fontId="1" fillId="0" borderId="0" applyFont="0" applyFill="0" applyBorder="0" applyAlignment="0" applyProtection="0"/>
    <xf numFmtId="0" fontId="69"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 fillId="31"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7" fillId="3" borderId="0" applyNumberFormat="0" applyBorder="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3" fillId="17" borderId="2" applyNumberFormat="0" applyAlignment="0" applyProtection="0"/>
    <xf numFmtId="3" fontId="5" fillId="0" borderId="0" applyFont="0" applyFill="0" applyBorder="0" applyAlignment="0" applyProtection="0"/>
    <xf numFmtId="3" fontId="5" fillId="0" borderId="0" applyFont="0" applyFill="0" applyBorder="0" applyAlignment="0" applyProtection="0"/>
    <xf numFmtId="3"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70" fillId="0" borderId="0" applyNumberFormat="0" applyFill="0" applyBorder="0" applyAlignment="0" applyProtection="0"/>
    <xf numFmtId="0" fontId="67" fillId="0" borderId="0" applyNumberFormat="0" applyFill="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0" borderId="0" applyNumberFormat="0" applyBorder="0" applyAlignment="0" applyProtection="0"/>
    <xf numFmtId="0" fontId="9" fillId="40" borderId="0" applyNumberFormat="0" applyBorder="0" applyAlignment="0" applyProtection="0"/>
    <xf numFmtId="0" fontId="10" fillId="38"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10" fillId="42"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71" fillId="0" borderId="0"/>
    <xf numFmtId="0" fontId="72" fillId="0" borderId="0"/>
    <xf numFmtId="209" fontId="9" fillId="0" borderId="0" applyFont="0" applyFill="0" applyBorder="0" applyAlignment="0" applyProtection="0"/>
    <xf numFmtId="210" fontId="32" fillId="0" borderId="0" applyFont="0" applyFill="0" applyBorder="0" applyAlignment="0" applyProtection="0"/>
    <xf numFmtId="210" fontId="32" fillId="0" borderId="0" applyFont="0" applyFill="0" applyBorder="0" applyAlignment="0" applyProtection="0"/>
    <xf numFmtId="206" fontId="5" fillId="0" borderId="0" applyFont="0" applyFill="0" applyBorder="0" applyAlignment="0" applyProtection="0"/>
    <xf numFmtId="209" fontId="9" fillId="0" borderId="0" applyFont="0" applyFill="0" applyBorder="0" applyAlignment="0" applyProtection="0"/>
    <xf numFmtId="0" fontId="21" fillId="0" borderId="0" applyNumberForma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0" fontId="11" fillId="4" borderId="0" applyNumberFormat="0" applyBorder="0" applyAlignment="0" applyProtection="0"/>
    <xf numFmtId="0" fontId="23" fillId="0" borderId="7" applyNumberFormat="0" applyFill="0" applyAlignment="0" applyProtection="0"/>
    <xf numFmtId="0" fontId="70" fillId="0" borderId="0" applyNumberFormat="0" applyFill="0" applyBorder="0" applyAlignment="0" applyProtection="0"/>
    <xf numFmtId="0" fontId="24" fillId="0" borderId="8" applyNumberFormat="0" applyFill="0" applyAlignment="0" applyProtection="0"/>
    <xf numFmtId="0" fontId="67" fillId="0" borderId="0" applyNumberFormat="0" applyFill="0" applyBorder="0" applyAlignment="0" applyProtection="0"/>
    <xf numFmtId="0" fontId="15" fillId="0" borderId="9" applyNumberFormat="0" applyFill="0" applyAlignment="0" applyProtection="0"/>
    <xf numFmtId="0" fontId="15" fillId="0" borderId="0" applyNumberFormat="0" applyFill="0" applyBorder="0" applyAlignment="0" applyProtection="0"/>
    <xf numFmtId="0" fontId="51" fillId="0" borderId="0" applyNumberFormat="0" applyFill="0" applyBorder="0" applyAlignment="0" applyProtection="0">
      <alignment vertical="top"/>
      <protection locked="0"/>
    </xf>
    <xf numFmtId="0" fontId="73" fillId="0" borderId="0" applyNumberFormat="0" applyFill="0" applyBorder="0" applyAlignment="0" applyProtection="0"/>
    <xf numFmtId="0" fontId="51" fillId="0" borderId="0" applyNumberFormat="0" applyFill="0" applyBorder="0" applyAlignment="0" applyProtection="0">
      <alignment vertical="top"/>
      <protection locked="0"/>
    </xf>
    <xf numFmtId="0" fontId="73" fillId="0" borderId="0" applyNumberFormat="0" applyFill="0" applyBorder="0" applyAlignment="0" applyProtection="0"/>
    <xf numFmtId="0" fontId="73" fillId="0" borderId="0" applyNumberFormat="0" applyFill="0" applyBorder="0" applyAlignment="0" applyProtection="0"/>
    <xf numFmtId="0" fontId="51" fillId="0" borderId="0" applyNumberFormat="0" applyFill="0" applyBorder="0" applyAlignment="0" applyProtection="0">
      <alignment vertical="top"/>
      <protection locked="0"/>
    </xf>
    <xf numFmtId="0" fontId="16" fillId="7" borderId="1" applyNumberFormat="0" applyAlignment="0" applyProtection="0"/>
    <xf numFmtId="0" fontId="16" fillId="7" borderId="1" applyNumberFormat="0" applyAlignment="0" applyProtection="0"/>
    <xf numFmtId="0" fontId="14" fillId="0" borderId="3" applyNumberFormat="0" applyFill="0" applyAlignment="0" applyProtection="0"/>
    <xf numFmtId="211" fontId="5" fillId="0" borderId="0" applyFont="0" applyFill="0" applyBorder="0" applyAlignment="0" applyProtection="0"/>
    <xf numFmtId="205" fontId="5" fillId="0" borderId="0" applyFont="0" applyFill="0" applyBorder="0" applyAlignment="0" applyProtection="0"/>
    <xf numFmtId="212"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41" fontId="9"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74" fillId="0" borderId="0" applyFont="0" applyFill="0" applyBorder="0" applyAlignment="0" applyProtection="0"/>
    <xf numFmtId="43" fontId="1" fillId="0" borderId="0" applyFont="0" applyFill="0" applyBorder="0" applyAlignment="0" applyProtection="0"/>
    <xf numFmtId="213" fontId="5" fillId="0" borderId="0" applyFont="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43" fontId="75"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215" fontId="5" fillId="0" borderId="0" applyFill="0" applyBorder="0" applyAlignment="0" applyProtection="0"/>
    <xf numFmtId="173" fontId="5" fillId="0" borderId="0" applyFont="0" applyFill="0" applyBorder="0" applyAlignment="0" applyProtection="0"/>
    <xf numFmtId="215" fontId="5" fillId="0" borderId="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1"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7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9" fillId="0" borderId="0" applyFont="0" applyFill="0" applyBorder="0" applyAlignment="0" applyProtection="0"/>
    <xf numFmtId="173" fontId="74" fillId="0" borderId="0" applyFont="0" applyFill="0" applyBorder="0" applyAlignment="0" applyProtection="0"/>
    <xf numFmtId="216" fontId="9"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173" fontId="5" fillId="0" borderId="0" applyFill="0" applyBorder="0" applyAlignment="0" applyProtection="0"/>
    <xf numFmtId="216"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217" fontId="5" fillId="0" borderId="0" applyFill="0" applyBorder="0" applyAlignment="0" applyProtection="0"/>
    <xf numFmtId="217" fontId="5" fillId="0" borderId="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204" fontId="9" fillId="0" borderId="0" applyFont="0" applyFill="0" applyBorder="0" applyAlignment="0" applyProtection="0"/>
    <xf numFmtId="173" fontId="5" fillId="0" borderId="0" applyFont="0" applyFill="0" applyBorder="0" applyAlignment="0" applyProtection="0"/>
    <xf numFmtId="171" fontId="32"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8" fontId="76" fillId="0" borderId="0" applyFont="0" applyFill="0" applyBorder="0" applyAlignment="0" applyProtection="0"/>
    <xf numFmtId="21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2"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2" fontId="5" fillId="0" borderId="0" applyFont="0" applyFill="0" applyBorder="0" applyAlignment="0" applyProtection="0"/>
    <xf numFmtId="168" fontId="9"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07" fontId="5" fillId="0" borderId="0" applyFont="0" applyFill="0" applyBorder="0" applyAlignment="0" applyProtection="0"/>
    <xf numFmtId="168" fontId="1"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5" fillId="0" borderId="0" applyFont="0" applyFill="0" applyBorder="0" applyAlignment="0" applyProtection="0"/>
    <xf numFmtId="164" fontId="1"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8" fontId="9" fillId="0" borderId="0" applyFont="0" applyFill="0" applyBorder="0" applyAlignment="0" applyProtection="0"/>
    <xf numFmtId="164" fontId="1" fillId="0" borderId="0" applyFont="0" applyFill="0" applyBorder="0" applyAlignment="0" applyProtection="0"/>
    <xf numFmtId="168" fontId="9" fillId="0" borderId="0" applyFont="0" applyFill="0" applyBorder="0" applyAlignment="0" applyProtection="0"/>
    <xf numFmtId="168" fontId="7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8" fontId="74" fillId="0" borderId="0" applyFont="0" applyFill="0" applyBorder="0" applyAlignment="0" applyProtection="0"/>
    <xf numFmtId="168" fontId="64" fillId="0" borderId="0" applyFont="0" applyFill="0" applyBorder="0" applyAlignment="0" applyProtection="0"/>
    <xf numFmtId="218" fontId="74" fillId="0" borderId="0" applyFont="0" applyFill="0" applyBorder="0" applyAlignment="0" applyProtection="0"/>
    <xf numFmtId="168" fontId="64" fillId="0" borderId="0" applyFont="0" applyFill="0" applyBorder="0" applyAlignment="0" applyProtection="0"/>
    <xf numFmtId="218" fontId="74" fillId="0" borderId="0" applyFont="0" applyFill="0" applyBorder="0" applyAlignment="0" applyProtection="0"/>
    <xf numFmtId="220" fontId="5" fillId="0" borderId="0" applyFont="0" applyFill="0" applyBorder="0" applyAlignment="0" applyProtection="0"/>
    <xf numFmtId="221" fontId="77" fillId="0" borderId="0"/>
    <xf numFmtId="0" fontId="42" fillId="0" borderId="0"/>
    <xf numFmtId="0" fontId="1" fillId="0" borderId="0"/>
    <xf numFmtId="0" fontId="64" fillId="0" borderId="0"/>
    <xf numFmtId="0" fontId="42" fillId="0" borderId="0"/>
    <xf numFmtId="0" fontId="5" fillId="0" borderId="0" applyBorder="0"/>
    <xf numFmtId="0" fontId="1"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76" fillId="0" borderId="0"/>
    <xf numFmtId="0" fontId="78" fillId="0" borderId="0"/>
    <xf numFmtId="0" fontId="79" fillId="0" borderId="0"/>
    <xf numFmtId="0" fontId="1" fillId="0" borderId="0"/>
    <xf numFmtId="0" fontId="42" fillId="0" borderId="0"/>
    <xf numFmtId="0" fontId="5" fillId="0" borderId="0"/>
    <xf numFmtId="0" fontId="5" fillId="0" borderId="0"/>
    <xf numFmtId="0" fontId="5" fillId="0" borderId="0"/>
    <xf numFmtId="0" fontId="42" fillId="0" borderId="0"/>
    <xf numFmtId="0" fontId="5" fillId="0" borderId="0"/>
    <xf numFmtId="0" fontId="42" fillId="0" borderId="0"/>
    <xf numFmtId="0" fontId="5" fillId="0" borderId="0"/>
    <xf numFmtId="0" fontId="42" fillId="0" borderId="0"/>
    <xf numFmtId="0" fontId="5" fillId="0" borderId="0"/>
    <xf numFmtId="0" fontId="32" fillId="0" borderId="0"/>
    <xf numFmtId="0" fontId="1" fillId="0" borderId="0"/>
    <xf numFmtId="0" fontId="5" fillId="0" borderId="0"/>
    <xf numFmtId="0" fontId="42" fillId="0" borderId="0"/>
    <xf numFmtId="0" fontId="80" fillId="0" borderId="0">
      <alignment vertical="center"/>
    </xf>
    <xf numFmtId="0" fontId="5" fillId="0" borderId="0"/>
    <xf numFmtId="0" fontId="1" fillId="0" borderId="0"/>
    <xf numFmtId="0" fontId="5" fillId="0" borderId="0"/>
    <xf numFmtId="0" fontId="1" fillId="0" borderId="0"/>
    <xf numFmtId="0" fontId="1" fillId="0" borderId="0"/>
    <xf numFmtId="0" fontId="1" fillId="0" borderId="0"/>
    <xf numFmtId="0" fontId="1" fillId="0" borderId="0"/>
    <xf numFmtId="0" fontId="42" fillId="0" borderId="0"/>
    <xf numFmtId="0" fontId="5" fillId="0" borderId="0"/>
    <xf numFmtId="0" fontId="42" fillId="0" borderId="0"/>
    <xf numFmtId="0" fontId="5" fillId="0" borderId="0"/>
    <xf numFmtId="0" fontId="5" fillId="0" borderId="0" applyAlignment="0"/>
    <xf numFmtId="0" fontId="1" fillId="0" borderId="0"/>
    <xf numFmtId="0" fontId="5" fillId="0" borderId="0"/>
    <xf numFmtId="0" fontId="5" fillId="0" borderId="0"/>
    <xf numFmtId="0" fontId="5" fillId="0" borderId="0"/>
    <xf numFmtId="0" fontId="42"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5" fillId="0" borderId="0"/>
    <xf numFmtId="0" fontId="5" fillId="0" borderId="0"/>
    <xf numFmtId="0" fontId="5" fillId="0" borderId="0" applyBorder="0"/>
    <xf numFmtId="0" fontId="9" fillId="0" borderId="0"/>
    <xf numFmtId="0" fontId="5" fillId="0" borderId="0"/>
    <xf numFmtId="0" fontId="9" fillId="0" borderId="0"/>
    <xf numFmtId="0" fontId="5" fillId="0" borderId="0"/>
    <xf numFmtId="0" fontId="1" fillId="0" borderId="0"/>
    <xf numFmtId="0" fontId="5" fillId="0" borderId="0"/>
    <xf numFmtId="0" fontId="1" fillId="0" borderId="0"/>
    <xf numFmtId="0" fontId="1" fillId="0" borderId="0"/>
    <xf numFmtId="0" fontId="5" fillId="0" borderId="0"/>
    <xf numFmtId="0" fontId="65" fillId="0" borderId="0"/>
    <xf numFmtId="0" fontId="5" fillId="0" borderId="0"/>
    <xf numFmtId="0" fontId="42" fillId="0" borderId="0"/>
    <xf numFmtId="0" fontId="1" fillId="0" borderId="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19" fillId="16" borderId="6" applyNumberFormat="0" applyAlignment="0" applyProtection="0"/>
    <xf numFmtId="0" fontId="19" fillId="16" borderId="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74"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9"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3" fontId="5" fillId="0" borderId="0" applyFont="0" applyFill="0" applyBorder="0" applyAlignment="0" applyProtection="0"/>
    <xf numFmtId="0" fontId="19" fillId="16" borderId="6" applyNumberFormat="0" applyAlignment="0" applyProtection="0"/>
    <xf numFmtId="0" fontId="81" fillId="0" borderId="0"/>
    <xf numFmtId="0" fontId="5" fillId="0" borderId="0" applyNumberFormat="0"/>
    <xf numFmtId="0" fontId="22" fillId="0" borderId="0" applyNumberFormat="0" applyFill="0" applyBorder="0" applyAlignment="0" applyProtection="0"/>
    <xf numFmtId="43" fontId="1" fillId="0" borderId="0" applyFont="0" applyFill="0" applyBorder="0" applyAlignment="0" applyProtection="0"/>
    <xf numFmtId="0" fontId="82" fillId="0" borderId="0" applyNumberFormat="0" applyFill="0" applyBorder="0" applyAlignment="0" applyProtection="0"/>
    <xf numFmtId="0" fontId="25" fillId="0" borderId="10" applyNumberFormat="0" applyFill="0" applyAlignment="0" applyProtection="0"/>
    <xf numFmtId="0" fontId="20" fillId="0" borderId="0" applyNumberFormat="0" applyFill="0" applyBorder="0" applyAlignment="0" applyProtection="0"/>
    <xf numFmtId="0" fontId="83" fillId="0" borderId="0" applyProtection="0"/>
    <xf numFmtId="222" fontId="83" fillId="0" borderId="0" applyProtection="0"/>
    <xf numFmtId="0" fontId="84" fillId="0" borderId="0" applyProtection="0"/>
    <xf numFmtId="0" fontId="85" fillId="0" borderId="0" applyProtection="0"/>
    <xf numFmtId="0" fontId="83" fillId="0" borderId="52" applyProtection="0"/>
    <xf numFmtId="0" fontId="83" fillId="0" borderId="0"/>
    <xf numFmtId="10" fontId="83" fillId="0" borderId="0" applyProtection="0"/>
    <xf numFmtId="0" fontId="83" fillId="0" borderId="0"/>
    <xf numFmtId="2" fontId="83" fillId="0" borderId="0" applyProtection="0"/>
    <xf numFmtId="4" fontId="83" fillId="0" borderId="0" applyProtection="0"/>
    <xf numFmtId="164" fontId="1" fillId="0" borderId="0" applyFont="0" applyFill="0" applyBorder="0" applyAlignment="0" applyProtection="0"/>
    <xf numFmtId="42" fontId="1" fillId="0" borderId="0" applyFont="0" applyFill="0" applyBorder="0" applyAlignment="0" applyProtection="0"/>
    <xf numFmtId="0" fontId="86" fillId="0" borderId="0" applyNumberFormat="0" applyFill="0" applyBorder="0" applyAlignment="0" applyProtection="0">
      <alignment vertical="top"/>
      <protection locked="0"/>
    </xf>
    <xf numFmtId="0" fontId="7" fillId="0" borderId="0"/>
    <xf numFmtId="44" fontId="5" fillId="0" borderId="0" applyFont="0" applyFill="0" applyBorder="0" applyAlignment="0" applyProtection="0"/>
    <xf numFmtId="42" fontId="5"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1" fillId="0" borderId="0"/>
    <xf numFmtId="168" fontId="1" fillId="0" borderId="0" applyFont="0" applyFill="0" applyBorder="0" applyAlignment="0" applyProtection="0"/>
    <xf numFmtId="44" fontId="5" fillId="0" borderId="0" applyFont="0" applyFill="0" applyBorder="0" applyAlignment="0" applyProtection="0"/>
    <xf numFmtId="22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9" fillId="0" borderId="0" applyFont="0" applyFill="0" applyBorder="0" applyAlignment="0" applyProtection="0"/>
    <xf numFmtId="44" fontId="5" fillId="0" borderId="0" applyFont="0" applyFill="0" applyBorder="0" applyAlignment="0" applyProtection="0"/>
    <xf numFmtId="0" fontId="1" fillId="0" borderId="0"/>
    <xf numFmtId="0" fontId="5" fillId="0" borderId="0"/>
    <xf numFmtId="173" fontId="5" fillId="0" borderId="0" applyFont="0" applyFill="0" applyBorder="0" applyAlignment="0" applyProtection="0"/>
    <xf numFmtId="42" fontId="5" fillId="0" borderId="0" applyFont="0" applyFill="0" applyBorder="0" applyAlignment="0" applyProtection="0"/>
    <xf numFmtId="43" fontId="1" fillId="0" borderId="0" applyFont="0" applyFill="0" applyBorder="0" applyAlignment="0" applyProtection="0"/>
    <xf numFmtId="42" fontId="5" fillId="0" borderId="0" applyFont="0" applyFill="0" applyBorder="0" applyAlignment="0" applyProtection="0"/>
    <xf numFmtId="0" fontId="7"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9"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1" fillId="0" borderId="0" applyFont="0" applyFill="0" applyBorder="0" applyAlignment="0" applyProtection="0"/>
    <xf numFmtId="42" fontId="5"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4" fontId="90" fillId="0" borderId="0" applyFont="0" applyFill="0" applyBorder="0" applyAlignment="0" applyProtection="0"/>
  </cellStyleXfs>
  <cellXfs count="437">
    <xf numFmtId="0" fontId="0" fillId="0" borderId="0" xfId="0"/>
    <xf numFmtId="0" fontId="30" fillId="0" borderId="0" xfId="88" applyFont="1"/>
    <xf numFmtId="0" fontId="30" fillId="0" borderId="0" xfId="88" applyFont="1" applyAlignment="1">
      <alignment horizontal="center"/>
    </xf>
    <xf numFmtId="0" fontId="33" fillId="0" borderId="0" xfId="89" applyFont="1"/>
    <xf numFmtId="0" fontId="32" fillId="0" borderId="0" xfId="89" applyFont="1"/>
    <xf numFmtId="0" fontId="34" fillId="0" borderId="0" xfId="88" applyFont="1"/>
    <xf numFmtId="0" fontId="34" fillId="0" borderId="0" xfId="88" applyFont="1" applyAlignment="1">
      <alignment horizontal="center"/>
    </xf>
    <xf numFmtId="0" fontId="34" fillId="0" borderId="36" xfId="88" applyFont="1" applyBorder="1"/>
    <xf numFmtId="0" fontId="34" fillId="0" borderId="37" xfId="88" applyFont="1" applyBorder="1"/>
    <xf numFmtId="0" fontId="31" fillId="0" borderId="20" xfId="125"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4" applyFont="1" applyBorder="1" applyAlignment="1">
      <alignment horizontal="center" vertical="center"/>
    </xf>
    <xf numFmtId="0" fontId="34" fillId="0" borderId="18" xfId="134" applyFont="1" applyBorder="1" applyAlignment="1">
      <alignment horizontal="left" vertical="center" wrapText="1"/>
    </xf>
    <xf numFmtId="0" fontId="34" fillId="0" borderId="14" xfId="88" applyFont="1" applyBorder="1"/>
    <xf numFmtId="0" fontId="34" fillId="0" borderId="14" xfId="88"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89" applyFont="1"/>
    <xf numFmtId="0" fontId="34" fillId="0" borderId="36" xfId="89" applyFont="1" applyBorder="1"/>
    <xf numFmtId="187" fontId="31" fillId="24" borderId="42" xfId="73" applyNumberFormat="1" applyFont="1" applyFill="1" applyBorder="1" applyAlignment="1">
      <alignment vertical="center"/>
    </xf>
    <xf numFmtId="0" fontId="34" fillId="0" borderId="37" xfId="89" applyFont="1" applyBorder="1"/>
    <xf numFmtId="0" fontId="31" fillId="0" borderId="21" xfId="127" applyFont="1" applyBorder="1" applyAlignment="1">
      <alignment horizontal="left" vertical="center" wrapText="1"/>
    </xf>
    <xf numFmtId="0" fontId="34" fillId="0" borderId="21" xfId="127" applyFont="1" applyBorder="1" applyAlignment="1">
      <alignment horizontal="left" vertical="center"/>
    </xf>
    <xf numFmtId="0" fontId="31" fillId="0" borderId="34" xfId="79" applyFont="1" applyBorder="1" applyAlignment="1">
      <alignment vertical="center"/>
    </xf>
    <xf numFmtId="182" fontId="34" fillId="0" borderId="37" xfId="89" applyNumberFormat="1" applyFont="1" applyBorder="1"/>
    <xf numFmtId="184" fontId="34" fillId="0" borderId="37" xfId="89" applyNumberFormat="1" applyFont="1" applyBorder="1"/>
    <xf numFmtId="0" fontId="34" fillId="0" borderId="18" xfId="125" applyFont="1" applyBorder="1" applyAlignment="1">
      <alignment horizontal="center" vertical="center"/>
    </xf>
    <xf numFmtId="0" fontId="35" fillId="0" borderId="17" xfId="127" applyFont="1" applyBorder="1" applyAlignment="1">
      <alignment horizontal="right" vertical="center"/>
    </xf>
    <xf numFmtId="181" fontId="34" fillId="0" borderId="35" xfId="128" applyNumberFormat="1" applyFont="1" applyBorder="1" applyAlignment="1">
      <alignment vertical="center"/>
    </xf>
    <xf numFmtId="180" fontId="34" fillId="0" borderId="22" xfId="128" applyNumberFormat="1" applyFont="1" applyBorder="1" applyAlignment="1">
      <alignment horizontal="center" vertical="center"/>
    </xf>
    <xf numFmtId="0" fontId="31" fillId="0" borderId="22" xfId="127" applyFont="1" applyBorder="1" applyAlignment="1">
      <alignment vertical="center"/>
    </xf>
    <xf numFmtId="0" fontId="31" fillId="0" borderId="23" xfId="127" applyFont="1" applyBorder="1" applyAlignment="1">
      <alignment horizontal="right" vertical="center"/>
    </xf>
    <xf numFmtId="181" fontId="34" fillId="0" borderId="30" xfId="128" applyNumberFormat="1" applyFont="1" applyBorder="1" applyAlignment="1">
      <alignment vertical="center"/>
    </xf>
    <xf numFmtId="9" fontId="34" fillId="0" borderId="22" xfId="128" applyNumberFormat="1" applyFont="1" applyBorder="1" applyAlignment="1">
      <alignment horizontal="center" vertical="center"/>
    </xf>
    <xf numFmtId="181" fontId="34" fillId="0" borderId="22" xfId="128" applyNumberFormat="1" applyFont="1" applyBorder="1" applyAlignment="1">
      <alignment vertical="center"/>
    </xf>
    <xf numFmtId="0" fontId="34" fillId="0" borderId="23" xfId="127" applyFont="1" applyBorder="1" applyAlignment="1">
      <alignment vertical="center"/>
    </xf>
    <xf numFmtId="0" fontId="31" fillId="0" borderId="21" xfId="127" applyFont="1" applyBorder="1" applyAlignment="1">
      <alignment horizontal="left" vertical="center"/>
    </xf>
    <xf numFmtId="181" fontId="31" fillId="0" borderId="30" xfId="128" applyNumberFormat="1" applyFont="1" applyBorder="1" applyAlignment="1">
      <alignment vertical="center"/>
    </xf>
    <xf numFmtId="0" fontId="34" fillId="0" borderId="23" xfId="127" applyFont="1" applyBorder="1" applyAlignment="1">
      <alignment horizontal="right" vertical="center"/>
    </xf>
    <xf numFmtId="0" fontId="31" fillId="0" borderId="27" xfId="127" applyFont="1" applyBorder="1" applyAlignment="1">
      <alignment horizontal="left" vertical="center"/>
    </xf>
    <xf numFmtId="9" fontId="34" fillId="0" borderId="31" xfId="128" applyNumberFormat="1" applyFont="1" applyBorder="1" applyAlignment="1">
      <alignment horizontal="center" vertical="center"/>
    </xf>
    <xf numFmtId="181" fontId="31" fillId="0" borderId="31" xfId="128" applyNumberFormat="1" applyFont="1" applyBorder="1" applyAlignment="1">
      <alignment vertical="center"/>
    </xf>
    <xf numFmtId="0" fontId="34" fillId="0" borderId="28" xfId="127" applyFont="1" applyBorder="1" applyAlignment="1">
      <alignment vertical="center"/>
    </xf>
    <xf numFmtId="0" fontId="30" fillId="0" borderId="36" xfId="88" applyFont="1" applyBorder="1"/>
    <xf numFmtId="0" fontId="30" fillId="0" borderId="37" xfId="88" applyFont="1" applyBorder="1"/>
    <xf numFmtId="0" fontId="34" fillId="0" borderId="21" xfId="127" applyFont="1" applyBorder="1" applyAlignment="1">
      <alignment horizontal="left" vertical="center" wrapText="1"/>
    </xf>
    <xf numFmtId="0" fontId="34" fillId="0" borderId="50" xfId="134" applyFont="1" applyBorder="1" applyAlignment="1">
      <alignment horizontal="center" vertical="center"/>
    </xf>
    <xf numFmtId="0" fontId="34" fillId="0" borderId="18" xfId="134"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4" applyFont="1" applyBorder="1" applyAlignment="1">
      <alignment horizontal="center"/>
    </xf>
    <xf numFmtId="9" fontId="32" fillId="0" borderId="28" xfId="94" applyFont="1" applyBorder="1"/>
    <xf numFmtId="43" fontId="32" fillId="0" borderId="31" xfId="34" applyNumberFormat="1" applyFont="1" applyBorder="1"/>
    <xf numFmtId="9" fontId="32" fillId="0" borderId="23" xfId="94"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4"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8" applyFont="1" applyFill="1"/>
    <xf numFmtId="0" fontId="34" fillId="25" borderId="36" xfId="88" applyFont="1" applyFill="1" applyBorder="1"/>
    <xf numFmtId="0" fontId="30" fillId="25" borderId="0" xfId="88" applyFont="1" applyFill="1"/>
    <xf numFmtId="0" fontId="34" fillId="25" borderId="37" xfId="88" applyFont="1" applyFill="1" applyBorder="1"/>
    <xf numFmtId="9" fontId="34" fillId="27" borderId="30" xfId="94"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29" applyFont="1" applyFill="1" applyAlignment="1">
      <alignment horizontal="center" vertical="center" wrapText="1"/>
    </xf>
    <xf numFmtId="0" fontId="31" fillId="25" borderId="53" xfId="129"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0" applyNumberFormat="1" applyFont="1" applyAlignment="1">
      <alignment horizontal="right" vertical="center"/>
    </xf>
    <xf numFmtId="186" fontId="31" fillId="0" borderId="0" xfId="130" applyNumberFormat="1" applyFont="1" applyAlignment="1">
      <alignment vertical="center"/>
    </xf>
    <xf numFmtId="0" fontId="34" fillId="0" borderId="0" xfId="127" applyFont="1"/>
    <xf numFmtId="0" fontId="34" fillId="0" borderId="0" xfId="127" applyFont="1" applyAlignment="1">
      <alignment horizontal="center"/>
    </xf>
    <xf numFmtId="0" fontId="34" fillId="0" borderId="0" xfId="125" applyFont="1" applyAlignment="1">
      <alignment horizontal="center" vertical="center"/>
    </xf>
    <xf numFmtId="2" fontId="34" fillId="0" borderId="0" xfId="127" applyNumberFormat="1" applyFont="1"/>
    <xf numFmtId="181" fontId="34" fillId="0" borderId="0" xfId="128" applyNumberFormat="1" applyFont="1" applyBorder="1"/>
    <xf numFmtId="39" fontId="31" fillId="0" borderId="0" xfId="128" applyNumberFormat="1" applyFont="1" applyBorder="1" applyAlignment="1">
      <alignment vertical="center"/>
    </xf>
    <xf numFmtId="0" fontId="34" fillId="0" borderId="81" xfId="89" applyFont="1" applyBorder="1"/>
    <xf numFmtId="0" fontId="34" fillId="0" borderId="82" xfId="88" applyFont="1" applyBorder="1"/>
    <xf numFmtId="0" fontId="34" fillId="0" borderId="82" xfId="88" applyFont="1" applyBorder="1" applyAlignment="1">
      <alignment horizontal="center"/>
    </xf>
    <xf numFmtId="185" fontId="34" fillId="0" borderId="82" xfId="34" applyNumberFormat="1" applyFont="1" applyBorder="1"/>
    <xf numFmtId="0" fontId="34" fillId="0" borderId="83" xfId="88" applyFont="1" applyBorder="1"/>
    <xf numFmtId="0" fontId="57" fillId="24" borderId="69" xfId="0" applyFont="1" applyFill="1" applyBorder="1" applyAlignment="1">
      <alignment horizontal="center" vertical="center"/>
    </xf>
    <xf numFmtId="0" fontId="55" fillId="0" borderId="84" xfId="0" applyFont="1" applyBorder="1" applyAlignment="1">
      <alignment horizontal="left"/>
    </xf>
    <xf numFmtId="0" fontId="56" fillId="0" borderId="84" xfId="0" applyFont="1" applyBorder="1" applyAlignment="1">
      <alignment horizontal="left"/>
    </xf>
    <xf numFmtId="0" fontId="56" fillId="0" borderId="14" xfId="0" applyFont="1" applyBorder="1" applyAlignment="1">
      <alignment horizontal="left"/>
    </xf>
    <xf numFmtId="0" fontId="55" fillId="0" borderId="92" xfId="0" applyFont="1" applyBorder="1" applyAlignment="1">
      <alignment horizontal="left"/>
    </xf>
    <xf numFmtId="0" fontId="56" fillId="0" borderId="93" xfId="0" applyFont="1" applyBorder="1" applyAlignment="1">
      <alignment horizontal="left"/>
    </xf>
    <xf numFmtId="0" fontId="55" fillId="0" borderId="95" xfId="0" applyFont="1" applyBorder="1" applyAlignment="1">
      <alignment horizontal="left"/>
    </xf>
    <xf numFmtId="0" fontId="56" fillId="0" borderId="96" xfId="0" applyFont="1" applyBorder="1" applyAlignment="1">
      <alignment horizontal="left"/>
    </xf>
    <xf numFmtId="0" fontId="55" fillId="0" borderId="36" xfId="0" applyFont="1" applyBorder="1" applyAlignment="1">
      <alignment horizontal="left"/>
    </xf>
    <xf numFmtId="0" fontId="58" fillId="0" borderId="85" xfId="0" applyFont="1" applyBorder="1" applyAlignment="1">
      <alignment horizontal="left"/>
    </xf>
    <xf numFmtId="0" fontId="59" fillId="0" borderId="85" xfId="0" applyFont="1" applyBorder="1" applyAlignment="1">
      <alignment horizontal="left"/>
    </xf>
    <xf numFmtId="0" fontId="34" fillId="0" borderId="100" xfId="88" applyFont="1" applyBorder="1"/>
    <xf numFmtId="0" fontId="34" fillId="25" borderId="100" xfId="88" applyFont="1" applyFill="1" applyBorder="1"/>
    <xf numFmtId="176" fontId="30" fillId="0" borderId="0" xfId="88" applyNumberFormat="1" applyFont="1"/>
    <xf numFmtId="0" fontId="31" fillId="28" borderId="39" xfId="73" applyFont="1" applyFill="1" applyBorder="1" applyAlignment="1">
      <alignment vertical="center"/>
    </xf>
    <xf numFmtId="0" fontId="31" fillId="28" borderId="41" xfId="73" applyFont="1" applyFill="1" applyBorder="1" applyAlignment="1">
      <alignment vertical="center"/>
    </xf>
    <xf numFmtId="0" fontId="31" fillId="28" borderId="42" xfId="73" applyFont="1" applyFill="1" applyBorder="1" applyAlignment="1">
      <alignment vertical="center"/>
    </xf>
    <xf numFmtId="187" fontId="31" fillId="28" borderId="42" xfId="73" applyNumberFormat="1" applyFont="1" applyFill="1" applyBorder="1" applyAlignment="1">
      <alignment vertical="center"/>
    </xf>
    <xf numFmtId="0" fontId="34" fillId="0" borderId="0" xfId="127" applyFont="1" applyAlignment="1">
      <alignment horizontal="center" vertical="center" wrapText="1"/>
    </xf>
    <xf numFmtId="187" fontId="31" fillId="28" borderId="15" xfId="73" applyNumberFormat="1" applyFont="1" applyFill="1" applyBorder="1" applyAlignment="1">
      <alignment vertical="center"/>
    </xf>
    <xf numFmtId="186" fontId="67" fillId="30" borderId="45" xfId="60" applyNumberFormat="1" applyFont="1" applyFill="1" applyBorder="1" applyAlignment="1">
      <alignment horizontal="center" vertical="center"/>
    </xf>
    <xf numFmtId="10" fontId="88" fillId="30" borderId="30" xfId="94" applyNumberFormat="1" applyFont="1" applyFill="1" applyBorder="1" applyAlignment="1">
      <alignment horizontal="center" vertical="center"/>
    </xf>
    <xf numFmtId="186" fontId="87" fillId="30" borderId="18" xfId="60" applyNumberFormat="1" applyFont="1" applyFill="1" applyBorder="1" applyAlignment="1">
      <alignment horizontal="center" vertical="center"/>
    </xf>
    <xf numFmtId="9" fontId="88" fillId="30" borderId="30" xfId="94" applyFont="1" applyFill="1" applyBorder="1" applyAlignment="1">
      <alignment horizontal="center" vertical="center"/>
    </xf>
    <xf numFmtId="10" fontId="87" fillId="30" borderId="30" xfId="94" applyNumberFormat="1" applyFont="1" applyFill="1" applyBorder="1" applyAlignment="1">
      <alignment horizontal="center" vertical="center"/>
    </xf>
    <xf numFmtId="0" fontId="89" fillId="25" borderId="18" xfId="0" applyFont="1" applyFill="1" applyBorder="1" applyAlignment="1">
      <alignment horizontal="justify" vertical="center" wrapText="1"/>
    </xf>
    <xf numFmtId="4" fontId="5" fillId="0" borderId="18" xfId="0" applyNumberFormat="1" applyFont="1" applyBorder="1" applyAlignment="1">
      <alignment horizontal="center" vertical="center"/>
    </xf>
    <xf numFmtId="3" fontId="91" fillId="0" borderId="18" xfId="0" applyNumberFormat="1" applyFont="1" applyBorder="1" applyAlignment="1">
      <alignment horizontal="center" vertical="center"/>
    </xf>
    <xf numFmtId="44" fontId="91" fillId="0" borderId="18" xfId="862" applyFont="1" applyBorder="1" applyAlignment="1">
      <alignment horizontal="right" vertical="center"/>
    </xf>
    <xf numFmtId="2" fontId="31" fillId="28" borderId="41" xfId="73" applyNumberFormat="1" applyFont="1" applyFill="1" applyBorder="1" applyAlignment="1">
      <alignment horizontal="center" vertical="center"/>
    </xf>
    <xf numFmtId="0" fontId="34" fillId="0" borderId="21" xfId="127" applyFont="1" applyBorder="1" applyAlignment="1">
      <alignment horizontal="left" vertical="center" wrapText="1" indent="1"/>
    </xf>
    <xf numFmtId="9" fontId="34" fillId="0" borderId="22" xfId="128" applyNumberFormat="1" applyFont="1" applyBorder="1" applyAlignment="1">
      <alignment horizontal="left" vertical="center" indent="1"/>
    </xf>
    <xf numFmtId="181" fontId="34" fillId="0" borderId="22" xfId="128" applyNumberFormat="1" applyFont="1" applyBorder="1" applyAlignment="1">
      <alignment horizontal="left" vertical="center" indent="1"/>
    </xf>
    <xf numFmtId="0" fontId="34" fillId="0" borderId="23" xfId="127" applyFont="1" applyBorder="1" applyAlignment="1">
      <alignment horizontal="left" vertical="center" indent="1"/>
    </xf>
    <xf numFmtId="0" fontId="31" fillId="0" borderId="27" xfId="127" applyFont="1" applyBorder="1" applyAlignment="1">
      <alignment horizontal="left" vertical="center" indent="1"/>
    </xf>
    <xf numFmtId="9" fontId="34" fillId="0" borderId="31" xfId="128" applyNumberFormat="1" applyFont="1" applyBorder="1" applyAlignment="1">
      <alignment horizontal="left" vertical="center" indent="1"/>
    </xf>
    <xf numFmtId="181" fontId="31" fillId="0" borderId="31" xfId="128" applyNumberFormat="1" applyFont="1" applyBorder="1" applyAlignment="1">
      <alignment horizontal="left" vertical="center" indent="1"/>
    </xf>
    <xf numFmtId="0" fontId="34" fillId="0" borderId="28" xfId="127" applyFont="1" applyBorder="1" applyAlignment="1">
      <alignment horizontal="left" vertical="center" indent="1"/>
    </xf>
    <xf numFmtId="0" fontId="30" fillId="0" borderId="82" xfId="88" applyFont="1" applyBorder="1"/>
    <xf numFmtId="0" fontId="30" fillId="0" borderId="82" xfId="88" applyFont="1" applyBorder="1" applyAlignment="1">
      <alignment horizontal="center"/>
    </xf>
    <xf numFmtId="4" fontId="34" fillId="0" borderId="20" xfId="39" applyNumberFormat="1" applyFont="1" applyBorder="1" applyAlignment="1">
      <alignment vertical="center" wrapText="1"/>
    </xf>
    <xf numFmtId="0" fontId="34" fillId="0" borderId="34" xfId="127" applyFont="1" applyBorder="1" applyAlignment="1">
      <alignment horizontal="left" vertical="center" wrapText="1" indent="1"/>
    </xf>
    <xf numFmtId="0" fontId="34" fillId="0" borderId="16" xfId="127" applyFont="1" applyBorder="1" applyAlignment="1">
      <alignment horizontal="left" vertical="center" wrapText="1" indent="1"/>
    </xf>
    <xf numFmtId="0" fontId="34" fillId="0" borderId="17" xfId="127" applyFont="1" applyBorder="1" applyAlignment="1">
      <alignment horizontal="left" vertical="center" wrapText="1" indent="1"/>
    </xf>
    <xf numFmtId="0" fontId="92" fillId="29" borderId="33" xfId="129" applyFont="1" applyFill="1" applyBorder="1" applyAlignment="1">
      <alignment vertical="center" wrapText="1"/>
    </xf>
    <xf numFmtId="0" fontId="92" fillId="29" borderId="18" xfId="129" applyFont="1" applyFill="1" applyBorder="1" applyAlignment="1">
      <alignment vertical="center" wrapText="1"/>
    </xf>
    <xf numFmtId="0" fontId="31" fillId="28" borderId="13" xfId="73" applyFont="1" applyFill="1" applyBorder="1" applyAlignment="1">
      <alignment horizontal="left" vertical="center"/>
    </xf>
    <xf numFmtId="0" fontId="31" fillId="28" borderId="14" xfId="73" applyFont="1" applyFill="1" applyBorder="1" applyAlignment="1">
      <alignment horizontal="left" vertical="center"/>
    </xf>
    <xf numFmtId="0" fontId="31" fillId="28" borderId="15" xfId="73" applyFont="1" applyFill="1" applyBorder="1" applyAlignment="1">
      <alignment horizontal="left" vertical="center"/>
    </xf>
    <xf numFmtId="0" fontId="31" fillId="28" borderId="13" xfId="73" applyFont="1" applyFill="1" applyBorder="1" applyAlignment="1">
      <alignment horizontal="right" vertical="center"/>
    </xf>
    <xf numFmtId="0" fontId="31" fillId="28" borderId="14" xfId="73" applyFont="1" applyFill="1" applyBorder="1" applyAlignment="1">
      <alignment horizontal="right" vertical="center"/>
    </xf>
    <xf numFmtId="0" fontId="31" fillId="28" borderId="24" xfId="73" applyFont="1" applyFill="1" applyBorder="1" applyAlignment="1">
      <alignment horizontal="right" vertical="center"/>
    </xf>
    <xf numFmtId="0" fontId="65" fillId="25" borderId="20" xfId="129" applyFont="1" applyFill="1" applyBorder="1" applyAlignment="1">
      <alignment horizontal="center" vertical="center" wrapText="1"/>
    </xf>
    <xf numFmtId="0" fontId="65" fillId="25" borderId="40" xfId="129" applyFont="1" applyFill="1" applyBorder="1" applyAlignment="1">
      <alignment horizontal="center" vertical="center" wrapText="1"/>
    </xf>
    <xf numFmtId="0" fontId="67" fillId="30" borderId="18" xfId="129" applyFont="1" applyFill="1" applyBorder="1" applyAlignment="1">
      <alignment horizontal="center" vertical="center" wrapText="1"/>
    </xf>
    <xf numFmtId="0" fontId="67" fillId="30" borderId="18" xfId="129" applyFont="1" applyFill="1" applyBorder="1" applyAlignment="1">
      <alignment horizontal="center" vertical="center"/>
    </xf>
    <xf numFmtId="3" fontId="67" fillId="30" borderId="18" xfId="129" applyNumberFormat="1" applyFont="1" applyFill="1" applyBorder="1" applyAlignment="1">
      <alignment horizontal="center" vertical="center" wrapText="1"/>
    </xf>
    <xf numFmtId="3" fontId="67" fillId="30" borderId="18" xfId="129" applyNumberFormat="1" applyFont="1" applyFill="1" applyBorder="1" applyAlignment="1">
      <alignment horizontal="center" vertical="center"/>
    </xf>
    <xf numFmtId="3" fontId="67" fillId="30" borderId="25" xfId="129"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65" fillId="0" borderId="61" xfId="0" applyFont="1" applyBorder="1" applyAlignment="1">
      <alignment horizontal="center" vertical="center" wrapText="1"/>
    </xf>
    <xf numFmtId="0" fontId="65" fillId="0" borderId="53" xfId="0" applyFont="1" applyBorder="1" applyAlignment="1">
      <alignment horizontal="center" vertical="center" wrapText="1"/>
    </xf>
    <xf numFmtId="0" fontId="65" fillId="0" borderId="63" xfId="0" applyFont="1" applyBorder="1" applyAlignment="1">
      <alignment horizontal="center" vertical="center" wrapText="1"/>
    </xf>
    <xf numFmtId="0" fontId="65" fillId="0" borderId="11" xfId="0" applyFont="1" applyBorder="1" applyAlignment="1">
      <alignment horizontal="center" vertical="center" wrapText="1"/>
    </xf>
    <xf numFmtId="0" fontId="65" fillId="0" borderId="0" xfId="0" applyFont="1" applyAlignment="1">
      <alignment horizontal="center" vertical="center" wrapText="1"/>
    </xf>
    <xf numFmtId="0" fontId="65" fillId="0" borderId="43" xfId="0" applyFont="1" applyBorder="1" applyAlignment="1">
      <alignment horizontal="center" vertical="center" wrapText="1"/>
    </xf>
    <xf numFmtId="0" fontId="65" fillId="0" borderId="13" xfId="0" applyFont="1" applyBorder="1" applyAlignment="1">
      <alignment horizontal="center" vertical="center" wrapText="1"/>
    </xf>
    <xf numFmtId="0" fontId="65" fillId="0" borderId="14" xfId="0" applyFont="1" applyBorder="1" applyAlignment="1">
      <alignment horizontal="center" vertical="center" wrapText="1"/>
    </xf>
    <xf numFmtId="0" fontId="65" fillId="0" borderId="24" xfId="0" applyFont="1" applyBorder="1" applyAlignment="1">
      <alignment horizontal="center" vertical="center" wrapText="1"/>
    </xf>
    <xf numFmtId="0" fontId="54" fillId="0" borderId="58" xfId="129" applyFont="1" applyBorder="1" applyAlignment="1">
      <alignment horizontal="center" vertical="center" wrapText="1"/>
    </xf>
    <xf numFmtId="0" fontId="54" fillId="0" borderId="57" xfId="129" applyFont="1" applyBorder="1" applyAlignment="1">
      <alignment horizontal="center" vertical="center" wrapText="1"/>
    </xf>
    <xf numFmtId="0" fontId="54" fillId="0" borderId="56" xfId="129" applyFont="1" applyBorder="1" applyAlignment="1">
      <alignment horizontal="center" vertical="center" wrapText="1"/>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88" xfId="0" applyFont="1" applyBorder="1" applyAlignment="1">
      <alignment horizontal="center" wrapText="1"/>
    </xf>
    <xf numFmtId="0" fontId="34" fillId="0" borderId="89" xfId="88" applyFont="1" applyBorder="1" applyAlignment="1">
      <alignment horizontal="center"/>
    </xf>
    <xf numFmtId="0" fontId="34" fillId="0" borderId="79" xfId="88" applyFont="1" applyBorder="1" applyAlignment="1">
      <alignment horizontal="center"/>
    </xf>
    <xf numFmtId="0" fontId="34" fillId="0" borderId="80" xfId="88" applyFont="1" applyBorder="1" applyAlignment="1">
      <alignment horizontal="center"/>
    </xf>
    <xf numFmtId="0" fontId="62" fillId="0" borderId="54" xfId="129" applyFont="1" applyBorder="1" applyAlignment="1">
      <alignment horizontal="center" vertical="center"/>
    </xf>
    <xf numFmtId="0" fontId="62" fillId="0" borderId="70" xfId="129" applyFont="1" applyBorder="1" applyAlignment="1">
      <alignment horizontal="center" vertic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5" applyFont="1" applyBorder="1" applyAlignment="1">
      <alignment horizontal="center" vertical="center" wrapText="1"/>
    </xf>
    <xf numFmtId="0" fontId="34" fillId="27" borderId="33" xfId="88" applyFont="1" applyFill="1" applyBorder="1" applyAlignment="1">
      <alignment horizontal="left" vertical="center" wrapText="1"/>
    </xf>
    <xf numFmtId="0" fontId="34" fillId="27" borderId="18" xfId="88" applyFont="1" applyFill="1" applyBorder="1" applyAlignment="1">
      <alignment horizontal="left" vertical="center" wrapText="1"/>
    </xf>
    <xf numFmtId="0" fontId="34" fillId="27" borderId="30" xfId="88" applyFont="1" applyFill="1" applyBorder="1" applyAlignment="1">
      <alignment horizontal="left" vertical="center" wrapText="1"/>
    </xf>
    <xf numFmtId="0" fontId="34" fillId="29" borderId="21" xfId="88" applyFont="1" applyFill="1" applyBorder="1" applyAlignment="1">
      <alignment horizontal="center" vertical="center" wrapText="1"/>
    </xf>
    <xf numFmtId="0" fontId="34" fillId="29" borderId="22" xfId="88" applyFont="1" applyFill="1" applyBorder="1" applyAlignment="1">
      <alignment horizontal="center" vertical="center" wrapText="1"/>
    </xf>
    <xf numFmtId="0" fontId="34" fillId="29" borderId="55" xfId="88"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7" applyFont="1" applyBorder="1" applyAlignment="1">
      <alignment horizontal="left" vertical="center" wrapText="1"/>
    </xf>
    <xf numFmtId="0" fontId="34" fillId="0" borderId="16" xfId="127" applyFont="1" applyBorder="1" applyAlignment="1">
      <alignment horizontal="left" vertical="center" wrapText="1"/>
    </xf>
    <xf numFmtId="0" fontId="34" fillId="0" borderId="17" xfId="127" applyFont="1" applyBorder="1" applyAlignment="1">
      <alignment horizontal="left" vertical="center" wrapText="1"/>
    </xf>
    <xf numFmtId="3" fontId="31" fillId="26" borderId="18" xfId="129" applyNumberFormat="1" applyFont="1" applyFill="1" applyBorder="1" applyAlignment="1">
      <alignment horizontal="center" vertical="center"/>
    </xf>
    <xf numFmtId="0" fontId="34" fillId="25" borderId="20" xfId="129" applyFont="1" applyFill="1" applyBorder="1" applyAlignment="1">
      <alignment horizontal="center" vertical="center" wrapText="1"/>
    </xf>
    <xf numFmtId="0" fontId="34" fillId="25" borderId="40" xfId="129" applyFont="1" applyFill="1" applyBorder="1" applyAlignment="1">
      <alignment horizontal="center" vertical="center" wrapText="1"/>
    </xf>
    <xf numFmtId="0" fontId="34" fillId="26" borderId="33" xfId="129" applyFont="1" applyFill="1" applyBorder="1" applyAlignment="1">
      <alignment vertical="center" wrapText="1"/>
    </xf>
    <xf numFmtId="0" fontId="34" fillId="26" borderId="18" xfId="129" applyFont="1" applyFill="1" applyBorder="1" applyAlignment="1">
      <alignment vertical="center" wrapText="1"/>
    </xf>
    <xf numFmtId="3" fontId="31" fillId="26" borderId="25" xfId="129" applyNumberFormat="1" applyFont="1" applyFill="1" applyBorder="1" applyAlignment="1">
      <alignment horizontal="center" vertical="center" wrapText="1"/>
    </xf>
    <xf numFmtId="0" fontId="31" fillId="26" borderId="18" xfId="129" applyFont="1" applyFill="1" applyBorder="1" applyAlignment="1">
      <alignment horizontal="center" vertical="center" wrapText="1"/>
    </xf>
    <xf numFmtId="0" fontId="31" fillId="26" borderId="18" xfId="129"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29" applyFont="1" applyBorder="1" applyAlignment="1">
      <alignment horizontal="center"/>
    </xf>
    <xf numFmtId="0" fontId="31" fillId="0" borderId="57" xfId="129" applyFont="1" applyBorder="1" applyAlignment="1">
      <alignment horizontal="center"/>
    </xf>
    <xf numFmtId="0" fontId="31" fillId="0" borderId="56" xfId="129" applyFont="1" applyBorder="1" applyAlignment="1">
      <alignment horizontal="center"/>
    </xf>
    <xf numFmtId="0" fontId="55" fillId="0" borderId="90" xfId="0" applyFont="1" applyBorder="1" applyAlignment="1">
      <alignment horizontal="center" wrapText="1"/>
    </xf>
    <xf numFmtId="0" fontId="55" fillId="0" borderId="91" xfId="0" applyFont="1" applyBorder="1" applyAlignment="1">
      <alignment horizontal="center" wrapText="1"/>
    </xf>
    <xf numFmtId="0" fontId="55" fillId="0" borderId="94" xfId="0" applyFont="1" applyBorder="1" applyAlignment="1">
      <alignment horizontal="center" wrapText="1"/>
    </xf>
    <xf numFmtId="3" fontId="31" fillId="26" borderId="18" xfId="129" applyNumberFormat="1" applyFont="1" applyFill="1" applyBorder="1" applyAlignment="1">
      <alignment horizontal="center" vertical="center" wrapText="1"/>
    </xf>
    <xf numFmtId="0" fontId="31" fillId="0" borderId="11" xfId="129" applyFont="1" applyBorder="1" applyAlignment="1">
      <alignment horizontal="center"/>
    </xf>
    <xf numFmtId="0" fontId="31" fillId="0" borderId="0" xfId="129" applyFont="1" applyAlignment="1">
      <alignment horizontal="center"/>
    </xf>
    <xf numFmtId="0" fontId="31" fillId="0" borderId="12" xfId="129" applyFont="1" applyBorder="1" applyAlignment="1">
      <alignment horizontal="center"/>
    </xf>
    <xf numFmtId="0" fontId="30" fillId="27" borderId="18" xfId="88" applyFont="1" applyFill="1" applyBorder="1" applyAlignment="1">
      <alignment horizontal="left" vertical="center" wrapText="1"/>
    </xf>
    <xf numFmtId="0" fontId="30" fillId="26" borderId="19" xfId="88" applyFont="1" applyFill="1" applyBorder="1" applyAlignment="1">
      <alignment horizontal="center" wrapText="1"/>
    </xf>
    <xf numFmtId="0" fontId="30" fillId="26" borderId="22" xfId="88" applyFont="1" applyFill="1" applyBorder="1" applyAlignment="1">
      <alignment horizontal="center" wrapText="1"/>
    </xf>
    <xf numFmtId="0" fontId="30" fillId="26" borderId="23" xfId="88"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2" applyFont="1" applyBorder="1" applyAlignment="1">
      <alignment horizontal="center" vertical="center"/>
    </xf>
    <xf numFmtId="0" fontId="49" fillId="0" borderId="47" xfId="252"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3" applyFont="1" applyBorder="1" applyAlignment="1" applyProtection="1">
      <alignment horizontal="center"/>
    </xf>
    <xf numFmtId="0" fontId="52" fillId="0" borderId="49" xfId="253"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2" applyFont="1" applyBorder="1" applyAlignment="1">
      <alignment horizontal="center" vertical="center"/>
    </xf>
    <xf numFmtId="0" fontId="49" fillId="0" borderId="48" xfId="252" applyFont="1" applyBorder="1" applyAlignment="1">
      <alignment horizontal="center" vertical="center"/>
    </xf>
    <xf numFmtId="0" fontId="49" fillId="0" borderId="76" xfId="252" applyFont="1" applyBorder="1" applyAlignment="1">
      <alignment horizontal="center" vertical="center"/>
    </xf>
    <xf numFmtId="0" fontId="49" fillId="0" borderId="57" xfId="252" applyFont="1" applyBorder="1" applyAlignment="1">
      <alignment horizontal="center" vertical="center"/>
    </xf>
    <xf numFmtId="0" fontId="49" fillId="0" borderId="56" xfId="252" applyFont="1" applyBorder="1" applyAlignment="1">
      <alignment horizontal="center" vertical="center"/>
    </xf>
    <xf numFmtId="0" fontId="49" fillId="0" borderId="66" xfId="252" applyFont="1" applyBorder="1" applyAlignment="1">
      <alignment horizontal="center" vertical="center"/>
    </xf>
    <xf numFmtId="0" fontId="49" fillId="0" borderId="54" xfId="252" applyFont="1" applyBorder="1" applyAlignment="1">
      <alignment horizontal="center" vertical="center"/>
    </xf>
    <xf numFmtId="0" fontId="49" fillId="0" borderId="70" xfId="252" applyFont="1" applyBorder="1" applyAlignment="1">
      <alignment horizontal="center" vertical="center"/>
    </xf>
    <xf numFmtId="0" fontId="49" fillId="0" borderId="64" xfId="252" applyFont="1" applyBorder="1" applyAlignment="1">
      <alignment horizontal="center" vertical="center"/>
    </xf>
    <xf numFmtId="0" fontId="49" fillId="0" borderId="53" xfId="252" applyFont="1" applyBorder="1" applyAlignment="1">
      <alignment horizontal="center" vertical="center"/>
    </xf>
    <xf numFmtId="0" fontId="49" fillId="0" borderId="72" xfId="252"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97" xfId="0" applyFont="1" applyBorder="1" applyAlignment="1">
      <alignment horizontal="center" wrapText="1"/>
    </xf>
    <xf numFmtId="0" fontId="58" fillId="0" borderId="98" xfId="0" applyFont="1" applyBorder="1" applyAlignment="1">
      <alignment horizontal="center" wrapText="1"/>
    </xf>
    <xf numFmtId="0" fontId="58" fillId="0" borderId="99" xfId="0" applyFont="1" applyBorder="1" applyAlignment="1">
      <alignment horizontal="center" wrapText="1"/>
    </xf>
    <xf numFmtId="0" fontId="55" fillId="0" borderId="89"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cellXfs>
  <cellStyles count="863">
    <cellStyle name="0,0_x000d__x000a_NA_x000d__x000a_" xfId="281"/>
    <cellStyle name="20% - Accent1" xfId="282"/>
    <cellStyle name="20% - Accent1 2" xfId="283"/>
    <cellStyle name="20% - Accent1 2 2" xfId="284"/>
    <cellStyle name="20% - Accent1 3" xfId="285"/>
    <cellStyle name="20% - Accent1_Estaciones TM-21-SEP-2011" xfId="286"/>
    <cellStyle name="20% - Accent2" xfId="287"/>
    <cellStyle name="20% - Accent2 2" xfId="288"/>
    <cellStyle name="20% - Accent2 2 2" xfId="289"/>
    <cellStyle name="20% - Accent2 3" xfId="290"/>
    <cellStyle name="20% - Accent2_Estaciones TM-21-SEP-2011" xfId="291"/>
    <cellStyle name="20% - Accent3" xfId="292"/>
    <cellStyle name="20% - Accent3 2" xfId="293"/>
    <cellStyle name="20% - Accent3 2 2" xfId="294"/>
    <cellStyle name="20% - Accent3 3" xfId="295"/>
    <cellStyle name="20% - Accent3_Estaciones TM-21-SEP-2011" xfId="296"/>
    <cellStyle name="20% - Accent4" xfId="297"/>
    <cellStyle name="20% - Accent4 2" xfId="298"/>
    <cellStyle name="20% - Accent4 2 2" xfId="299"/>
    <cellStyle name="20% - Accent4 3" xfId="300"/>
    <cellStyle name="20% - Accent4_Estaciones TM-21-SEP-2011" xfId="301"/>
    <cellStyle name="20% - Accent5" xfId="302"/>
    <cellStyle name="20% - Accent5 2" xfId="303"/>
    <cellStyle name="20% - Accent5 2 2" xfId="304"/>
    <cellStyle name="20% - Accent5 3" xfId="305"/>
    <cellStyle name="20% - Accent5_Estaciones TM-21-SEP-2011" xfId="306"/>
    <cellStyle name="20% - Accent6" xfId="307"/>
    <cellStyle name="20% - Accent6 2" xfId="308"/>
    <cellStyle name="20% - Accent6 2 2" xfId="309"/>
    <cellStyle name="20% - Accent6 3" xfId="310"/>
    <cellStyle name="20% - Accent6_Estaciones TM-21-SEP-2011" xfId="311"/>
    <cellStyle name="20% - Énfasis1 2" xfId="1"/>
    <cellStyle name="20% - Énfasis1 2 2" xfId="312"/>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Accent1" xfId="313"/>
    <cellStyle name="40% - Accent1 2" xfId="314"/>
    <cellStyle name="40% - Accent1 2 2" xfId="315"/>
    <cellStyle name="40% - Accent1 3" xfId="316"/>
    <cellStyle name="40% - Accent1_Estaciones TM-21-SEP-2011" xfId="317"/>
    <cellStyle name="40% - Accent2" xfId="318"/>
    <cellStyle name="40% - Accent2 2" xfId="319"/>
    <cellStyle name="40% - Accent2 2 2" xfId="320"/>
    <cellStyle name="40% - Accent2 3" xfId="321"/>
    <cellStyle name="40% - Accent2_Estaciones TM-21-SEP-2011" xfId="322"/>
    <cellStyle name="40% - Accent3" xfId="323"/>
    <cellStyle name="40% - Accent3 2" xfId="324"/>
    <cellStyle name="40% - Accent3 2 2" xfId="325"/>
    <cellStyle name="40% - Accent3 3" xfId="326"/>
    <cellStyle name="40% - Accent3_Estaciones TM-21-SEP-2011" xfId="327"/>
    <cellStyle name="40% - Accent4" xfId="328"/>
    <cellStyle name="40% - Accent4 2" xfId="329"/>
    <cellStyle name="40% - Accent4 2 2" xfId="330"/>
    <cellStyle name="40% - Accent4 3" xfId="331"/>
    <cellStyle name="40% - Accent4_Estaciones TM-21-SEP-2011" xfId="332"/>
    <cellStyle name="40% - Accent5" xfId="333"/>
    <cellStyle name="40% - Accent5 2" xfId="334"/>
    <cellStyle name="40% - Accent5 2 2" xfId="335"/>
    <cellStyle name="40% - Accent5 3" xfId="336"/>
    <cellStyle name="40% - Accent5_Estaciones TM-21-SEP-2011" xfId="337"/>
    <cellStyle name="40% - Accent6" xfId="338"/>
    <cellStyle name="40% - Accent6 2" xfId="339"/>
    <cellStyle name="40% - Accent6 2 2" xfId="340"/>
    <cellStyle name="40% - Accent6 3" xfId="341"/>
    <cellStyle name="40% - Accent6_Estaciones TM-21-SEP-2011" xfId="342"/>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Accent1" xfId="343"/>
    <cellStyle name="60% - Accent2" xfId="344"/>
    <cellStyle name="60% - Accent3" xfId="345"/>
    <cellStyle name="60% - Accent4" xfId="346"/>
    <cellStyle name="60% - Accent5" xfId="347"/>
    <cellStyle name="60% - Accent6" xfId="348"/>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Accent1" xfId="349"/>
    <cellStyle name="Accent2" xfId="350"/>
    <cellStyle name="Accent3" xfId="351"/>
    <cellStyle name="Accent4" xfId="352"/>
    <cellStyle name="Accent5" xfId="353"/>
    <cellStyle name="Accent6" xfId="354"/>
    <cellStyle name="Bad" xfId="355"/>
    <cellStyle name="Buena 2" xfId="19"/>
    <cellStyle name="Buena 3" xfId="153"/>
    <cellStyle name="Calculation" xfId="356"/>
    <cellStyle name="Calculation 2" xfId="357"/>
    <cellStyle name="Cálculo 2" xfId="20"/>
    <cellStyle name="Cálculo 2 2" xfId="358"/>
    <cellStyle name="Cálculo 3" xfId="154"/>
    <cellStyle name="Cancel" xfId="155"/>
    <cellStyle name="Celda de comprobación 2" xfId="21"/>
    <cellStyle name="Celda de comprobación 3" xfId="156"/>
    <cellStyle name="Celda vinculada 2" xfId="22"/>
    <cellStyle name="Celda vinculada 3" xfId="157"/>
    <cellStyle name="Check Cell" xfId="359"/>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omma0 2" xfId="361"/>
    <cellStyle name="Comma0 3" xfId="362"/>
    <cellStyle name="Comma0 4" xfId="360"/>
    <cellStyle name="Currency" xfId="172"/>
    <cellStyle name="Currency0" xfId="173"/>
    <cellStyle name="Currency0 2" xfId="364"/>
    <cellStyle name="Currency0 3" xfId="365"/>
    <cellStyle name="Currency0 4" xfId="363"/>
    <cellStyle name="Date" xfId="174"/>
    <cellStyle name="Date 2" xfId="367"/>
    <cellStyle name="Date 3" xfId="368"/>
    <cellStyle name="Date 4" xfId="366"/>
    <cellStyle name="Encabezado 1 2" xfId="369"/>
    <cellStyle name="Encabezado 2" xfId="370"/>
    <cellStyle name="Encabezado 4 2" xfId="23"/>
    <cellStyle name="Encabezado 4 3" xfId="175"/>
    <cellStyle name="Énfasis 1" xfId="371"/>
    <cellStyle name="Énfasis 2" xfId="372"/>
    <cellStyle name="Énfasis 3" xfId="373"/>
    <cellStyle name="Énfasis1 - 20%" xfId="374"/>
    <cellStyle name="Énfasis1 - 20% 2" xfId="375"/>
    <cellStyle name="Énfasis1 - 40%" xfId="376"/>
    <cellStyle name="Énfasis1 - 40% 2" xfId="377"/>
    <cellStyle name="Énfasis1 - 60%" xfId="378"/>
    <cellStyle name="Énfasis1 2" xfId="24"/>
    <cellStyle name="Énfasis1 3" xfId="176"/>
    <cellStyle name="Énfasis1 4" xfId="379"/>
    <cellStyle name="Énfasis1 5" xfId="380"/>
    <cellStyle name="Énfasis1 6" xfId="381"/>
    <cellStyle name="Énfasis2 - 20%" xfId="382"/>
    <cellStyle name="Énfasis2 - 20% 2" xfId="383"/>
    <cellStyle name="Énfasis2 - 40%" xfId="384"/>
    <cellStyle name="Énfasis2 - 40% 2" xfId="385"/>
    <cellStyle name="Énfasis2 - 60%" xfId="386"/>
    <cellStyle name="Énfasis2 2" xfId="25"/>
    <cellStyle name="Énfasis2 3" xfId="177"/>
    <cellStyle name="Énfasis2 4" xfId="387"/>
    <cellStyle name="Énfasis2 5" xfId="388"/>
    <cellStyle name="Énfasis2 6" xfId="389"/>
    <cellStyle name="Énfasis3 - 20%" xfId="390"/>
    <cellStyle name="Énfasis3 - 20% 2" xfId="391"/>
    <cellStyle name="Énfasis3 - 40%" xfId="392"/>
    <cellStyle name="Énfasis3 - 40% 2" xfId="393"/>
    <cellStyle name="Énfasis3 - 60%" xfId="394"/>
    <cellStyle name="Énfasis3 2" xfId="26"/>
    <cellStyle name="Énfasis3 3" xfId="178"/>
    <cellStyle name="Énfasis3 4" xfId="395"/>
    <cellStyle name="Énfasis3 5" xfId="396"/>
    <cellStyle name="Énfasis3 6" xfId="397"/>
    <cellStyle name="Énfasis4 - 20%" xfId="398"/>
    <cellStyle name="Énfasis4 - 20% 2" xfId="399"/>
    <cellStyle name="Énfasis4 - 40%" xfId="400"/>
    <cellStyle name="Énfasis4 - 40% 2" xfId="401"/>
    <cellStyle name="Énfasis4 - 60%" xfId="402"/>
    <cellStyle name="Énfasis4 2" xfId="27"/>
    <cellStyle name="Énfasis4 3" xfId="179"/>
    <cellStyle name="Énfasis4 4" xfId="403"/>
    <cellStyle name="Énfasis4 5" xfId="404"/>
    <cellStyle name="Énfasis4 6" xfId="405"/>
    <cellStyle name="Énfasis5 - 20%" xfId="406"/>
    <cellStyle name="Énfasis5 - 20% 2" xfId="407"/>
    <cellStyle name="Énfasis5 - 40%" xfId="408"/>
    <cellStyle name="Énfasis5 - 40% 2" xfId="409"/>
    <cellStyle name="Énfasis5 - 60%" xfId="410"/>
    <cellStyle name="Énfasis5 2" xfId="28"/>
    <cellStyle name="Énfasis5 3" xfId="180"/>
    <cellStyle name="Énfasis5 4" xfId="411"/>
    <cellStyle name="Énfasis5 5" xfId="412"/>
    <cellStyle name="Énfasis5 6" xfId="413"/>
    <cellStyle name="Énfasis6 - 20%" xfId="414"/>
    <cellStyle name="Énfasis6 - 20% 2" xfId="415"/>
    <cellStyle name="Énfasis6 - 40%" xfId="416"/>
    <cellStyle name="Énfasis6 - 40% 2" xfId="417"/>
    <cellStyle name="Énfasis6 - 60%" xfId="418"/>
    <cellStyle name="Énfasis6 2" xfId="29"/>
    <cellStyle name="Énfasis6 3" xfId="181"/>
    <cellStyle name="Énfasis6 4" xfId="419"/>
    <cellStyle name="Énfasis6 5" xfId="420"/>
    <cellStyle name="Énfasis6 6" xfId="421"/>
    <cellStyle name="Entrada 2" xfId="30"/>
    <cellStyle name="Entrada 2 2" xfId="422"/>
    <cellStyle name="Entrada 3" xfId="182"/>
    <cellStyle name="Estilo 1" xfId="31"/>
    <cellStyle name="Estilo 1 2" xfId="424"/>
    <cellStyle name="Estilo 1 3" xfId="423"/>
    <cellStyle name="Euro" xfId="32"/>
    <cellStyle name="Euro 2" xfId="264"/>
    <cellStyle name="Euro 2 2" xfId="425"/>
    <cellStyle name="Euro 2 3" xfId="426"/>
    <cellStyle name="Euro 3" xfId="427"/>
    <cellStyle name="Euro 3 2" xfId="428"/>
    <cellStyle name="Euro 4" xfId="259"/>
    <cellStyle name="Euro_ANEXO-2" xfId="429"/>
    <cellStyle name="Explanatory Text" xfId="430"/>
    <cellStyle name="F2" xfId="183"/>
    <cellStyle name="F3" xfId="184"/>
    <cellStyle name="F4" xfId="185"/>
    <cellStyle name="F5" xfId="186"/>
    <cellStyle name="F6" xfId="187"/>
    <cellStyle name="F7" xfId="188"/>
    <cellStyle name="F8" xfId="189"/>
    <cellStyle name="Fecha" xfId="431"/>
    <cellStyle name="Fijo" xfId="432"/>
    <cellStyle name="Fixed" xfId="190"/>
    <cellStyle name="Fixed 2" xfId="434"/>
    <cellStyle name="Fixed 3" xfId="435"/>
    <cellStyle name="Fixed 4" xfId="433"/>
    <cellStyle name="Good" xfId="436"/>
    <cellStyle name="Heading 1" xfId="191"/>
    <cellStyle name="Heading 1 2" xfId="438"/>
    <cellStyle name="Heading 1 3" xfId="437"/>
    <cellStyle name="Heading 2" xfId="192"/>
    <cellStyle name="Heading 2 2" xfId="440"/>
    <cellStyle name="Heading 2 3" xfId="439"/>
    <cellStyle name="Heading 3" xfId="441"/>
    <cellStyle name="Heading 4" xfId="442"/>
    <cellStyle name="Heading1" xfId="193"/>
    <cellStyle name="Heading2" xfId="194"/>
    <cellStyle name="Hipervínculo" xfId="253" builtinId="8"/>
    <cellStyle name="Hipervínculo 2" xfId="443"/>
    <cellStyle name="Hipervínculo 2 2" xfId="444"/>
    <cellStyle name="Hipervínculo 2 3" xfId="445"/>
    <cellStyle name="Hipervínculo 3" xfId="446"/>
    <cellStyle name="Hipervínculo 4" xfId="447"/>
    <cellStyle name="Hipervínculo 5" xfId="448"/>
    <cellStyle name="Hipervínculo 6" xfId="762"/>
    <cellStyle name="Incorrecto 2" xfId="33"/>
    <cellStyle name="Incorrecto 3" xfId="195"/>
    <cellStyle name="Input" xfId="449"/>
    <cellStyle name="Input 2" xfId="450"/>
    <cellStyle name="Linked Cell" xfId="451"/>
    <cellStyle name="MILE DE MILLONES" xfId="196"/>
    <cellStyle name="MILE DE MILLONES 2" xfId="197"/>
    <cellStyle name="MILE DE MILLONES_PRESUPUESTO FASE III ABR-2015 Rev3" xfId="198"/>
    <cellStyle name="MILES" xfId="199"/>
    <cellStyle name="MILES 2" xfId="200"/>
    <cellStyle name="Millares" xfId="34" builtinId="3"/>
    <cellStyle name="Millares [0] 10" xfId="272"/>
    <cellStyle name="Millares [0] 2" xfId="452"/>
    <cellStyle name="Millares [0] 3" xfId="453"/>
    <cellStyle name="Millares [0] 3 2" xfId="454"/>
    <cellStyle name="Millares [0] 4" xfId="455"/>
    <cellStyle name="Millares [0] 5" xfId="456"/>
    <cellStyle name="Millares [0] 6" xfId="457"/>
    <cellStyle name="Millares [0] 7" xfId="458"/>
    <cellStyle name="Millares [0] 7 2" xfId="778"/>
    <cellStyle name="Millares [0] 7 2 2" xfId="821"/>
    <cellStyle name="Millares [0] 8" xfId="776"/>
    <cellStyle name="Millares [0] 8 2" xfId="819"/>
    <cellStyle name="Millares [0] 9" xfId="809"/>
    <cellStyle name="Millares [2]" xfId="35"/>
    <cellStyle name="Millares [2] 2" xfId="201"/>
    <cellStyle name="Millares 10" xfId="36"/>
    <cellStyle name="Millares 10 2" xfId="37"/>
    <cellStyle name="Millares 10 2 2" xfId="460"/>
    <cellStyle name="Millares 10 3" xfId="767"/>
    <cellStyle name="Millares 10 3 2" xfId="799"/>
    <cellStyle name="Millares 10 3 2 2" xfId="842"/>
    <cellStyle name="Millares 10 4" xfId="803"/>
    <cellStyle name="Millares 10 5" xfId="805"/>
    <cellStyle name="Millares 10 5 2" xfId="845"/>
    <cellStyle name="Millares 10 6" xfId="459"/>
    <cellStyle name="Millares 11" xfId="38"/>
    <cellStyle name="Millares 11 2" xfId="202"/>
    <cellStyle name="Millares 11 3" xfId="461"/>
    <cellStyle name="Millares 12" xfId="124"/>
    <cellStyle name="Millares 12 2" xfId="462"/>
    <cellStyle name="Millares 13" xfId="133"/>
    <cellStyle name="Millares 13 2" xfId="464"/>
    <cellStyle name="Millares 13 2 2" xfId="779"/>
    <cellStyle name="Millares 13 2 2 2" xfId="822"/>
    <cellStyle name="Millares 13 3" xfId="463"/>
    <cellStyle name="Millares 14" xfId="465"/>
    <cellStyle name="Millares 14 2" xfId="466"/>
    <cellStyle name="Millares 15" xfId="467"/>
    <cellStyle name="Millares 15 2" xfId="468"/>
    <cellStyle name="Millares 15 2 2" xfId="780"/>
    <cellStyle name="Millares 15 2 2 2" xfId="823"/>
    <cellStyle name="Millares 16" xfId="469"/>
    <cellStyle name="Millares 17" xfId="470"/>
    <cellStyle name="Millares 18" xfId="471"/>
    <cellStyle name="Millares 19" xfId="472"/>
    <cellStyle name="Millares 2" xfId="39"/>
    <cellStyle name="Millares 2 2" xfId="40"/>
    <cellStyle name="Millares 2 2 2" xfId="473"/>
    <cellStyle name="Millares 2 2 2 2" xfId="474"/>
    <cellStyle name="Millares 2 2 2 3" xfId="475"/>
    <cellStyle name="Millares 2 2 2 3 2" xfId="782"/>
    <cellStyle name="Millares 2 2 2 3 2 2" xfId="825"/>
    <cellStyle name="Millares 2 2 2 4" xfId="476"/>
    <cellStyle name="Millares 2 2 2 5" xfId="781"/>
    <cellStyle name="Millares 2 2 2 5 2" xfId="824"/>
    <cellStyle name="Millares 2 2 3" xfId="477"/>
    <cellStyle name="Millares 2 2 3 2" xfId="783"/>
    <cellStyle name="Millares 2 2 3 2 2" xfId="826"/>
    <cellStyle name="Millares 2 2 4" xfId="774"/>
    <cellStyle name="Millares 2 2 4 2" xfId="817"/>
    <cellStyle name="Millares 2 2 5" xfId="265"/>
    <cellStyle name="Millares 2 3" xfId="41"/>
    <cellStyle name="Millares 2 3 2" xfId="478"/>
    <cellStyle name="Millares 2 4" xfId="203"/>
    <cellStyle name="Millares 2 4 2" xfId="480"/>
    <cellStyle name="Millares 2 4 3" xfId="479"/>
    <cellStyle name="Millares 2 5" xfId="42"/>
    <cellStyle name="Millares 2 5 2" xfId="276"/>
    <cellStyle name="Millares 2 6" xfId="773"/>
    <cellStyle name="Millares 2 6 2" xfId="816"/>
    <cellStyle name="Millares 2 7" xfId="260"/>
    <cellStyle name="Millares 2_AMPLIACION ESTACIONES-TM-27-NOVIEMBRE-2012" xfId="481"/>
    <cellStyle name="Millares 20" xfId="482"/>
    <cellStyle name="Millares 21" xfId="483"/>
    <cellStyle name="Millares 22" xfId="484"/>
    <cellStyle name="Millares 23" xfId="485"/>
    <cellStyle name="Millares 24" xfId="486"/>
    <cellStyle name="Millares 25" xfId="487"/>
    <cellStyle name="Millares 26" xfId="488"/>
    <cellStyle name="Millares 27" xfId="489"/>
    <cellStyle name="Millares 28" xfId="490"/>
    <cellStyle name="Millares 29" xfId="491"/>
    <cellStyle name="Millares 3" xfId="43"/>
    <cellStyle name="Millares 3 2" xfId="44"/>
    <cellStyle name="Millares 3 2 2" xfId="277"/>
    <cellStyle name="Millares 3 2 2 2" xfId="777"/>
    <cellStyle name="Millares 3 2 2 2 2" xfId="820"/>
    <cellStyle name="Millares 3 2 3" xfId="784"/>
    <cellStyle name="Millares 3 2 3 2" xfId="827"/>
    <cellStyle name="Millares 3 2 4" xfId="810"/>
    <cellStyle name="Millares 3 2 5" xfId="492"/>
    <cellStyle name="Millares 3 3" xfId="45"/>
    <cellStyle name="Millares 3 3 2" xfId="494"/>
    <cellStyle name="Millares 3 3 3" xfId="493"/>
    <cellStyle name="Millares 3 4" xfId="46"/>
    <cellStyle name="Millares 3 4 2" xfId="785"/>
    <cellStyle name="Millares 3 4 2 2" xfId="828"/>
    <cellStyle name="Millares 3 4 3" xfId="495"/>
    <cellStyle name="Millares 3 5" xfId="47"/>
    <cellStyle name="Millares 3 5 2" xfId="786"/>
    <cellStyle name="Millares 3 5 2 2" xfId="829"/>
    <cellStyle name="Millares 3 5 3" xfId="811"/>
    <cellStyle name="Millares 3 5 4" xfId="496"/>
    <cellStyle name="Millares 3 6" xfId="266"/>
    <cellStyle name="Millares 30" xfId="497"/>
    <cellStyle name="Millares 31" xfId="498"/>
    <cellStyle name="Millares 32" xfId="499"/>
    <cellStyle name="Millares 33" xfId="500"/>
    <cellStyle name="Millares 34" xfId="501"/>
    <cellStyle name="Millares 35" xfId="502"/>
    <cellStyle name="Millares 36" xfId="503"/>
    <cellStyle name="Millares 37" xfId="504"/>
    <cellStyle name="Millares 38" xfId="505"/>
    <cellStyle name="Millares 39" xfId="506"/>
    <cellStyle name="Millares 4" xfId="48"/>
    <cellStyle name="Millares 4 10" xfId="507"/>
    <cellStyle name="Millares 4 11" xfId="508"/>
    <cellStyle name="Millares 4 12" xfId="509"/>
    <cellStyle name="Millares 4 13" xfId="510"/>
    <cellStyle name="Millares 4 14" xfId="511"/>
    <cellStyle name="Millares 4 15" xfId="512"/>
    <cellStyle name="Millares 4 16" xfId="513"/>
    <cellStyle name="Millares 4 17" xfId="514"/>
    <cellStyle name="Millares 4 18" xfId="515"/>
    <cellStyle name="Millares 4 19" xfId="516"/>
    <cellStyle name="Millares 4 2" xfId="49"/>
    <cellStyle name="Millares 4 2 2" xfId="517"/>
    <cellStyle name="Millares 4 20" xfId="518"/>
    <cellStyle name="Millares 4 21" xfId="519"/>
    <cellStyle name="Millares 4 22" xfId="520"/>
    <cellStyle name="Millares 4 23" xfId="521"/>
    <cellStyle name="Millares 4 24" xfId="522"/>
    <cellStyle name="Millares 4 25" xfId="523"/>
    <cellStyle name="Millares 4 26" xfId="524"/>
    <cellStyle name="Millares 4 27" xfId="525"/>
    <cellStyle name="Millares 4 28" xfId="526"/>
    <cellStyle name="Millares 4 29" xfId="527"/>
    <cellStyle name="Millares 4 3" xfId="204"/>
    <cellStyle name="Millares 4 3 2" xfId="787"/>
    <cellStyle name="Millares 4 3 2 2" xfId="830"/>
    <cellStyle name="Millares 4 3 3" xfId="528"/>
    <cellStyle name="Millares 4 30" xfId="529"/>
    <cellStyle name="Millares 4 31" xfId="530"/>
    <cellStyle name="Millares 4 32" xfId="531"/>
    <cellStyle name="Millares 4 33" xfId="532"/>
    <cellStyle name="Millares 4 34" xfId="533"/>
    <cellStyle name="Millares 4 35" xfId="534"/>
    <cellStyle name="Millares 4 36" xfId="535"/>
    <cellStyle name="Millares 4 37" xfId="536"/>
    <cellStyle name="Millares 4 38" xfId="537"/>
    <cellStyle name="Millares 4 39" xfId="775"/>
    <cellStyle name="Millares 4 39 2" xfId="818"/>
    <cellStyle name="Millares 4 4" xfId="538"/>
    <cellStyle name="Millares 4 40" xfId="267"/>
    <cellStyle name="Millares 4 5" xfId="539"/>
    <cellStyle name="Millares 4 6" xfId="540"/>
    <cellStyle name="Millares 4 7" xfId="541"/>
    <cellStyle name="Millares 4 8" xfId="542"/>
    <cellStyle name="Millares 4 9" xfId="543"/>
    <cellStyle name="Millares 4_APU´S_NO_PREVISTOS (1)" xfId="205"/>
    <cellStyle name="Millares 40" xfId="544"/>
    <cellStyle name="Millares 41" xfId="545"/>
    <cellStyle name="Millares 42" xfId="546"/>
    <cellStyle name="Millares 43" xfId="547"/>
    <cellStyle name="Millares 44" xfId="548"/>
    <cellStyle name="Millares 45" xfId="549"/>
    <cellStyle name="Millares 46" xfId="550"/>
    <cellStyle name="Millares 47" xfId="551"/>
    <cellStyle name="Millares 47 2" xfId="788"/>
    <cellStyle name="Millares 47 2 2" xfId="831"/>
    <cellStyle name="Millares 48" xfId="552"/>
    <cellStyle name="Millares 49" xfId="553"/>
    <cellStyle name="Millares 5" xfId="50"/>
    <cellStyle name="Millares 5 2" xfId="206"/>
    <cellStyle name="Millares 5 2 2" xfId="555"/>
    <cellStyle name="Millares 5 3" xfId="556"/>
    <cellStyle name="Millares 5 4" xfId="789"/>
    <cellStyle name="Millares 5 4 2" xfId="832"/>
    <cellStyle name="Millares 5 5" xfId="812"/>
    <cellStyle name="Millares 5 6" xfId="554"/>
    <cellStyle name="Millares 50" xfId="557"/>
    <cellStyle name="Millares 51" xfId="558"/>
    <cellStyle name="Millares 51 2" xfId="790"/>
    <cellStyle name="Millares 51 2 2" xfId="833"/>
    <cellStyle name="Millares 52" xfId="559"/>
    <cellStyle name="Millares 52 2" xfId="791"/>
    <cellStyle name="Millares 52 2 2" xfId="834"/>
    <cellStyle name="Millares 53" xfId="560"/>
    <cellStyle name="Millares 53 2" xfId="792"/>
    <cellStyle name="Millares 53 2 2" xfId="835"/>
    <cellStyle name="Millares 54" xfId="772"/>
    <cellStyle name="Millares 54 2" xfId="815"/>
    <cellStyle name="Millares 55" xfId="561"/>
    <cellStyle name="Millares 55 2" xfId="793"/>
    <cellStyle name="Millares 55 2 2" xfId="836"/>
    <cellStyle name="Millares 55 3" xfId="813"/>
    <cellStyle name="Millares 56" xfId="795"/>
    <cellStyle name="Millares 56 2" xfId="838"/>
    <cellStyle name="Millares 57" xfId="808"/>
    <cellStyle name="Millares 58" xfId="256"/>
    <cellStyle name="Millares 59" xfId="746"/>
    <cellStyle name="Millares 6" xfId="51"/>
    <cellStyle name="Millares 6 2" xfId="52"/>
    <cellStyle name="Millares 6 2 2" xfId="563"/>
    <cellStyle name="Millares 6 3" xfId="794"/>
    <cellStyle name="Millares 6 3 2" xfId="837"/>
    <cellStyle name="Millares 6 4" xfId="562"/>
    <cellStyle name="Millares 60" xfId="859"/>
    <cellStyle name="Millares 61" xfId="848"/>
    <cellStyle name="Millares 62" xfId="856"/>
    <cellStyle name="Millares 63" xfId="852"/>
    <cellStyle name="Millares 64" xfId="854"/>
    <cellStyle name="Millares 65" xfId="861"/>
    <cellStyle name="Millares 66" xfId="849"/>
    <cellStyle name="Millares 7" xfId="53"/>
    <cellStyle name="Millares 7 2" xfId="54"/>
    <cellStyle name="Millares 7 2 2" xfId="55"/>
    <cellStyle name="Millares 7 2 3" xfId="565"/>
    <cellStyle name="Millares 7 3" xfId="566"/>
    <cellStyle name="Millares 7 4" xfId="564"/>
    <cellStyle name="Millares 8" xfId="56"/>
    <cellStyle name="Millares 8 2" xfId="57"/>
    <cellStyle name="Millares 8 2 2" xfId="568"/>
    <cellStyle name="Millares 8 3" xfId="567"/>
    <cellStyle name="Millares 9" xfId="58"/>
    <cellStyle name="Millares 9 2" xfId="59"/>
    <cellStyle name="Millares 9 3" xfId="569"/>
    <cellStyle name="Millares_FORMULARIO 4 - M-OFERENTE PPTA ECONOMICA" xfId="60"/>
    <cellStyle name="MILLONES" xfId="207"/>
    <cellStyle name="MILLONES 2" xfId="208"/>
    <cellStyle name="MILLONES_PRESUPUESTO FASE III ABR-2015 Rev3" xfId="209"/>
    <cellStyle name="Moneda" xfId="862" builtinId="4"/>
    <cellStyle name="Moneda [0] 2" xfId="570"/>
    <cellStyle name="Moneda [0] 3" xfId="765"/>
    <cellStyle name="Moneda [0] 3 2" xfId="798"/>
    <cellStyle name="Moneda [0] 3 2 2" xfId="841"/>
    <cellStyle name="Moneda [0] 4" xfId="771"/>
    <cellStyle name="Moneda [0] 5" xfId="804"/>
    <cellStyle name="Moneda [0] 5 2" xfId="844"/>
    <cellStyle name="Moneda [0] 6" xfId="806"/>
    <cellStyle name="Moneda [0] 6 2" xfId="846"/>
    <cellStyle name="Moneda [0] 7" xfId="796"/>
    <cellStyle name="Moneda [0] 7 2" xfId="839"/>
    <cellStyle name="Moneda [0] 8" xfId="814"/>
    <cellStyle name="Moneda [0] 9" xfId="761"/>
    <cellStyle name="Moneda 10" xfId="571"/>
    <cellStyle name="Moneda 10 2" xfId="61"/>
    <cellStyle name="Moneda 10 2 2" xfId="572"/>
    <cellStyle name="Moneda 11" xfId="573"/>
    <cellStyle name="Moneda 12" xfId="574"/>
    <cellStyle name="Moneda 13" xfId="575"/>
    <cellStyle name="Moneda 14" xfId="764"/>
    <cellStyle name="Moneda 14 2" xfId="769"/>
    <cellStyle name="Moneda 14 3" xfId="797"/>
    <cellStyle name="Moneda 14 3 2" xfId="840"/>
    <cellStyle name="Moneda 15" xfId="770"/>
    <cellStyle name="Moneda 15 2" xfId="800"/>
    <cellStyle name="Moneda 15 2 2" xfId="843"/>
    <cellStyle name="Moneda 16" xfId="760"/>
    <cellStyle name="Moneda 17" xfId="860"/>
    <cellStyle name="Moneda 18" xfId="847"/>
    <cellStyle name="Moneda 19" xfId="857"/>
    <cellStyle name="Moneda 2" xfId="62"/>
    <cellStyle name="Moneda 2 10" xfId="210"/>
    <cellStyle name="Moneda 2 11" xfId="211"/>
    <cellStyle name="Moneda 2 12" xfId="212"/>
    <cellStyle name="Moneda 2 13" xfId="261"/>
    <cellStyle name="Moneda 2 2" xfId="63"/>
    <cellStyle name="Moneda 2 2 2" xfId="64"/>
    <cellStyle name="Moneda 2 2 2 2" xfId="65"/>
    <cellStyle name="Moneda 2 2 2 2 2" xfId="128"/>
    <cellStyle name="Moneda 2 2 2 2 3" xfId="577"/>
    <cellStyle name="Moneda 2 2 2 3" xfId="578"/>
    <cellStyle name="Moneda 2 2 2 4" xfId="579"/>
    <cellStyle name="Moneda 2 2 2 5" xfId="576"/>
    <cellStyle name="Moneda 2 2 3" xfId="66"/>
    <cellStyle name="Moneda 2 2 3 2" xfId="581"/>
    <cellStyle name="Moneda 2 2 3 3" xfId="582"/>
    <cellStyle name="Moneda 2 2 3 4" xfId="580"/>
    <cellStyle name="Moneda 2 2 4" xfId="67"/>
    <cellStyle name="Moneda 2 2 4 2" xfId="583"/>
    <cellStyle name="Moneda 2 2 5" xfId="68"/>
    <cellStyle name="Moneda 2 2 6" xfId="268"/>
    <cellStyle name="Moneda 2 2_APU´S_NO_PREVISTOS (1)" xfId="213"/>
    <cellStyle name="Moneda 2 3" xfId="69"/>
    <cellStyle name="Moneda 2 3 2" xfId="585"/>
    <cellStyle name="Moneda 2 3 2 2" xfId="586"/>
    <cellStyle name="Moneda 2 3 2 3" xfId="587"/>
    <cellStyle name="Moneda 2 3 2 4" xfId="588"/>
    <cellStyle name="Moneda 2 3 3" xfId="589"/>
    <cellStyle name="Moneda 2 3 4" xfId="590"/>
    <cellStyle name="Moneda 2 3 5" xfId="584"/>
    <cellStyle name="Moneda 2 4" xfId="214"/>
    <cellStyle name="Moneda 2 4 2" xfId="591"/>
    <cellStyle name="Moneda 2 5" xfId="215"/>
    <cellStyle name="Moneda 2 6" xfId="216"/>
    <cellStyle name="Moneda 2 7" xfId="217"/>
    <cellStyle name="Moneda 2 8" xfId="218"/>
    <cellStyle name="Moneda 2 9" xfId="219"/>
    <cellStyle name="Moneda 2_AIU-unificado" xfId="592"/>
    <cellStyle name="Moneda 20" xfId="851"/>
    <cellStyle name="Moneda 21" xfId="858"/>
    <cellStyle name="Moneda 22" xfId="850"/>
    <cellStyle name="Moneda 23" xfId="855"/>
    <cellStyle name="Moneda 24" xfId="853"/>
    <cellStyle name="Moneda 3" xfId="70"/>
    <cellStyle name="Moneda 3 2" xfId="593"/>
    <cellStyle name="Moneda 3 2 2" xfId="279"/>
    <cellStyle name="Moneda 3 2 2 2" xfId="594"/>
    <cellStyle name="Moneda 3 2 3" xfId="595"/>
    <cellStyle name="Moneda 3 3" xfId="278"/>
    <cellStyle name="Moneda 3 3 2" xfId="596"/>
    <cellStyle name="Moneda 3 3 2 2" xfId="597"/>
    <cellStyle name="Moneda 3 3 3" xfId="598"/>
    <cellStyle name="Moneda 3 4" xfId="599"/>
    <cellStyle name="Moneda 3 4 2" xfId="600"/>
    <cellStyle name="Moneda 3 5" xfId="601"/>
    <cellStyle name="Moneda 3 5 2" xfId="602"/>
    <cellStyle name="Moneda 3 5 3" xfId="603"/>
    <cellStyle name="Moneda 3 5 4" xfId="604"/>
    <cellStyle name="Moneda 3 6" xfId="262"/>
    <cellStyle name="Moneda 3_ANEXO-2" xfId="605"/>
    <cellStyle name="Moneda 4" xfId="220"/>
    <cellStyle name="Moneda 4 2" xfId="606"/>
    <cellStyle name="Moneda 4 2 2" xfId="607"/>
    <cellStyle name="Moneda 4 3" xfId="269"/>
    <cellStyle name="Moneda 5" xfId="608"/>
    <cellStyle name="Moneda 5 2" xfId="609"/>
    <cellStyle name="Moneda 5 2 2" xfId="610"/>
    <cellStyle name="Moneda 6" xfId="273"/>
    <cellStyle name="Moneda 6 2" xfId="611"/>
    <cellStyle name="Moneda 6 3" xfId="612"/>
    <cellStyle name="Moneda 7" xfId="613"/>
    <cellStyle name="Moneda 7 2" xfId="614"/>
    <cellStyle name="Moneda 8" xfId="615"/>
    <cellStyle name="Moneda 8 2" xfId="616"/>
    <cellStyle name="Moneda 9" xfId="617"/>
    <cellStyle name="Moneda0" xfId="618"/>
    <cellStyle name="Monetario0" xfId="221"/>
    <cellStyle name="Neutral" xfId="71" builtinId="28" customBuiltin="1"/>
    <cellStyle name="Neutral 2" xfId="72"/>
    <cellStyle name="Neutral 3" xfId="222"/>
    <cellStyle name="Nïrmal_PROINVER" xfId="619"/>
    <cellStyle name="No. punto" xfId="223"/>
    <cellStyle name="No. punto 2" xfId="224"/>
    <cellStyle name="Normal" xfId="0" builtinId="0"/>
    <cellStyle name="Normal 10" xfId="620"/>
    <cellStyle name="Normal 10 2" xfId="621"/>
    <cellStyle name="Normal 10 3" xfId="622"/>
    <cellStyle name="Normal 10 4" xfId="623"/>
    <cellStyle name="Normal 11" xfId="624"/>
    <cellStyle name="Normal 11 2" xfId="625"/>
    <cellStyle name="Normal 12" xfId="626"/>
    <cellStyle name="Normal 12 2" xfId="627"/>
    <cellStyle name="Normal 13" xfId="628"/>
    <cellStyle name="Normal 14" xfId="629"/>
    <cellStyle name="Normal 14 2" xfId="630"/>
    <cellStyle name="Normal 14 3 2" xfId="631"/>
    <cellStyle name="Normal 15" xfId="632"/>
    <cellStyle name="Normal 16" xfId="633"/>
    <cellStyle name="Normal 17" xfId="634"/>
    <cellStyle name="Normal 18" xfId="635"/>
    <cellStyle name="Normal 18 2" xfId="768"/>
    <cellStyle name="Normal 19" xfId="636"/>
    <cellStyle name="Normal 2" xfId="73"/>
    <cellStyle name="Normal 2 10" xfId="74"/>
    <cellStyle name="Normal 2 10 2" xfId="75"/>
    <cellStyle name="Normal 2 10 2 2" xfId="134"/>
    <cellStyle name="Normal 2 10 3" xfId="125"/>
    <cellStyle name="Normal 2 10 4" xfId="637"/>
    <cellStyle name="Normal 2 11" xfId="76"/>
    <cellStyle name="Normal 2 12" xfId="77"/>
    <cellStyle name="Normal 2 13" xfId="78"/>
    <cellStyle name="Normal 2 2" xfId="79"/>
    <cellStyle name="Normal 2 2 2" xfId="225"/>
    <cellStyle name="Normal 2 2 2 2" xfId="274"/>
    <cellStyle name="Normal 2 2 2 6" xfId="802"/>
    <cellStyle name="Normal 2 2 3" xfId="226"/>
    <cellStyle name="Normal 2 2 4" xfId="638"/>
    <cellStyle name="Normal 2 2 5" xfId="639"/>
    <cellStyle name="Normal 2 2_Copia de PRESUPUESTO POR CAPITULOS MARZO-25-11-ULTIMO" xfId="640"/>
    <cellStyle name="Normal 2 3" xfId="80"/>
    <cellStyle name="Normal 2 3 2" xfId="227"/>
    <cellStyle name="Normal 2 3 2 2" xfId="643"/>
    <cellStyle name="Normal 2 3 2 3" xfId="644"/>
    <cellStyle name="Normal 2 3 2 4" xfId="645"/>
    <cellStyle name="Normal 2 3 2 5" xfId="642"/>
    <cellStyle name="Normal 2 3 3" xfId="646"/>
    <cellStyle name="Normal 2 3 4" xfId="641"/>
    <cellStyle name="Normal 2 4" xfId="81"/>
    <cellStyle name="Normal 2 4 2" xfId="801"/>
    <cellStyle name="Normal 2 4 3" xfId="647"/>
    <cellStyle name="Normal 2 5" xfId="82"/>
    <cellStyle name="Normal 2 5 2" xfId="649"/>
    <cellStyle name="Normal 2 5 3" xfId="650"/>
    <cellStyle name="Normal 2 5 4" xfId="648"/>
    <cellStyle name="Normal 2 6" xfId="83"/>
    <cellStyle name="Normal 2 6 2" xfId="651"/>
    <cellStyle name="Normal 2 7" xfId="84"/>
    <cellStyle name="Normal 2 8" xfId="85"/>
    <cellStyle name="Normal 2 9" xfId="86"/>
    <cellStyle name="Normal 2_01-Analisis de precios unitarios instalacion VP 22-05-09" xfId="652"/>
    <cellStyle name="Normal 20" xfId="653"/>
    <cellStyle name="Normal 20 2" xfId="654"/>
    <cellStyle name="Normal 20 3" xfId="655"/>
    <cellStyle name="Normal 21" xfId="656"/>
    <cellStyle name="Normal 22" xfId="657"/>
    <cellStyle name="Normal 23" xfId="658"/>
    <cellStyle name="Normal 24" xfId="763"/>
    <cellStyle name="Normal 25" xfId="254"/>
    <cellStyle name="Normal 29" xfId="87"/>
    <cellStyle name="Normal 3" xfId="88"/>
    <cellStyle name="Normal 3 11" xfId="129"/>
    <cellStyle name="Normal 3 2" xfId="89"/>
    <cellStyle name="Normal 3 2 2" xfId="127"/>
    <cellStyle name="Normal 3 2 2 2" xfId="659"/>
    <cellStyle name="Normal 3 2 2 3" xfId="660"/>
    <cellStyle name="Normal 3 2 2 4" xfId="661"/>
    <cellStyle name="Normal 3 2 3" xfId="662"/>
    <cellStyle name="Normal 3 2 4" xfId="663"/>
    <cellStyle name="Normal 3 2 5" xfId="270"/>
    <cellStyle name="Normal 3 3" xfId="228"/>
    <cellStyle name="Normal 3 3 2" xfId="664"/>
    <cellStyle name="Normal 3 3 3" xfId="271"/>
    <cellStyle name="Normal 3 4" xfId="665"/>
    <cellStyle name="Normal 3 5" xfId="666"/>
    <cellStyle name="Normal 3 5 2" xfId="667"/>
    <cellStyle name="Normal 3 5 3" xfId="668"/>
    <cellStyle name="Normal 3 6" xfId="669"/>
    <cellStyle name="Normal 3 7" xfId="257"/>
    <cellStyle name="Normal 3_APU´S_NO_PREVISTOS (1)" xfId="229"/>
    <cellStyle name="Normal 4" xfId="90"/>
    <cellStyle name="Normal 4 2" xfId="91"/>
    <cellStyle name="Normal 4 2 2" xfId="230"/>
    <cellStyle name="Normal 4 2 2 2" xfId="673"/>
    <cellStyle name="Normal 4 2 2 3" xfId="672"/>
    <cellStyle name="Normal 4 2 3" xfId="674"/>
    <cellStyle name="Normal 4 2 4" xfId="671"/>
    <cellStyle name="Normal 4 2_ESTADISTICA" xfId="675"/>
    <cellStyle name="Normal 4 3" xfId="676"/>
    <cellStyle name="Normal 4 3 2" xfId="677"/>
    <cellStyle name="Normal 4 3 2 2" xfId="678"/>
    <cellStyle name="Normal 4 3 3" xfId="679"/>
    <cellStyle name="Normal 4 3_ESTADISTICA" xfId="680"/>
    <cellStyle name="Normal 4 4" xfId="681"/>
    <cellStyle name="Normal 4 4 2" xfId="682"/>
    <cellStyle name="Normal 4 5" xfId="683"/>
    <cellStyle name="Normal 4 6" xfId="684"/>
    <cellStyle name="Normal 4 7" xfId="670"/>
    <cellStyle name="Normal 4_AMPLIACION ESTACIONES-TM-27-NOVIEMBRE-2012" xfId="685"/>
    <cellStyle name="Normal 5" xfId="132"/>
    <cellStyle name="Normal 5 2" xfId="687"/>
    <cellStyle name="Normal 5 2 2" xfId="688"/>
    <cellStyle name="Normal 5 2 3" xfId="689"/>
    <cellStyle name="Normal 5 2 4" xfId="690"/>
    <cellStyle name="Normal 5 3" xfId="691"/>
    <cellStyle name="Normal 5 4" xfId="686"/>
    <cellStyle name="Normal 6" xfId="231"/>
    <cellStyle name="Normal 6 2" xfId="232"/>
    <cellStyle name="Normal 6 2 2" xfId="693"/>
    <cellStyle name="Normal 6 2 3" xfId="275"/>
    <cellStyle name="Normal 6 3" xfId="694"/>
    <cellStyle name="Normal 6 4" xfId="807"/>
    <cellStyle name="Normal 6 5" xfId="692"/>
    <cellStyle name="Normal 7" xfId="233"/>
    <cellStyle name="Normal 7 2" xfId="696"/>
    <cellStyle name="Normal 7 3" xfId="697"/>
    <cellStyle name="Normal 7 4" xfId="695"/>
    <cellStyle name="Normal 8" xfId="234"/>
    <cellStyle name="Normal 8 2" xfId="698"/>
    <cellStyle name="Normal 9" xfId="235"/>
    <cellStyle name="Normal 9 2" xfId="131"/>
    <cellStyle name="Normal 9 2 2" xfId="700"/>
    <cellStyle name="Normal 9 3" xfId="699"/>
    <cellStyle name="Normal_modelo ACTA OBRA y MODIFICACION" xfId="252"/>
    <cellStyle name="Normal_PTO OFICIAL PREPLIEGO (CORREGIDO) 2" xfId="130"/>
    <cellStyle name="Notas 2" xfId="92"/>
    <cellStyle name="Notas 2 2" xfId="702"/>
    <cellStyle name="Notas 2 3" xfId="701"/>
    <cellStyle name="Notas 3" xfId="236"/>
    <cellStyle name="Notas 3 2" xfId="703"/>
    <cellStyle name="Note" xfId="704"/>
    <cellStyle name="Note 2" xfId="705"/>
    <cellStyle name="Note 2 2" xfId="706"/>
    <cellStyle name="Note 3" xfId="707"/>
    <cellStyle name="Note 3 2" xfId="708"/>
    <cellStyle name="Note 4" xfId="709"/>
    <cellStyle name="Output" xfId="710"/>
    <cellStyle name="Output 2" xfId="711"/>
    <cellStyle name="Percent" xfId="237"/>
    <cellStyle name="Porcentaje" xfId="94" builtinId="5"/>
    <cellStyle name="Porcentaje 10" xfId="712"/>
    <cellStyle name="Porcentaje 11" xfId="766"/>
    <cellStyle name="Porcentaje 12" xfId="255"/>
    <cellStyle name="Porcentaje 2" xfId="238"/>
    <cellStyle name="Porcentaje 2 2" xfId="713"/>
    <cellStyle name="Porcentaje 2 3" xfId="714"/>
    <cellStyle name="Porcentaje 2 4" xfId="258"/>
    <cellStyle name="Porcentaje 3" xfId="93"/>
    <cellStyle name="Porcentaje 3 2" xfId="716"/>
    <cellStyle name="Porcentaje 3 3" xfId="717"/>
    <cellStyle name="Porcentaje 3 3 2" xfId="718"/>
    <cellStyle name="Porcentaje 3 4" xfId="715"/>
    <cellStyle name="Porcentaje 4" xfId="239"/>
    <cellStyle name="Porcentaje 4 2" xfId="719"/>
    <cellStyle name="Porcentaje 4 3" xfId="720"/>
    <cellStyle name="Porcentaje 4 4" xfId="280"/>
    <cellStyle name="Porcentaje 5" xfId="240"/>
    <cellStyle name="Porcentaje 5 2" xfId="241"/>
    <cellStyle name="Porcentaje 5 3" xfId="721"/>
    <cellStyle name="Porcentaje 6" xfId="722"/>
    <cellStyle name="Porcentaje 7" xfId="723"/>
    <cellStyle name="Porcentaje 8" xfId="724"/>
    <cellStyle name="Porcentaje 9" xfId="725"/>
    <cellStyle name="Porcentual 2" xfId="95"/>
    <cellStyle name="Porcentual 2 10" xfId="96"/>
    <cellStyle name="Porcentual 2 10 2" xfId="97"/>
    <cellStyle name="Porcentual 2 11" xfId="98"/>
    <cellStyle name="Porcentual 2 12" xfId="99"/>
    <cellStyle name="Porcentual 2 13" xfId="263"/>
    <cellStyle name="Porcentual 2 2" xfId="100"/>
    <cellStyle name="Porcentual 2 2 2" xfId="726"/>
    <cellStyle name="Porcentual 2 2 2 2" xfId="727"/>
    <cellStyle name="Porcentual 2 3" xfId="101"/>
    <cellStyle name="Porcentual 2 3 2" xfId="728"/>
    <cellStyle name="Porcentual 2 4" xfId="102"/>
    <cellStyle name="Porcentual 2 4 2" xfId="729"/>
    <cellStyle name="Porcentual 2 5" xfId="103"/>
    <cellStyle name="Porcentual 2 5 2" xfId="731"/>
    <cellStyle name="Porcentual 2 5 3" xfId="732"/>
    <cellStyle name="Porcentual 2 5 4" xfId="730"/>
    <cellStyle name="Porcentual 2 6" xfId="104"/>
    <cellStyle name="Porcentual 2 7" xfId="105"/>
    <cellStyle name="Porcentual 2 8" xfId="106"/>
    <cellStyle name="Porcentual 2 9" xfId="107"/>
    <cellStyle name="Porcentual 2_Libro2" xfId="733"/>
    <cellStyle name="Porcentual 3" xfId="108"/>
    <cellStyle name="Porcentual 3 2" xfId="735"/>
    <cellStyle name="Porcentual 3 3" xfId="734"/>
    <cellStyle name="Porcentual 4" xfId="109"/>
    <cellStyle name="Porcentual 4 2" xfId="110"/>
    <cellStyle name="Porcentual 4 3" xfId="736"/>
    <cellStyle name="Porcentual 5" xfId="111"/>
    <cellStyle name="Porcentual 5 2" xfId="242"/>
    <cellStyle name="Porcentual 5 3" xfId="737"/>
    <cellStyle name="Porcentual 6" xfId="112"/>
    <cellStyle name="Porcentual 6 2" xfId="113"/>
    <cellStyle name="Porcentual 6 3" xfId="738"/>
    <cellStyle name="Porcentual 7" xfId="114"/>
    <cellStyle name="Porcentual 7 2" xfId="740"/>
    <cellStyle name="Porcentual 7 3" xfId="739"/>
    <cellStyle name="Porcentual 8" xfId="126"/>
    <cellStyle name="Punto0" xfId="741"/>
    <cellStyle name="resaltado" xfId="243"/>
    <cellStyle name="Salida 2" xfId="115"/>
    <cellStyle name="Salida 2 2" xfId="742"/>
    <cellStyle name="Salida 3" xfId="244"/>
    <cellStyle name="Standard_PLAN_EF" xfId="743"/>
    <cellStyle name="Text" xfId="744"/>
    <cellStyle name="Texto de advertencia 2" xfId="116"/>
    <cellStyle name="Texto de advertencia 3" xfId="245"/>
    <cellStyle name="Texto explicativo 2" xfId="117"/>
    <cellStyle name="Texto explicativo 3" xfId="246"/>
    <cellStyle name="Title" xfId="745"/>
    <cellStyle name="Título 1 2" xfId="118"/>
    <cellStyle name="Título 1 3" xfId="247"/>
    <cellStyle name="Título 2 2" xfId="119"/>
    <cellStyle name="Título 2 3" xfId="248"/>
    <cellStyle name="Título 3 2" xfId="120"/>
    <cellStyle name="Título 3 3" xfId="249"/>
    <cellStyle name="Título 4" xfId="121"/>
    <cellStyle name="Título 5" xfId="250"/>
    <cellStyle name="Título de hoja" xfId="747"/>
    <cellStyle name="Total" xfId="122" builtinId="25" customBuiltin="1"/>
    <cellStyle name="Total 2" xfId="123"/>
    <cellStyle name="Total 2 2" xfId="748"/>
    <cellStyle name="Total 3" xfId="251"/>
    <cellStyle name="Warning Text" xfId="749"/>
    <cellStyle name="ДАТА" xfId="750"/>
    <cellStyle name="ДЕНЕЖНЫЙ_BOPENGC" xfId="751"/>
    <cellStyle name="ЗАГОЛОВОК1" xfId="752"/>
    <cellStyle name="ЗАГОЛОВОК2" xfId="753"/>
    <cellStyle name="ИТОГОВЫЙ" xfId="754"/>
    <cellStyle name="Обычный_BOPENGC" xfId="755"/>
    <cellStyle name="ПРОЦЕНТНЫЙ_BOPENGC" xfId="756"/>
    <cellStyle name="ТЕКСТ" xfId="757"/>
    <cellStyle name="ФИКСИРОВАННЫЙ" xfId="758"/>
    <cellStyle name="ФИНАНСОВЫЙ_BOPENGC" xfId="75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Datos%20Pc/Nueva%20carpeta/06_Pto_2026%20-%20Gabriela_v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sco\DISCO%20VIRTUAL\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ALCALDIA%202022\SELECCION%20ABREVIADA\SAM-SIM%20-001-2022%20MEJORAMIENTO%20CAMINOS\correccion%20Mej.%20Caminos%20202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isco\DISCO%20VIRTUAL\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Proforma Guia"/>
      <sheetName val="RES GASOL"/>
      <sheetName val="POZOS"/>
      <sheetName val="M_O_"/>
      <sheetName val="SABANA"/>
      <sheetName val="RESUMEN"/>
      <sheetName val="BHA"/>
      <sheetName val="PDM RUN"/>
      <sheetName val="EQUIPOS CIVILES"/>
      <sheetName val="59y22%"/>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APU 17"/>
      <sheetName val="APU 18"/>
      <sheetName val="APU 19"/>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Maestras_OCyT"/>
      <sheetName val="Form5 _Pág_ 1"/>
      <sheetName val="precios"/>
      <sheetName val="Ppto-Resumen"/>
      <sheetName val="RDO"/>
      <sheetName val="Avance Diario"/>
      <sheetName val="Avance Programado"/>
      <sheetName val="Arbitrage"/>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royeccion"/>
      <sheetName val="MOI"/>
      <sheetName val="INST"/>
      <sheetName val="M&amp;E"/>
      <sheetName val="KWHCEC"/>
      <sheetName val="P2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83">
          <cell r="O83" t="str">
            <v>Pendiente</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83">
          <cell r="O83" t="str">
            <v>Pendiente</v>
          </cell>
        </row>
      </sheetData>
      <sheetData sheetId="343">
        <row r="83">
          <cell r="O83" t="str">
            <v>Pendiente</v>
          </cell>
        </row>
      </sheetData>
      <sheetData sheetId="344"/>
      <sheetData sheetId="345"/>
      <sheetData sheetId="346"/>
      <sheetData sheetId="347"/>
      <sheetData sheetId="348"/>
      <sheetData sheetId="349"/>
      <sheetData sheetId="350"/>
      <sheetData sheetId="351"/>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ow r="83">
          <cell r="O83" t="str">
            <v>Pendiente</v>
          </cell>
        </row>
      </sheetData>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COSTOS UNITARIOS"/>
      <sheetName val="CA-2909"/>
      <sheetName val="TRAYECTO 1"/>
      <sheetName val="PU (2)"/>
      <sheetName val="PESOS"/>
      <sheetName val="G&amp;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 val="ACTA PARCIAL 1"/>
      <sheetName val="[PRESUPUESTOS-R"/>
      <sheetName val="LISTA DE MATERIALES"/>
      <sheetName val="MANO DE OBRA"/>
      <sheetName val="M-NP-12"/>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2">
          <cell r="A2">
            <v>0</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
          <cell r="A2">
            <v>0</v>
          </cell>
        </row>
      </sheetData>
      <sheetData sheetId="64" refreshError="1"/>
      <sheetData sheetId="65" refreshError="1"/>
      <sheetData sheetId="66" refreshError="1"/>
      <sheetData sheetId="67" refreshError="1"/>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efreshError="1"/>
      <sheetData sheetId="165" refreshError="1"/>
      <sheetData sheetId="166" refreshError="1"/>
      <sheetData sheetId="167" refreshError="1"/>
      <sheetData sheetId="168" refreshError="1"/>
      <sheetData sheetId="169" refreshError="1"/>
      <sheetData sheetId="170" refreshError="1"/>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efreshError="1"/>
      <sheetData sheetId="196" refreshError="1"/>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efreshError="1"/>
      <sheetData sheetId="205" refreshError="1"/>
      <sheetData sheetId="206" refreshError="1"/>
      <sheetData sheetId="207" refreshError="1"/>
      <sheetData sheetId="208" refreshError="1"/>
      <sheetData sheetId="209" refreshError="1"/>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row r="2">
          <cell r="A2">
            <v>0</v>
          </cell>
        </row>
      </sheetData>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sheetData sheetId="784"/>
      <sheetData sheetId="785">
        <row r="2">
          <cell r="A2">
            <v>0</v>
          </cell>
        </row>
      </sheetData>
      <sheetData sheetId="786"/>
      <sheetData sheetId="787">
        <row r="2">
          <cell r="A2">
            <v>0</v>
          </cell>
        </row>
      </sheetData>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efreshError="1"/>
      <sheetData sheetId="2822" refreshError="1"/>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sheetData sheetId="4129">
        <row r="2">
          <cell r="A2">
            <v>0</v>
          </cell>
        </row>
      </sheetData>
      <sheetData sheetId="4130">
        <row r="2">
          <cell r="A2">
            <v>0</v>
          </cell>
        </row>
      </sheetData>
      <sheetData sheetId="4131"/>
      <sheetData sheetId="4132"/>
      <sheetData sheetId="4133">
        <row r="2">
          <cell r="A2">
            <v>0</v>
          </cell>
        </row>
      </sheetData>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row r="2">
          <cell r="A2">
            <v>0</v>
          </cell>
        </row>
      </sheetData>
      <sheetData sheetId="4148"/>
      <sheetData sheetId="4149"/>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row r="2">
          <cell r="A2">
            <v>0</v>
          </cell>
        </row>
      </sheetData>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row r="2">
          <cell r="A2">
            <v>0</v>
          </cell>
        </row>
      </sheetData>
      <sheetData sheetId="4254">
        <row r="2">
          <cell r="A2">
            <v>0</v>
          </cell>
        </row>
      </sheetData>
      <sheetData sheetId="4255">
        <row r="2">
          <cell r="A2">
            <v>0</v>
          </cell>
        </row>
      </sheetData>
      <sheetData sheetId="4256">
        <row r="2">
          <cell r="A2">
            <v>0</v>
          </cell>
        </row>
      </sheetData>
      <sheetData sheetId="4257"/>
      <sheetData sheetId="4258">
        <row r="2">
          <cell r="A2">
            <v>0</v>
          </cell>
        </row>
      </sheetData>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row r="2">
          <cell r="A2">
            <v>0</v>
          </cell>
        </row>
      </sheetData>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row r="2">
          <cell r="A2">
            <v>0</v>
          </cell>
        </row>
      </sheetData>
      <sheetData sheetId="4297"/>
      <sheetData sheetId="4298">
        <row r="2">
          <cell r="A2">
            <v>0</v>
          </cell>
        </row>
      </sheetData>
      <sheetData sheetId="4299"/>
      <sheetData sheetId="4300"/>
      <sheetData sheetId="4301">
        <row r="2">
          <cell r="A2">
            <v>0</v>
          </cell>
        </row>
      </sheetData>
      <sheetData sheetId="4302">
        <row r="2">
          <cell r="A2">
            <v>0</v>
          </cell>
        </row>
      </sheetData>
      <sheetData sheetId="4303">
        <row r="2">
          <cell r="A2">
            <v>0</v>
          </cell>
        </row>
      </sheetData>
      <sheetData sheetId="4304">
        <row r="2">
          <cell r="A2">
            <v>0</v>
          </cell>
        </row>
      </sheetData>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row r="2">
          <cell r="A2">
            <v>0</v>
          </cell>
        </row>
      </sheetData>
      <sheetData sheetId="4315">
        <row r="2">
          <cell r="A2">
            <v>0</v>
          </cell>
        </row>
      </sheetData>
      <sheetData sheetId="4316"/>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row r="2">
          <cell r="A2">
            <v>0</v>
          </cell>
        </row>
      </sheetData>
      <sheetData sheetId="5031">
        <row r="2">
          <cell r="A2">
            <v>0</v>
          </cell>
        </row>
      </sheetData>
      <sheetData sheetId="5032"/>
      <sheetData sheetId="5033"/>
      <sheetData sheetId="5034"/>
      <sheetData sheetId="5035">
        <row r="2">
          <cell r="A2">
            <v>0</v>
          </cell>
        </row>
      </sheetData>
      <sheetData sheetId="5036">
        <row r="2">
          <cell r="A2">
            <v>0</v>
          </cell>
        </row>
      </sheetData>
      <sheetData sheetId="5037">
        <row r="2">
          <cell r="A2">
            <v>0</v>
          </cell>
        </row>
      </sheetData>
      <sheetData sheetId="5038"/>
      <sheetData sheetId="5039"/>
      <sheetData sheetId="5040"/>
      <sheetData sheetId="5041"/>
      <sheetData sheetId="5042">
        <row r="2">
          <cell r="A2">
            <v>0</v>
          </cell>
        </row>
      </sheetData>
      <sheetData sheetId="5043"/>
      <sheetData sheetId="5044">
        <row r="2">
          <cell r="A2">
            <v>0</v>
          </cell>
        </row>
      </sheetData>
      <sheetData sheetId="5045"/>
      <sheetData sheetId="5046"/>
      <sheetData sheetId="5047"/>
      <sheetData sheetId="5048"/>
      <sheetData sheetId="5049"/>
      <sheetData sheetId="5050">
        <row r="2">
          <cell r="A2">
            <v>0</v>
          </cell>
        </row>
      </sheetData>
      <sheetData sheetId="5051">
        <row r="2">
          <cell r="A2">
            <v>0</v>
          </cell>
        </row>
      </sheetData>
      <sheetData sheetId="5052">
        <row r="2">
          <cell r="A2">
            <v>0</v>
          </cell>
        </row>
      </sheetData>
      <sheetData sheetId="5053"/>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row r="2">
          <cell r="A2">
            <v>0</v>
          </cell>
        </row>
      </sheetData>
      <sheetData sheetId="5078">
        <row r="2">
          <cell r="A2">
            <v>0</v>
          </cell>
        </row>
      </sheetData>
      <sheetData sheetId="5079"/>
      <sheetData sheetId="5080"/>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row r="2">
          <cell r="B2">
            <v>0</v>
          </cell>
        </row>
      </sheetData>
      <sheetData sheetId="5598">
        <row r="2">
          <cell r="B2" t="str">
            <v>Patrimonio
neto
personal</v>
          </cell>
        </row>
      </sheetData>
      <sheetData sheetId="5599"/>
      <sheetData sheetId="5600"/>
      <sheetData sheetId="5601"/>
      <sheetData sheetId="5602">
        <row r="2">
          <cell r="A2">
            <v>0</v>
          </cell>
        </row>
      </sheetData>
      <sheetData sheetId="5603">
        <row r="2">
          <cell r="A2">
            <v>0</v>
          </cell>
        </row>
      </sheetData>
      <sheetData sheetId="5604">
        <row r="2">
          <cell r="A2">
            <v>0</v>
          </cell>
        </row>
      </sheetData>
      <sheetData sheetId="5605">
        <row r="2">
          <cell r="B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B2">
            <v>0</v>
          </cell>
        </row>
      </sheetData>
      <sheetData sheetId="5631">
        <row r="2">
          <cell r="B2">
            <v>0</v>
          </cell>
        </row>
      </sheetData>
      <sheetData sheetId="5632">
        <row r="2">
          <cell r="B2" t="str">
            <v>Patrimonio
neto
personal</v>
          </cell>
        </row>
      </sheetData>
      <sheetData sheetId="5633"/>
      <sheetData sheetId="5634"/>
      <sheetData sheetId="5635"/>
      <sheetData sheetId="5636">
        <row r="2">
          <cell r="B2">
            <v>0</v>
          </cell>
        </row>
      </sheetData>
      <sheetData sheetId="5637">
        <row r="2">
          <cell r="B2">
            <v>0</v>
          </cell>
        </row>
      </sheetData>
      <sheetData sheetId="5638">
        <row r="2">
          <cell r="B2">
            <v>0</v>
          </cell>
        </row>
      </sheetData>
      <sheetData sheetId="5639">
        <row r="2">
          <cell r="B2">
            <v>0</v>
          </cell>
        </row>
      </sheetData>
      <sheetData sheetId="5640">
        <row r="2">
          <cell r="B2">
            <v>0</v>
          </cell>
        </row>
      </sheetData>
      <sheetData sheetId="5641">
        <row r="2">
          <cell r="B2">
            <v>0</v>
          </cell>
        </row>
      </sheetData>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row r="2">
          <cell r="B2" t="str">
            <v>Patrimonio
neto
personal</v>
          </cell>
        </row>
      </sheetData>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 sheetId="7174"/>
      <sheetData sheetId="7175"/>
      <sheetData sheetId="7176" refreshError="1"/>
      <sheetData sheetId="7177" refreshError="1"/>
      <sheetData sheetId="71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MV _ no borrar\PRESUPUESTOS\a"/>
      <sheetName val="aCCIDENTES DE 1995 - 1996.xls"/>
      <sheetName val="\I\AMV _ no borrar\PRESUPUESTOS"/>
      <sheetName val="\Users\HP\AppData\Local\Microso"/>
      <sheetName val="\a  aaInformación GRUPO 4\A MIn"/>
      <sheetName val="\A\a  aaInformación GRUPO 4\A M"/>
      <sheetName val="aCCIDENTES%20DE%201995%20-%2019"/>
      <sheetName val="MATERIALES"/>
      <sheetName val="items"/>
      <sheetName val="ACTA DE MODIFICACION  (2)"/>
      <sheetName val="INDICMICROEMP"/>
      <sheetName val="#¡REF"/>
      <sheetName val="SUB APU"/>
      <sheetName val="Datos Básicos"/>
      <sheetName val="SALARIOS"/>
      <sheetName val="Informacion"/>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forme"/>
      <sheetName val="Formulario N° 4"/>
      <sheetName val="EQUIPO"/>
      <sheetName val="Seguim-16"/>
      <sheetName val="INV"/>
      <sheetName val="AASHTO"/>
      <sheetName val="PESOS"/>
      <sheetName val="aCCIDENTES_DE_1995_-_199638"/>
      <sheetName val="aCCIDENTES_DE_1995_-_1996_xls15"/>
      <sheetName val="SUB_APU4"/>
      <sheetName val="ACTA_DE_MODIFICACION__(2)4"/>
      <sheetName val="\a__aaInformación_GRUPO_4\A_MI4"/>
      <sheetName val="Datos_Básicos4"/>
      <sheetName val="aCCIDENTES_DE_1995_-_199633"/>
      <sheetName val="aCCIDENTES_DE_1995_-_1996_xls10"/>
      <sheetName val="aCCIDENTES_DE_1995_-_199634"/>
      <sheetName val="aCCIDENTES_DE_1995_-_1996_xls11"/>
      <sheetName val="SUB_APU"/>
      <sheetName val="ACTA_DE_MODIFICACION__(2)"/>
      <sheetName val="\a__aaInformación_GRUPO_4\A_MIn"/>
      <sheetName val="Datos_Básicos"/>
      <sheetName val="aCCIDENTES_DE_1995_-_199635"/>
      <sheetName val="SUB_APU1"/>
      <sheetName val="aCCIDENTES_DE_1995_-_1996_xls12"/>
      <sheetName val="ACTA_DE_MODIFICACION__(2)1"/>
      <sheetName val="\a__aaInformación_GRUPO_4\A_MI1"/>
      <sheetName val="Datos_Básicos1"/>
      <sheetName val="aCCIDENTES_DE_1995_-_199636"/>
      <sheetName val="aCCIDENTES_DE_1995_-_1996_xls13"/>
      <sheetName val="SUB_APU2"/>
      <sheetName val="ACTA_DE_MODIFICACION__(2)2"/>
      <sheetName val="\a__aaInformación_GRUPO_4\A_MI2"/>
      <sheetName val="Datos_Básicos2"/>
      <sheetName val="aCCIDENTES_DE_1995_-_199637"/>
      <sheetName val="aCCIDENTES_DE_1995_-_1996_xls14"/>
      <sheetName val="SUB_APU3"/>
      <sheetName val="ACTA_DE_MODIFICACION__(2)3"/>
      <sheetName val="\a__aaInformación_GRUPO_4\A_MI3"/>
      <sheetName val="Datos_Básicos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Base Muestras"/>
      <sheetName val="otros"/>
      <sheetName val="PRESUPUESTO"/>
      <sheetName val="\G\I\AMV _ no borrar\PRESUPUEST"/>
      <sheetName val="\G\A\a  aaInformación GRUPO 4\A"/>
      <sheetName val="[aCCIDENTES DE 1995 - 1996.xls]"/>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USUARIO\Downloads\a  aaI"/>
      <sheetName val="\Users\avargase\AppData\Local\M"/>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Sistemas_serv1\xx\Documents a"/>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REF"/>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_aCCIDENTES_DE_1995___1996_xl_6"/>
      <sheetName val="_aCCIDENTES_DE_1995___1996_x_1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l_8"/>
      <sheetName val="_aCCIDENTES_DE_1995___1996_x_12"/>
      <sheetName val="_aCCIDENTES_DE_1995___1996_x_10"/>
      <sheetName val="LISTADO "/>
      <sheetName val="M.O."/>
      <sheetName val="_aCCIDENTES_DE_1995___1996_xl_9"/>
      <sheetName val="_aCCIDENTES_DE_1995___1996_x_11"/>
      <sheetName val="_aCCIDENTES_DE_1995___1996_x_13"/>
      <sheetName val="HISTORICOS FUEL OIL EXP"/>
      <sheetName val="\Nuevos APU Córdoba\a  aaInform"/>
      <sheetName val="\E\Nuevos APU Córdoba\a  aaInfo"/>
      <sheetName val="\Users\JoseGabriel\Documents\Mi"/>
      <sheetName val="CANT OBRA"/>
      <sheetName val="\Users\ANDRES FELIPE MUÑOZ\Down"/>
      <sheetName val="ESTADO VÍA-CRIT.TECNICO"/>
      <sheetName val=" ACTA FINAL + MODIFICATORIA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
      <sheetName val="sistema proteccion a tierra equ"/>
      <sheetName val="MATERIAL"/>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p05"/>
      <sheetName val="GP06"/>
      <sheetName val="PRECIOS"/>
      <sheetName val="\Users\LENOVO\Downloads\a  aaI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aCCIDENTES_DE_1995_-_199646"/>
      <sheetName val="aCCIDENTES_DE_1995_-_1996_xls21"/>
      <sheetName val="ACTA_DE_MODIFICACION__(2)10"/>
      <sheetName val="\a__aaInformación_GRUPO_4\A_M10"/>
      <sheetName val="Datos_Básicos10"/>
      <sheetName val="SUB_APU10"/>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REQUISITOS INF INTERVENTORÍA"/>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_aCCIDENTES_DE_1995___1996_x_26"/>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220"/>
      <sheetName val="MAT"/>
      <sheetName val="HER"/>
      <sheetName val="PER"/>
      <sheetName val="TRAN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PU"/>
      <sheetName val="aCCIDENTES%2520DE%25201995%2520"/>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sheetData sheetId="95" refreshError="1"/>
      <sheetData sheetId="96"/>
      <sheetData sheetId="97"/>
      <sheetData sheetId="98"/>
      <sheetData sheetId="99" refreshError="1"/>
      <sheetData sheetId="100" refreshError="1"/>
      <sheetData sheetId="101"/>
      <sheetData sheetId="102"/>
      <sheetData sheetId="103"/>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sheetData sheetId="60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refreshError="1"/>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refreshError="1"/>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sheetData sheetId="2299"/>
      <sheetData sheetId="2300"/>
      <sheetData sheetId="2301"/>
      <sheetData sheetId="2302"/>
      <sheetData sheetId="2303" refreshError="1"/>
      <sheetData sheetId="2304"/>
      <sheetData sheetId="2305"/>
      <sheetData sheetId="2306"/>
      <sheetData sheetId="2307"/>
      <sheetData sheetId="2308"/>
      <sheetData sheetId="2309"/>
      <sheetData sheetId="2310"/>
      <sheetData sheetId="2311"/>
      <sheetData sheetId="2312"/>
      <sheetData sheetId="2313"/>
      <sheetData sheetId="2314"/>
      <sheetData sheetId="2315" refreshError="1"/>
      <sheetData sheetId="2316" refreshError="1"/>
      <sheetData sheetId="2317" refreshError="1"/>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PORTADA"/>
      <sheetName val="C_C_"/>
      <sheetName val="EQ"/>
      <sheetName val="CONTROL S24"/>
      <sheetName val="data"/>
      <sheetName val="Puntos"/>
      <sheetName val="ENTRADAS"/>
      <sheetName val="BALANCE"/>
      <sheetName val="59y22%"/>
      <sheetName val="ALTERNATIVA 1"/>
      <sheetName val="Valores Desplegables"/>
      <sheetName val="Datos_CO"/>
      <sheetName val="resumen monal"/>
      <sheetName val="presup"/>
      <sheetName val="cantidades pH3"/>
      <sheetName val="MAMPO 1"/>
      <sheetName val="Tabla"/>
      <sheetName val="COSTOS DE TRANSPORTE"/>
      <sheetName val="BOUNDS &amp; ROWS"/>
      <sheetName val="COMPRA MATERIA PRIMA"/>
      <sheetName val="Clúster 8"/>
      <sheetName val="Clúster 14"/>
      <sheetName val="210.2.2"/>
      <sheetName val="MI"/>
      <sheetName val="L. de Constru"/>
      <sheetName val="BUSCADO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SABANA"/>
      <sheetName val="Sheet1"/>
      <sheetName val="DATBAND"/>
      <sheetName val="DAT NUC"/>
      <sheetName val="DATOS"/>
      <sheetName val="Nucleos"/>
      <sheetName val="Proc0009m"/>
      <sheetName val="Proc 0009h"/>
      <sheetName val="PrecRec"/>
      <sheetName val="PES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IU "/>
      <sheetName val="pTO"/>
      <sheetName val="MEMORIA DE CANTIDADES  fase 1"/>
      <sheetName val="MEMORIA DE CALCULO"/>
      <sheetName val="CRONOGRAMA"/>
      <sheetName val="FLUJO FONDOS"/>
      <sheetName val="APU"/>
      <sheetName val="ACTI."/>
      <sheetName val="MAT. Y EQ."/>
      <sheetName val="Hoja1"/>
      <sheetName val="INTERV"/>
      <sheetName val="CANT. OBRA"/>
      <sheetName val="F.M."/>
      <sheetName val="FM2"/>
      <sheetName val="PERS."/>
      <sheetName val="TRANSPORTE MAT"/>
      <sheetName val="PMA"/>
      <sheetName val="PAPSO"/>
    </sheetNames>
    <sheetDataSet>
      <sheetData sheetId="0"/>
      <sheetData sheetId="1"/>
      <sheetData sheetId="2"/>
      <sheetData sheetId="3"/>
      <sheetData sheetId="4"/>
      <sheetData sheetId="5"/>
      <sheetData sheetId="6"/>
      <sheetData sheetId="7"/>
      <sheetData sheetId="8">
        <row r="3">
          <cell r="B3" t="str">
            <v>DESCRIPCIÓN</v>
          </cell>
          <cell r="C3" t="str">
            <v>UNID.</v>
          </cell>
          <cell r="D3" t="str">
            <v>MATER.</v>
          </cell>
          <cell r="E3" t="str">
            <v>M.O.C.</v>
          </cell>
          <cell r="F3" t="str">
            <v>M.O.N.C.</v>
          </cell>
          <cell r="G3" t="str">
            <v>HE. Y EQ.</v>
          </cell>
          <cell r="H3" t="str">
            <v>TRANS.</v>
          </cell>
          <cell r="I3" t="str">
            <v>C. DIREC</v>
          </cell>
          <cell r="J3" t="str">
            <v>A.I.U.</v>
          </cell>
          <cell r="K3" t="str">
            <v>VALOR</v>
          </cell>
        </row>
        <row r="4">
          <cell r="B4" t="str">
            <v>BÁSICOS</v>
          </cell>
        </row>
        <row r="5">
          <cell r="B5" t="str">
            <v>Concreto 1:2:1 (4000PSI - 280KGF/CM2)</v>
          </cell>
          <cell r="C5" t="str">
            <v>M3</v>
          </cell>
          <cell r="D5">
            <v>495341.28</v>
          </cell>
          <cell r="E5">
            <v>0</v>
          </cell>
          <cell r="F5">
            <v>142486.57774257532</v>
          </cell>
          <cell r="G5">
            <v>31424.66</v>
          </cell>
          <cell r="H5">
            <v>12330</v>
          </cell>
          <cell r="I5">
            <v>681582.51774257538</v>
          </cell>
          <cell r="J5">
            <v>204474.76</v>
          </cell>
          <cell r="K5">
            <v>886057.28</v>
          </cell>
        </row>
        <row r="6">
          <cell r="B6" t="str">
            <v>Concreto 1:2:2 (3500PSI - 250KGF/CM2)</v>
          </cell>
          <cell r="C6" t="str">
            <v>M3</v>
          </cell>
          <cell r="D6">
            <v>458178.06</v>
          </cell>
          <cell r="E6">
            <v>0</v>
          </cell>
          <cell r="F6">
            <v>142486.57774257532</v>
          </cell>
          <cell r="G6">
            <v>31424.657774257532</v>
          </cell>
          <cell r="H6">
            <v>12060</v>
          </cell>
          <cell r="I6">
            <v>644149.29551683273</v>
          </cell>
          <cell r="J6">
            <v>193244.79</v>
          </cell>
          <cell r="K6">
            <v>837394.09000000008</v>
          </cell>
        </row>
        <row r="7">
          <cell r="B7" t="str">
            <v>Concreto 1:2:3 (3000PSI - 210KGF/CM2)</v>
          </cell>
          <cell r="C7" t="str">
            <v>M3</v>
          </cell>
          <cell r="D7">
            <v>417648.08</v>
          </cell>
          <cell r="E7">
            <v>0</v>
          </cell>
          <cell r="F7">
            <v>142486.57774257532</v>
          </cell>
          <cell r="G7">
            <v>31424.66</v>
          </cell>
          <cell r="H7">
            <v>12780</v>
          </cell>
          <cell r="I7">
            <v>604339.31774257531</v>
          </cell>
          <cell r="J7">
            <v>181301.8</v>
          </cell>
          <cell r="K7">
            <v>785641.11999999988</v>
          </cell>
        </row>
        <row r="8">
          <cell r="B8" t="str">
            <v>Concreto 1:2:4 (2500PSI - 180KGF/CM2)</v>
          </cell>
          <cell r="C8" t="str">
            <v>M3</v>
          </cell>
          <cell r="D8">
            <v>386800.36</v>
          </cell>
          <cell r="E8">
            <v>0</v>
          </cell>
          <cell r="F8">
            <v>142486.57774257532</v>
          </cell>
          <cell r="G8">
            <v>31424.657774257532</v>
          </cell>
          <cell r="H8">
            <v>13230</v>
          </cell>
          <cell r="I8">
            <v>573941.59551683278</v>
          </cell>
          <cell r="J8">
            <v>172182.48000000004</v>
          </cell>
          <cell r="K8">
            <v>746124.08000000007</v>
          </cell>
        </row>
        <row r="9">
          <cell r="B9" t="str">
            <v>Concreto 1:3:5 (1500PSI)</v>
          </cell>
          <cell r="C9" t="str">
            <v>M3</v>
          </cell>
          <cell r="D9">
            <v>352359</v>
          </cell>
          <cell r="E9">
            <v>0</v>
          </cell>
          <cell r="F9">
            <v>94991.051828383555</v>
          </cell>
          <cell r="G9">
            <v>26675.11</v>
          </cell>
          <cell r="H9">
            <v>13500</v>
          </cell>
          <cell r="I9">
            <v>487525.16182838357</v>
          </cell>
          <cell r="J9">
            <v>146257.54999999999</v>
          </cell>
          <cell r="K9">
            <v>633782.71</v>
          </cell>
        </row>
        <row r="10">
          <cell r="B10" t="str">
            <v>Mortero 1:4</v>
          </cell>
          <cell r="C10" t="str">
            <v>M3</v>
          </cell>
          <cell r="D10">
            <v>364888.88</v>
          </cell>
          <cell r="E10">
            <v>0</v>
          </cell>
          <cell r="F10">
            <v>142486.57774257532</v>
          </cell>
          <cell r="G10">
            <v>31424.66</v>
          </cell>
          <cell r="H10">
            <v>10440</v>
          </cell>
          <cell r="I10">
            <v>549240.11774257536</v>
          </cell>
          <cell r="J10">
            <v>164772.04</v>
          </cell>
          <cell r="K10">
            <v>714012.16000000003</v>
          </cell>
        </row>
        <row r="11">
          <cell r="B11" t="str">
            <v>Mortero 1:3</v>
          </cell>
          <cell r="C11" t="str">
            <v>M3</v>
          </cell>
          <cell r="D11">
            <v>429556.62</v>
          </cell>
          <cell r="E11">
            <v>0</v>
          </cell>
          <cell r="F11">
            <v>142486.57774257532</v>
          </cell>
          <cell r="G11">
            <v>31424.66</v>
          </cell>
          <cell r="H11">
            <v>9810</v>
          </cell>
          <cell r="I11">
            <v>613277.85774257535</v>
          </cell>
          <cell r="J11">
            <v>183983.35999999999</v>
          </cell>
          <cell r="K11">
            <v>797261.22</v>
          </cell>
        </row>
        <row r="12">
          <cell r="B12" t="str">
            <v>Concreto ciclópeo 60% concreto - 40% piedra</v>
          </cell>
          <cell r="C12" t="str">
            <v>M3</v>
          </cell>
          <cell r="D12">
            <v>259160.4</v>
          </cell>
          <cell r="E12">
            <v>0</v>
          </cell>
          <cell r="F12">
            <v>142486.57774257532</v>
          </cell>
          <cell r="G12">
            <v>31424.66</v>
          </cell>
          <cell r="H12">
            <v>11610</v>
          </cell>
          <cell r="I12">
            <v>444681.63774257532</v>
          </cell>
          <cell r="J12">
            <v>133404.49</v>
          </cell>
          <cell r="K12">
            <v>578086.13</v>
          </cell>
        </row>
        <row r="13">
          <cell r="B13" t="str">
            <v>PRELIMINARES</v>
          </cell>
        </row>
        <row r="14">
          <cell r="B14" t="str">
            <v xml:space="preserve">Campamento </v>
          </cell>
          <cell r="C14" t="str">
            <v>M2</v>
          </cell>
          <cell r="D14">
            <v>121407.66666666667</v>
          </cell>
          <cell r="E14">
            <v>29011.486069999999</v>
          </cell>
          <cell r="F14">
            <v>71243.288871287659</v>
          </cell>
          <cell r="G14">
            <v>10025.477494128767</v>
          </cell>
          <cell r="H14">
            <v>1350</v>
          </cell>
          <cell r="I14">
            <v>233037.91910208311</v>
          </cell>
          <cell r="J14">
            <v>69911.37999999999</v>
          </cell>
          <cell r="K14">
            <v>302949.3</v>
          </cell>
        </row>
        <row r="15">
          <cell r="B15" t="str">
            <v>Localización y replanteo (ML)</v>
          </cell>
          <cell r="C15" t="str">
            <v>ML</v>
          </cell>
          <cell r="D15">
            <v>2053.6999999999998</v>
          </cell>
          <cell r="E15">
            <v>410.21415034730592</v>
          </cell>
          <cell r="F15">
            <v>316.63683942794518</v>
          </cell>
          <cell r="G15">
            <v>872.69</v>
          </cell>
          <cell r="H15">
            <v>0</v>
          </cell>
          <cell r="I15">
            <v>3653.2409897752509</v>
          </cell>
          <cell r="J15">
            <v>1095.97</v>
          </cell>
          <cell r="K15">
            <v>4749.21</v>
          </cell>
        </row>
        <row r="16">
          <cell r="B16" t="str">
            <v>Localización y replanteo (M2)</v>
          </cell>
          <cell r="C16" t="str">
            <v>M2</v>
          </cell>
          <cell r="D16">
            <v>2745.1480000000001</v>
          </cell>
          <cell r="E16">
            <v>410.21415034730592</v>
          </cell>
          <cell r="F16">
            <v>316.63683942794518</v>
          </cell>
          <cell r="G16">
            <v>872.68509897752506</v>
          </cell>
          <cell r="H16">
            <v>0</v>
          </cell>
          <cell r="I16">
            <v>4344.684088752776</v>
          </cell>
          <cell r="J16">
            <v>1303.4000000000001</v>
          </cell>
          <cell r="K16">
            <v>5648.08</v>
          </cell>
        </row>
        <row r="17">
          <cell r="B17" t="str">
            <v>Señalización cinta reflectiva</v>
          </cell>
          <cell r="C17" t="str">
            <v>ML</v>
          </cell>
          <cell r="D17">
            <v>1656.2165243669988</v>
          </cell>
          <cell r="E17">
            <v>0</v>
          </cell>
          <cell r="F17">
            <v>1266.5473577117807</v>
          </cell>
          <cell r="G17">
            <v>126.65473577117808</v>
          </cell>
          <cell r="H17">
            <v>0</v>
          </cell>
          <cell r="I17">
            <v>3049.4186178499576</v>
          </cell>
          <cell r="J17">
            <v>914.82</v>
          </cell>
          <cell r="K17">
            <v>3964.2400000000002</v>
          </cell>
        </row>
        <row r="18">
          <cell r="B18" t="str">
            <v>Limpieza y lavado de Muros, incluye equipos y materiales para su correcta ejecucion.</v>
          </cell>
          <cell r="C18" t="str">
            <v>m2</v>
          </cell>
          <cell r="D18">
            <v>1275</v>
          </cell>
          <cell r="E18">
            <v>0</v>
          </cell>
          <cell r="F18">
            <v>3166.3683942794523</v>
          </cell>
          <cell r="G18">
            <v>816.63683942794523</v>
          </cell>
          <cell r="H18">
            <v>0</v>
          </cell>
          <cell r="I18">
            <v>5258.01</v>
          </cell>
          <cell r="J18">
            <v>1577.4</v>
          </cell>
          <cell r="K18">
            <v>6835.41</v>
          </cell>
        </row>
        <row r="19">
          <cell r="B19" t="str">
            <v>Cerramiento tela fib. Tejida H=2,10m</v>
          </cell>
          <cell r="C19" t="str">
            <v>ML</v>
          </cell>
          <cell r="D19">
            <v>10784</v>
          </cell>
          <cell r="E19">
            <v>3868.1981426666666</v>
          </cell>
          <cell r="F19">
            <v>3166.3683942794523</v>
          </cell>
          <cell r="G19">
            <v>703.45665369461187</v>
          </cell>
          <cell r="H19">
            <v>0</v>
          </cell>
          <cell r="I19">
            <v>18522.023190640732</v>
          </cell>
          <cell r="J19">
            <v>5556.6</v>
          </cell>
          <cell r="K19">
            <v>24078.620000000003</v>
          </cell>
        </row>
        <row r="20">
          <cell r="B20" t="str">
            <v>Cerramiento Provicional Teja zinc Ondulado H=2,10m</v>
          </cell>
          <cell r="C20" t="str">
            <v>M</v>
          </cell>
          <cell r="D20">
            <v>38628.10576973862</v>
          </cell>
          <cell r="E20">
            <v>9670.4953566666663</v>
          </cell>
          <cell r="F20">
            <v>7915.9209856986299</v>
          </cell>
          <cell r="G20">
            <v>1758.6416342365299</v>
          </cell>
          <cell r="H20">
            <v>0</v>
          </cell>
          <cell r="I20">
            <v>57973.16</v>
          </cell>
          <cell r="J20">
            <v>17391.949999999997</v>
          </cell>
          <cell r="K20">
            <v>75365.11</v>
          </cell>
        </row>
        <row r="21">
          <cell r="B21" t="str">
            <v>Desmonte, descapote y limpieza de escombros</v>
          </cell>
          <cell r="C21" t="str">
            <v>M2</v>
          </cell>
          <cell r="D21">
            <v>0</v>
          </cell>
          <cell r="E21">
            <v>3868.1981426666666</v>
          </cell>
          <cell r="F21">
            <v>3166.3683942794523</v>
          </cell>
          <cell r="G21">
            <v>703.45665369461187</v>
          </cell>
          <cell r="H21">
            <v>1800</v>
          </cell>
          <cell r="I21">
            <v>9538.0231906407316</v>
          </cell>
          <cell r="J21">
            <v>2861.4</v>
          </cell>
          <cell r="K21">
            <v>12399.42</v>
          </cell>
        </row>
        <row r="22">
          <cell r="B22" t="str">
            <v>Desmonte de estructura Cubierta existente y Desalojo</v>
          </cell>
          <cell r="C22" t="str">
            <v>m2</v>
          </cell>
          <cell r="D22">
            <v>0</v>
          </cell>
          <cell r="E22">
            <v>2901.1486069999996</v>
          </cell>
          <cell r="F22">
            <v>2374.7762957095888</v>
          </cell>
          <cell r="G22">
            <v>5027.5924902709585</v>
          </cell>
          <cell r="H22">
            <v>1800</v>
          </cell>
          <cell r="I22">
            <v>12103.52</v>
          </cell>
          <cell r="J22">
            <v>3631.06</v>
          </cell>
          <cell r="K22">
            <v>15734.58</v>
          </cell>
        </row>
        <row r="23">
          <cell r="B23" t="str">
            <v>Desmonte de Cubierta, incluye estructura existente y almacenamiento.</v>
          </cell>
          <cell r="C23" t="str">
            <v>M2</v>
          </cell>
          <cell r="D23">
            <v>2200</v>
          </cell>
          <cell r="E23">
            <v>2901.1486069999996</v>
          </cell>
          <cell r="F23">
            <v>2374.7762957095888</v>
          </cell>
          <cell r="G23">
            <v>5027.5924902709585</v>
          </cell>
          <cell r="H23">
            <v>0</v>
          </cell>
          <cell r="I23">
            <v>12503.52</v>
          </cell>
          <cell r="J23">
            <v>3751.06</v>
          </cell>
          <cell r="K23">
            <v>16254.58</v>
          </cell>
        </row>
        <row r="24">
          <cell r="B24" t="str">
            <v>Desmonte canal metalico, incluye desalojo</v>
          </cell>
          <cell r="C24" t="str">
            <v>M</v>
          </cell>
          <cell r="D24">
            <v>0</v>
          </cell>
          <cell r="E24">
            <v>2901.1486069999996</v>
          </cell>
          <cell r="F24">
            <v>2374.7762957095888</v>
          </cell>
          <cell r="G24">
            <v>5027.5924902709585</v>
          </cell>
          <cell r="H24">
            <v>0</v>
          </cell>
          <cell r="I24">
            <v>10303.52</v>
          </cell>
          <cell r="J24">
            <v>3091.06</v>
          </cell>
          <cell r="K24">
            <v>13394.58</v>
          </cell>
        </row>
        <row r="25">
          <cell r="B25" t="str">
            <v>Rocería</v>
          </cell>
          <cell r="C25" t="str">
            <v>M2</v>
          </cell>
          <cell r="D25">
            <v>0</v>
          </cell>
          <cell r="E25">
            <v>2901.1486069999996</v>
          </cell>
          <cell r="F25">
            <v>4749.5525914191776</v>
          </cell>
          <cell r="G25">
            <v>765.07011984191786</v>
          </cell>
          <cell r="H25">
            <v>0</v>
          </cell>
          <cell r="I25">
            <v>8415.7713182610951</v>
          </cell>
          <cell r="J25">
            <v>2524.73</v>
          </cell>
          <cell r="K25">
            <v>10940.5</v>
          </cell>
        </row>
        <row r="26">
          <cell r="B26" t="str">
            <v>Desmonte canal metalico, incluye desalojo</v>
          </cell>
          <cell r="C26" t="str">
            <v>ML</v>
          </cell>
          <cell r="D26">
            <v>28136.666666666668</v>
          </cell>
          <cell r="E26">
            <v>7736.3962853333333</v>
          </cell>
          <cell r="F26">
            <v>18998.21036567671</v>
          </cell>
          <cell r="G26">
            <v>5399.1406651010038</v>
          </cell>
          <cell r="H26">
            <v>0</v>
          </cell>
          <cell r="I26">
            <v>60270.413982777711</v>
          </cell>
          <cell r="J26">
            <v>0</v>
          </cell>
          <cell r="K26">
            <v>60270</v>
          </cell>
        </row>
        <row r="27">
          <cell r="B27" t="str">
            <v>Desvío de cauce</v>
          </cell>
          <cell r="C27" t="str">
            <v>GB</v>
          </cell>
          <cell r="D27">
            <v>1782833.3333333335</v>
          </cell>
          <cell r="E27">
            <v>154727.92570666666</v>
          </cell>
          <cell r="F27">
            <v>759928.41462706844</v>
          </cell>
          <cell r="G27">
            <v>91465.634033373513</v>
          </cell>
          <cell r="H27">
            <v>0</v>
          </cell>
          <cell r="I27">
            <v>2788955.3077004422</v>
          </cell>
          <cell r="J27">
            <v>836687</v>
          </cell>
          <cell r="K27">
            <v>3625642</v>
          </cell>
        </row>
        <row r="28">
          <cell r="B28" t="str">
            <v>Corte pavimento en concreto</v>
          </cell>
          <cell r="C28" t="str">
            <v>ML</v>
          </cell>
          <cell r="D28">
            <v>0</v>
          </cell>
          <cell r="E28">
            <v>0</v>
          </cell>
          <cell r="F28">
            <v>1583.1841971397262</v>
          </cell>
          <cell r="G28">
            <v>15319.918419713973</v>
          </cell>
          <cell r="H28">
            <v>0</v>
          </cell>
          <cell r="I28">
            <v>16903.102616853699</v>
          </cell>
          <cell r="J28">
            <v>5071</v>
          </cell>
          <cell r="K28">
            <v>21974</v>
          </cell>
        </row>
        <row r="29">
          <cell r="B29" t="str">
            <v>Demolición de concreto de cualquier tipo de resistencia y en cualquier estructura</v>
          </cell>
          <cell r="C29" t="str">
            <v>M2</v>
          </cell>
          <cell r="D29">
            <v>0</v>
          </cell>
          <cell r="E29">
            <v>0</v>
          </cell>
          <cell r="F29">
            <v>1583.1841971397262</v>
          </cell>
          <cell r="G29">
            <v>3324.6868139934249</v>
          </cell>
          <cell r="H29">
            <v>0</v>
          </cell>
          <cell r="I29">
            <v>36572</v>
          </cell>
          <cell r="J29">
            <v>10972</v>
          </cell>
          <cell r="K29">
            <v>47544</v>
          </cell>
        </row>
        <row r="30">
          <cell r="B30" t="str">
            <v>Demolición andén en concreto 1:2:4, incluye retiro</v>
          </cell>
          <cell r="C30" t="str">
            <v>M2</v>
          </cell>
          <cell r="D30">
            <v>0</v>
          </cell>
          <cell r="E30">
            <v>0</v>
          </cell>
          <cell r="F30">
            <v>14248.657774257534</v>
          </cell>
          <cell r="G30">
            <v>1424.8657774257535</v>
          </cell>
          <cell r="H30">
            <v>0</v>
          </cell>
          <cell r="I30">
            <v>15673.52</v>
          </cell>
          <cell r="J30">
            <v>4702.0600000000004</v>
          </cell>
          <cell r="K30">
            <v>20375.580000000002</v>
          </cell>
        </row>
        <row r="31">
          <cell r="B31" t="str">
            <v>Demolición placa maciza e=0,1m</v>
          </cell>
          <cell r="C31" t="str">
            <v>M2</v>
          </cell>
          <cell r="D31">
            <v>0</v>
          </cell>
          <cell r="E31">
            <v>1583.1841971397262</v>
          </cell>
          <cell r="F31">
            <v>7915.9209856986299</v>
          </cell>
          <cell r="G31">
            <v>35949.910518283839</v>
          </cell>
          <cell r="H31">
            <v>0</v>
          </cell>
          <cell r="I31">
            <v>45449.015701122196</v>
          </cell>
          <cell r="J31">
            <v>13634</v>
          </cell>
          <cell r="K31">
            <v>59083</v>
          </cell>
        </row>
        <row r="32">
          <cell r="B32" t="str">
            <v>Demolición placa maciza e=0,15m</v>
          </cell>
          <cell r="C32" t="str">
            <v>M2</v>
          </cell>
          <cell r="D32">
            <v>0</v>
          </cell>
          <cell r="E32">
            <v>2374.7762957095888</v>
          </cell>
          <cell r="F32">
            <v>11873.881478547944</v>
          </cell>
          <cell r="G32">
            <v>53924.865777425752</v>
          </cell>
          <cell r="H32">
            <v>0</v>
          </cell>
          <cell r="I32">
            <v>68173.523551683291</v>
          </cell>
          <cell r="J32">
            <v>20453</v>
          </cell>
          <cell r="K32">
            <v>88627</v>
          </cell>
        </row>
        <row r="33">
          <cell r="B33" t="str">
            <v>Demolición placa maciza e=0,18m</v>
          </cell>
          <cell r="C33" t="str">
            <v>M2</v>
          </cell>
          <cell r="D33">
            <v>0</v>
          </cell>
          <cell r="E33">
            <v>2691.4131351375345</v>
          </cell>
          <cell r="F33">
            <v>13457.065675687671</v>
          </cell>
          <cell r="G33">
            <v>61114.847881082518</v>
          </cell>
          <cell r="H33">
            <v>0</v>
          </cell>
          <cell r="I33">
            <v>77263.326691907729</v>
          </cell>
          <cell r="J33">
            <v>23179</v>
          </cell>
          <cell r="K33">
            <v>100442</v>
          </cell>
        </row>
        <row r="34">
          <cell r="B34" t="str">
            <v>Demolicion placa maciza e=0,20m</v>
          </cell>
          <cell r="C34" t="str">
            <v>M2</v>
          </cell>
          <cell r="D34">
            <v>0</v>
          </cell>
          <cell r="E34">
            <v>3166.3683942794523</v>
          </cell>
          <cell r="F34">
            <v>15831.84197139726</v>
          </cell>
          <cell r="G34">
            <v>71899.821036567679</v>
          </cell>
          <cell r="H34">
            <v>0</v>
          </cell>
          <cell r="I34">
            <v>90898.031402244393</v>
          </cell>
          <cell r="J34">
            <v>27270</v>
          </cell>
          <cell r="K34">
            <v>118168</v>
          </cell>
        </row>
        <row r="35">
          <cell r="B35" t="str">
            <v>Demolición placa maciza e=0,25m</v>
          </cell>
          <cell r="C35" t="str">
            <v>M2</v>
          </cell>
          <cell r="D35">
            <v>0</v>
          </cell>
          <cell r="E35">
            <v>0</v>
          </cell>
          <cell r="F35">
            <v>19789.802464246575</v>
          </cell>
          <cell r="G35">
            <v>89478.98024642466</v>
          </cell>
          <cell r="H35">
            <v>0</v>
          </cell>
          <cell r="I35">
            <v>109268.78271067124</v>
          </cell>
          <cell r="J35">
            <v>32781</v>
          </cell>
          <cell r="K35">
            <v>142050</v>
          </cell>
        </row>
        <row r="36">
          <cell r="B36" t="str">
            <v>Demolición repello</v>
          </cell>
          <cell r="C36" t="str">
            <v>M2</v>
          </cell>
          <cell r="D36">
            <v>0</v>
          </cell>
          <cell r="E36">
            <v>0</v>
          </cell>
          <cell r="F36">
            <v>6332.7367885589047</v>
          </cell>
          <cell r="G36">
            <v>3633.2736788558905</v>
          </cell>
          <cell r="H36">
            <v>0</v>
          </cell>
          <cell r="I36">
            <v>9966.0104674147951</v>
          </cell>
          <cell r="J36">
            <v>2990</v>
          </cell>
          <cell r="K36">
            <v>12956</v>
          </cell>
        </row>
        <row r="37">
          <cell r="B37" t="str">
            <v>Demolición enchape</v>
          </cell>
          <cell r="C37" t="str">
            <v>M2</v>
          </cell>
          <cell r="D37">
            <v>0</v>
          </cell>
          <cell r="E37">
            <v>0</v>
          </cell>
          <cell r="F37">
            <v>13457.065675687671</v>
          </cell>
          <cell r="G37">
            <v>1345.7065675687672</v>
          </cell>
          <cell r="H37">
            <v>0</v>
          </cell>
          <cell r="I37">
            <v>14802.772243256437</v>
          </cell>
          <cell r="J37">
            <v>4441</v>
          </cell>
          <cell r="K37">
            <v>19244</v>
          </cell>
        </row>
        <row r="38">
          <cell r="B38" t="str">
            <v>Demolición alistado piso</v>
          </cell>
          <cell r="C38" t="str">
            <v>M2</v>
          </cell>
          <cell r="D38">
            <v>0</v>
          </cell>
          <cell r="E38">
            <v>1583.1841971397262</v>
          </cell>
          <cell r="F38">
            <v>7915.9209856986299</v>
          </cell>
          <cell r="G38">
            <v>949.9105182838357</v>
          </cell>
          <cell r="H38">
            <v>0</v>
          </cell>
          <cell r="I38">
            <v>10449.015701122193</v>
          </cell>
          <cell r="J38">
            <v>3134</v>
          </cell>
          <cell r="K38">
            <v>13583</v>
          </cell>
        </row>
        <row r="39">
          <cell r="B39" t="str">
            <v>MOVIMIENTOS DE TIERRA</v>
          </cell>
        </row>
        <row r="40">
          <cell r="B40" t="str">
            <v>Excavación manual en material común</v>
          </cell>
          <cell r="C40" t="str">
            <v>M3</v>
          </cell>
          <cell r="D40">
            <v>0</v>
          </cell>
          <cell r="E40">
            <v>13538.693499333333</v>
          </cell>
          <cell r="F40">
            <v>33246.868139934246</v>
          </cell>
          <cell r="G40">
            <v>4678.5600000000004</v>
          </cell>
          <cell r="H40">
            <v>0</v>
          </cell>
          <cell r="I40">
            <v>51464.12</v>
          </cell>
          <cell r="J40">
            <v>15439.24</v>
          </cell>
          <cell r="K40">
            <v>66903.360000000001</v>
          </cell>
        </row>
        <row r="41">
          <cell r="B41" t="str">
            <v>Excavación manual en material comun de 2-3m</v>
          </cell>
          <cell r="C41" t="str">
            <v>M3</v>
          </cell>
          <cell r="D41">
            <v>0</v>
          </cell>
          <cell r="E41">
            <v>30493.463068150137</v>
          </cell>
          <cell r="F41">
            <v>53828.262702750682</v>
          </cell>
          <cell r="G41">
            <v>10249.292577090082</v>
          </cell>
          <cell r="H41">
            <v>0</v>
          </cell>
          <cell r="I41">
            <v>94571.018347990888</v>
          </cell>
          <cell r="J41">
            <v>28372</v>
          </cell>
          <cell r="K41">
            <v>122943</v>
          </cell>
        </row>
        <row r="42">
          <cell r="B42" t="str">
            <v>Excavación manual en material comun de 3-4m</v>
          </cell>
          <cell r="C42" t="str">
            <v>M3</v>
          </cell>
          <cell r="D42">
            <v>0</v>
          </cell>
          <cell r="E42">
            <v>35874.66243311781</v>
          </cell>
          <cell r="F42">
            <v>63327.367885589039</v>
          </cell>
          <cell r="G42">
            <v>12645.883031870686</v>
          </cell>
          <cell r="H42">
            <v>0</v>
          </cell>
          <cell r="I42">
            <v>111847.91335057754</v>
          </cell>
          <cell r="J42">
            <v>33554</v>
          </cell>
          <cell r="K42">
            <v>145402</v>
          </cell>
        </row>
        <row r="43">
          <cell r="B43" t="str">
            <v>Excavación manual en material comun de 4-5m</v>
          </cell>
          <cell r="C43" t="str">
            <v>M3</v>
          </cell>
          <cell r="D43">
            <v>0</v>
          </cell>
          <cell r="E43">
            <v>43049.594919741365</v>
          </cell>
          <cell r="F43">
            <v>75992.841462706841</v>
          </cell>
          <cell r="G43">
            <v>15538.483638244821</v>
          </cell>
          <cell r="H43">
            <v>0</v>
          </cell>
          <cell r="I43">
            <v>134580.92002069304</v>
          </cell>
          <cell r="J43">
            <v>40374</v>
          </cell>
          <cell r="K43">
            <v>174955</v>
          </cell>
        </row>
        <row r="44">
          <cell r="B44" t="str">
            <v>Excavación manual en material comun de 5-6m</v>
          </cell>
          <cell r="C44" t="str">
            <v>M3</v>
          </cell>
          <cell r="D44">
            <v>0</v>
          </cell>
          <cell r="E44">
            <v>50224.527406364927</v>
          </cell>
          <cell r="F44">
            <v>88658.315039824651</v>
          </cell>
          <cell r="G44">
            <v>18431.08424461896</v>
          </cell>
          <cell r="H44">
            <v>0</v>
          </cell>
          <cell r="I44">
            <v>157313.92669080853</v>
          </cell>
          <cell r="J44">
            <v>47194</v>
          </cell>
          <cell r="K44">
            <v>204508</v>
          </cell>
        </row>
        <row r="45">
          <cell r="B45" t="str">
            <v>Excavación manual en material comun de 6-7m</v>
          </cell>
          <cell r="C45" t="str">
            <v>M3</v>
          </cell>
          <cell r="D45">
            <v>0</v>
          </cell>
          <cell r="E45">
            <v>57399.459892988496</v>
          </cell>
          <cell r="F45">
            <v>101323.78861694247</v>
          </cell>
          <cell r="G45">
            <v>21323.684850993097</v>
          </cell>
          <cell r="H45">
            <v>0</v>
          </cell>
          <cell r="I45">
            <v>180046.93336092407</v>
          </cell>
          <cell r="J45">
            <v>54013</v>
          </cell>
          <cell r="K45">
            <v>234060</v>
          </cell>
        </row>
        <row r="46">
          <cell r="B46" t="str">
            <v>Excavación manual en material comun de 7-8m</v>
          </cell>
          <cell r="C46" t="str">
            <v>M3</v>
          </cell>
          <cell r="D46">
            <v>0</v>
          </cell>
          <cell r="E46">
            <v>64574.392379612051</v>
          </cell>
          <cell r="F46">
            <v>113989.26219406027</v>
          </cell>
          <cell r="G46">
            <v>24216.285457367238</v>
          </cell>
          <cell r="H46">
            <v>0</v>
          </cell>
          <cell r="I46">
            <v>202779.94003103959</v>
          </cell>
          <cell r="J46">
            <v>60834</v>
          </cell>
          <cell r="K46">
            <v>263614</v>
          </cell>
        </row>
        <row r="47">
          <cell r="B47" t="str">
            <v>Excavación manual en material comun de 8-9m</v>
          </cell>
          <cell r="C47" t="str">
            <v>M3</v>
          </cell>
          <cell r="D47">
            <v>0</v>
          </cell>
          <cell r="E47">
            <v>71749.32486623562</v>
          </cell>
          <cell r="F47">
            <v>126654.73577117808</v>
          </cell>
          <cell r="G47">
            <v>27108.886063741371</v>
          </cell>
          <cell r="H47">
            <v>0</v>
          </cell>
          <cell r="I47">
            <v>225512.94670115507</v>
          </cell>
          <cell r="J47">
            <v>67654</v>
          </cell>
          <cell r="K47">
            <v>293167</v>
          </cell>
        </row>
        <row r="48">
          <cell r="B48" t="str">
            <v>Excavación manual en material conglomerado</v>
          </cell>
          <cell r="C48" t="str">
            <v>M3</v>
          </cell>
          <cell r="D48">
            <v>0</v>
          </cell>
          <cell r="E48">
            <v>19340.990713333333</v>
          </cell>
          <cell r="F48">
            <v>47495.525914191778</v>
          </cell>
          <cell r="G48">
            <v>13683.651662752512</v>
          </cell>
          <cell r="H48">
            <v>0</v>
          </cell>
          <cell r="I48">
            <v>80520.168290277623</v>
          </cell>
          <cell r="J48">
            <v>24156.050000000003</v>
          </cell>
          <cell r="K48">
            <v>104676.22</v>
          </cell>
        </row>
        <row r="49">
          <cell r="B49" t="str">
            <v>Excavación mecánica</v>
          </cell>
          <cell r="C49" t="str">
            <v>M3</v>
          </cell>
          <cell r="D49">
            <v>0</v>
          </cell>
          <cell r="E49">
            <v>63.327367885589041</v>
          </cell>
          <cell r="F49">
            <v>316.63683942794518</v>
          </cell>
          <cell r="G49">
            <v>25148.536420731354</v>
          </cell>
          <cell r="H49">
            <v>0</v>
          </cell>
          <cell r="I49">
            <v>25528.500628044887</v>
          </cell>
          <cell r="J49">
            <v>0</v>
          </cell>
          <cell r="K49">
            <v>0</v>
          </cell>
        </row>
        <row r="50">
          <cell r="B50" t="str">
            <v>Excavacion manual en material inestable con presencia de agua</v>
          </cell>
          <cell r="C50" t="str">
            <v>M3</v>
          </cell>
          <cell r="D50">
            <v>0</v>
          </cell>
          <cell r="E50">
            <v>39249.952846606029</v>
          </cell>
          <cell r="F50">
            <v>56994.631097030135</v>
          </cell>
          <cell r="G50">
            <v>9624.4583943636153</v>
          </cell>
          <cell r="H50">
            <v>0</v>
          </cell>
          <cell r="I50">
            <v>105869.04233799977</v>
          </cell>
          <cell r="J50">
            <v>31761</v>
          </cell>
          <cell r="K50">
            <v>137630</v>
          </cell>
        </row>
        <row r="51">
          <cell r="B51" t="str">
            <v>Excavacion mecanica bajo el agua</v>
          </cell>
          <cell r="C51" t="str">
            <v>M3</v>
          </cell>
          <cell r="D51">
            <v>0</v>
          </cell>
          <cell r="E51">
            <v>2184.7941920528219</v>
          </cell>
          <cell r="F51">
            <v>10923.970960264109</v>
          </cell>
          <cell r="G51">
            <v>40180.956515231694</v>
          </cell>
          <cell r="H51">
            <v>0</v>
          </cell>
          <cell r="I51">
            <v>53290</v>
          </cell>
          <cell r="J51">
            <v>15988</v>
          </cell>
          <cell r="K51">
            <v>69278</v>
          </cell>
        </row>
        <row r="52">
          <cell r="B52" t="str">
            <v>Entibado para estabilizar</v>
          </cell>
          <cell r="C52" t="str">
            <v>M2</v>
          </cell>
          <cell r="D52">
            <v>81266.666666666672</v>
          </cell>
          <cell r="E52">
            <v>7385.4814111397263</v>
          </cell>
          <cell r="F52">
            <v>7915.9209856986299</v>
          </cell>
          <cell r="G52">
            <v>1530.1402396838357</v>
          </cell>
          <cell r="H52">
            <v>0</v>
          </cell>
          <cell r="I52">
            <v>98098.209303188865</v>
          </cell>
          <cell r="J52">
            <v>29429.46</v>
          </cell>
          <cell r="K52">
            <v>127527.67000000001</v>
          </cell>
        </row>
        <row r="53">
          <cell r="B53" t="str">
            <v>Retiro material sobrante</v>
          </cell>
          <cell r="C53" t="str">
            <v>M3</v>
          </cell>
          <cell r="D53">
            <v>0</v>
          </cell>
          <cell r="E53">
            <v>1266.5473577117809</v>
          </cell>
          <cell r="F53">
            <v>6332.7367885589047</v>
          </cell>
          <cell r="G53">
            <v>23215.728414627072</v>
          </cell>
          <cell r="H53">
            <v>0</v>
          </cell>
          <cell r="I53">
            <v>30815.012560897758</v>
          </cell>
          <cell r="J53">
            <v>9245</v>
          </cell>
          <cell r="K53">
            <v>40060</v>
          </cell>
        </row>
        <row r="54">
          <cell r="B54" t="str">
            <v>BASES Y RELLENOS</v>
          </cell>
        </row>
        <row r="55">
          <cell r="B55" t="str">
            <v>Relleno con material de la excavación</v>
          </cell>
          <cell r="C55" t="str">
            <v>M3</v>
          </cell>
          <cell r="D55">
            <v>0</v>
          </cell>
          <cell r="E55">
            <v>7736.3962853333333</v>
          </cell>
          <cell r="F55">
            <v>12665.473577117809</v>
          </cell>
          <cell r="G55">
            <v>2040.1869862451142</v>
          </cell>
          <cell r="H55">
            <v>0</v>
          </cell>
          <cell r="I55">
            <v>22442.06</v>
          </cell>
          <cell r="J55">
            <v>6732.61</v>
          </cell>
          <cell r="K55">
            <v>29174.67</v>
          </cell>
        </row>
        <row r="56">
          <cell r="B56" t="str">
            <v>Relleno con compactación manual - mecánica material de la excavación</v>
          </cell>
          <cell r="C56" t="str">
            <v>M3</v>
          </cell>
          <cell r="D56">
            <v>0</v>
          </cell>
          <cell r="E56">
            <v>11604.594427999999</v>
          </cell>
          <cell r="F56">
            <v>18998.21036567671</v>
          </cell>
          <cell r="G56">
            <v>6043.4804793676713</v>
          </cell>
          <cell r="H56">
            <v>0</v>
          </cell>
          <cell r="I56">
            <v>36646.285273044385</v>
          </cell>
          <cell r="J56">
            <v>10993.88</v>
          </cell>
          <cell r="K56">
            <v>47640.17</v>
          </cell>
        </row>
        <row r="57">
          <cell r="B57" t="str">
            <v>Relleno con material granular seleccionado</v>
          </cell>
          <cell r="C57" t="str">
            <v>M3</v>
          </cell>
          <cell r="D57">
            <v>50000</v>
          </cell>
          <cell r="E57">
            <v>6769.3467496666663</v>
          </cell>
          <cell r="F57">
            <v>11082.289379978081</v>
          </cell>
          <cell r="G57">
            <v>1785.1636129644749</v>
          </cell>
          <cell r="H57">
            <v>0</v>
          </cell>
          <cell r="I57">
            <v>69636.799742609219</v>
          </cell>
          <cell r="J57">
            <v>20891</v>
          </cell>
          <cell r="K57">
            <v>90528</v>
          </cell>
        </row>
        <row r="58">
          <cell r="B58" t="str">
            <v>Relleno con compactación mecánica material granular seleccionado</v>
          </cell>
          <cell r="C58" t="str">
            <v>M3</v>
          </cell>
          <cell r="D58">
            <v>62500</v>
          </cell>
          <cell r="E58">
            <v>6769.3467496666663</v>
          </cell>
          <cell r="F58">
            <v>11082.289379978081</v>
          </cell>
          <cell r="G58">
            <v>10027.223612964475</v>
          </cell>
          <cell r="H58">
            <v>11250</v>
          </cell>
          <cell r="I58">
            <v>101628.85974260923</v>
          </cell>
          <cell r="J58">
            <v>30488.66</v>
          </cell>
          <cell r="K58">
            <v>132117.51999999999</v>
          </cell>
        </row>
        <row r="59">
          <cell r="B59" t="str">
            <v>Relleno con compactación manual - mecánica material granular seleccionado</v>
          </cell>
          <cell r="C59" t="str">
            <v>M3</v>
          </cell>
          <cell r="D59">
            <v>62500</v>
          </cell>
          <cell r="E59">
            <v>11604.594427999999</v>
          </cell>
          <cell r="F59">
            <v>18998.21036567671</v>
          </cell>
          <cell r="G59">
            <v>17976.28047936767</v>
          </cell>
          <cell r="H59">
            <v>11250</v>
          </cell>
          <cell r="I59">
            <v>122329.09</v>
          </cell>
          <cell r="J59">
            <v>36698.720000000001</v>
          </cell>
          <cell r="K59">
            <v>159027.81</v>
          </cell>
        </row>
        <row r="60">
          <cell r="B60" t="str">
            <v>Relleno con compactación manual material de relleno</v>
          </cell>
          <cell r="C60" t="str">
            <v>M3</v>
          </cell>
          <cell r="D60">
            <v>31250</v>
          </cell>
          <cell r="E60">
            <v>35450.310773470686</v>
          </cell>
          <cell r="F60">
            <v>37996.420731353421</v>
          </cell>
          <cell r="G60">
            <v>7344.6731504824102</v>
          </cell>
          <cell r="H60">
            <v>0</v>
          </cell>
          <cell r="I60">
            <v>112041.40465530651</v>
          </cell>
          <cell r="J60">
            <v>33612</v>
          </cell>
          <cell r="K60">
            <v>145653</v>
          </cell>
        </row>
        <row r="61">
          <cell r="B61" t="str">
            <v>Relleno con compactación manual - mecánica colchon de arena</v>
          </cell>
          <cell r="C61" t="str">
            <v>M3</v>
          </cell>
          <cell r="D61">
            <v>66647.5</v>
          </cell>
          <cell r="E61">
            <v>10339.673975595615</v>
          </cell>
          <cell r="F61">
            <v>11082.289379978081</v>
          </cell>
          <cell r="G61">
            <v>17058.196335557368</v>
          </cell>
          <cell r="H61">
            <v>11250</v>
          </cell>
          <cell r="I61">
            <v>116377.65969113108</v>
          </cell>
          <cell r="J61">
            <v>0</v>
          </cell>
          <cell r="K61">
            <v>0</v>
          </cell>
        </row>
        <row r="62">
          <cell r="B62" t="str">
            <v>Solado de limpieza en concreto de 2500psi</v>
          </cell>
          <cell r="C62" t="str">
            <v>M3</v>
          </cell>
          <cell r="D62">
            <v>602638.68000000005</v>
          </cell>
          <cell r="E62">
            <v>29011.486069999999</v>
          </cell>
          <cell r="F62">
            <v>118738.81478547945</v>
          </cell>
          <cell r="G62">
            <v>14775.03</v>
          </cell>
          <cell r="H62">
            <v>0</v>
          </cell>
          <cell r="I62">
            <v>765164.01</v>
          </cell>
          <cell r="J62">
            <v>229549.2</v>
          </cell>
          <cell r="K62">
            <v>994713.21</v>
          </cell>
        </row>
        <row r="63">
          <cell r="B63" t="str">
            <v xml:space="preserve">Solado de limpieza en concreto e=0.1m de 2500psi </v>
          </cell>
          <cell r="C63" t="str">
            <v>M2</v>
          </cell>
          <cell r="D63">
            <v>60263.867529267438</v>
          </cell>
          <cell r="E63">
            <v>3094.5585141333331</v>
          </cell>
          <cell r="F63">
            <v>12665.473577117809</v>
          </cell>
          <cell r="G63">
            <v>1576.0032091251142</v>
          </cell>
          <cell r="H63">
            <v>0</v>
          </cell>
          <cell r="I63">
            <v>77599.902829643703</v>
          </cell>
          <cell r="J63">
            <v>23280</v>
          </cell>
          <cell r="K63">
            <v>100880</v>
          </cell>
        </row>
        <row r="64">
          <cell r="B64" t="str">
            <v>Mejoramiento de terreno con material seleccionado (Pedraplen)</v>
          </cell>
          <cell r="C64" t="str">
            <v>M3</v>
          </cell>
          <cell r="D64">
            <v>50000</v>
          </cell>
          <cell r="E64">
            <v>11816.770257823562</v>
          </cell>
          <cell r="F64">
            <v>12665.473577117809</v>
          </cell>
          <cell r="G64">
            <v>2448.2243834941373</v>
          </cell>
          <cell r="H64">
            <v>11250</v>
          </cell>
          <cell r="I64">
            <v>88180.468218435504</v>
          </cell>
          <cell r="J64">
            <v>26454</v>
          </cell>
          <cell r="K64">
            <v>114634</v>
          </cell>
        </row>
        <row r="65">
          <cell r="B65" t="str">
            <v>Mejoramiento subrasante con material granular seleccionado, incluye conformación y compactación</v>
          </cell>
          <cell r="C65" t="str">
            <v>M3</v>
          </cell>
          <cell r="D65">
            <v>60000</v>
          </cell>
          <cell r="E65">
            <v>8862.5776933676716</v>
          </cell>
          <cell r="F65">
            <v>9499.1051828383552</v>
          </cell>
          <cell r="G65">
            <v>18320.288287620602</v>
          </cell>
          <cell r="H65">
            <v>11250</v>
          </cell>
          <cell r="I65">
            <v>107931.97116382662</v>
          </cell>
          <cell r="J65">
            <v>32380</v>
          </cell>
          <cell r="K65">
            <v>140312</v>
          </cell>
        </row>
        <row r="66">
          <cell r="B66" t="str">
            <v>Suministro, extensión y compactación de subbase granular</v>
          </cell>
          <cell r="C66" t="str">
            <v>M3</v>
          </cell>
          <cell r="D66">
            <v>62500</v>
          </cell>
          <cell r="E66">
            <v>10339.673975595615</v>
          </cell>
          <cell r="F66">
            <v>11082.289379978081</v>
          </cell>
          <cell r="G66">
            <v>22747.346335557369</v>
          </cell>
          <cell r="H66">
            <v>11250</v>
          </cell>
          <cell r="I66">
            <v>117919.30969113109</v>
          </cell>
          <cell r="J66">
            <v>35376</v>
          </cell>
          <cell r="K66">
            <v>153295</v>
          </cell>
        </row>
        <row r="67">
          <cell r="B67" t="str">
            <v>Suministro e instalación Geotextil T - 2100- 2400</v>
          </cell>
          <cell r="C67" t="str">
            <v>M2</v>
          </cell>
          <cell r="D67">
            <v>6120</v>
          </cell>
          <cell r="E67">
            <v>3249.6118209014794</v>
          </cell>
          <cell r="F67">
            <v>3483.0052337073971</v>
          </cell>
          <cell r="G67">
            <v>673.2617054608877</v>
          </cell>
          <cell r="H67">
            <v>11250</v>
          </cell>
          <cell r="I67">
            <v>24775.878760069761</v>
          </cell>
          <cell r="J67">
            <v>7433</v>
          </cell>
          <cell r="K67">
            <v>32209</v>
          </cell>
        </row>
        <row r="68">
          <cell r="B68" t="str">
            <v>ESTRUCTURAS EN CONCRETO</v>
          </cell>
        </row>
        <row r="69">
          <cell r="B69" t="str">
            <v>Sardinel en concreto de 3000psi; H:0,40m; B:0,22m; b:0,15m</v>
          </cell>
          <cell r="C69" t="str">
            <v>ML</v>
          </cell>
          <cell r="D69">
            <v>78079.948830693145</v>
          </cell>
          <cell r="E69">
            <v>3587.466243311781</v>
          </cell>
          <cell r="F69">
            <v>6332.7367885589047</v>
          </cell>
          <cell r="G69">
            <v>6128.0203031870687</v>
          </cell>
          <cell r="H69">
            <v>0</v>
          </cell>
          <cell r="I69">
            <v>94128.17216575089</v>
          </cell>
          <cell r="J69">
            <v>28526</v>
          </cell>
          <cell r="K69">
            <v>123613</v>
          </cell>
        </row>
        <row r="70">
          <cell r="B70" t="str">
            <v>Canal en concreto de 3000psi; H:0,50m; B:0,40m; E:0,08m</v>
          </cell>
          <cell r="C70" t="str">
            <v>ML</v>
          </cell>
          <cell r="D70">
            <v>121704.80466331897</v>
          </cell>
          <cell r="E70">
            <v>16143.598094903013</v>
          </cell>
          <cell r="F70">
            <v>28497.315548515067</v>
          </cell>
          <cell r="G70">
            <v>9600.0913643418098</v>
          </cell>
          <cell r="H70">
            <v>0</v>
          </cell>
          <cell r="I70">
            <v>175946</v>
          </cell>
          <cell r="J70">
            <v>52783</v>
          </cell>
          <cell r="K70">
            <v>228729</v>
          </cell>
        </row>
        <row r="71">
          <cell r="B71" t="str">
            <v>Pavimento en concreto de 4000psi, e=0,18m</v>
          </cell>
          <cell r="C71" t="str">
            <v>M2</v>
          </cell>
          <cell r="D71">
            <v>159805.76578237646</v>
          </cell>
          <cell r="E71">
            <v>25324.439533006029</v>
          </cell>
          <cell r="F71">
            <v>56994.631097030135</v>
          </cell>
          <cell r="G71">
            <v>13367.907063003617</v>
          </cell>
          <cell r="H71">
            <v>0</v>
          </cell>
          <cell r="I71">
            <v>255492.74347541624</v>
          </cell>
          <cell r="J71">
            <v>76648</v>
          </cell>
          <cell r="K71">
            <v>332141</v>
          </cell>
        </row>
        <row r="72">
          <cell r="B72" t="str">
            <v>Pavimento en concreto de 4000psi, e=0,20m</v>
          </cell>
          <cell r="C72" t="str">
            <v>M2</v>
          </cell>
          <cell r="D72">
            <v>176845.32872594081</v>
          </cell>
          <cell r="E72">
            <v>27434.809494089863</v>
          </cell>
          <cell r="F72">
            <v>61744.18368844931</v>
          </cell>
          <cell r="G72">
            <v>14053.899318253918</v>
          </cell>
          <cell r="H72">
            <v>0</v>
          </cell>
          <cell r="I72">
            <v>280078.22122673388</v>
          </cell>
          <cell r="J72">
            <v>84024</v>
          </cell>
          <cell r="K72">
            <v>364102</v>
          </cell>
        </row>
        <row r="73">
          <cell r="B73" t="str">
            <v>Pavimento en concreto de 3500psi, e=0,18m</v>
          </cell>
          <cell r="C73" t="str">
            <v>M2</v>
          </cell>
          <cell r="D73">
            <v>152880.61967061405</v>
          </cell>
          <cell r="E73">
            <v>9670.4953566666663</v>
          </cell>
          <cell r="F73">
            <v>47495.525914191778</v>
          </cell>
          <cell r="G73">
            <v>10852.602127085844</v>
          </cell>
          <cell r="H73">
            <v>0</v>
          </cell>
          <cell r="I73">
            <v>220899</v>
          </cell>
          <cell r="J73">
            <v>66270</v>
          </cell>
          <cell r="K73">
            <v>287169</v>
          </cell>
        </row>
        <row r="74">
          <cell r="B74" t="str">
            <v>Pavimento en concreto de 3500psi</v>
          </cell>
          <cell r="C74" t="str">
            <v>M3</v>
          </cell>
          <cell r="D74">
            <v>881371.76029267441</v>
          </cell>
          <cell r="E74">
            <v>58022.972139999998</v>
          </cell>
          <cell r="F74">
            <v>284973.15548515064</v>
          </cell>
          <cell r="G74">
            <v>51419.612762515062</v>
          </cell>
          <cell r="H74">
            <v>0</v>
          </cell>
          <cell r="I74">
            <v>1275788</v>
          </cell>
          <cell r="J74">
            <v>382736</v>
          </cell>
          <cell r="K74">
            <v>1658524</v>
          </cell>
        </row>
        <row r="75">
          <cell r="B75" t="str">
            <v>Sellado de juntas de dilatación con brea / alquitrán</v>
          </cell>
          <cell r="C75" t="str">
            <v>ML</v>
          </cell>
          <cell r="D75">
            <v>700</v>
          </cell>
          <cell r="E75">
            <v>1318.7778625139727</v>
          </cell>
          <cell r="F75">
            <v>791.59209856986308</v>
          </cell>
          <cell r="G75">
            <v>514.26899610838359</v>
          </cell>
          <cell r="H75">
            <v>0</v>
          </cell>
          <cell r="I75">
            <v>3324.6389571922191</v>
          </cell>
          <cell r="J75">
            <v>997</v>
          </cell>
          <cell r="K75">
            <v>4322</v>
          </cell>
        </row>
        <row r="76">
          <cell r="B76" t="str">
            <v>Construcción muro en gaviones de piedra</v>
          </cell>
          <cell r="C76" t="str">
            <v>M3</v>
          </cell>
          <cell r="D76">
            <v>124800</v>
          </cell>
          <cell r="E76">
            <v>64992.236418029592</v>
          </cell>
          <cell r="F76">
            <v>69660.104674147951</v>
          </cell>
          <cell r="G76">
            <v>13465.234109217756</v>
          </cell>
          <cell r="H76">
            <v>9450</v>
          </cell>
          <cell r="I76">
            <v>282367.57520139532</v>
          </cell>
          <cell r="J76">
            <v>84710</v>
          </cell>
          <cell r="K76">
            <v>367078</v>
          </cell>
        </row>
        <row r="77">
          <cell r="B77" t="str">
            <v>Loza maciza 0,08m en concreto de 3000psi</v>
          </cell>
          <cell r="C77" t="str">
            <v>M2</v>
          </cell>
          <cell r="D77">
            <v>63515.842008118903</v>
          </cell>
          <cell r="E77">
            <v>10339.673975595615</v>
          </cell>
          <cell r="F77">
            <v>11082.289379978081</v>
          </cell>
          <cell r="G77">
            <v>2142.1963355573694</v>
          </cell>
          <cell r="H77">
            <v>9450</v>
          </cell>
          <cell r="I77">
            <v>96530</v>
          </cell>
          <cell r="J77">
            <v>28959</v>
          </cell>
          <cell r="K77">
            <v>125489</v>
          </cell>
        </row>
        <row r="78">
          <cell r="B78" t="str">
            <v>Loza maciza 0,1m en concreto de 3000psi</v>
          </cell>
          <cell r="C78" t="str">
            <v>M2</v>
          </cell>
          <cell r="D78">
            <v>75602.628362970398</v>
          </cell>
          <cell r="E78">
            <v>14349.864973247124</v>
          </cell>
          <cell r="F78">
            <v>25330.947154235619</v>
          </cell>
          <cell r="G78">
            <v>31088.081212748275</v>
          </cell>
          <cell r="H78">
            <v>0</v>
          </cell>
          <cell r="I78">
            <v>146371.5217032014</v>
          </cell>
          <cell r="J78">
            <v>43912</v>
          </cell>
          <cell r="K78">
            <v>190284</v>
          </cell>
        </row>
        <row r="79">
          <cell r="B79" t="str">
            <v>Loza maciza 0,1m en concreto de 3000psi, incluye malla electrosoldada</v>
          </cell>
          <cell r="C79" t="str">
            <v>M2</v>
          </cell>
          <cell r="D79">
            <v>100560.07517148103</v>
          </cell>
          <cell r="E79">
            <v>13538.693499333334</v>
          </cell>
          <cell r="F79">
            <v>27077.386998666665</v>
          </cell>
          <cell r="G79">
            <v>5869.6080497999992</v>
          </cell>
          <cell r="H79">
            <v>0</v>
          </cell>
          <cell r="I79">
            <v>147045.76371928104</v>
          </cell>
          <cell r="J79">
            <v>44113</v>
          </cell>
          <cell r="K79">
            <v>191159</v>
          </cell>
        </row>
        <row r="80">
          <cell r="B80" t="str">
            <v>Loza maciza 0,08m en concreto de 3000psi, incluye malla electrosoldada</v>
          </cell>
          <cell r="C80" t="str">
            <v>m2</v>
          </cell>
          <cell r="D80">
            <v>84962.230525789011</v>
          </cell>
          <cell r="E80">
            <v>6769.3467496666663</v>
          </cell>
          <cell r="F80">
            <v>27077.386998666665</v>
          </cell>
          <cell r="G80">
            <v>3384.6733748333336</v>
          </cell>
          <cell r="H80">
            <v>0</v>
          </cell>
          <cell r="I80">
            <v>122193.64</v>
          </cell>
          <cell r="J80">
            <v>36658.089999999997</v>
          </cell>
          <cell r="K80">
            <v>158851.73000000001</v>
          </cell>
        </row>
        <row r="81">
          <cell r="B81" t="str">
            <v>Concreto de 3000 psi para anclaje de equipos de gimnacio</v>
          </cell>
          <cell r="C81" t="str">
            <v>M3</v>
          </cell>
          <cell r="D81">
            <v>604339.31774257531</v>
          </cell>
          <cell r="E81">
            <v>58022.972139999998</v>
          </cell>
          <cell r="F81">
            <v>116045.94428</v>
          </cell>
          <cell r="G81">
            <v>19214.891641999999</v>
          </cell>
          <cell r="H81">
            <v>0</v>
          </cell>
          <cell r="I81">
            <v>797623</v>
          </cell>
          <cell r="J81">
            <v>239287</v>
          </cell>
          <cell r="K81">
            <v>1036910</v>
          </cell>
        </row>
        <row r="82">
          <cell r="B82" t="str">
            <v>Muerto anclaje en concreto de 3000 psi</v>
          </cell>
          <cell r="C82" t="str">
            <v>M3</v>
          </cell>
          <cell r="D82">
            <v>894545.28362970415</v>
          </cell>
          <cell r="E82">
            <v>81986.164737534244</v>
          </cell>
          <cell r="F82">
            <v>166234.34069967124</v>
          </cell>
          <cell r="G82">
            <v>76182.050543720543</v>
          </cell>
          <cell r="H82">
            <v>0</v>
          </cell>
          <cell r="I82">
            <v>1218947.8396106302</v>
          </cell>
          <cell r="J82">
            <v>365684</v>
          </cell>
          <cell r="K82">
            <v>1584632</v>
          </cell>
        </row>
        <row r="83">
          <cell r="B83" t="str">
            <v>Zapatas en concreto de 3000psi</v>
          </cell>
          <cell r="C83" t="str">
            <v>M3</v>
          </cell>
          <cell r="D83">
            <v>834171.29</v>
          </cell>
          <cell r="E83">
            <v>38681.981426666665</v>
          </cell>
          <cell r="F83">
            <v>126654.73577117808</v>
          </cell>
          <cell r="G83">
            <v>24613.67</v>
          </cell>
          <cell r="H83">
            <v>0</v>
          </cell>
          <cell r="I83">
            <v>1024121.68</v>
          </cell>
          <cell r="J83">
            <v>307236.5</v>
          </cell>
          <cell r="K83">
            <v>1331358.18</v>
          </cell>
        </row>
        <row r="84">
          <cell r="B84" t="str">
            <v>Zapatas en concreto de 3500psi</v>
          </cell>
          <cell r="C84" t="str">
            <v>M3</v>
          </cell>
          <cell r="D84">
            <v>881371.76029267441</v>
          </cell>
          <cell r="E84">
            <v>38681.981426666665</v>
          </cell>
          <cell r="F84">
            <v>126654.73577117808</v>
          </cell>
          <cell r="G84">
            <v>33653.671719784477</v>
          </cell>
          <cell r="H84">
            <v>0</v>
          </cell>
          <cell r="I84">
            <v>1080362</v>
          </cell>
          <cell r="J84">
            <v>324109</v>
          </cell>
          <cell r="K84">
            <v>1404471</v>
          </cell>
        </row>
        <row r="85">
          <cell r="B85" t="str">
            <v>Cimentación tipo viga de amarre de concreto de 3000psi</v>
          </cell>
          <cell r="C85" t="str">
            <v>M3</v>
          </cell>
          <cell r="D85">
            <v>921434.28599999996</v>
          </cell>
          <cell r="E85">
            <v>38681.981426666665</v>
          </cell>
          <cell r="F85">
            <v>126654.73577117808</v>
          </cell>
          <cell r="G85">
            <v>44813.671719784477</v>
          </cell>
          <cell r="H85">
            <v>0</v>
          </cell>
          <cell r="I85">
            <v>1131584.67</v>
          </cell>
          <cell r="J85">
            <v>339475.4</v>
          </cell>
          <cell r="K85">
            <v>1471060.07</v>
          </cell>
        </row>
        <row r="86">
          <cell r="B86" t="str">
            <v>Cimentación tipo viga de amarre de 30x40cm, concreto de 3000psi</v>
          </cell>
          <cell r="C86" t="str">
            <v>M3</v>
          </cell>
          <cell r="D86">
            <v>105394.492</v>
          </cell>
          <cell r="E86">
            <v>9670.4953566666663</v>
          </cell>
          <cell r="F86">
            <v>31663.68394279452</v>
          </cell>
          <cell r="G86">
            <v>32413.417929946118</v>
          </cell>
          <cell r="H86">
            <v>0</v>
          </cell>
          <cell r="I86">
            <v>179142.09</v>
          </cell>
          <cell r="J86">
            <v>53742.62</v>
          </cell>
          <cell r="K86">
            <v>232884.71</v>
          </cell>
        </row>
        <row r="87">
          <cell r="B87" t="str">
            <v>Cimentación tipo viga de amarre de 25x25cm, concreto de 3000psi</v>
          </cell>
          <cell r="C87" t="str">
            <v>M3</v>
          </cell>
          <cell r="D87">
            <v>66991.822499999995</v>
          </cell>
          <cell r="E87">
            <v>9670.4953566666663</v>
          </cell>
          <cell r="F87">
            <v>31663.68394279452</v>
          </cell>
          <cell r="G87">
            <v>32413.417929946118</v>
          </cell>
          <cell r="H87">
            <v>0</v>
          </cell>
          <cell r="I87">
            <v>140739.42000000001</v>
          </cell>
          <cell r="J87">
            <v>42221.82</v>
          </cell>
          <cell r="K87">
            <v>182961.24</v>
          </cell>
        </row>
        <row r="88">
          <cell r="B88" t="str">
            <v>Cimentación tipo viga de amarre de concreto de 3500psi</v>
          </cell>
          <cell r="C88" t="str">
            <v>M3</v>
          </cell>
          <cell r="D88">
            <v>966834.76029267441</v>
          </cell>
          <cell r="E88">
            <v>77363.962853333331</v>
          </cell>
          <cell r="F88">
            <v>253309.47154235616</v>
          </cell>
          <cell r="G88">
            <v>84427.343439568955</v>
          </cell>
          <cell r="H88">
            <v>0</v>
          </cell>
          <cell r="I88">
            <v>1381935.54</v>
          </cell>
          <cell r="J88">
            <v>414580.67</v>
          </cell>
          <cell r="K88">
            <v>1796516.21</v>
          </cell>
        </row>
        <row r="89">
          <cell r="B89" t="str">
            <v>Columnas en concreto de 3000psi</v>
          </cell>
          <cell r="C89" t="str">
            <v>M3</v>
          </cell>
          <cell r="D89">
            <v>1100686.2859999998</v>
          </cell>
          <cell r="E89">
            <v>58022.972139999998</v>
          </cell>
          <cell r="F89">
            <v>189982.10365676711</v>
          </cell>
          <cell r="G89">
            <v>69700.50757967672</v>
          </cell>
          <cell r="H89">
            <v>0</v>
          </cell>
          <cell r="I89">
            <v>1418391.87</v>
          </cell>
          <cell r="J89">
            <v>425517.56</v>
          </cell>
          <cell r="K89">
            <v>1843909.43</v>
          </cell>
        </row>
        <row r="90">
          <cell r="B90" t="str">
            <v>PILOTES CONCRETO 4000 PSI</v>
          </cell>
          <cell r="C90" t="str">
            <v>m</v>
          </cell>
          <cell r="D90">
            <v>1592632.3287259408</v>
          </cell>
          <cell r="E90">
            <v>75429.863782</v>
          </cell>
          <cell r="F90">
            <v>493953.46950759448</v>
          </cell>
          <cell r="G90">
            <v>862421.33332895942</v>
          </cell>
          <cell r="H90">
            <v>0</v>
          </cell>
          <cell r="I90">
            <v>3024437</v>
          </cell>
          <cell r="J90">
            <v>877087</v>
          </cell>
          <cell r="K90">
            <v>3901524</v>
          </cell>
        </row>
        <row r="91">
          <cell r="B91" t="str">
            <v>Columna de 20cm X 20cm en concreto de 3000 psi</v>
          </cell>
          <cell r="C91" t="str">
            <v>ML</v>
          </cell>
          <cell r="D91">
            <v>92977.432709703018</v>
          </cell>
          <cell r="E91">
            <v>16143.598094903013</v>
          </cell>
          <cell r="F91">
            <v>28497.315548515067</v>
          </cell>
          <cell r="G91">
            <v>34644.09136434181</v>
          </cell>
          <cell r="H91">
            <v>0</v>
          </cell>
          <cell r="I91">
            <v>172262</v>
          </cell>
          <cell r="J91">
            <v>51679</v>
          </cell>
          <cell r="K91">
            <v>223941</v>
          </cell>
        </row>
        <row r="92">
          <cell r="B92" t="str">
            <v>Columna de 25cm X 25cm en concreto de 3000 psi</v>
          </cell>
          <cell r="C92" t="str">
            <v>ML</v>
          </cell>
          <cell r="D92">
            <v>106708.25735891097</v>
          </cell>
          <cell r="E92">
            <v>9670.4953566666663</v>
          </cell>
          <cell r="F92">
            <v>31663.68394279452</v>
          </cell>
          <cell r="G92">
            <v>34313.417929946118</v>
          </cell>
          <cell r="H92">
            <v>0</v>
          </cell>
          <cell r="I92">
            <v>182355.85</v>
          </cell>
          <cell r="J92">
            <v>54706.75</v>
          </cell>
          <cell r="K92">
            <v>237062.6</v>
          </cell>
        </row>
        <row r="93">
          <cell r="B93" t="str">
            <v>Columna de 30cm X 30cm en concreto de 3000 psi</v>
          </cell>
          <cell r="C93" t="str">
            <v>M</v>
          </cell>
          <cell r="D93">
            <v>123194.39859683179</v>
          </cell>
          <cell r="E93">
            <v>9090.2656352666654</v>
          </cell>
          <cell r="F93">
            <v>29763.862906226848</v>
          </cell>
          <cell r="G93">
            <v>34065.412854149356</v>
          </cell>
          <cell r="H93">
            <v>0</v>
          </cell>
          <cell r="I93">
            <v>196113.94</v>
          </cell>
          <cell r="J93">
            <v>58834.19</v>
          </cell>
          <cell r="K93">
            <v>254948.13</v>
          </cell>
        </row>
        <row r="94">
          <cell r="B94" t="str">
            <v>Columna de 30cm X 40cm en concreto de 3000 psi</v>
          </cell>
          <cell r="C94" t="str">
            <v>M</v>
          </cell>
          <cell r="D94">
            <v>165322.21812910904</v>
          </cell>
          <cell r="E94">
            <v>9090.2656352666654</v>
          </cell>
          <cell r="F94">
            <v>29763.862906226848</v>
          </cell>
          <cell r="G94">
            <v>34065.412854149356</v>
          </cell>
          <cell r="H94">
            <v>0</v>
          </cell>
          <cell r="I94">
            <v>238241.76</v>
          </cell>
          <cell r="J94">
            <v>71472.53</v>
          </cell>
          <cell r="K94">
            <v>309714.28999999998</v>
          </cell>
        </row>
        <row r="96">
          <cell r="B96" t="str">
            <v>Columna de 40cm X 40cm en concreto de 3000 psi</v>
          </cell>
          <cell r="C96" t="str">
            <v>ML</v>
          </cell>
          <cell r="D96">
            <v>204427.65083881206</v>
          </cell>
          <cell r="E96">
            <v>9670.4953566666663</v>
          </cell>
          <cell r="F96">
            <v>31663.68394279452</v>
          </cell>
          <cell r="G96">
            <v>34313.417929946118</v>
          </cell>
          <cell r="H96">
            <v>0</v>
          </cell>
          <cell r="I96">
            <v>280075.25</v>
          </cell>
          <cell r="J96">
            <v>84022.57</v>
          </cell>
          <cell r="K96">
            <v>364097.82</v>
          </cell>
        </row>
        <row r="97">
          <cell r="B97" t="str">
            <v>Columna de 25cm x 40cm en concreto de 3000 psi</v>
          </cell>
          <cell r="C97" t="str">
            <v>ML</v>
          </cell>
          <cell r="D97">
            <v>149807.29177425752</v>
          </cell>
          <cell r="E97">
            <v>17937.331216558905</v>
          </cell>
          <cell r="F97">
            <v>31663.68394279452</v>
          </cell>
          <cell r="G97">
            <v>35140.101515935341</v>
          </cell>
          <cell r="H97">
            <v>0</v>
          </cell>
          <cell r="I97">
            <v>234548</v>
          </cell>
          <cell r="J97">
            <v>70364</v>
          </cell>
          <cell r="K97">
            <v>304912</v>
          </cell>
        </row>
        <row r="98">
          <cell r="B98" t="str">
            <v>Columnas en concreto de 3500psi</v>
          </cell>
          <cell r="C98" t="str">
            <v>M3</v>
          </cell>
          <cell r="D98">
            <v>1178886.7602926744</v>
          </cell>
          <cell r="E98">
            <v>77363.962853333331</v>
          </cell>
          <cell r="F98">
            <v>253309.47154235616</v>
          </cell>
          <cell r="G98">
            <v>88927.343439568955</v>
          </cell>
          <cell r="H98">
            <v>0</v>
          </cell>
          <cell r="I98">
            <v>1598487.54</v>
          </cell>
          <cell r="J98">
            <v>479546.27</v>
          </cell>
          <cell r="K98">
            <v>2078033.81</v>
          </cell>
        </row>
        <row r="99">
          <cell r="B99" t="str">
            <v>Muro de contención en concreto de 3000 psi</v>
          </cell>
          <cell r="C99" t="str">
            <v>M3</v>
          </cell>
          <cell r="D99">
            <v>1117510.0836297041</v>
          </cell>
          <cell r="E99">
            <v>62858.219818333331</v>
          </cell>
          <cell r="F99">
            <v>332468.68139934243</v>
          </cell>
          <cell r="G99">
            <v>90892.690121767577</v>
          </cell>
          <cell r="H99">
            <v>0</v>
          </cell>
          <cell r="I99">
            <v>1603729.6749691474</v>
          </cell>
          <cell r="J99">
            <v>481118.89999999997</v>
          </cell>
          <cell r="K99">
            <v>2084848.5699999998</v>
          </cell>
        </row>
        <row r="100">
          <cell r="B100" t="str">
            <v>Viga aérea en concreto de 3000psi</v>
          </cell>
          <cell r="C100" t="str">
            <v>M3</v>
          </cell>
          <cell r="D100">
            <v>1330564.2836297043</v>
          </cell>
          <cell r="E100">
            <v>77363.962853333331</v>
          </cell>
          <cell r="F100">
            <v>253309.47154235616</v>
          </cell>
          <cell r="G100">
            <v>79467.343439568955</v>
          </cell>
          <cell r="H100">
            <v>0</v>
          </cell>
          <cell r="I100">
            <v>1740705.06</v>
          </cell>
          <cell r="J100">
            <v>522211.51</v>
          </cell>
          <cell r="K100">
            <v>2262916.5699999998</v>
          </cell>
        </row>
        <row r="101">
          <cell r="B101" t="str">
            <v>Viga aérea en concreto de 3500psi</v>
          </cell>
          <cell r="C101" t="str">
            <v>M3</v>
          </cell>
          <cell r="D101">
            <v>1372364.7602926744</v>
          </cell>
          <cell r="E101">
            <v>77363.962853333331</v>
          </cell>
          <cell r="F101">
            <v>379964.20731353422</v>
          </cell>
          <cell r="G101">
            <v>92132.817016686749</v>
          </cell>
          <cell r="H101">
            <v>0</v>
          </cell>
          <cell r="I101">
            <v>1921825.75</v>
          </cell>
          <cell r="J101">
            <v>576547.73</v>
          </cell>
          <cell r="K101">
            <v>2498373.48</v>
          </cell>
        </row>
        <row r="102">
          <cell r="B102" t="str">
            <v>Muro de contencion en concreto 4.000 PSI</v>
          </cell>
          <cell r="C102" t="str">
            <v>M3</v>
          </cell>
          <cell r="D102">
            <v>1687069.6436297041</v>
          </cell>
          <cell r="E102">
            <v>77363.962853333331</v>
          </cell>
          <cell r="F102">
            <v>506618.94308471231</v>
          </cell>
          <cell r="G102">
            <v>104798.29059380456</v>
          </cell>
          <cell r="H102">
            <v>0</v>
          </cell>
          <cell r="I102">
            <v>2375850.84</v>
          </cell>
          <cell r="J102">
            <v>712755.25</v>
          </cell>
          <cell r="K102">
            <v>3088606.09</v>
          </cell>
        </row>
        <row r="103">
          <cell r="B103" t="str">
            <v>Viga cinta de coronación 0,1x0,2m en concreto de 3000psi</v>
          </cell>
          <cell r="C103" t="str">
            <v>ML</v>
          </cell>
          <cell r="D103">
            <v>45675.875672594084</v>
          </cell>
          <cell r="E103">
            <v>14349.864973247124</v>
          </cell>
          <cell r="F103">
            <v>25330.947154235619</v>
          </cell>
          <cell r="G103">
            <v>6968.081212748275</v>
          </cell>
          <cell r="H103">
            <v>0</v>
          </cell>
          <cell r="I103">
            <v>92324.769012825098</v>
          </cell>
          <cell r="J103">
            <v>27697</v>
          </cell>
          <cell r="K103">
            <v>120022</v>
          </cell>
        </row>
        <row r="104">
          <cell r="B104" t="str">
            <v>Viga cinta de coronación 0,15x0,10m en concreto de 3000psi</v>
          </cell>
          <cell r="C104" t="str">
            <v>M</v>
          </cell>
          <cell r="D104">
            <v>26749.83976613863</v>
          </cell>
          <cell r="E104">
            <v>7736.3962853333333</v>
          </cell>
          <cell r="F104">
            <v>25330.947154235619</v>
          </cell>
          <cell r="G104">
            <v>6306.7343439568958</v>
          </cell>
          <cell r="H104">
            <v>0</v>
          </cell>
          <cell r="I104">
            <v>66123.92</v>
          </cell>
          <cell r="J104">
            <v>19837.18</v>
          </cell>
          <cell r="K104">
            <v>85961.1</v>
          </cell>
        </row>
        <row r="105">
          <cell r="B105" t="str">
            <v>Viga canal en concreto b=0,40 h=0,5 e=0,08 en concreto de 3000 psi</v>
          </cell>
          <cell r="C105" t="str">
            <v>ML</v>
          </cell>
          <cell r="D105">
            <v>118307.8024213387</v>
          </cell>
          <cell r="E105">
            <v>28699.729946494248</v>
          </cell>
          <cell r="F105">
            <v>50661.894308471237</v>
          </cell>
          <cell r="G105">
            <v>10936.16242549655</v>
          </cell>
          <cell r="H105">
            <v>0</v>
          </cell>
          <cell r="I105">
            <v>208606</v>
          </cell>
          <cell r="J105">
            <v>62581</v>
          </cell>
          <cell r="K105">
            <v>271187</v>
          </cell>
        </row>
        <row r="106">
          <cell r="B106" t="str">
            <v>Loza macisa 0,1m en concreto de 2500psi</v>
          </cell>
          <cell r="C106" t="str">
            <v>M2</v>
          </cell>
          <cell r="D106">
            <v>72007.434338233768</v>
          </cell>
          <cell r="E106">
            <v>13189.405530447124</v>
          </cell>
          <cell r="F106">
            <v>25330.947154235619</v>
          </cell>
          <cell r="G106">
            <v>12892.035268468275</v>
          </cell>
          <cell r="H106">
            <v>0</v>
          </cell>
          <cell r="I106">
            <v>123420</v>
          </cell>
          <cell r="J106">
            <v>37026</v>
          </cell>
          <cell r="K106">
            <v>160446</v>
          </cell>
        </row>
        <row r="107">
          <cell r="B107" t="str">
            <v>Loza macisa aérea 0,1m en concreto de 3000psi, Incluye malla electrosoldada 4mm</v>
          </cell>
          <cell r="C107" t="str">
            <v>M2</v>
          </cell>
          <cell r="D107">
            <v>139242.73696152779</v>
          </cell>
          <cell r="E107">
            <v>11798.004335133333</v>
          </cell>
          <cell r="F107">
            <v>38629.694410209311</v>
          </cell>
          <cell r="G107">
            <v>50242.769874534264</v>
          </cell>
          <cell r="H107">
            <v>0</v>
          </cell>
          <cell r="I107">
            <v>239913.20558140468</v>
          </cell>
          <cell r="J107">
            <v>71973.959999999992</v>
          </cell>
          <cell r="K107">
            <v>311887.17</v>
          </cell>
        </row>
        <row r="108">
          <cell r="B108" t="str">
            <v>Loza macisa aérea 0,10m en concreto de 3000psi, incluye lámina metaldeck y malla electrosoldada</v>
          </cell>
          <cell r="C108" t="str">
            <v>M2</v>
          </cell>
          <cell r="D108">
            <v>197514.09755586614</v>
          </cell>
          <cell r="E108">
            <v>11604.594427999999</v>
          </cell>
          <cell r="F108">
            <v>37996.420731353421</v>
          </cell>
          <cell r="G108">
            <v>26040.101515935341</v>
          </cell>
          <cell r="H108">
            <v>0</v>
          </cell>
          <cell r="I108">
            <v>273155.21000000002</v>
          </cell>
          <cell r="J108">
            <v>81946.559999999998</v>
          </cell>
          <cell r="K108">
            <v>355101.77</v>
          </cell>
        </row>
        <row r="109">
          <cell r="B109" t="str">
            <v>Loza macisa aérea 0,08m en concreto de 3000psi, incluye lámina metaldeck y malla electrosoldada</v>
          </cell>
          <cell r="C109" t="str">
            <v>m2</v>
          </cell>
          <cell r="D109">
            <v>183009.95393004434</v>
          </cell>
          <cell r="E109">
            <v>11604.594427999999</v>
          </cell>
          <cell r="F109">
            <v>37996.420731353421</v>
          </cell>
          <cell r="G109">
            <v>26040.101515935341</v>
          </cell>
          <cell r="H109">
            <v>0</v>
          </cell>
          <cell r="I109">
            <v>258651.07</v>
          </cell>
          <cell r="J109">
            <v>77595.320000000007</v>
          </cell>
          <cell r="K109">
            <v>336246.39</v>
          </cell>
        </row>
        <row r="110">
          <cell r="B110" t="str">
            <v>Loza macisa aérea 0,10m en concreto de 3500psi, incluye lámina metaldeck y malla electrosoldada</v>
          </cell>
          <cell r="C110" t="str">
            <v>M2</v>
          </cell>
          <cell r="D110">
            <v>201654.3352443889</v>
          </cell>
          <cell r="E110">
            <v>11604.594427999999</v>
          </cell>
          <cell r="F110">
            <v>37996.420731353421</v>
          </cell>
          <cell r="G110">
            <v>26040.101515935341</v>
          </cell>
          <cell r="H110">
            <v>0</v>
          </cell>
          <cell r="I110">
            <v>277295.45</v>
          </cell>
          <cell r="J110">
            <v>83188.63</v>
          </cell>
          <cell r="K110">
            <v>360484.08</v>
          </cell>
        </row>
        <row r="111">
          <cell r="B111" t="str">
            <v>Escalera en concreto de 3000psi</v>
          </cell>
          <cell r="C111" t="str">
            <v>M3</v>
          </cell>
          <cell r="D111">
            <v>1575364.2836297043</v>
          </cell>
          <cell r="E111">
            <v>98639.052638000008</v>
          </cell>
          <cell r="F111">
            <v>0</v>
          </cell>
          <cell r="G111">
            <v>67223.905263799999</v>
          </cell>
          <cell r="H111">
            <v>0</v>
          </cell>
          <cell r="I111">
            <v>1741227.2415315043</v>
          </cell>
          <cell r="J111">
            <v>522367</v>
          </cell>
          <cell r="K111">
            <v>2263594</v>
          </cell>
        </row>
        <row r="112">
          <cell r="B112" t="str">
            <v>Alfajias en concreto de 2500psi</v>
          </cell>
          <cell r="C112" t="str">
            <v>ML</v>
          </cell>
          <cell r="D112">
            <v>59184.473505853486</v>
          </cell>
          <cell r="E112">
            <v>23633.540515647124</v>
          </cell>
          <cell r="F112">
            <v>25330.947154235619</v>
          </cell>
          <cell r="G112">
            <v>4896.4487669882747</v>
          </cell>
          <cell r="H112">
            <v>0</v>
          </cell>
          <cell r="I112">
            <v>113045.40994272451</v>
          </cell>
          <cell r="J112">
            <v>33913</v>
          </cell>
          <cell r="K112">
            <v>146958</v>
          </cell>
        </row>
        <row r="113">
          <cell r="B113" t="str">
            <v>Concreto ciclópeo</v>
          </cell>
          <cell r="C113" t="str">
            <v>M3</v>
          </cell>
          <cell r="D113">
            <v>466915.71962970408</v>
          </cell>
          <cell r="E113">
            <v>58022.972139999998</v>
          </cell>
          <cell r="F113">
            <v>189982.10365676711</v>
          </cell>
          <cell r="G113">
            <v>24800.507579676712</v>
          </cell>
          <cell r="H113">
            <v>0</v>
          </cell>
          <cell r="I113">
            <v>739721.3</v>
          </cell>
          <cell r="J113">
            <v>221916.39</v>
          </cell>
          <cell r="K113">
            <v>961637.69</v>
          </cell>
        </row>
        <row r="114">
          <cell r="B114" t="str">
            <v>Caja de inspección de 60x60cm en concreto de 3000psi</v>
          </cell>
          <cell r="C114" t="str">
            <v>UN</v>
          </cell>
          <cell r="D114">
            <v>474498.73</v>
          </cell>
          <cell r="E114">
            <v>38681.980000000003</v>
          </cell>
          <cell r="F114">
            <v>126654.74</v>
          </cell>
          <cell r="G114">
            <v>16533.669999999998</v>
          </cell>
          <cell r="H114">
            <v>0</v>
          </cell>
          <cell r="I114">
            <v>656369.12</v>
          </cell>
          <cell r="J114">
            <v>196910.74</v>
          </cell>
          <cell r="K114">
            <v>853279.86</v>
          </cell>
        </row>
        <row r="115">
          <cell r="B115" t="str">
            <v>Caja de inspección de 70x70cm en concreto de 3000psi</v>
          </cell>
          <cell r="C115" t="str">
            <v>UN</v>
          </cell>
          <cell r="D115">
            <v>559489.27</v>
          </cell>
          <cell r="E115">
            <v>48352.480000000003</v>
          </cell>
          <cell r="F115">
            <v>158318.42000000001</v>
          </cell>
          <cell r="G115">
            <v>20667.09</v>
          </cell>
          <cell r="H115">
            <v>0</v>
          </cell>
          <cell r="I115">
            <v>786827.26</v>
          </cell>
          <cell r="J115">
            <v>236048.17</v>
          </cell>
          <cell r="K115">
            <v>1022875.43</v>
          </cell>
        </row>
        <row r="116">
          <cell r="B116" t="str">
            <v>Caja de inspección de 80x80cm en concreto de 3000psi</v>
          </cell>
          <cell r="C116" t="str">
            <v>UN</v>
          </cell>
          <cell r="D116">
            <v>632393.02</v>
          </cell>
          <cell r="E116">
            <v>58022.97</v>
          </cell>
          <cell r="F116">
            <v>189982.1</v>
          </cell>
          <cell r="G116">
            <v>24800.51</v>
          </cell>
          <cell r="H116">
            <v>0</v>
          </cell>
          <cell r="I116">
            <v>905198.6</v>
          </cell>
          <cell r="J116">
            <v>271559.58</v>
          </cell>
          <cell r="K116">
            <v>1176758.18</v>
          </cell>
        </row>
        <row r="117">
          <cell r="B117" t="str">
            <v>Cámara de inspección de 1,1x1,1m en concreto de 3000psi</v>
          </cell>
          <cell r="C117" t="str">
            <v>UN</v>
          </cell>
          <cell r="D117">
            <v>1437927.42</v>
          </cell>
          <cell r="E117">
            <v>77363.960000000006</v>
          </cell>
          <cell r="F117">
            <v>253309.47154235616</v>
          </cell>
          <cell r="G117">
            <v>33067.343154235619</v>
          </cell>
          <cell r="H117">
            <v>0</v>
          </cell>
          <cell r="I117">
            <v>1801668.19</v>
          </cell>
          <cell r="J117">
            <v>540500.46</v>
          </cell>
          <cell r="K117">
            <v>2342168.65</v>
          </cell>
        </row>
        <row r="118">
          <cell r="B118" t="str">
            <v>Sumidero para aguas lluvias tipo SL-100 reforzado</v>
          </cell>
          <cell r="C118" t="str">
            <v>UN</v>
          </cell>
          <cell r="D118">
            <v>1523441.8132586149</v>
          </cell>
          <cell r="E118">
            <v>98124.882116515073</v>
          </cell>
          <cell r="F118">
            <v>142486.57774257532</v>
          </cell>
          <cell r="G118">
            <v>37621.145985909039</v>
          </cell>
          <cell r="H118">
            <v>0</v>
          </cell>
          <cell r="I118">
            <v>1801674.4191036143</v>
          </cell>
          <cell r="J118">
            <v>540503</v>
          </cell>
          <cell r="K118">
            <v>2342177</v>
          </cell>
        </row>
        <row r="119">
          <cell r="B119" t="str">
            <v>Sumidero para aguas lluvias tipo SL-150 reforzado</v>
          </cell>
          <cell r="C119" t="str">
            <v>UN</v>
          </cell>
          <cell r="D119">
            <v>1779023.42904911</v>
          </cell>
          <cell r="E119">
            <v>392499.52846606029</v>
          </cell>
          <cell r="F119">
            <v>569946.31097030127</v>
          </cell>
          <cell r="G119">
            <v>114324.58394363616</v>
          </cell>
          <cell r="H119">
            <v>0</v>
          </cell>
          <cell r="I119">
            <v>2855793.8524291078</v>
          </cell>
          <cell r="J119">
            <v>856739</v>
          </cell>
          <cell r="K119">
            <v>3712533</v>
          </cell>
        </row>
        <row r="120">
          <cell r="B120" t="str">
            <v>Cabezal de salida para aguas lluvias</v>
          </cell>
          <cell r="C120" t="str">
            <v>UN</v>
          </cell>
          <cell r="D120">
            <v>959459.71801980259</v>
          </cell>
          <cell r="E120">
            <v>215247.97459870685</v>
          </cell>
          <cell r="F120">
            <v>379964.20731353422</v>
          </cell>
          <cell r="G120">
            <v>86641.218191224107</v>
          </cell>
          <cell r="H120">
            <v>0</v>
          </cell>
          <cell r="I120">
            <v>1641313.1181232678</v>
          </cell>
          <cell r="J120">
            <v>492394</v>
          </cell>
          <cell r="K120">
            <v>2133707</v>
          </cell>
        </row>
        <row r="121">
          <cell r="B121" t="str">
            <v>Suministro e Instalación Malla electrosoldada 4mm 2.35 X 6.00 m</v>
          </cell>
          <cell r="C121" t="str">
            <v>M2</v>
          </cell>
          <cell r="D121">
            <v>12140.95744680851</v>
          </cell>
          <cell r="E121">
            <v>717.49324866235611</v>
          </cell>
          <cell r="F121">
            <v>1266.5473577117807</v>
          </cell>
          <cell r="G121">
            <v>198.40406063741369</v>
          </cell>
          <cell r="H121">
            <v>0</v>
          </cell>
          <cell r="I121">
            <v>14323</v>
          </cell>
          <cell r="J121">
            <v>4297</v>
          </cell>
          <cell r="K121">
            <v>18620</v>
          </cell>
        </row>
        <row r="122">
          <cell r="B122" t="str">
            <v>Suministro e instalación de tubería 36" concreto reforzado L=0,80m - E=0,10m, sistema pluvial</v>
          </cell>
          <cell r="C122" t="str">
            <v>ML</v>
          </cell>
          <cell r="D122">
            <v>595898.33573227725</v>
          </cell>
          <cell r="E122">
            <v>29541.925644558905</v>
          </cell>
          <cell r="F122">
            <v>31663.68394279452</v>
          </cell>
          <cell r="G122">
            <v>6120.5609587353429</v>
          </cell>
          <cell r="H122">
            <v>0</v>
          </cell>
          <cell r="I122">
            <v>663224.50627836597</v>
          </cell>
          <cell r="J122">
            <v>195288</v>
          </cell>
          <cell r="K122">
            <v>846247</v>
          </cell>
        </row>
        <row r="123">
          <cell r="B123" t="str">
            <v>Suministro e instalación de tubería 24" concreto reforzado L=0,80m - E=0,10m</v>
          </cell>
          <cell r="C123" t="str">
            <v>ML</v>
          </cell>
          <cell r="D123">
            <v>319632.77857742575</v>
          </cell>
          <cell r="E123">
            <v>28064.829362330955</v>
          </cell>
          <cell r="F123">
            <v>30080.499745654794</v>
          </cell>
          <cell r="G123">
            <v>5814.5329107985744</v>
          </cell>
          <cell r="H123">
            <v>0</v>
          </cell>
          <cell r="I123">
            <v>383592.64059621008</v>
          </cell>
          <cell r="J123">
            <v>115078</v>
          </cell>
          <cell r="K123">
            <v>498671</v>
          </cell>
        </row>
        <row r="124">
          <cell r="B124" t="str">
            <v>Pozo de inspección en concreto de 3000psi D=1,2m h≤1,3m</v>
          </cell>
          <cell r="C124" t="str">
            <v>UN</v>
          </cell>
          <cell r="D124">
            <v>1693133.6085813874</v>
          </cell>
          <cell r="E124">
            <v>468492.36992876709</v>
          </cell>
          <cell r="F124">
            <v>949910.51828383561</v>
          </cell>
          <cell r="G124">
            <v>268400.28882126027</v>
          </cell>
          <cell r="H124">
            <v>0</v>
          </cell>
          <cell r="I124">
            <v>3379936.7856152505</v>
          </cell>
          <cell r="J124">
            <v>1013981</v>
          </cell>
          <cell r="K124">
            <v>4393918</v>
          </cell>
        </row>
        <row r="125">
          <cell r="B125" t="str">
            <v>Pozo de inspección en concreto de 3000psi D=1,2m h≤2,0m</v>
          </cell>
          <cell r="C125" t="str">
            <v>UN</v>
          </cell>
          <cell r="D125">
            <v>2286376.8401623778</v>
          </cell>
          <cell r="E125">
            <v>585615.46241095883</v>
          </cell>
          <cell r="F125">
            <v>1187388.1478547945</v>
          </cell>
          <cell r="G125">
            <v>349060.36102657532</v>
          </cell>
          <cell r="H125">
            <v>0</v>
          </cell>
          <cell r="I125">
            <v>4408440.8114547059</v>
          </cell>
          <cell r="J125">
            <v>0</v>
          </cell>
          <cell r="K125">
            <v>0</v>
          </cell>
        </row>
        <row r="126">
          <cell r="B126" t="str">
            <v>Pozo de inspección en concreto de 3000psi D=1,2m h≤3,0m</v>
          </cell>
          <cell r="C126" t="str">
            <v>UN</v>
          </cell>
          <cell r="D126">
            <v>3204114.3625821806</v>
          </cell>
          <cell r="E126">
            <v>702738.55489315069</v>
          </cell>
          <cell r="F126">
            <v>1424865.7774257534</v>
          </cell>
          <cell r="G126">
            <v>429720.43323189043</v>
          </cell>
          <cell r="H126">
            <v>0</v>
          </cell>
          <cell r="I126">
            <v>5761439.1281329747</v>
          </cell>
          <cell r="J126">
            <v>0</v>
          </cell>
          <cell r="K126">
            <v>0</v>
          </cell>
        </row>
        <row r="127">
          <cell r="B127" t="str">
            <v>Pozo de inspección en concreto de 3000psi D=1,2m h≤4,0m</v>
          </cell>
          <cell r="C127" t="str">
            <v>UN</v>
          </cell>
          <cell r="D127">
            <v>3756524.0214534681</v>
          </cell>
          <cell r="E127">
            <v>780820.61654794519</v>
          </cell>
          <cell r="F127">
            <v>1583184.197139726</v>
          </cell>
          <cell r="G127">
            <v>507600.4813687671</v>
          </cell>
          <cell r="H127">
            <v>0</v>
          </cell>
          <cell r="I127">
            <v>6628129.3165099062</v>
          </cell>
          <cell r="J127">
            <v>1988438</v>
          </cell>
          <cell r="K127">
            <v>8616567</v>
          </cell>
        </row>
        <row r="128">
          <cell r="B128" t="str">
            <v>Reconstrucción de cámara de inspección</v>
          </cell>
          <cell r="C128" t="str">
            <v>UN</v>
          </cell>
          <cell r="D128">
            <v>893597.52241980261</v>
          </cell>
          <cell r="E128">
            <v>358746.62433117809</v>
          </cell>
          <cell r="F128">
            <v>633273.67885589041</v>
          </cell>
          <cell r="G128">
            <v>167002.03031870688</v>
          </cell>
          <cell r="H128">
            <v>0</v>
          </cell>
          <cell r="I128">
            <v>2052619.8559255782</v>
          </cell>
          <cell r="J128">
            <v>615786</v>
          </cell>
          <cell r="K128">
            <v>2668406</v>
          </cell>
        </row>
        <row r="129">
          <cell r="B129" t="str">
            <v>Encofrado tubería en concreto de 3000psi</v>
          </cell>
          <cell r="C129" t="str">
            <v>M3</v>
          </cell>
          <cell r="I129">
            <v>0</v>
          </cell>
          <cell r="K129">
            <v>1843909.43</v>
          </cell>
        </row>
        <row r="130">
          <cell r="B130" t="str">
            <v>Cuneta en concreto de 3000psi tipo V 0,5x0,1m e=0,1m</v>
          </cell>
          <cell r="C130" t="str">
            <v>ML</v>
          </cell>
          <cell r="D130">
            <v>66860.359064554519</v>
          </cell>
          <cell r="E130">
            <v>28699.729946494248</v>
          </cell>
          <cell r="F130">
            <v>50661.894308471237</v>
          </cell>
          <cell r="G130">
            <v>9744.16242549655</v>
          </cell>
          <cell r="H130">
            <v>0</v>
          </cell>
          <cell r="I130">
            <v>155966.14574501658</v>
          </cell>
          <cell r="J130">
            <v>46790</v>
          </cell>
          <cell r="K130">
            <v>202756</v>
          </cell>
        </row>
        <row r="131">
          <cell r="B131" t="str">
            <v>Cuneta en concreto de 3000psi tipo V 0,6x0,06m e=0,1m</v>
          </cell>
          <cell r="C131" t="str">
            <v>ML</v>
          </cell>
          <cell r="D131">
            <v>69882.055653267395</v>
          </cell>
          <cell r="E131">
            <v>32287.196189806025</v>
          </cell>
          <cell r="F131">
            <v>56994.631097030135</v>
          </cell>
          <cell r="G131">
            <v>10736.182728683618</v>
          </cell>
          <cell r="H131">
            <v>0</v>
          </cell>
          <cell r="I131">
            <v>169900.06566878717</v>
          </cell>
          <cell r="J131">
            <v>50970</v>
          </cell>
          <cell r="K131">
            <v>220870</v>
          </cell>
        </row>
        <row r="132">
          <cell r="B132" t="str">
            <v>Cuneta en concreto de 3000psi tipo V 1,0x0,2m e=0,1m</v>
          </cell>
          <cell r="C132" t="str">
            <v>ML</v>
          </cell>
          <cell r="D132">
            <v>97077.324951683288</v>
          </cell>
          <cell r="E132">
            <v>39462.128676429595</v>
          </cell>
          <cell r="F132">
            <v>69660.104674147951</v>
          </cell>
          <cell r="G132">
            <v>13624.223335057755</v>
          </cell>
          <cell r="H132">
            <v>0</v>
          </cell>
          <cell r="I132">
            <v>219823.78163731858</v>
          </cell>
          <cell r="J132">
            <v>65947</v>
          </cell>
          <cell r="K132">
            <v>285771</v>
          </cell>
        </row>
        <row r="133">
          <cell r="B133" t="str">
            <v>Mesón en concreto de 3000 psi, e= 0.10m, segùn diseño, Tipo 1, doble nivel, L=5.46m</v>
          </cell>
          <cell r="C133" t="str">
            <v>UN</v>
          </cell>
          <cell r="D133">
            <v>1076168.3400000001</v>
          </cell>
          <cell r="E133">
            <v>94770.854495333333</v>
          </cell>
          <cell r="F133">
            <v>310304.10263938631</v>
          </cell>
          <cell r="G133">
            <v>43219.5</v>
          </cell>
          <cell r="H133">
            <v>0</v>
          </cell>
          <cell r="I133">
            <v>1524462.8</v>
          </cell>
          <cell r="J133">
            <v>457338.84</v>
          </cell>
          <cell r="K133">
            <v>1981801.6400000001</v>
          </cell>
        </row>
        <row r="134">
          <cell r="B134" t="str">
            <v>Mesón en concreto de 3000 psi, e= 0.10m, segùn diseño, Tipo 1, doble nivel, L=3,69m</v>
          </cell>
          <cell r="C134" t="str">
            <v>UN</v>
          </cell>
        </row>
        <row r="135">
          <cell r="B135" t="str">
            <v>Mesón en concreto reforzado de 3000 psi y granito pulido 0.6*0.07</v>
          </cell>
          <cell r="C135" t="str">
            <v>UN</v>
          </cell>
          <cell r="D135">
            <v>0</v>
          </cell>
          <cell r="E135">
            <v>0</v>
          </cell>
          <cell r="F135">
            <v>405074.95713471965</v>
          </cell>
          <cell r="G135">
            <v>0</v>
          </cell>
          <cell r="H135">
            <v>1524462.8</v>
          </cell>
          <cell r="I135">
            <v>365871.07</v>
          </cell>
          <cell r="J135">
            <v>1981801.6400000001</v>
          </cell>
          <cell r="K135">
            <v>0</v>
          </cell>
        </row>
        <row r="136">
          <cell r="B136" t="str">
            <v>Placa mesón en concreto 3000 PSI E= 0.10m</v>
          </cell>
          <cell r="C136" t="str">
            <v>M2</v>
          </cell>
          <cell r="D136">
            <v>165252.93177425757</v>
          </cell>
          <cell r="E136">
            <v>19340.990713333333</v>
          </cell>
          <cell r="F136">
            <v>63327.367885589039</v>
          </cell>
          <cell r="G136">
            <v>10978.835859892239</v>
          </cell>
          <cell r="H136">
            <v>0</v>
          </cell>
          <cell r="I136">
            <v>258900.13</v>
          </cell>
          <cell r="J136">
            <v>77670.039999999994</v>
          </cell>
          <cell r="K136">
            <v>336570.17</v>
          </cell>
        </row>
        <row r="137">
          <cell r="B137" t="str">
            <v>Placa piso para Box coulvert en concreto de 3000psi</v>
          </cell>
          <cell r="C137" t="str">
            <v>M3</v>
          </cell>
          <cell r="D137">
            <v>747882.28</v>
          </cell>
          <cell r="E137">
            <v>156164.12330958905</v>
          </cell>
          <cell r="F137">
            <v>316636.8394279452</v>
          </cell>
          <cell r="G137">
            <v>94600.096273753428</v>
          </cell>
          <cell r="H137">
            <v>0</v>
          </cell>
          <cell r="I137">
            <v>1315283.3390112875</v>
          </cell>
          <cell r="J137">
            <v>394585</v>
          </cell>
          <cell r="K137">
            <v>1709868.34</v>
          </cell>
        </row>
        <row r="138">
          <cell r="B138" t="str">
            <v>Placa muros para Box coulvert en concreto de 3000psi</v>
          </cell>
          <cell r="C138" t="str">
            <v>M3</v>
          </cell>
          <cell r="D138">
            <v>1404223.2836297043</v>
          </cell>
          <cell r="E138">
            <v>165924.38101643836</v>
          </cell>
          <cell r="F138">
            <v>336426.64189219178</v>
          </cell>
          <cell r="G138">
            <v>101595.10229086303</v>
          </cell>
          <cell r="H138">
            <v>0</v>
          </cell>
          <cell r="I138">
            <v>2008169.4088291973</v>
          </cell>
          <cell r="J138">
            <v>602451</v>
          </cell>
          <cell r="K138">
            <v>2610620</v>
          </cell>
        </row>
        <row r="139">
          <cell r="B139" t="str">
            <v>Placa superior para Box coulvert en concreto de 3000psi</v>
          </cell>
          <cell r="C139" t="str">
            <v>M3</v>
          </cell>
          <cell r="D139">
            <v>1116271.2836297043</v>
          </cell>
          <cell r="E139">
            <v>175684.63872328767</v>
          </cell>
          <cell r="F139">
            <v>356216.44435643835</v>
          </cell>
          <cell r="G139">
            <v>104550.10830797261</v>
          </cell>
          <cell r="H139">
            <v>0</v>
          </cell>
          <cell r="I139">
            <v>1752722.4750174028</v>
          </cell>
          <cell r="J139">
            <v>525816</v>
          </cell>
          <cell r="K139">
            <v>2278538</v>
          </cell>
        </row>
        <row r="140">
          <cell r="B140" t="str">
            <v>Aletas Box Coulvert en concreto 3500 psi</v>
          </cell>
          <cell r="C140" t="str">
            <v>M3</v>
          </cell>
          <cell r="D140">
            <v>1390460.7602926744</v>
          </cell>
          <cell r="E140">
            <v>136643.60789589043</v>
          </cell>
          <cell r="F140">
            <v>277057.23449945205</v>
          </cell>
          <cell r="G140">
            <v>92730.084239534248</v>
          </cell>
          <cell r="H140">
            <v>0</v>
          </cell>
          <cell r="I140">
            <v>1896891.6869275512</v>
          </cell>
          <cell r="J140">
            <v>569068</v>
          </cell>
          <cell r="K140">
            <v>2465960</v>
          </cell>
        </row>
        <row r="141">
          <cell r="B141" t="str">
            <v>Anclajes accesorios y válvulas tuberia en concreto de 3000psi</v>
          </cell>
          <cell r="C141" t="str">
            <v>M3</v>
          </cell>
          <cell r="D141">
            <v>992571.28362970415</v>
          </cell>
          <cell r="E141">
            <v>156164.12330958905</v>
          </cell>
          <cell r="F141">
            <v>316636.8394279452</v>
          </cell>
          <cell r="G141">
            <v>98640.096273753428</v>
          </cell>
          <cell r="H141">
            <v>0</v>
          </cell>
          <cell r="I141">
            <v>1564012.3426409918</v>
          </cell>
          <cell r="J141">
            <v>469204</v>
          </cell>
          <cell r="K141">
            <v>2033216</v>
          </cell>
        </row>
        <row r="142">
          <cell r="B142" t="str">
            <v xml:space="preserve">Recubrimiento tipo 1 - sin red de drenaje </v>
          </cell>
          <cell r="C142" t="str">
            <v>ML</v>
          </cell>
          <cell r="D142">
            <v>151861.2567259408</v>
          </cell>
          <cell r="E142">
            <v>42520.782250489865</v>
          </cell>
          <cell r="F142">
            <v>61744.18368844931</v>
          </cell>
          <cell r="G142">
            <v>61786.49659389392</v>
          </cell>
          <cell r="H142">
            <v>0</v>
          </cell>
          <cell r="I142">
            <v>317913</v>
          </cell>
          <cell r="J142">
            <v>0</v>
          </cell>
          <cell r="K142">
            <v>0</v>
          </cell>
        </row>
        <row r="143">
          <cell r="B143" t="str">
            <v xml:space="preserve">Recubrimiento tipo 2 - con red de drenaje </v>
          </cell>
          <cell r="C143" t="str">
            <v>ML</v>
          </cell>
          <cell r="D143">
            <v>143411.2567259408</v>
          </cell>
          <cell r="E143">
            <v>39249.952846606029</v>
          </cell>
          <cell r="F143">
            <v>56994.631097030135</v>
          </cell>
          <cell r="G143">
            <v>60984.458394363617</v>
          </cell>
          <cell r="H143">
            <v>0</v>
          </cell>
          <cell r="I143">
            <v>300640</v>
          </cell>
          <cell r="J143">
            <v>0</v>
          </cell>
          <cell r="K143">
            <v>0</v>
          </cell>
        </row>
        <row r="144">
          <cell r="B144" t="str">
            <v>Tapa en concreto 3000 psi e= 7cm, reforzada</v>
          </cell>
          <cell r="C144" t="str">
            <v>UN</v>
          </cell>
          <cell r="D144">
            <v>36750.299220462104</v>
          </cell>
          <cell r="E144">
            <v>19520.515413698631</v>
          </cell>
          <cell r="F144">
            <v>39579.604928493151</v>
          </cell>
          <cell r="G144">
            <v>5910.0120342191785</v>
          </cell>
          <cell r="H144">
            <v>0</v>
          </cell>
          <cell r="I144">
            <v>101760</v>
          </cell>
          <cell r="J144">
            <v>30528</v>
          </cell>
          <cell r="K144">
            <v>132288</v>
          </cell>
        </row>
        <row r="145">
          <cell r="B145" t="str">
            <v>Cámara de inspección diámetro int 1.20 M en concreto reforzado de 3000psi según diseño</v>
          </cell>
          <cell r="C145" t="str">
            <v>UN</v>
          </cell>
          <cell r="D145">
            <v>4079700.0570506966</v>
          </cell>
          <cell r="E145">
            <v>1093148.8631671234</v>
          </cell>
          <cell r="F145">
            <v>2216457.8759956164</v>
          </cell>
          <cell r="G145">
            <v>216840.33695813699</v>
          </cell>
          <cell r="H145">
            <v>0</v>
          </cell>
          <cell r="I145">
            <v>7606147.1331715733</v>
          </cell>
          <cell r="J145">
            <v>2281843</v>
          </cell>
          <cell r="K145">
            <v>9887990</v>
          </cell>
        </row>
        <row r="146">
          <cell r="B146" t="str">
            <v>Cámara de inspección sistema pluvial en concreto de 3000psi D=2,0m h≤4,0m</v>
          </cell>
          <cell r="C146" t="str">
            <v>UN</v>
          </cell>
        </row>
        <row r="147">
          <cell r="B147" t="str">
            <v>Acero de refuerzo 60000psi</v>
          </cell>
          <cell r="C147" t="str">
            <v>KG</v>
          </cell>
          <cell r="D147">
            <v>7772.33</v>
          </cell>
          <cell r="E147">
            <v>1740.6891641999998</v>
          </cell>
          <cell r="F147">
            <v>1424.8657774257533</v>
          </cell>
          <cell r="G147">
            <v>316.55549416257531</v>
          </cell>
          <cell r="H147">
            <v>0</v>
          </cell>
          <cell r="I147">
            <v>11254.44</v>
          </cell>
          <cell r="J147">
            <v>3376.33</v>
          </cell>
          <cell r="K147">
            <v>14630.77</v>
          </cell>
        </row>
        <row r="148">
          <cell r="B148" t="str">
            <v>Malla electrosoldada 15x15 6mm, incluye instalacion</v>
          </cell>
          <cell r="C148" t="str">
            <v>M2</v>
          </cell>
          <cell r="D148">
            <v>24635.415106382981</v>
          </cell>
          <cell r="E148">
            <v>967.04953566666666</v>
          </cell>
          <cell r="F148">
            <v>791.59209856986308</v>
          </cell>
          <cell r="G148">
            <v>175.86416342365297</v>
          </cell>
          <cell r="H148">
            <v>0</v>
          </cell>
          <cell r="I148">
            <v>26569.919999999998</v>
          </cell>
          <cell r="J148">
            <v>7970.98</v>
          </cell>
          <cell r="K148">
            <v>34540.9</v>
          </cell>
        </row>
        <row r="149">
          <cell r="B149" t="str">
            <v>MAMPOSTERIA</v>
          </cell>
        </row>
        <row r="150">
          <cell r="B150" t="str">
            <v>Muro en ladrillo común, mortero 1:4, E=1,5cm</v>
          </cell>
          <cell r="C150" t="str">
            <v>M2</v>
          </cell>
          <cell r="D150">
            <v>41584.802354851505</v>
          </cell>
          <cell r="E150">
            <v>11604.594427999999</v>
          </cell>
          <cell r="F150">
            <v>18998.21036567671</v>
          </cell>
          <cell r="G150">
            <v>4260.2804793676714</v>
          </cell>
          <cell r="H150">
            <v>0</v>
          </cell>
          <cell r="I150">
            <v>76447.89</v>
          </cell>
          <cell r="J150">
            <v>22934.36</v>
          </cell>
          <cell r="K150">
            <v>99382.25</v>
          </cell>
        </row>
        <row r="151">
          <cell r="B151" t="str">
            <v>Muro en ladrillo tolete (Aparejo soga)</v>
          </cell>
          <cell r="C151" t="str">
            <v>M2</v>
          </cell>
          <cell r="D151">
            <v>81969.60470970301</v>
          </cell>
          <cell r="E151">
            <v>20088.509438300054</v>
          </cell>
          <cell r="F151">
            <v>21531.305081100276</v>
          </cell>
          <cell r="G151">
            <v>4161.9814519400334</v>
          </cell>
          <cell r="H151">
            <v>0</v>
          </cell>
          <cell r="I151">
            <v>127751.40068104338</v>
          </cell>
          <cell r="J151">
            <v>37049</v>
          </cell>
          <cell r="K151">
            <v>164800</v>
          </cell>
        </row>
        <row r="152">
          <cell r="B152" t="str">
            <v>Muro en bloque calado de cemento</v>
          </cell>
          <cell r="C152" t="str">
            <v>M2</v>
          </cell>
          <cell r="D152">
            <v>26984.802354851505</v>
          </cell>
          <cell r="E152">
            <v>20383.928694745642</v>
          </cell>
          <cell r="F152">
            <v>21847.941920528217</v>
          </cell>
          <cell r="G152">
            <v>4223.1870615273865</v>
          </cell>
          <cell r="H152">
            <v>0</v>
          </cell>
          <cell r="I152">
            <v>73440</v>
          </cell>
          <cell r="J152">
            <v>22032</v>
          </cell>
          <cell r="K152">
            <v>95472</v>
          </cell>
        </row>
        <row r="153">
          <cell r="B153" t="str">
            <v>REPELLOS</v>
          </cell>
        </row>
        <row r="154">
          <cell r="B154" t="str">
            <v>Pañete sobre muro en mortero 1:4, E=2cm</v>
          </cell>
          <cell r="C154" t="str">
            <v>M2</v>
          </cell>
          <cell r="D154">
            <v>10984.8024</v>
          </cell>
          <cell r="E154">
            <v>8316.6260067333333</v>
          </cell>
          <cell r="F154">
            <v>20423.076143102466</v>
          </cell>
          <cell r="G154">
            <v>3473.9702149835803</v>
          </cell>
          <cell r="H154">
            <v>0</v>
          </cell>
          <cell r="I154">
            <v>43198.474764819381</v>
          </cell>
          <cell r="J154">
            <v>12959.529999999999</v>
          </cell>
          <cell r="K154">
            <v>56158</v>
          </cell>
        </row>
        <row r="155">
          <cell r="B155" t="str">
            <v>Pañete impermeabilizado sobre muro en mortero 1:4, E=2cm</v>
          </cell>
          <cell r="C155" t="str">
            <v>M2</v>
          </cell>
          <cell r="D155">
            <v>25084.802354851505</v>
          </cell>
          <cell r="E155">
            <v>6189.1170282666662</v>
          </cell>
          <cell r="F155">
            <v>15198.568292541369</v>
          </cell>
          <cell r="G155">
            <v>2738.7685320808037</v>
          </cell>
          <cell r="H155">
            <v>0</v>
          </cell>
          <cell r="I155">
            <v>49211.256207740342</v>
          </cell>
          <cell r="J155">
            <v>14764</v>
          </cell>
          <cell r="K155">
            <v>63975</v>
          </cell>
        </row>
        <row r="156">
          <cell r="B156" t="str">
            <v>CUBIERTA</v>
          </cell>
        </row>
        <row r="157">
          <cell r="B157" t="str">
            <v>Suministro e instalación de cercha en madera 4"x8"</v>
          </cell>
          <cell r="C157" t="str">
            <v>ML</v>
          </cell>
          <cell r="D157">
            <v>23375</v>
          </cell>
          <cell r="E157">
            <v>13083.317615535343</v>
          </cell>
          <cell r="F157">
            <v>18998.21036567671</v>
          </cell>
          <cell r="G157">
            <v>4708.1527981212057</v>
          </cell>
          <cell r="H157">
            <v>0</v>
          </cell>
          <cell r="I157">
            <v>60164.680779333263</v>
          </cell>
          <cell r="J157">
            <v>18050</v>
          </cell>
          <cell r="K157">
            <v>78215</v>
          </cell>
        </row>
        <row r="158">
          <cell r="B158" t="str">
            <v>Suministro e instalación de cercha metálica 2PHR C 220x80x2.0mm</v>
          </cell>
          <cell r="C158" t="str">
            <v>ML</v>
          </cell>
          <cell r="D158">
            <v>2200328</v>
          </cell>
          <cell r="E158">
            <v>262189.40616579447</v>
          </cell>
          <cell r="F158">
            <v>612056.09587353421</v>
          </cell>
          <cell r="G158">
            <v>438076.55020393286</v>
          </cell>
          <cell r="H158">
            <v>0</v>
          </cell>
          <cell r="I158">
            <v>3512650.0522432616</v>
          </cell>
          <cell r="J158">
            <v>0</v>
          </cell>
          <cell r="K158">
            <v>3512650</v>
          </cell>
        </row>
        <row r="159">
          <cell r="B159" t="str">
            <v>Suministro e instalación de correa en madera 2"x4"</v>
          </cell>
          <cell r="C159" t="str">
            <v>ML</v>
          </cell>
          <cell r="D159">
            <v>5810</v>
          </cell>
          <cell r="E159">
            <v>6593.8893125698633</v>
          </cell>
          <cell r="F159">
            <v>3957.960492849315</v>
          </cell>
          <cell r="G159">
            <v>2255.1849805419179</v>
          </cell>
          <cell r="H159">
            <v>0</v>
          </cell>
          <cell r="I159">
            <v>18617.034785961096</v>
          </cell>
          <cell r="J159">
            <v>5585</v>
          </cell>
          <cell r="K159">
            <v>24202</v>
          </cell>
        </row>
        <row r="160">
          <cell r="B160" t="str">
            <v>Correa metálica tubo rectangular perfil 3x 1 1/2" Cal.16, incluye instalacion</v>
          </cell>
          <cell r="C160" t="str">
            <v>ML</v>
          </cell>
          <cell r="D160">
            <v>22823.45</v>
          </cell>
          <cell r="E160">
            <v>15132.774651787384</v>
          </cell>
          <cell r="F160">
            <v>20667.089649730595</v>
          </cell>
          <cell r="G160">
            <v>24356.79</v>
          </cell>
          <cell r="H160">
            <v>0</v>
          </cell>
          <cell r="I160">
            <v>82980.100000000006</v>
          </cell>
          <cell r="J160">
            <v>24894.03</v>
          </cell>
          <cell r="K160">
            <v>107874.13</v>
          </cell>
        </row>
        <row r="161">
          <cell r="B161" t="str">
            <v>Correa metálica PHR C 160x60x2.0mm, incluye Instalacion.</v>
          </cell>
          <cell r="C161" t="str">
            <v>M</v>
          </cell>
          <cell r="D161">
            <v>67868.453333333338</v>
          </cell>
          <cell r="E161">
            <v>15132.774651787384</v>
          </cell>
          <cell r="F161">
            <v>20667.089649730595</v>
          </cell>
          <cell r="G161">
            <v>24356.786430151798</v>
          </cell>
          <cell r="H161">
            <v>0</v>
          </cell>
          <cell r="I161">
            <v>128025.1</v>
          </cell>
          <cell r="J161">
            <v>38407.53</v>
          </cell>
          <cell r="K161">
            <v>166432.63</v>
          </cell>
        </row>
        <row r="162">
          <cell r="B162" t="str">
            <v>Suministro e instalación correa metálica PHR C 150x50x2.0mm</v>
          </cell>
          <cell r="C162" t="str">
            <v>ML</v>
          </cell>
          <cell r="D162">
            <v>48568.740000000005</v>
          </cell>
          <cell r="E162">
            <v>21906.000977737072</v>
          </cell>
          <cell r="F162">
            <v>26662.796770863926</v>
          </cell>
          <cell r="G162">
            <v>25633.679774860102</v>
          </cell>
          <cell r="H162">
            <v>0</v>
          </cell>
          <cell r="I162">
            <v>122771</v>
          </cell>
          <cell r="J162">
            <v>36832</v>
          </cell>
          <cell r="K162">
            <v>159603</v>
          </cell>
        </row>
        <row r="163">
          <cell r="B163" t="str">
            <v>Suministro e instalación correa metálica PHR C 120x60x1.5mm</v>
          </cell>
          <cell r="C163" t="str">
            <v>ML</v>
          </cell>
          <cell r="D163">
            <v>35098.800000000003</v>
          </cell>
          <cell r="E163">
            <v>28242.244960077107</v>
          </cell>
          <cell r="F163">
            <v>24355.763092031964</v>
          </cell>
          <cell r="G163">
            <v>26636.60080521091</v>
          </cell>
          <cell r="H163">
            <v>0</v>
          </cell>
          <cell r="I163">
            <v>114333.40885731998</v>
          </cell>
          <cell r="J163">
            <v>34300</v>
          </cell>
          <cell r="K163">
            <v>148633</v>
          </cell>
        </row>
        <row r="164">
          <cell r="B164" t="str">
            <v>Templetes de 3/8"</v>
          </cell>
          <cell r="C164" t="str">
            <v>ML</v>
          </cell>
          <cell r="D164">
            <v>3400</v>
          </cell>
          <cell r="E164">
            <v>3094.5585141333331</v>
          </cell>
          <cell r="F164">
            <v>2533.0947154235614</v>
          </cell>
          <cell r="G164">
            <v>1162.7653229556895</v>
          </cell>
          <cell r="H164">
            <v>0</v>
          </cell>
          <cell r="I164">
            <v>10190.418552512583</v>
          </cell>
          <cell r="J164">
            <v>3058</v>
          </cell>
          <cell r="K164">
            <v>13248</v>
          </cell>
        </row>
        <row r="165">
          <cell r="B165" t="str">
            <v>Templete de 1/2", incluye instalacion</v>
          </cell>
          <cell r="C165" t="str">
            <v>M</v>
          </cell>
          <cell r="D165">
            <v>13418</v>
          </cell>
          <cell r="E165">
            <v>3094.5585141333331</v>
          </cell>
          <cell r="F165">
            <v>2533.0947154235614</v>
          </cell>
          <cell r="G165">
            <v>1162.7653229556895</v>
          </cell>
          <cell r="H165">
            <v>0</v>
          </cell>
          <cell r="I165">
            <v>20208</v>
          </cell>
          <cell r="J165">
            <v>6062</v>
          </cell>
          <cell r="K165">
            <v>26270</v>
          </cell>
        </row>
        <row r="166">
          <cell r="B166" t="str">
            <v>Cubierta en teja termoacústica</v>
          </cell>
          <cell r="C166" t="str">
            <v>M2</v>
          </cell>
          <cell r="D166">
            <v>72747.199999999997</v>
          </cell>
          <cell r="E166">
            <v>14505.743035</v>
          </cell>
          <cell r="F166">
            <v>23747.762957095889</v>
          </cell>
          <cell r="G166">
            <v>8325.3505992095888</v>
          </cell>
          <cell r="H166">
            <v>0</v>
          </cell>
          <cell r="I166">
            <v>119326.06</v>
          </cell>
          <cell r="J166">
            <v>35797.81</v>
          </cell>
          <cell r="K166">
            <v>155123.87</v>
          </cell>
        </row>
        <row r="167">
          <cell r="B167" t="str">
            <v>Instalacion de cubierta existente, incluye accesorios</v>
          </cell>
          <cell r="C167" t="str">
            <v>m2</v>
          </cell>
          <cell r="D167">
            <v>2000</v>
          </cell>
          <cell r="E167">
            <v>9670.4953566666663</v>
          </cell>
          <cell r="F167">
            <v>15831.84197139726</v>
          </cell>
          <cell r="G167">
            <v>7050.2337328063932</v>
          </cell>
          <cell r="H167">
            <v>0</v>
          </cell>
          <cell r="I167">
            <v>34552.57</v>
          </cell>
          <cell r="J167">
            <v>10365.780000000001</v>
          </cell>
          <cell r="K167">
            <v>44918.35</v>
          </cell>
        </row>
        <row r="168">
          <cell r="B168" t="str">
            <v>Caballete termoacustico incluye instalacion</v>
          </cell>
          <cell r="C168" t="str">
            <v>ML</v>
          </cell>
          <cell r="D168">
            <v>42519.69</v>
          </cell>
          <cell r="E168">
            <v>4835.2476783333332</v>
          </cell>
          <cell r="F168">
            <v>7915.9209856986299</v>
          </cell>
          <cell r="G168">
            <v>2775.12</v>
          </cell>
          <cell r="H168">
            <v>0</v>
          </cell>
          <cell r="I168">
            <v>58045.98</v>
          </cell>
          <cell r="J168">
            <v>17413.8</v>
          </cell>
          <cell r="K168">
            <v>75459.78</v>
          </cell>
        </row>
        <row r="169">
          <cell r="B169" t="str">
            <v>Cubierta en lámina de zinc trapezoidal arquitectonica prepintada</v>
          </cell>
          <cell r="C169" t="str">
            <v>M2</v>
          </cell>
          <cell r="D169">
            <v>57750</v>
          </cell>
          <cell r="E169">
            <v>13538.693499333333</v>
          </cell>
          <cell r="F169">
            <v>22164.578759956163</v>
          </cell>
          <cell r="G169">
            <v>8070.33</v>
          </cell>
          <cell r="H169">
            <v>900</v>
          </cell>
          <cell r="I169">
            <v>102423.6</v>
          </cell>
          <cell r="J169">
            <v>30727.08</v>
          </cell>
          <cell r="K169">
            <v>133150.68</v>
          </cell>
        </row>
        <row r="170">
          <cell r="B170" t="str">
            <v>Cubierta teja UPVC 2mm - Incluye Instalacion</v>
          </cell>
          <cell r="C170" t="str">
            <v>m2</v>
          </cell>
          <cell r="D170">
            <v>77509.95</v>
          </cell>
          <cell r="E170">
            <v>13538.693499333333</v>
          </cell>
          <cell r="F170">
            <v>22164.578759956163</v>
          </cell>
          <cell r="G170">
            <v>8070.33</v>
          </cell>
          <cell r="H170">
            <v>900</v>
          </cell>
          <cell r="I170">
            <v>122183.55</v>
          </cell>
          <cell r="J170">
            <v>36655.07</v>
          </cell>
          <cell r="K170">
            <v>158838.62</v>
          </cell>
        </row>
        <row r="171">
          <cell r="B171" t="str">
            <v>Caballete en lamina de zinc arquitectonico, Incluye instalacion</v>
          </cell>
          <cell r="C171" t="str">
            <v>M</v>
          </cell>
          <cell r="D171">
            <v>36890</v>
          </cell>
          <cell r="E171">
            <v>3868.1981426666666</v>
          </cell>
          <cell r="F171">
            <v>6332.7367885589047</v>
          </cell>
          <cell r="G171">
            <v>2520.09</v>
          </cell>
          <cell r="H171">
            <v>0</v>
          </cell>
          <cell r="I171">
            <v>49611.02</v>
          </cell>
          <cell r="J171">
            <v>14883.3</v>
          </cell>
          <cell r="K171">
            <v>64494.319999999992</v>
          </cell>
        </row>
        <row r="172">
          <cell r="B172" t="str">
            <v xml:space="preserve">Suministro e instalación de cubierta en teja  de eternit </v>
          </cell>
          <cell r="C172" t="str">
            <v>M2</v>
          </cell>
          <cell r="D172">
            <v>16222.356164383562</v>
          </cell>
          <cell r="E172">
            <v>38832.108808188495</v>
          </cell>
          <cell r="F172">
            <v>25330.947154235619</v>
          </cell>
          <cell r="G172">
            <v>10916.305596242411</v>
          </cell>
          <cell r="H172">
            <v>0</v>
          </cell>
          <cell r="I172">
            <v>91302</v>
          </cell>
          <cell r="J172">
            <v>27390</v>
          </cell>
          <cell r="K172">
            <v>118692</v>
          </cell>
        </row>
        <row r="173">
          <cell r="B173" t="str">
            <v>Suministro e instalación de caballete en eternit</v>
          </cell>
          <cell r="C173" t="str">
            <v>ML</v>
          </cell>
          <cell r="D173">
            <v>19885.599999999999</v>
          </cell>
          <cell r="E173">
            <v>21100.445800223562</v>
          </cell>
          <cell r="F173">
            <v>12665.473577117809</v>
          </cell>
          <cell r="G173">
            <v>7876.5919377341379</v>
          </cell>
          <cell r="H173">
            <v>0</v>
          </cell>
          <cell r="I173">
            <v>61528</v>
          </cell>
          <cell r="J173">
            <v>18458</v>
          </cell>
          <cell r="K173">
            <v>79986</v>
          </cell>
        </row>
        <row r="174">
          <cell r="B174" t="str">
            <v>Cubierta en lámina de zinc</v>
          </cell>
          <cell r="C174" t="str">
            <v>M2</v>
          </cell>
          <cell r="D174">
            <v>13474</v>
          </cell>
          <cell r="E174">
            <v>19781.66793770959</v>
          </cell>
          <cell r="F174">
            <v>11873.881478547944</v>
          </cell>
          <cell r="G174">
            <v>4665.5549416257536</v>
          </cell>
          <cell r="H174">
            <v>0</v>
          </cell>
          <cell r="I174">
            <v>49795.104357883291</v>
          </cell>
          <cell r="J174">
            <v>14441</v>
          </cell>
          <cell r="K174">
            <v>64236</v>
          </cell>
        </row>
        <row r="175">
          <cell r="B175" t="str">
            <v>Canal PVC 4" tipo amazona, incluye instalacion</v>
          </cell>
          <cell r="C175" t="str">
            <v>ML</v>
          </cell>
          <cell r="D175">
            <v>94907.349999999991</v>
          </cell>
          <cell r="E175">
            <v>9670.4953566666663</v>
          </cell>
          <cell r="F175">
            <v>15831.84197139726</v>
          </cell>
          <cell r="G175">
            <v>7050.2337328063932</v>
          </cell>
          <cell r="H175">
            <v>0</v>
          </cell>
          <cell r="I175">
            <v>127459.92</v>
          </cell>
          <cell r="J175">
            <v>38237.980000000003</v>
          </cell>
          <cell r="K175">
            <v>165697.9</v>
          </cell>
        </row>
        <row r="176">
          <cell r="B176" t="str">
            <v>Canal aguas lluvias en lámina gal. Cal.22 de 0,16x0,12m</v>
          </cell>
          <cell r="C176" t="str">
            <v>M</v>
          </cell>
          <cell r="D176">
            <v>34828.5</v>
          </cell>
          <cell r="E176">
            <v>41190.107893816203</v>
          </cell>
          <cell r="F176">
            <v>35172.832684730594</v>
          </cell>
          <cell r="G176">
            <v>30607.29405785468</v>
          </cell>
          <cell r="H176">
            <v>0</v>
          </cell>
          <cell r="I176">
            <v>141798.73463640147</v>
          </cell>
          <cell r="J176">
            <v>42539.63</v>
          </cell>
          <cell r="K176">
            <v>184338.36000000002</v>
          </cell>
        </row>
        <row r="177">
          <cell r="B177" t="str">
            <v>Canal aguas lluvias en lámina gal. Cal.22 de 0,18x0,14m, Incluye Instalacion</v>
          </cell>
          <cell r="C177" t="str">
            <v>M</v>
          </cell>
          <cell r="D177">
            <v>38923.5</v>
          </cell>
          <cell r="E177">
            <v>41190.107893816203</v>
          </cell>
          <cell r="F177">
            <v>35172.832684730594</v>
          </cell>
          <cell r="G177">
            <v>30607.29405785468</v>
          </cell>
          <cell r="H177">
            <v>0</v>
          </cell>
          <cell r="I177">
            <v>145893.73000000001</v>
          </cell>
          <cell r="J177">
            <v>43768.130000000005</v>
          </cell>
          <cell r="K177">
            <v>189661.86000000002</v>
          </cell>
        </row>
        <row r="178">
          <cell r="B178" t="str">
            <v>Canal aguas lluvias en lámina gal. Cal.18 de 0,15x0,25x0,20m, Incluye Instalacion</v>
          </cell>
          <cell r="C178" t="str">
            <v>m</v>
          </cell>
          <cell r="D178">
            <v>102690.00000000001</v>
          </cell>
          <cell r="E178">
            <v>41190.107893816203</v>
          </cell>
          <cell r="F178">
            <v>35172.832684730594</v>
          </cell>
          <cell r="G178">
            <v>30607.29405785468</v>
          </cell>
          <cell r="H178">
            <v>0</v>
          </cell>
          <cell r="I178">
            <v>209660.23</v>
          </cell>
          <cell r="J178">
            <v>62898.07</v>
          </cell>
          <cell r="K178">
            <v>272558.3</v>
          </cell>
        </row>
        <row r="179">
          <cell r="B179" t="str">
            <v>Bajante aguas lluvias en tubo rectangular 100x100mm tipo amazonas</v>
          </cell>
          <cell r="C179" t="str">
            <v>M</v>
          </cell>
          <cell r="D179">
            <v>76961.600000000006</v>
          </cell>
          <cell r="E179">
            <v>6769.3467496666663</v>
          </cell>
          <cell r="F179">
            <v>11082.289379978081</v>
          </cell>
          <cell r="G179">
            <v>3285.1636129644749</v>
          </cell>
          <cell r="H179">
            <v>0</v>
          </cell>
          <cell r="I179">
            <v>98098.4</v>
          </cell>
          <cell r="J179">
            <v>29429.519999999997</v>
          </cell>
          <cell r="K179">
            <v>127527.91999999998</v>
          </cell>
        </row>
        <row r="180">
          <cell r="B180" t="str">
            <v>Bajante aguas lluvias en tubería PVC 4", Incluye Instalacion.</v>
          </cell>
          <cell r="C180" t="str">
            <v>ML</v>
          </cell>
          <cell r="D180">
            <v>50104.08</v>
          </cell>
          <cell r="E180">
            <v>6769.3467496666663</v>
          </cell>
          <cell r="F180">
            <v>11082.289379978081</v>
          </cell>
          <cell r="G180">
            <v>3285.1636129644749</v>
          </cell>
          <cell r="H180">
            <v>0</v>
          </cell>
          <cell r="I180">
            <v>71240.879742609221</v>
          </cell>
          <cell r="J180">
            <v>21372.260000000002</v>
          </cell>
          <cell r="K180">
            <v>92613.140000000014</v>
          </cell>
        </row>
        <row r="181">
          <cell r="B181" t="str">
            <v>Suministro e instalación de cercha metálica para aleros 2PHR C 120x60x1.5mm</v>
          </cell>
          <cell r="C181" t="str">
            <v>UN</v>
          </cell>
          <cell r="D181">
            <v>99282.680000000008</v>
          </cell>
          <cell r="E181">
            <v>29135.900438244014</v>
          </cell>
          <cell r="F181">
            <v>40803.739724902283</v>
          </cell>
          <cell r="G181">
            <v>28370.764016314632</v>
          </cell>
          <cell r="H181">
            <v>0</v>
          </cell>
          <cell r="I181">
            <v>197593.08417946094</v>
          </cell>
          <cell r="J181">
            <v>59277.919999999998</v>
          </cell>
          <cell r="K181">
            <v>256871</v>
          </cell>
        </row>
        <row r="182">
          <cell r="B182" t="str">
            <v>Cercha Metalica 3"x1 1/2"x6m Cal.16, Incluye instalacion</v>
          </cell>
          <cell r="C182" t="str">
            <v>M</v>
          </cell>
          <cell r="D182">
            <v>79904.013333333336</v>
          </cell>
          <cell r="E182">
            <v>32952.086315052962</v>
          </cell>
          <cell r="F182">
            <v>40803.739724902283</v>
          </cell>
          <cell r="G182">
            <v>28752.382603995527</v>
          </cell>
          <cell r="H182">
            <v>0</v>
          </cell>
          <cell r="I182">
            <v>182412</v>
          </cell>
          <cell r="J182">
            <v>54724</v>
          </cell>
          <cell r="K182">
            <v>237136</v>
          </cell>
        </row>
        <row r="183">
          <cell r="B183" t="str">
            <v>Cercha Metalica tubo rectangular 50x30x2.00mm, Incluye instalacion</v>
          </cell>
          <cell r="C183" t="str">
            <v>M</v>
          </cell>
          <cell r="D183">
            <v>128979.66000000002</v>
          </cell>
          <cell r="E183">
            <v>32952.086315052962</v>
          </cell>
          <cell r="F183">
            <v>40803.739724902283</v>
          </cell>
          <cell r="G183">
            <v>28752.382603995527</v>
          </cell>
          <cell r="H183">
            <v>0</v>
          </cell>
          <cell r="I183">
            <v>231488</v>
          </cell>
          <cell r="J183">
            <v>69446</v>
          </cell>
          <cell r="K183">
            <v>300934</v>
          </cell>
        </row>
        <row r="184">
          <cell r="B184" t="str">
            <v>ESTRUCTURA SOPORTE PARA ANTEPECHO EN TUBO REGTANGULAR 3X 1 1/2" C16, según detalle</v>
          </cell>
          <cell r="C184" t="str">
            <v>UN</v>
          </cell>
          <cell r="D184">
            <v>240230.32</v>
          </cell>
          <cell r="E184">
            <v>82380.215787632405</v>
          </cell>
          <cell r="F184">
            <v>102009.34931225571</v>
          </cell>
          <cell r="G184">
            <v>86880.960000000006</v>
          </cell>
          <cell r="H184">
            <v>0</v>
          </cell>
          <cell r="I184">
            <v>511500.85</v>
          </cell>
          <cell r="J184">
            <v>153450.25</v>
          </cell>
          <cell r="K184">
            <v>664951.1</v>
          </cell>
        </row>
        <row r="185">
          <cell r="B185" t="str">
            <v>Correa metálica para aleros PHR C 120x60x1.5mm, incluye instalacion</v>
          </cell>
          <cell r="C185" t="str">
            <v>M</v>
          </cell>
          <cell r="D185">
            <v>35098.800000000003</v>
          </cell>
          <cell r="E185">
            <v>8739.6468721931487</v>
          </cell>
          <cell r="F185">
            <v>7736.3962853333333</v>
          </cell>
          <cell r="G185">
            <v>10836.004315752649</v>
          </cell>
          <cell r="H185">
            <v>0</v>
          </cell>
          <cell r="I185">
            <v>62410.847473279136</v>
          </cell>
          <cell r="J185">
            <v>18723.25</v>
          </cell>
          <cell r="K185">
            <v>81134.100000000006</v>
          </cell>
        </row>
        <row r="186">
          <cell r="B186" t="str">
            <v>Correa metálica para aleros PHR C 125x50x2.0mm, incluye instalacion</v>
          </cell>
          <cell r="C186" t="str">
            <v>M</v>
          </cell>
          <cell r="D186">
            <v>36378.98000000001</v>
          </cell>
          <cell r="E186">
            <v>8739.6468721931487</v>
          </cell>
          <cell r="F186">
            <v>7736.3962853333333</v>
          </cell>
          <cell r="G186">
            <v>7160.6443157526483</v>
          </cell>
          <cell r="H186">
            <v>0</v>
          </cell>
          <cell r="I186">
            <v>60015.67</v>
          </cell>
          <cell r="J186">
            <v>18004.7</v>
          </cell>
          <cell r="K186">
            <v>78020.37</v>
          </cell>
        </row>
        <row r="188">
          <cell r="B188" t="str">
            <v>Suministro e instalación tubo metalico 3" para columna</v>
          </cell>
          <cell r="C188" t="str">
            <v>ML</v>
          </cell>
          <cell r="D188">
            <v>35852.879999999997</v>
          </cell>
          <cell r="E188">
            <v>30087.138759246111</v>
          </cell>
          <cell r="F188">
            <v>19340.990713333333</v>
          </cell>
          <cell r="G188">
            <v>4942.8129472579449</v>
          </cell>
          <cell r="H188">
            <v>0</v>
          </cell>
          <cell r="I188">
            <v>90223.822419837379</v>
          </cell>
          <cell r="J188">
            <v>27067</v>
          </cell>
          <cell r="K188">
            <v>117291</v>
          </cell>
        </row>
        <row r="189">
          <cell r="B189" t="str">
            <v>Suministro e instalación tubo metálico 2 7/8" para cercha</v>
          </cell>
          <cell r="C189" t="str">
            <v>ML</v>
          </cell>
          <cell r="D189">
            <v>30587.88</v>
          </cell>
          <cell r="E189">
            <v>30087.138759246111</v>
          </cell>
          <cell r="F189">
            <v>19340.990713333333</v>
          </cell>
          <cell r="G189">
            <v>11093.532947257945</v>
          </cell>
          <cell r="H189">
            <v>0</v>
          </cell>
          <cell r="I189">
            <v>91109.542419837395</v>
          </cell>
          <cell r="J189">
            <v>27333</v>
          </cell>
          <cell r="K189">
            <v>118443</v>
          </cell>
        </row>
        <row r="190">
          <cell r="B190" t="str">
            <v xml:space="preserve">Sumistro e instalacion de cercha en angulo 1"x1/8", 1"x3/16" </v>
          </cell>
          <cell r="C190" t="str">
            <v>ML</v>
          </cell>
        </row>
        <row r="191">
          <cell r="B191" t="str">
            <v>CARPINTERIA METÁLICA</v>
          </cell>
        </row>
        <row r="192">
          <cell r="B192" t="str">
            <v>Suministro e instalación viga transversal en tubo metálico 3"</v>
          </cell>
          <cell r="C192" t="str">
            <v>ML</v>
          </cell>
          <cell r="D192">
            <v>40212.879999999997</v>
          </cell>
          <cell r="E192">
            <v>45130.708138869173</v>
          </cell>
          <cell r="F192">
            <v>29011.486069999999</v>
          </cell>
          <cell r="G192">
            <v>13564.939420886918</v>
          </cell>
          <cell r="H192">
            <v>0</v>
          </cell>
          <cell r="I192">
            <v>127920.0136297561</v>
          </cell>
          <cell r="J192">
            <v>38376</v>
          </cell>
          <cell r="K192">
            <v>166296</v>
          </cell>
        </row>
        <row r="193">
          <cell r="B193" t="str">
            <v>Suministro e instalación viga longitudinal en tubo metálico 2 7/8"</v>
          </cell>
          <cell r="C193" t="str">
            <v>ML</v>
          </cell>
          <cell r="D193">
            <v>30587.88</v>
          </cell>
          <cell r="E193">
            <v>45130.708138869173</v>
          </cell>
          <cell r="F193">
            <v>29011.486069999999</v>
          </cell>
          <cell r="G193">
            <v>13564.939420886918</v>
          </cell>
          <cell r="H193">
            <v>0</v>
          </cell>
          <cell r="I193">
            <v>118295.0136297561</v>
          </cell>
          <cell r="J193">
            <v>35489</v>
          </cell>
          <cell r="K193">
            <v>153784</v>
          </cell>
        </row>
        <row r="194">
          <cell r="B194" t="str">
            <v>Estructura metálica muertos de anclaje en tubo metálico de 3"</v>
          </cell>
          <cell r="C194" t="str">
            <v>ML</v>
          </cell>
          <cell r="D194">
            <v>48934.8</v>
          </cell>
          <cell r="E194">
            <v>163101.16737334835</v>
          </cell>
          <cell r="F194">
            <v>160032.32145225571</v>
          </cell>
          <cell r="G194">
            <v>109197.3488825604</v>
          </cell>
          <cell r="H194">
            <v>0</v>
          </cell>
          <cell r="I194">
            <v>481265.63770816446</v>
          </cell>
          <cell r="J194">
            <v>144380</v>
          </cell>
          <cell r="K194">
            <v>625646</v>
          </cell>
        </row>
        <row r="195">
          <cell r="B195" t="str">
            <v>Estructura metálica rampa de aproximación en tubo metálico de 3"</v>
          </cell>
          <cell r="C195" t="str">
            <v>ML</v>
          </cell>
          <cell r="D195">
            <v>231070</v>
          </cell>
          <cell r="E195">
            <v>178933.0093447456</v>
          </cell>
          <cell r="F195">
            <v>239191.53130924198</v>
          </cell>
          <cell r="G195">
            <v>69377.654065398761</v>
          </cell>
          <cell r="H195">
            <v>0</v>
          </cell>
          <cell r="I195">
            <v>718572.19471938629</v>
          </cell>
          <cell r="J195">
            <v>215572</v>
          </cell>
          <cell r="K195">
            <v>934144</v>
          </cell>
        </row>
        <row r="196">
          <cell r="B196" t="str">
            <v>Suministro e instalacion de tubo de 4" cal 3,5 mm accesorios complementarios</v>
          </cell>
          <cell r="C196" t="str">
            <v>ML</v>
          </cell>
          <cell r="D196">
            <v>146287.58666666667</v>
          </cell>
          <cell r="E196">
            <v>28819.263598816069</v>
          </cell>
          <cell r="F196">
            <v>39220.555527762554</v>
          </cell>
          <cell r="G196">
            <v>34369.181912657863</v>
          </cell>
          <cell r="H196">
            <v>0</v>
          </cell>
          <cell r="I196">
            <v>248697</v>
          </cell>
          <cell r="J196">
            <v>74609</v>
          </cell>
          <cell r="K196">
            <v>323306</v>
          </cell>
        </row>
        <row r="197">
          <cell r="B197" t="str">
            <v>Suministro e instalación marco H 2,5m</v>
          </cell>
          <cell r="C197" t="str">
            <v>ML</v>
          </cell>
          <cell r="D197">
            <v>102054.8</v>
          </cell>
          <cell r="E197">
            <v>129847.66021982281</v>
          </cell>
          <cell r="F197">
            <v>124859.48876752511</v>
          </cell>
          <cell r="G197">
            <v>56224.314898734796</v>
          </cell>
          <cell r="H197">
            <v>0</v>
          </cell>
          <cell r="I197">
            <v>412986.26388608274</v>
          </cell>
          <cell r="J197">
            <v>123896</v>
          </cell>
          <cell r="K197">
            <v>536882</v>
          </cell>
        </row>
        <row r="198">
          <cell r="B198" t="str">
            <v>Correa metálica tubo rectangular perfil 3x 1 1/2", incluye instalacion</v>
          </cell>
          <cell r="C198" t="str">
            <v>ML</v>
          </cell>
          <cell r="D198">
            <v>22823.45</v>
          </cell>
          <cell r="E198">
            <v>15132.774651787384</v>
          </cell>
          <cell r="F198">
            <v>20667.089649730595</v>
          </cell>
          <cell r="G198">
            <v>24356.79</v>
          </cell>
          <cell r="H198">
            <v>0</v>
          </cell>
          <cell r="I198">
            <v>82980.100000000006</v>
          </cell>
          <cell r="J198">
            <v>24894.03</v>
          </cell>
          <cell r="K198">
            <v>107874.13</v>
          </cell>
        </row>
        <row r="199">
          <cell r="B199" t="str">
            <v>Suministro e instalación cable acerado D=1 1/8" alma de acero tipo emcocable</v>
          </cell>
          <cell r="C199" t="str">
            <v>ML</v>
          </cell>
          <cell r="D199">
            <v>36630</v>
          </cell>
          <cell r="E199">
            <v>28699.729946494248</v>
          </cell>
          <cell r="F199">
            <v>50661.894308471237</v>
          </cell>
          <cell r="G199">
            <v>22936.16242549655</v>
          </cell>
          <cell r="H199">
            <v>0</v>
          </cell>
          <cell r="I199">
            <v>138927.78668046204</v>
          </cell>
          <cell r="J199">
            <v>41678</v>
          </cell>
          <cell r="K199">
            <v>180606</v>
          </cell>
        </row>
        <row r="200">
          <cell r="B200" t="str">
            <v>Suministro e instalación Caseta Sanitaria Prefabricada de 1.50 X 1.50 m Recubierta En Láminas SuperBoard</v>
          </cell>
          <cell r="C200" t="str">
            <v>UN</v>
          </cell>
          <cell r="D200">
            <v>635800</v>
          </cell>
          <cell r="E200">
            <v>215247.97459870685</v>
          </cell>
          <cell r="F200">
            <v>379964.20731353422</v>
          </cell>
          <cell r="G200">
            <v>59521.218191224107</v>
          </cell>
          <cell r="H200">
            <v>0</v>
          </cell>
          <cell r="I200">
            <v>1290533</v>
          </cell>
          <cell r="J200">
            <v>387160</v>
          </cell>
          <cell r="K200">
            <v>1677693</v>
          </cell>
        </row>
        <row r="201">
          <cell r="B201" t="str">
            <v>Instalación cable acerado D=1 1/8" alma de acero tipo emcocable</v>
          </cell>
          <cell r="C201" t="str">
            <v>ML</v>
          </cell>
          <cell r="D201">
            <v>1200</v>
          </cell>
          <cell r="E201">
            <v>28699.729946494248</v>
          </cell>
          <cell r="F201">
            <v>50661.894308471237</v>
          </cell>
          <cell r="G201">
            <v>22936.16242549655</v>
          </cell>
          <cell r="H201">
            <v>0</v>
          </cell>
          <cell r="I201">
            <v>103497.78668046204</v>
          </cell>
          <cell r="J201">
            <v>31050</v>
          </cell>
          <cell r="K201">
            <v>134548</v>
          </cell>
        </row>
        <row r="202">
          <cell r="B202" t="str">
            <v>Pendolones en varilla de 5/8" Lprom. 1,5m</v>
          </cell>
          <cell r="C202" t="str">
            <v>UN</v>
          </cell>
          <cell r="D202">
            <v>7400</v>
          </cell>
          <cell r="E202">
            <v>70417.043537315069</v>
          </cell>
          <cell r="F202">
            <v>47495.525914191778</v>
          </cell>
          <cell r="G202">
            <v>14791.256945150686</v>
          </cell>
          <cell r="H202">
            <v>0</v>
          </cell>
          <cell r="I202">
            <v>140103.82639665753</v>
          </cell>
          <cell r="J202">
            <v>42031</v>
          </cell>
          <cell r="K202">
            <v>182135</v>
          </cell>
        </row>
        <row r="203">
          <cell r="B203" t="str">
            <v>Herrajes (mordaza) pendolones</v>
          </cell>
          <cell r="C203" t="str">
            <v>UN</v>
          </cell>
          <cell r="D203">
            <v>22700</v>
          </cell>
          <cell r="E203">
            <v>32708.294038838358</v>
          </cell>
          <cell r="F203">
            <v>47495.525914191778</v>
          </cell>
          <cell r="G203">
            <v>11020.381995303014</v>
          </cell>
          <cell r="H203">
            <v>0</v>
          </cell>
          <cell r="I203">
            <v>113924.20194833315</v>
          </cell>
          <cell r="J203">
            <v>34177</v>
          </cell>
          <cell r="K203">
            <v>148101</v>
          </cell>
        </row>
        <row r="204">
          <cell r="B204" t="str">
            <v>Pasamanos en cable D=1/2" tipo emcocable</v>
          </cell>
          <cell r="C204" t="str">
            <v>ML</v>
          </cell>
          <cell r="D204">
            <v>9800</v>
          </cell>
          <cell r="E204">
            <v>7912.6671750838341</v>
          </cell>
          <cell r="F204">
            <v>4749.5525914191776</v>
          </cell>
          <cell r="G204">
            <v>1266.2219766503013</v>
          </cell>
          <cell r="H204">
            <v>0</v>
          </cell>
          <cell r="I204">
            <v>23728.441743153315</v>
          </cell>
          <cell r="J204">
            <v>7118</v>
          </cell>
          <cell r="K204">
            <v>30846</v>
          </cell>
        </row>
        <row r="205">
          <cell r="B205" t="str">
            <v>Malla eslabonada galvanizada Cal. 10, orificios 2"x2"</v>
          </cell>
          <cell r="C205" t="str">
            <v>M2</v>
          </cell>
          <cell r="D205">
            <v>35353.5</v>
          </cell>
          <cell r="E205">
            <v>10550.222900111781</v>
          </cell>
          <cell r="F205">
            <v>6332.7367885589047</v>
          </cell>
          <cell r="G205">
            <v>1688.2959688670687</v>
          </cell>
          <cell r="H205">
            <v>0</v>
          </cell>
          <cell r="I205">
            <v>53924.755657537753</v>
          </cell>
          <cell r="J205">
            <v>16177</v>
          </cell>
          <cell r="K205">
            <v>70102</v>
          </cell>
        </row>
        <row r="206">
          <cell r="B206" t="str">
            <v>Sistema tensor cables soporte base</v>
          </cell>
          <cell r="C206" t="str">
            <v>GB</v>
          </cell>
          <cell r="D206">
            <v>601499.06000000006</v>
          </cell>
          <cell r="E206">
            <v>259649.50430631504</v>
          </cell>
          <cell r="F206">
            <v>163541.47019419179</v>
          </cell>
          <cell r="G206">
            <v>142268.29745005068</v>
          </cell>
          <cell r="H206">
            <v>0</v>
          </cell>
          <cell r="I206">
            <v>1166958.3319505574</v>
          </cell>
          <cell r="J206">
            <v>350088</v>
          </cell>
          <cell r="K206">
            <v>1517046</v>
          </cell>
        </row>
        <row r="207">
          <cell r="B207" t="str">
            <v>Sistema anclaje cable pasamanos</v>
          </cell>
          <cell r="C207" t="str">
            <v>UN</v>
          </cell>
          <cell r="D207">
            <v>14640</v>
          </cell>
          <cell r="E207">
            <v>105502.22900111781</v>
          </cell>
          <cell r="F207">
            <v>63327.367885589039</v>
          </cell>
          <cell r="G207">
            <v>16882.959688670686</v>
          </cell>
          <cell r="H207">
            <v>0</v>
          </cell>
          <cell r="I207">
            <v>200352.55657537753</v>
          </cell>
          <cell r="J207">
            <v>60107</v>
          </cell>
          <cell r="K207">
            <v>260460</v>
          </cell>
        </row>
        <row r="208">
          <cell r="B208" t="str">
            <v>Galapago para apoyo de cables sobre torre</v>
          </cell>
          <cell r="C208" t="str">
            <v>UN</v>
          </cell>
          <cell r="D208">
            <v>75020</v>
          </cell>
          <cell r="E208">
            <v>282514.33652400679</v>
          </cell>
          <cell r="F208">
            <v>105518.49805419178</v>
          </cell>
          <cell r="G208">
            <v>77245.283457819867</v>
          </cell>
          <cell r="H208">
            <v>0</v>
          </cell>
          <cell r="I208">
            <v>540298.11803601845</v>
          </cell>
          <cell r="J208">
            <v>162090</v>
          </cell>
          <cell r="K208">
            <v>702388</v>
          </cell>
        </row>
        <row r="209">
          <cell r="B209" t="str">
            <v>Suministro e instalación viga longitudinal en celosia</v>
          </cell>
          <cell r="C209" t="str">
            <v>ML</v>
          </cell>
          <cell r="D209">
            <v>49750.8</v>
          </cell>
          <cell r="E209">
            <v>45130.708138869173</v>
          </cell>
          <cell r="F209">
            <v>29011.486069999999</v>
          </cell>
          <cell r="G209">
            <v>13564.939420886918</v>
          </cell>
          <cell r="H209">
            <v>0</v>
          </cell>
          <cell r="I209">
            <v>137457.93362975609</v>
          </cell>
          <cell r="J209">
            <v>41238</v>
          </cell>
          <cell r="K209">
            <v>178696</v>
          </cell>
        </row>
        <row r="210">
          <cell r="B210" t="str">
            <v>Suministro e instalacion de division en lamina cold rolled cal=18</v>
          </cell>
          <cell r="C210" t="str">
            <v>M2</v>
          </cell>
          <cell r="D210">
            <v>144805.38823529411</v>
          </cell>
          <cell r="E210">
            <v>52114.666484057641</v>
          </cell>
          <cell r="F210">
            <v>73854.814111397252</v>
          </cell>
          <cell r="G210">
            <v>18747.668059545489</v>
          </cell>
          <cell r="H210">
            <v>0</v>
          </cell>
          <cell r="I210">
            <v>289523</v>
          </cell>
          <cell r="J210">
            <v>86857</v>
          </cell>
          <cell r="K210">
            <v>376380</v>
          </cell>
        </row>
        <row r="211">
          <cell r="B211" t="str">
            <v>Puerta en Hierro Cal. 20, incluye instalacion</v>
          </cell>
          <cell r="C211" t="str">
            <v>UN</v>
          </cell>
          <cell r="D211">
            <v>619928</v>
          </cell>
          <cell r="E211">
            <v>169776.6845095639</v>
          </cell>
          <cell r="F211">
            <v>147709.6282227945</v>
          </cell>
          <cell r="G211">
            <v>35864.155636617921</v>
          </cell>
          <cell r="H211">
            <v>0</v>
          </cell>
          <cell r="I211">
            <v>973278.46836897638</v>
          </cell>
          <cell r="J211">
            <v>291983.52999999997</v>
          </cell>
          <cell r="K211">
            <v>1265262</v>
          </cell>
        </row>
        <row r="212">
          <cell r="B212" t="str">
            <v>Puerta en Hierro Cal. 20, incluye instalacion x m2</v>
          </cell>
          <cell r="C212" t="str">
            <v>m2</v>
          </cell>
          <cell r="D212">
            <v>486639.23499999999</v>
          </cell>
          <cell r="E212">
            <v>38681.981426666665</v>
          </cell>
          <cell r="F212">
            <v>31663.68394279452</v>
          </cell>
          <cell r="G212">
            <v>23507.12326847306</v>
          </cell>
          <cell r="H212">
            <v>0</v>
          </cell>
          <cell r="I212">
            <v>580492.02</v>
          </cell>
          <cell r="J212">
            <v>174147.6</v>
          </cell>
          <cell r="K212">
            <v>754639.62</v>
          </cell>
        </row>
        <row r="213">
          <cell r="B213" t="str">
            <v>Suministro e instalación puerta en acero tipo coll rold cal.18 0,7x1,9m</v>
          </cell>
          <cell r="C213" t="str">
            <v>UN</v>
          </cell>
          <cell r="D213">
            <v>297990.72000000003</v>
          </cell>
          <cell r="E213">
            <v>169776.6845095639</v>
          </cell>
          <cell r="F213">
            <v>147709.6282227945</v>
          </cell>
          <cell r="G213">
            <v>50200.791273235838</v>
          </cell>
          <cell r="H213">
            <v>0</v>
          </cell>
          <cell r="I213">
            <v>665677.82400559424</v>
          </cell>
          <cell r="J213">
            <v>199704</v>
          </cell>
          <cell r="K213">
            <v>865382</v>
          </cell>
        </row>
        <row r="214">
          <cell r="B214" t="str">
            <v>Suministro e instalación puerta cortina metalica</v>
          </cell>
          <cell r="C214" t="str">
            <v>M2</v>
          </cell>
          <cell r="D214">
            <v>122448.72</v>
          </cell>
          <cell r="E214">
            <v>83133.767883813896</v>
          </cell>
          <cell r="F214">
            <v>87932.081711826482</v>
          </cell>
          <cell r="G214">
            <v>35558.744959564036</v>
          </cell>
          <cell r="H214">
            <v>0</v>
          </cell>
          <cell r="I214">
            <v>329073</v>
          </cell>
          <cell r="J214">
            <v>98723</v>
          </cell>
          <cell r="K214">
            <v>427796</v>
          </cell>
        </row>
        <row r="215">
          <cell r="B215" t="str">
            <v>Puerta metalica en tubo galvanizado de 1 1/2"</v>
          </cell>
          <cell r="C215" t="str">
            <v>M2</v>
          </cell>
          <cell r="D215">
            <v>62000</v>
          </cell>
          <cell r="E215">
            <v>63181.663591698569</v>
          </cell>
          <cell r="F215">
            <v>66828.382100988121</v>
          </cell>
          <cell r="G215">
            <v>46829.964569268668</v>
          </cell>
          <cell r="H215">
            <v>0</v>
          </cell>
          <cell r="I215">
            <v>238840</v>
          </cell>
          <cell r="J215">
            <v>71652</v>
          </cell>
          <cell r="K215">
            <v>310492</v>
          </cell>
        </row>
        <row r="216">
          <cell r="B216" t="str">
            <v>Puerta ventana en alumininio con vidrio de seguridad de 6mm</v>
          </cell>
          <cell r="C216" t="str">
            <v>M2</v>
          </cell>
          <cell r="D216">
            <v>128630</v>
          </cell>
          <cell r="E216">
            <v>105502.22900111781</v>
          </cell>
          <cell r="F216">
            <v>63327.367885589039</v>
          </cell>
          <cell r="G216">
            <v>16882.959688670686</v>
          </cell>
          <cell r="H216">
            <v>0</v>
          </cell>
          <cell r="I216">
            <v>314342.55657537753</v>
          </cell>
          <cell r="J216">
            <v>94302</v>
          </cell>
          <cell r="K216">
            <v>408645</v>
          </cell>
        </row>
        <row r="217">
          <cell r="B217" t="str">
            <v>Suministro e instalación puerta en aluminio con vidrio color bronce</v>
          </cell>
          <cell r="C217" t="str">
            <v>M2</v>
          </cell>
          <cell r="D217">
            <v>750000</v>
          </cell>
          <cell r="E217">
            <v>28138.266147784478</v>
          </cell>
          <cell r="F217">
            <v>168829.59688670686</v>
          </cell>
          <cell r="G217">
            <v>8441.4798443353429</v>
          </cell>
          <cell r="H217">
            <v>0</v>
          </cell>
          <cell r="I217">
            <v>842856</v>
          </cell>
          <cell r="J217">
            <v>252857</v>
          </cell>
          <cell r="K217">
            <v>1095713</v>
          </cell>
        </row>
        <row r="218">
          <cell r="B218" t="str">
            <v>Ventana en Hierro con simbolos de 0,6x0,60 metros</v>
          </cell>
          <cell r="C218" t="str">
            <v>M2</v>
          </cell>
          <cell r="D218">
            <v>154439.6</v>
          </cell>
          <cell r="E218">
            <v>48068.05779706232</v>
          </cell>
          <cell r="F218">
            <v>58382.021540730595</v>
          </cell>
          <cell r="G218">
            <v>33710.207933779297</v>
          </cell>
          <cell r="H218">
            <v>0</v>
          </cell>
          <cell r="I218">
            <v>294599.89</v>
          </cell>
          <cell r="J218">
            <v>88379.96</v>
          </cell>
          <cell r="K218">
            <v>382979.85000000003</v>
          </cell>
        </row>
        <row r="219">
          <cell r="B219" t="str">
            <v>Ventana tipo reja en tubo cuadrado de 1"</v>
          </cell>
          <cell r="C219" t="str">
            <v>M2</v>
          </cell>
          <cell r="D219">
            <v>154439.6</v>
          </cell>
          <cell r="E219">
            <v>48068.05779706232</v>
          </cell>
          <cell r="F219">
            <v>58382.021540730595</v>
          </cell>
          <cell r="G219">
            <v>33710.207933779297</v>
          </cell>
          <cell r="H219">
            <v>0</v>
          </cell>
          <cell r="I219">
            <v>294599.8872715722</v>
          </cell>
          <cell r="J219">
            <v>88379.96</v>
          </cell>
          <cell r="K219">
            <v>382979.85000000003</v>
          </cell>
        </row>
        <row r="220">
          <cell r="B220" t="str">
            <v>Persiana en aluminio</v>
          </cell>
          <cell r="C220" t="str">
            <v>M2</v>
          </cell>
          <cell r="D220">
            <v>211478.33333333334</v>
          </cell>
          <cell r="E220">
            <v>65938.893125698625</v>
          </cell>
          <cell r="F220">
            <v>39579.604928493151</v>
          </cell>
          <cell r="G220">
            <v>10551.849805419179</v>
          </cell>
          <cell r="H220">
            <v>0</v>
          </cell>
          <cell r="I220">
            <v>327548.68119294429</v>
          </cell>
          <cell r="J220">
            <v>98264</v>
          </cell>
          <cell r="K220">
            <v>425813</v>
          </cell>
        </row>
        <row r="221">
          <cell r="B221" t="str">
            <v>Ventana en aluminio con vidrio de seguridad de 6mm</v>
          </cell>
          <cell r="C221" t="str">
            <v>M2</v>
          </cell>
          <cell r="D221">
            <v>128597.5</v>
          </cell>
          <cell r="E221">
            <v>116045.94428</v>
          </cell>
          <cell r="F221">
            <v>94991.051828383555</v>
          </cell>
          <cell r="G221">
            <v>21103.699610838357</v>
          </cell>
          <cell r="H221">
            <v>0</v>
          </cell>
          <cell r="I221">
            <v>360738.2</v>
          </cell>
          <cell r="J221">
            <v>108221.46</v>
          </cell>
          <cell r="K221">
            <v>468959.66000000003</v>
          </cell>
        </row>
        <row r="222">
          <cell r="B222" t="str">
            <v>Ventana en aluminio con vidrio de seguridad de 10mm</v>
          </cell>
          <cell r="C222" t="str">
            <v>M2</v>
          </cell>
          <cell r="D222">
            <v>173597.5</v>
          </cell>
          <cell r="E222">
            <v>158253.34350167672</v>
          </cell>
          <cell r="F222">
            <v>94991.051828383555</v>
          </cell>
          <cell r="G222">
            <v>25324.439533006029</v>
          </cell>
          <cell r="H222">
            <v>0</v>
          </cell>
          <cell r="I222">
            <v>452166.33486306632</v>
          </cell>
          <cell r="J222">
            <v>135650</v>
          </cell>
          <cell r="K222">
            <v>587816</v>
          </cell>
        </row>
        <row r="223">
          <cell r="B223" t="str">
            <v>Suministro e instalación de malla de cerramiento cal. 12 con tubería de 2 7/8"</v>
          </cell>
          <cell r="C223" t="str">
            <v>M2</v>
          </cell>
          <cell r="D223">
            <v>121526.34666666666</v>
          </cell>
          <cell r="E223">
            <v>72366.787540545498</v>
          </cell>
          <cell r="F223">
            <v>60316.120612063925</v>
          </cell>
          <cell r="G223">
            <v>36333.490815260942</v>
          </cell>
          <cell r="H223">
            <v>0</v>
          </cell>
          <cell r="I223">
            <v>290542.74563453707</v>
          </cell>
          <cell r="J223">
            <v>87162</v>
          </cell>
          <cell r="K223">
            <v>377705</v>
          </cell>
        </row>
        <row r="224">
          <cell r="B224" t="str">
            <v xml:space="preserve">Suministro e instalación de tubo galvanizado 2"X6m, incluye anclajes </v>
          </cell>
          <cell r="C224" t="str">
            <v>UN</v>
          </cell>
          <cell r="I224">
            <v>0</v>
          </cell>
          <cell r="K224">
            <v>317109</v>
          </cell>
        </row>
        <row r="225">
          <cell r="B225" t="str">
            <v>Suministro e instalación malla de protección, cal.10, según diseño.</v>
          </cell>
          <cell r="C225" t="str">
            <v>M2</v>
          </cell>
          <cell r="I225">
            <v>0</v>
          </cell>
          <cell r="K225">
            <v>373809</v>
          </cell>
        </row>
        <row r="226">
          <cell r="B226" t="str">
            <v>Suministro e instalación de portón en tubería galvanizada de 2" y malla cal.12</v>
          </cell>
          <cell r="C226" t="str">
            <v>UN</v>
          </cell>
          <cell r="D226">
            <v>727006.2</v>
          </cell>
          <cell r="E226">
            <v>370544.77029379172</v>
          </cell>
          <cell r="F226">
            <v>279587.41447419178</v>
          </cell>
          <cell r="G226">
            <v>272600.01847679837</v>
          </cell>
          <cell r="H226">
            <v>0</v>
          </cell>
          <cell r="I226">
            <v>1649738.403244782</v>
          </cell>
          <cell r="J226">
            <v>494921</v>
          </cell>
          <cell r="K226">
            <v>2144659</v>
          </cell>
        </row>
        <row r="227">
          <cell r="B227" t="str">
            <v>Suministro e instalación de portón en tubo galvanizado 2" y malla eslabonada</v>
          </cell>
          <cell r="C227" t="str">
            <v>M2</v>
          </cell>
          <cell r="D227">
            <v>198338.70436670637</v>
          </cell>
          <cell r="E227">
            <v>93109.820029871567</v>
          </cell>
          <cell r="F227">
            <v>98483.931517245655</v>
          </cell>
          <cell r="G227">
            <v>172927.37515471171</v>
          </cell>
          <cell r="H227">
            <v>0</v>
          </cell>
          <cell r="I227">
            <v>562860</v>
          </cell>
          <cell r="J227">
            <v>168858</v>
          </cell>
          <cell r="K227">
            <v>731718</v>
          </cell>
        </row>
        <row r="228">
          <cell r="B228" t="str">
            <v>Rejilla en ángulo de 2"x2"x1/4", varilla No 8 y No 4 según diseño</v>
          </cell>
          <cell r="C228" t="str">
            <v>UN</v>
          </cell>
          <cell r="D228">
            <v>263517</v>
          </cell>
          <cell r="E228">
            <v>243863.47846824833</v>
          </cell>
          <cell r="F228">
            <v>170559.76767806392</v>
          </cell>
          <cell r="G228">
            <v>118326.32461463122</v>
          </cell>
          <cell r="H228">
            <v>0</v>
          </cell>
          <cell r="I228">
            <v>796266.57076094346</v>
          </cell>
          <cell r="J228">
            <v>238880</v>
          </cell>
          <cell r="K228">
            <v>1035147</v>
          </cell>
        </row>
        <row r="229">
          <cell r="B229" t="str">
            <v>Rejilla de 1mx0,5m para sumidero en tubo galvanizado de 2" según diseño</v>
          </cell>
          <cell r="C229" t="str">
            <v>UN</v>
          </cell>
          <cell r="D229">
            <v>227059.20000000001</v>
          </cell>
          <cell r="E229">
            <v>304037.75598674052</v>
          </cell>
          <cell r="F229">
            <v>209241.74910473058</v>
          </cell>
          <cell r="G229">
            <v>143588.75050914712</v>
          </cell>
          <cell r="H229">
            <v>0</v>
          </cell>
          <cell r="I229">
            <v>883927.45560061815</v>
          </cell>
          <cell r="J229">
            <v>265177</v>
          </cell>
          <cell r="K229">
            <v>1149104</v>
          </cell>
        </row>
        <row r="230">
          <cell r="B230" t="str">
            <v>Rejilla en angulo de 1 1/2"x 1/8 y varillas de 1/2"</v>
          </cell>
          <cell r="C230" t="str">
            <v>ML</v>
          </cell>
          <cell r="D230">
            <v>91235.44</v>
          </cell>
          <cell r="E230">
            <v>31923.366867384539</v>
          </cell>
          <cell r="F230">
            <v>33765.919377341364</v>
          </cell>
          <cell r="G230">
            <v>98829.728624472598</v>
          </cell>
          <cell r="H230">
            <v>0</v>
          </cell>
          <cell r="I230">
            <v>255754</v>
          </cell>
          <cell r="J230">
            <v>76727</v>
          </cell>
          <cell r="K230">
            <v>332481</v>
          </cell>
        </row>
        <row r="231">
          <cell r="B231" t="str">
            <v>Baranda en tubo galvanizado de 2", àngulo 1"x1"x1/8" y malla galvanizada</v>
          </cell>
          <cell r="C231" t="str">
            <v>ML</v>
          </cell>
          <cell r="D231">
            <v>143442</v>
          </cell>
          <cell r="E231">
            <v>63340.645912771681</v>
          </cell>
          <cell r="F231">
            <v>54513.823398063927</v>
          </cell>
          <cell r="G231">
            <v>19473.846931083561</v>
          </cell>
          <cell r="H231">
            <v>0</v>
          </cell>
          <cell r="I231">
            <v>280770.31624191918</v>
          </cell>
          <cell r="J231">
            <v>84232</v>
          </cell>
          <cell r="K231">
            <v>365002</v>
          </cell>
        </row>
        <row r="232">
          <cell r="B232" t="str">
            <v>Suministro e instalación de cancha multifuncional</v>
          </cell>
          <cell r="C232" t="str">
            <v>UN</v>
          </cell>
          <cell r="D232">
            <v>780354.95224198024</v>
          </cell>
          <cell r="E232">
            <v>799673.9948953446</v>
          </cell>
          <cell r="F232">
            <v>721002.39740429225</v>
          </cell>
          <cell r="G232">
            <v>615179.63922996365</v>
          </cell>
          <cell r="H232">
            <v>0</v>
          </cell>
          <cell r="I232">
            <v>2916210.9837715807</v>
          </cell>
          <cell r="J232">
            <v>874864</v>
          </cell>
          <cell r="K232">
            <v>3791075</v>
          </cell>
        </row>
        <row r="233">
          <cell r="B233" t="str">
            <v>Reja de seguridad en varilla cuadrada de 1/2"</v>
          </cell>
          <cell r="C233" t="str">
            <v>M2</v>
          </cell>
          <cell r="D233">
            <v>94566.933333333334</v>
          </cell>
          <cell r="E233">
            <v>54622.792951207171</v>
          </cell>
          <cell r="F233">
            <v>72100.239740429213</v>
          </cell>
          <cell r="G233">
            <v>37124.463269163636</v>
          </cell>
          <cell r="H233">
            <v>0</v>
          </cell>
          <cell r="I233">
            <v>258414.42929413333</v>
          </cell>
          <cell r="J233">
            <v>77524.320000000007</v>
          </cell>
          <cell r="K233">
            <v>335938.75</v>
          </cell>
        </row>
        <row r="234">
          <cell r="B234" t="str">
            <v>Platina de 38cmX28cm*1/2" con perno de 1/2" * 1.0 mt, Incluye Instalacion</v>
          </cell>
          <cell r="C234" t="str">
            <v>UND</v>
          </cell>
          <cell r="D234">
            <v>664900.60000000009</v>
          </cell>
          <cell r="E234">
            <v>54622.792951207171</v>
          </cell>
          <cell r="F234">
            <v>72100.239740429213</v>
          </cell>
          <cell r="G234">
            <v>37124.463269163636</v>
          </cell>
          <cell r="H234">
            <v>0</v>
          </cell>
          <cell r="I234">
            <v>828748.1</v>
          </cell>
          <cell r="J234">
            <v>248624.43</v>
          </cell>
          <cell r="K234">
            <v>1077372.53</v>
          </cell>
        </row>
        <row r="235">
          <cell r="B235" t="str">
            <v>Tuberia regtangular estructural astm A500 grado c (200x100x4mm), Incluye Instalacion</v>
          </cell>
          <cell r="C235" t="str">
            <v>KG</v>
          </cell>
          <cell r="D235">
            <v>20237.347916666666</v>
          </cell>
          <cell r="E235">
            <v>2184.9117180482872</v>
          </cell>
          <cell r="F235">
            <v>3517.2832684730593</v>
          </cell>
          <cell r="G235">
            <v>6083.2594986521344</v>
          </cell>
          <cell r="H235">
            <v>0</v>
          </cell>
          <cell r="I235">
            <v>32022.799999999999</v>
          </cell>
          <cell r="J235">
            <v>9606.84</v>
          </cell>
          <cell r="K235">
            <v>41629.64</v>
          </cell>
        </row>
        <row r="236">
          <cell r="B236" t="str">
            <v>Metaltub de 70x70x2mm, Incluye Instalacion</v>
          </cell>
          <cell r="C236" t="str">
            <v>KG</v>
          </cell>
          <cell r="D236">
            <v>19367.48</v>
          </cell>
          <cell r="E236">
            <v>1092.4558590241436</v>
          </cell>
          <cell r="F236">
            <v>1758.6416342365296</v>
          </cell>
          <cell r="G236">
            <v>3960.4697493260674</v>
          </cell>
          <cell r="H236">
            <v>0</v>
          </cell>
          <cell r="I236">
            <v>26179.05</v>
          </cell>
          <cell r="J236">
            <v>7853.71</v>
          </cell>
          <cell r="K236">
            <v>34032.76</v>
          </cell>
        </row>
        <row r="237">
          <cell r="B237" t="str">
            <v>Metaltub 100x50x2.0mm, Incluye Instalacion</v>
          </cell>
          <cell r="C237" t="str">
            <v>KG</v>
          </cell>
          <cell r="D237">
            <v>20852.631416666667</v>
          </cell>
          <cell r="E237">
            <v>1092.4558590241436</v>
          </cell>
          <cell r="F237">
            <v>1758.6416342365296</v>
          </cell>
          <cell r="G237">
            <v>3960.4697493260674</v>
          </cell>
          <cell r="H237">
            <v>0</v>
          </cell>
          <cell r="I237">
            <v>27664.2</v>
          </cell>
          <cell r="J237">
            <v>8299.26</v>
          </cell>
          <cell r="K237">
            <v>35963.46</v>
          </cell>
        </row>
        <row r="238">
          <cell r="B238" t="str">
            <v>Tubo para cerramiento galvanizado 2", hprom= 2.90 y 3,13 m, incluye anclajes e instalacion</v>
          </cell>
          <cell r="C238" t="str">
            <v>und</v>
          </cell>
          <cell r="D238">
            <v>117807.12000000001</v>
          </cell>
          <cell r="E238">
            <v>21849.11718048287</v>
          </cell>
          <cell r="F238">
            <v>35172.832684730594</v>
          </cell>
          <cell r="G238">
            <v>7239.8749865213467</v>
          </cell>
          <cell r="H238">
            <v>0</v>
          </cell>
          <cell r="I238">
            <v>182068.94</v>
          </cell>
          <cell r="J238">
            <v>54620.69</v>
          </cell>
          <cell r="K238">
            <v>236689.63</v>
          </cell>
        </row>
        <row r="239">
          <cell r="B239" t="str">
            <v>Portón en tubo rectangular de  2" y marco en 3" según diseño, incluye Instalacion</v>
          </cell>
          <cell r="C239" t="str">
            <v>m2</v>
          </cell>
          <cell r="D239">
            <v>232352.68000000002</v>
          </cell>
          <cell r="E239">
            <v>65547.351541448617</v>
          </cell>
          <cell r="F239">
            <v>105518.49805419178</v>
          </cell>
          <cell r="G239">
            <v>20181.94495956404</v>
          </cell>
          <cell r="H239">
            <v>0</v>
          </cell>
          <cell r="I239">
            <v>423600.47</v>
          </cell>
          <cell r="J239">
            <v>127080.13</v>
          </cell>
          <cell r="K239">
            <v>550680.6</v>
          </cell>
        </row>
        <row r="240">
          <cell r="B240" t="str">
            <v>CARPINTERIA MADERA</v>
          </cell>
        </row>
        <row r="241">
          <cell r="B241" t="str">
            <v>Suministro e instalación puerta en madera 1,9x0,8m</v>
          </cell>
          <cell r="C241" t="str">
            <v>UN</v>
          </cell>
          <cell r="D241">
            <v>150000</v>
          </cell>
          <cell r="E241">
            <v>21100.445800223562</v>
          </cell>
          <cell r="F241">
            <v>12665.473577117809</v>
          </cell>
          <cell r="G241">
            <v>3376.5919377341374</v>
          </cell>
          <cell r="H241">
            <v>0</v>
          </cell>
          <cell r="I241">
            <v>187142.51131507551</v>
          </cell>
          <cell r="J241">
            <v>56142</v>
          </cell>
          <cell r="K241">
            <v>243285</v>
          </cell>
        </row>
        <row r="242">
          <cell r="B242" t="str">
            <v>Suministro e instalación piso en madera (2,5m x 0,25m x 2")</v>
          </cell>
          <cell r="C242" t="str">
            <v>M2</v>
          </cell>
          <cell r="D242">
            <v>67400</v>
          </cell>
          <cell r="E242">
            <v>13187.778625139727</v>
          </cell>
          <cell r="F242">
            <v>7915.9209856986299</v>
          </cell>
          <cell r="G242">
            <v>2110.3699610838357</v>
          </cell>
          <cell r="H242">
            <v>0</v>
          </cell>
          <cell r="I242">
            <v>90614.069571922199</v>
          </cell>
          <cell r="J242">
            <v>27184</v>
          </cell>
          <cell r="K242">
            <v>117798</v>
          </cell>
        </row>
        <row r="243">
          <cell r="B243" t="str">
            <v>Suministro e instalación viga transversal en madera sintetica 5"x5"x2,9m</v>
          </cell>
          <cell r="C243" t="str">
            <v>UN</v>
          </cell>
          <cell r="D243">
            <v>131550</v>
          </cell>
          <cell r="E243">
            <v>102309.75893194975</v>
          </cell>
          <cell r="F243">
            <v>86177.507340858443</v>
          </cell>
          <cell r="G243">
            <v>39999.44662728082</v>
          </cell>
          <cell r="H243">
            <v>0</v>
          </cell>
          <cell r="I243">
            <v>360036.71290008898</v>
          </cell>
          <cell r="J243">
            <v>108011</v>
          </cell>
          <cell r="K243">
            <v>468048</v>
          </cell>
        </row>
        <row r="244">
          <cell r="B244" t="str">
            <v>Suministro e instalación viga longitudinal en madera sintetica 5"x5"</v>
          </cell>
          <cell r="C244" t="str">
            <v>ML</v>
          </cell>
          <cell r="D244">
            <v>49500</v>
          </cell>
          <cell r="E244">
            <v>32708.294038838358</v>
          </cell>
          <cell r="F244">
            <v>47495.525914191778</v>
          </cell>
          <cell r="G244">
            <v>17020.381995303014</v>
          </cell>
          <cell r="H244">
            <v>0</v>
          </cell>
          <cell r="I244">
            <v>146724.20194833315</v>
          </cell>
          <cell r="J244">
            <v>44017</v>
          </cell>
          <cell r="K244">
            <v>190741</v>
          </cell>
        </row>
        <row r="245">
          <cell r="B245" t="str">
            <v>Piso en madera sintética</v>
          </cell>
          <cell r="C245" t="str">
            <v>M2</v>
          </cell>
          <cell r="D245">
            <v>110833.33333333333</v>
          </cell>
          <cell r="E245">
            <v>32708.294038838358</v>
          </cell>
          <cell r="F245">
            <v>47495.525914191778</v>
          </cell>
          <cell r="G245">
            <v>8020.3819953030143</v>
          </cell>
          <cell r="H245">
            <v>0</v>
          </cell>
          <cell r="I245">
            <v>199057.53528166647</v>
          </cell>
          <cell r="J245">
            <v>59718</v>
          </cell>
          <cell r="K245">
            <v>258776</v>
          </cell>
        </row>
        <row r="246">
          <cell r="B246" t="str">
            <v>INSTALACIONES HIDROSANITARIAS</v>
          </cell>
        </row>
        <row r="247">
          <cell r="B247" t="str">
            <v>SANITARIO</v>
          </cell>
        </row>
        <row r="248">
          <cell r="B248" t="str">
            <v>Conducción tubería PVC sanitaria 3"</v>
          </cell>
          <cell r="C248" t="str">
            <v>ML</v>
          </cell>
          <cell r="D248">
            <v>36854.720000000001</v>
          </cell>
          <cell r="E248">
            <v>6769.3467496666663</v>
          </cell>
          <cell r="F248">
            <v>5541.1446899890407</v>
          </cell>
          <cell r="G248">
            <v>1231.0491439655707</v>
          </cell>
          <cell r="H248">
            <v>0</v>
          </cell>
          <cell r="I248">
            <v>50396.26</v>
          </cell>
          <cell r="J248">
            <v>15118.87</v>
          </cell>
          <cell r="K248">
            <v>65515.13</v>
          </cell>
        </row>
        <row r="249">
          <cell r="B249" t="str">
            <v>Conducción tubería PVC sanitaria 2"</v>
          </cell>
          <cell r="C249" t="str">
            <v>M</v>
          </cell>
          <cell r="D249">
            <v>27990.22</v>
          </cell>
          <cell r="E249">
            <v>6769.3467496666663</v>
          </cell>
          <cell r="F249">
            <v>5541.1446899890407</v>
          </cell>
          <cell r="G249">
            <v>1231.0491439655707</v>
          </cell>
          <cell r="H249">
            <v>0</v>
          </cell>
          <cell r="I249">
            <v>41531.760000000002</v>
          </cell>
          <cell r="J249">
            <v>12459.53</v>
          </cell>
          <cell r="K249">
            <v>53991.29</v>
          </cell>
        </row>
        <row r="250">
          <cell r="B250" t="str">
            <v>Conducción tubería PVC sanitaria 4"</v>
          </cell>
          <cell r="C250" t="str">
            <v>ML</v>
          </cell>
          <cell r="D250">
            <v>50844.72</v>
          </cell>
          <cell r="E250">
            <v>6769.3467496666663</v>
          </cell>
          <cell r="F250">
            <v>5541.1446899890407</v>
          </cell>
          <cell r="G250">
            <v>1231.0491439655707</v>
          </cell>
          <cell r="H250">
            <v>0</v>
          </cell>
          <cell r="I250">
            <v>64386.260583621275</v>
          </cell>
          <cell r="J250">
            <v>19315.870000000003</v>
          </cell>
          <cell r="K250">
            <v>83702.13</v>
          </cell>
        </row>
        <row r="251">
          <cell r="B251" t="str">
            <v>Punto sanitario 2"</v>
          </cell>
          <cell r="C251" t="str">
            <v>UN</v>
          </cell>
          <cell r="D251">
            <v>47390.15</v>
          </cell>
          <cell r="E251">
            <v>26110.337463</v>
          </cell>
          <cell r="F251">
            <v>21372.986661386301</v>
          </cell>
          <cell r="G251">
            <v>4748.3324124386299</v>
          </cell>
          <cell r="H251">
            <v>0</v>
          </cell>
          <cell r="I251">
            <v>99621.806536824923</v>
          </cell>
          <cell r="J251">
            <v>29886.54</v>
          </cell>
          <cell r="K251">
            <v>129508.35</v>
          </cell>
        </row>
        <row r="252">
          <cell r="B252" t="str">
            <v>Punto sanitario 3"</v>
          </cell>
          <cell r="C252" t="str">
            <v>UN</v>
          </cell>
          <cell r="D252">
            <v>74423.22</v>
          </cell>
          <cell r="E252">
            <v>30945.585141333333</v>
          </cell>
          <cell r="F252">
            <v>25330.947154235619</v>
          </cell>
          <cell r="G252">
            <v>5627.653229556895</v>
          </cell>
          <cell r="H252">
            <v>0</v>
          </cell>
          <cell r="I252">
            <v>136327.41</v>
          </cell>
          <cell r="J252">
            <v>40898.22</v>
          </cell>
          <cell r="K252">
            <v>177225.63</v>
          </cell>
        </row>
        <row r="253">
          <cell r="B253" t="str">
            <v>Punto sanitario 4"</v>
          </cell>
          <cell r="C253" t="str">
            <v>UN</v>
          </cell>
          <cell r="D253">
            <v>87507.583333333343</v>
          </cell>
          <cell r="E253">
            <v>30945.585141333333</v>
          </cell>
          <cell r="F253">
            <v>25330.947154235619</v>
          </cell>
          <cell r="G253">
            <v>5627.653229556895</v>
          </cell>
          <cell r="H253">
            <v>0</v>
          </cell>
          <cell r="I253">
            <v>149411.76885845917</v>
          </cell>
          <cell r="J253">
            <v>44823.53</v>
          </cell>
          <cell r="K253">
            <v>194235.3</v>
          </cell>
        </row>
        <row r="254">
          <cell r="B254" t="str">
            <v>SANITARIO TIPO INSTITUCIONAL, Incluye accesorios e instalacion</v>
          </cell>
          <cell r="C254" t="str">
            <v>UN</v>
          </cell>
          <cell r="D254">
            <v>466570</v>
          </cell>
          <cell r="E254">
            <v>77363.962853333331</v>
          </cell>
          <cell r="F254">
            <v>63327.367885589039</v>
          </cell>
          <cell r="G254">
            <v>14069.133073892239</v>
          </cell>
          <cell r="H254">
            <v>0</v>
          </cell>
          <cell r="I254">
            <v>621330.46381281456</v>
          </cell>
          <cell r="J254">
            <v>186399.12999999998</v>
          </cell>
          <cell r="K254">
            <v>807729.59</v>
          </cell>
        </row>
        <row r="255">
          <cell r="B255" t="str">
            <v>Suministro e instalación de sanitario con entrada posterior,  tipo institucional con griferia antivandalica, con valvula tipo push de empotrar</v>
          </cell>
          <cell r="C255" t="str">
            <v>UN</v>
          </cell>
          <cell r="D255">
            <v>1657570</v>
          </cell>
          <cell r="E255">
            <v>48352.476783333332</v>
          </cell>
          <cell r="F255">
            <v>39579.604928493151</v>
          </cell>
          <cell r="G255">
            <v>8793.2081711826486</v>
          </cell>
          <cell r="H255">
            <v>0</v>
          </cell>
          <cell r="I255">
            <v>1754295.29</v>
          </cell>
          <cell r="J255">
            <v>526288.57999999996</v>
          </cell>
          <cell r="K255">
            <v>2280583.87</v>
          </cell>
        </row>
        <row r="256">
          <cell r="B256" t="str">
            <v>Orinal Institucional, Incluye accesorios e Instalacion.</v>
          </cell>
          <cell r="C256" t="str">
            <v>UN</v>
          </cell>
          <cell r="D256">
            <v>325000</v>
          </cell>
          <cell r="E256">
            <v>48352.476783333332</v>
          </cell>
          <cell r="F256">
            <v>39579.604928493151</v>
          </cell>
          <cell r="G256">
            <v>8793.2081711826486</v>
          </cell>
          <cell r="H256">
            <v>0</v>
          </cell>
          <cell r="I256">
            <v>421725.28988300916</v>
          </cell>
          <cell r="J256">
            <v>126517.58</v>
          </cell>
          <cell r="K256">
            <v>548242.87</v>
          </cell>
        </row>
        <row r="258">
          <cell r="B258" t="str">
            <v xml:space="preserve">Lavamanos Institucional, Incluye accesorios e instalacion. </v>
          </cell>
          <cell r="C258" t="str">
            <v>UN</v>
          </cell>
          <cell r="D258">
            <v>211660</v>
          </cell>
          <cell r="E258">
            <v>38681.981426666665</v>
          </cell>
          <cell r="F258">
            <v>31663.68394279452</v>
          </cell>
          <cell r="G258">
            <v>7034.5665369461194</v>
          </cell>
          <cell r="H258">
            <v>0</v>
          </cell>
          <cell r="I258">
            <v>289040.23190640728</v>
          </cell>
          <cell r="J258">
            <v>86712.07</v>
          </cell>
          <cell r="K258">
            <v>375752.3</v>
          </cell>
        </row>
        <row r="260">
          <cell r="B260" t="str">
            <v>Empalme tubería PVC 8" a 12" a cámara de concreto</v>
          </cell>
          <cell r="C260" t="str">
            <v>UN</v>
          </cell>
          <cell r="D260">
            <v>48874.17953227726</v>
          </cell>
          <cell r="E260">
            <v>54652.562442433977</v>
          </cell>
          <cell r="F260">
            <v>58577.815294169865</v>
          </cell>
          <cell r="G260">
            <v>11323.037773660384</v>
          </cell>
          <cell r="H260">
            <v>0</v>
          </cell>
          <cell r="I260">
            <v>173427.59504254151</v>
          </cell>
          <cell r="J260">
            <v>52028</v>
          </cell>
          <cell r="K260">
            <v>225456</v>
          </cell>
        </row>
        <row r="261">
          <cell r="B261" t="str">
            <v>Empalme tubería PVC 14" a 16" a cámara de concreto</v>
          </cell>
          <cell r="C261" t="str">
            <v>UN</v>
          </cell>
          <cell r="D261">
            <v>54917.572709703018</v>
          </cell>
          <cell r="E261">
            <v>62038.043853573705</v>
          </cell>
          <cell r="F261">
            <v>66493.736279868492</v>
          </cell>
          <cell r="G261">
            <v>12853.178013344221</v>
          </cell>
          <cell r="H261">
            <v>0</v>
          </cell>
          <cell r="I261">
            <v>196302.53085648941</v>
          </cell>
          <cell r="J261">
            <v>58891</v>
          </cell>
          <cell r="K261">
            <v>255194</v>
          </cell>
        </row>
        <row r="262">
          <cell r="B262" t="str">
            <v>Empalme tubería PVC 18" a 20" a cámara de concreto</v>
          </cell>
          <cell r="C262" t="str">
            <v>UN</v>
          </cell>
          <cell r="D262">
            <v>60960.965887128768</v>
          </cell>
          <cell r="E262">
            <v>73854.814111397252</v>
          </cell>
          <cell r="F262">
            <v>79159.209856986301</v>
          </cell>
          <cell r="G262">
            <v>15301.402396838355</v>
          </cell>
          <cell r="H262">
            <v>0</v>
          </cell>
          <cell r="I262">
            <v>229276.39225235069</v>
          </cell>
          <cell r="J262">
            <v>68783</v>
          </cell>
          <cell r="K262">
            <v>298059</v>
          </cell>
        </row>
        <row r="263">
          <cell r="B263" t="str">
            <v>Empalme tubería PVC 22" a 28" a cámara de concreto</v>
          </cell>
          <cell r="C263" t="str">
            <v>UN</v>
          </cell>
          <cell r="D263">
            <v>79163.145419406035</v>
          </cell>
          <cell r="E263">
            <v>88625.776933676709</v>
          </cell>
          <cell r="F263">
            <v>94991.051828383555</v>
          </cell>
          <cell r="G263">
            <v>18361.682876206029</v>
          </cell>
          <cell r="H263">
            <v>0</v>
          </cell>
          <cell r="I263">
            <v>281141.65705767227</v>
          </cell>
          <cell r="J263">
            <v>84342</v>
          </cell>
          <cell r="K263">
            <v>365484</v>
          </cell>
        </row>
        <row r="264">
          <cell r="B264" t="str">
            <v>Suministro e instalación de tubería sanitaria PVC 110mm</v>
          </cell>
          <cell r="C264" t="str">
            <v>ML</v>
          </cell>
          <cell r="D264">
            <v>32058.155666666666</v>
          </cell>
          <cell r="E264">
            <v>9453.4162062588493</v>
          </cell>
          <cell r="F264">
            <v>10132.378861694246</v>
          </cell>
          <cell r="G264">
            <v>1958.5795067953095</v>
          </cell>
          <cell r="H264">
            <v>0</v>
          </cell>
          <cell r="I264">
            <v>53602.530241415072</v>
          </cell>
          <cell r="J264">
            <v>16081</v>
          </cell>
          <cell r="K264">
            <v>69684</v>
          </cell>
        </row>
        <row r="265">
          <cell r="B265" t="str">
            <v>Tubería sanitaria PVC 160mm - 6", Incluye instalacion</v>
          </cell>
          <cell r="C265" t="str">
            <v>ML</v>
          </cell>
          <cell r="D265">
            <v>54011.059000000008</v>
          </cell>
          <cell r="E265">
            <v>5802.2972139999993</v>
          </cell>
          <cell r="F265">
            <v>14248.657774257534</v>
          </cell>
          <cell r="G265">
            <v>2005.0954988257536</v>
          </cell>
          <cell r="H265">
            <v>0</v>
          </cell>
          <cell r="I265">
            <v>76067.109487083304</v>
          </cell>
          <cell r="J265">
            <v>22820.14</v>
          </cell>
          <cell r="K265">
            <v>98887.25</v>
          </cell>
        </row>
        <row r="266">
          <cell r="B266" t="str">
            <v>Suministro e instalación de tubería sanitaria PVC 200mm - 8"</v>
          </cell>
          <cell r="C266" t="str">
            <v>ML</v>
          </cell>
          <cell r="D266">
            <v>77040.278999999995</v>
          </cell>
          <cell r="E266">
            <v>14250.632718733588</v>
          </cell>
          <cell r="F266">
            <v>19631.484044532601</v>
          </cell>
          <cell r="G266">
            <v>6588.2116763266185</v>
          </cell>
          <cell r="H266">
            <v>0</v>
          </cell>
          <cell r="I266">
            <v>117510.6074395928</v>
          </cell>
          <cell r="J266">
            <v>35253.19</v>
          </cell>
          <cell r="K266">
            <v>152763.79999999999</v>
          </cell>
        </row>
        <row r="267">
          <cell r="B267" t="str">
            <v>Suministro e instalación de tubería sanitaria PVC 250mm - 10"</v>
          </cell>
          <cell r="C267" t="str">
            <v>ML</v>
          </cell>
          <cell r="D267">
            <v>112339.929</v>
          </cell>
          <cell r="E267">
            <v>16469.704972274631</v>
          </cell>
          <cell r="F267">
            <v>22322.897179670137</v>
          </cell>
          <cell r="G267">
            <v>7079.2602151944757</v>
          </cell>
          <cell r="H267">
            <v>0</v>
          </cell>
          <cell r="I267">
            <v>158211.79136713926</v>
          </cell>
          <cell r="J267">
            <v>47463.540000000008</v>
          </cell>
          <cell r="K267">
            <v>205675.33000000002</v>
          </cell>
        </row>
        <row r="268">
          <cell r="B268" t="str">
            <v>Suministro e instalación de tubería sanitaria PVC 315mm - 12"</v>
          </cell>
          <cell r="C268" t="str">
            <v>ML</v>
          </cell>
          <cell r="D268">
            <v>161608.71200000003</v>
          </cell>
          <cell r="E268">
            <v>17486.207958028601</v>
          </cell>
          <cell r="F268">
            <v>24064.39979652383</v>
          </cell>
          <cell r="G268">
            <v>8155.0607754552429</v>
          </cell>
          <cell r="H268">
            <v>0</v>
          </cell>
          <cell r="I268">
            <v>211314.38053000768</v>
          </cell>
          <cell r="J268">
            <v>63394.31</v>
          </cell>
          <cell r="K268">
            <v>274708.69</v>
          </cell>
        </row>
        <row r="269">
          <cell r="B269" t="str">
            <v>Suministro e instalación de tubería sanitaria PVC 355mm - 14"</v>
          </cell>
          <cell r="C269" t="str">
            <v>ML</v>
          </cell>
          <cell r="D269">
            <v>242061.95499999999</v>
          </cell>
          <cell r="E269">
            <v>18186.399525499946</v>
          </cell>
          <cell r="F269">
            <v>29605.544486512874</v>
          </cell>
          <cell r="G269">
            <v>10379.194401201283</v>
          </cell>
          <cell r="H269">
            <v>0</v>
          </cell>
          <cell r="I269">
            <v>300233.09341321408</v>
          </cell>
          <cell r="J269">
            <v>90070</v>
          </cell>
          <cell r="K269">
            <v>390303</v>
          </cell>
        </row>
        <row r="270">
          <cell r="B270" t="str">
            <v>Suministro e instalación de tubería sanitaria PVC 400mm - 16"</v>
          </cell>
          <cell r="C270" t="str">
            <v>ML</v>
          </cell>
          <cell r="D270">
            <v>296052.82799999998</v>
          </cell>
          <cell r="E270">
            <v>20271.961422955395</v>
          </cell>
          <cell r="F270">
            <v>32930.231300506297</v>
          </cell>
          <cell r="G270">
            <v>11720.21927234617</v>
          </cell>
          <cell r="H270">
            <v>0</v>
          </cell>
          <cell r="I270">
            <v>360975.23999580782</v>
          </cell>
          <cell r="J270">
            <v>108293</v>
          </cell>
          <cell r="K270">
            <v>469268</v>
          </cell>
        </row>
        <row r="271">
          <cell r="B271" t="str">
            <v>Suministro e instalación de tubería sanitaria PVC 450mm - 18"</v>
          </cell>
          <cell r="C271" t="str">
            <v>ML</v>
          </cell>
          <cell r="D271">
            <v>406521.10099999997</v>
          </cell>
          <cell r="E271">
            <v>24443.085217866301</v>
          </cell>
          <cell r="F271">
            <v>39579.604928493151</v>
          </cell>
          <cell r="G271">
            <v>14402.269014635945</v>
          </cell>
          <cell r="H271">
            <v>0</v>
          </cell>
          <cell r="I271">
            <v>484946.06016099534</v>
          </cell>
          <cell r="J271">
            <v>145483</v>
          </cell>
          <cell r="K271">
            <v>630429</v>
          </cell>
        </row>
        <row r="272">
          <cell r="B272" t="str">
            <v>Suministro e instalación de tubería sanitaria PVC 500mm - 20"</v>
          </cell>
          <cell r="C272" t="str">
            <v>ML</v>
          </cell>
          <cell r="D272">
            <v>498067.97100000002</v>
          </cell>
          <cell r="E272">
            <v>28322.380236977646</v>
          </cell>
          <cell r="F272">
            <v>46070.660136766026</v>
          </cell>
          <cell r="G272">
            <v>16239.304037374368</v>
          </cell>
          <cell r="H272">
            <v>0</v>
          </cell>
          <cell r="I272">
            <v>588700.31541111798</v>
          </cell>
          <cell r="J272">
            <v>176610</v>
          </cell>
          <cell r="K272">
            <v>765310</v>
          </cell>
        </row>
        <row r="273">
          <cell r="B273" t="str">
            <v>Suministro e instalación de tubería sanitaria PVC 600mm - 24"</v>
          </cell>
          <cell r="C273" t="str">
            <v>ML</v>
          </cell>
          <cell r="D273">
            <v>694680.81476923078</v>
          </cell>
          <cell r="E273">
            <v>35610.256298911234</v>
          </cell>
          <cell r="F273">
            <v>65702.14418129863</v>
          </cell>
          <cell r="G273">
            <v>22131.240048020987</v>
          </cell>
          <cell r="H273">
            <v>0</v>
          </cell>
          <cell r="I273">
            <v>818124.45529746171</v>
          </cell>
          <cell r="J273">
            <v>245437</v>
          </cell>
          <cell r="K273">
            <v>1063561</v>
          </cell>
        </row>
        <row r="274">
          <cell r="B274" t="str">
            <v>Silla Yee diámetro de 160 a 200mm - 6" a 8", Incluye instalacion</v>
          </cell>
          <cell r="C274" t="str">
            <v>UN</v>
          </cell>
          <cell r="D274">
            <v>122336</v>
          </cell>
          <cell r="E274">
            <v>21100.445800223562</v>
          </cell>
          <cell r="F274">
            <v>12665.473577117809</v>
          </cell>
          <cell r="G274">
            <v>3376.5919377341374</v>
          </cell>
          <cell r="H274">
            <v>0</v>
          </cell>
          <cell r="I274">
            <v>159478.51131507551</v>
          </cell>
          <cell r="J274">
            <v>47843.56</v>
          </cell>
          <cell r="K274">
            <v>207322.07</v>
          </cell>
        </row>
        <row r="275">
          <cell r="B275" t="str">
            <v>Suministro e instalación silla Yee diámetro de 160 a 250mm - 6" a 10"</v>
          </cell>
          <cell r="C275" t="str">
            <v>UN</v>
          </cell>
          <cell r="D275">
            <v>138299</v>
          </cell>
          <cell r="E275">
            <v>21100.445800223562</v>
          </cell>
          <cell r="F275">
            <v>12665.473577117809</v>
          </cell>
          <cell r="G275">
            <v>3376.5919377341374</v>
          </cell>
          <cell r="H275">
            <v>0</v>
          </cell>
          <cell r="I275">
            <v>175441.51131507551</v>
          </cell>
          <cell r="J275">
            <v>52632.46</v>
          </cell>
          <cell r="K275">
            <v>228073.97</v>
          </cell>
        </row>
        <row r="276">
          <cell r="B276" t="str">
            <v>Suministro e instalación silla Yee diámetro de 160 a 315mm - 6" a 12"</v>
          </cell>
          <cell r="C276" t="str">
            <v>UN</v>
          </cell>
          <cell r="D276">
            <v>207952</v>
          </cell>
          <cell r="E276">
            <v>21100.445800223562</v>
          </cell>
          <cell r="F276">
            <v>12665.473577117809</v>
          </cell>
          <cell r="G276">
            <v>3376.5919377341374</v>
          </cell>
          <cell r="H276">
            <v>0</v>
          </cell>
          <cell r="I276">
            <v>245094.51131507551</v>
          </cell>
          <cell r="J276">
            <v>73528.36</v>
          </cell>
          <cell r="K276">
            <v>318622.87</v>
          </cell>
        </row>
        <row r="277">
          <cell r="B277" t="str">
            <v>Suministro e instalación silla Yee diámetro de 160 a 450mm - 6" a 18"</v>
          </cell>
          <cell r="C277" t="str">
            <v>UN</v>
          </cell>
          <cell r="D277">
            <v>197923.07200000001</v>
          </cell>
          <cell r="E277">
            <v>15825.334350167668</v>
          </cell>
          <cell r="F277">
            <v>9499.1051828383552</v>
          </cell>
          <cell r="G277">
            <v>2532.4439533006025</v>
          </cell>
          <cell r="H277">
            <v>0</v>
          </cell>
          <cell r="I277">
            <v>225779.95548630663</v>
          </cell>
          <cell r="J277">
            <v>67734</v>
          </cell>
          <cell r="K277">
            <v>293514</v>
          </cell>
        </row>
        <row r="278">
          <cell r="B278" t="str">
            <v>Suministro e instalación de codo 45° pvc de 160 - 6"</v>
          </cell>
          <cell r="C278" t="str">
            <v>UN</v>
          </cell>
          <cell r="D278" t="e">
            <v>#VALUE!</v>
          </cell>
          <cell r="E278">
            <v>14506.556487653699</v>
          </cell>
          <cell r="F278">
            <v>8707.5130842684939</v>
          </cell>
          <cell r="G278">
            <v>2321.4069571922191</v>
          </cell>
          <cell r="H278">
            <v>0</v>
          </cell>
          <cell r="I278" t="e">
            <v>#VALUE!</v>
          </cell>
          <cell r="J278" t="e">
            <v>#VALUE!</v>
          </cell>
          <cell r="K278" t="e">
            <v>#VALUE!</v>
          </cell>
        </row>
        <row r="279">
          <cell r="B279" t="str">
            <v>Filtro frances tipo 1 - incluye tuberia 4" para drenaje</v>
          </cell>
          <cell r="C279" t="str">
            <v>ML</v>
          </cell>
          <cell r="D279">
            <v>76924.75</v>
          </cell>
          <cell r="E279">
            <v>22155.468090234739</v>
          </cell>
          <cell r="F279">
            <v>13298.747255973698</v>
          </cell>
          <cell r="G279">
            <v>3545.4215346208439</v>
          </cell>
          <cell r="H279">
            <v>0</v>
          </cell>
          <cell r="I279">
            <v>115924.39</v>
          </cell>
          <cell r="J279">
            <v>34777.31</v>
          </cell>
          <cell r="K279">
            <v>150701.70000000001</v>
          </cell>
        </row>
        <row r="280">
          <cell r="B280" t="str">
            <v>Suministro e instalacion de tanque plastico de 500 lt, Incluye Accesorios</v>
          </cell>
          <cell r="C280" t="str">
            <v>UN</v>
          </cell>
          <cell r="D280">
            <v>786652</v>
          </cell>
          <cell r="E280">
            <v>50113.558775530953</v>
          </cell>
          <cell r="F280">
            <v>30080.499745654794</v>
          </cell>
          <cell r="G280">
            <v>8019.4058521185743</v>
          </cell>
          <cell r="H280">
            <v>0</v>
          </cell>
          <cell r="I280">
            <v>874865</v>
          </cell>
          <cell r="J280">
            <v>262460</v>
          </cell>
          <cell r="K280">
            <v>1137325</v>
          </cell>
        </row>
        <row r="281">
          <cell r="B281" t="str">
            <v>Suministro e instalacion de tanque plastico de 750 lt, Incluye Accesorios</v>
          </cell>
          <cell r="C281" t="str">
            <v>UN</v>
          </cell>
          <cell r="D281">
            <v>421652</v>
          </cell>
          <cell r="E281">
            <v>71214.004575754516</v>
          </cell>
          <cell r="F281">
            <v>42745.973322772603</v>
          </cell>
          <cell r="G281">
            <v>11395.997789852712</v>
          </cell>
          <cell r="H281">
            <v>0</v>
          </cell>
          <cell r="I281">
            <v>547008</v>
          </cell>
          <cell r="J281">
            <v>164102</v>
          </cell>
          <cell r="K281">
            <v>711110</v>
          </cell>
        </row>
        <row r="282">
          <cell r="B282" t="str">
            <v>Tanque plastico de 1000 lt, Incluye Accesorios e Instalacion.</v>
          </cell>
          <cell r="C282" t="str">
            <v>UN</v>
          </cell>
          <cell r="D282">
            <v>792078.94</v>
          </cell>
          <cell r="E282">
            <v>34813.783283999997</v>
          </cell>
          <cell r="F282">
            <v>28497.315548515067</v>
          </cell>
          <cell r="G282">
            <v>6331.1098832515072</v>
          </cell>
          <cell r="H282">
            <v>0</v>
          </cell>
          <cell r="I282">
            <v>861721</v>
          </cell>
          <cell r="J282">
            <v>258516</v>
          </cell>
          <cell r="K282">
            <v>1120237</v>
          </cell>
        </row>
        <row r="283">
          <cell r="B283" t="str">
            <v>Suministro e instalación de Tanque plastico de 2000 L, Incluye Accesorios</v>
          </cell>
          <cell r="C283" t="str">
            <v>UN</v>
          </cell>
          <cell r="D283">
            <v>1707267.48</v>
          </cell>
          <cell r="E283">
            <v>39563.33587541918</v>
          </cell>
          <cell r="F283">
            <v>23747.762957095889</v>
          </cell>
          <cell r="G283">
            <v>6331.1098832515072</v>
          </cell>
          <cell r="H283">
            <v>0</v>
          </cell>
          <cell r="I283">
            <v>1776910</v>
          </cell>
          <cell r="J283">
            <v>533073</v>
          </cell>
          <cell r="K283">
            <v>2309983</v>
          </cell>
        </row>
        <row r="284">
          <cell r="B284" t="str">
            <v xml:space="preserve">Lavaplatos en acero inoxidable con escurridor  de 1m x 0,50m , Incluye accesorios e instalacion. </v>
          </cell>
          <cell r="C284" t="str">
            <v>Un</v>
          </cell>
          <cell r="D284">
            <v>328695</v>
          </cell>
          <cell r="E284">
            <v>38681.981426666665</v>
          </cell>
          <cell r="F284">
            <v>31663.68394279452</v>
          </cell>
          <cell r="G284">
            <v>7034.5665369461194</v>
          </cell>
          <cell r="H284">
            <v>0</v>
          </cell>
          <cell r="I284">
            <v>406075.23</v>
          </cell>
          <cell r="J284">
            <v>121822.57</v>
          </cell>
          <cell r="K284">
            <v>527897.80000000005</v>
          </cell>
        </row>
        <row r="285">
          <cell r="B285" t="str">
            <v>Suministro e instalación sistema séptico (Trampa de Grasas, Digestor, Filtro anaerobio, filtro percolador)</v>
          </cell>
          <cell r="C285" t="str">
            <v>UN</v>
          </cell>
          <cell r="D285">
            <v>5452913.7200000007</v>
          </cell>
          <cell r="E285">
            <v>354503.10773470683</v>
          </cell>
          <cell r="F285">
            <v>379964.20731353422</v>
          </cell>
          <cell r="G285">
            <v>73446.731504824114</v>
          </cell>
          <cell r="H285">
            <v>0</v>
          </cell>
          <cell r="I285">
            <v>6260827.7665530657</v>
          </cell>
          <cell r="J285">
            <v>1878248</v>
          </cell>
          <cell r="K285">
            <v>8139076</v>
          </cell>
        </row>
        <row r="286">
          <cell r="B286" t="str">
            <v>POZO SEPTICO TRES ETAPAS COMPACTO 10,000L, INCLUYE ACCESORIOS E INSTALCION (Trampa de Grasas, Digestor, Filtro anaerobio, filtro percolador)</v>
          </cell>
          <cell r="C286" t="str">
            <v>UN</v>
          </cell>
          <cell r="D286">
            <v>48252913.719999999</v>
          </cell>
          <cell r="E286">
            <v>232091.88855999999</v>
          </cell>
          <cell r="F286">
            <v>1139892.6219406025</v>
          </cell>
          <cell r="G286">
            <v>137198.45105006025</v>
          </cell>
          <cell r="H286">
            <v>18000</v>
          </cell>
          <cell r="I286">
            <v>49780097</v>
          </cell>
          <cell r="J286">
            <v>14934029</v>
          </cell>
          <cell r="K286">
            <v>64714126</v>
          </cell>
        </row>
        <row r="287">
          <cell r="B287" t="str">
            <v>ACUEDUCTO</v>
          </cell>
        </row>
        <row r="288">
          <cell r="B288" t="str">
            <v>Punto hidráulico</v>
          </cell>
          <cell r="C288" t="str">
            <v>UN</v>
          </cell>
          <cell r="D288">
            <v>15990.22</v>
          </cell>
          <cell r="E288">
            <v>38681.981426666665</v>
          </cell>
          <cell r="F288">
            <v>31663.68394279452</v>
          </cell>
          <cell r="G288">
            <v>7034.5665369461194</v>
          </cell>
          <cell r="H288">
            <v>0</v>
          </cell>
          <cell r="I288">
            <v>93370.45</v>
          </cell>
          <cell r="J288">
            <v>28011.13</v>
          </cell>
          <cell r="K288">
            <v>121381.58</v>
          </cell>
        </row>
        <row r="289">
          <cell r="B289" t="str">
            <v>Red suministro PVC 1/2"</v>
          </cell>
          <cell r="C289" t="str">
            <v>ML</v>
          </cell>
          <cell r="D289">
            <v>5784.7400000000007</v>
          </cell>
          <cell r="E289">
            <v>17406.891641999999</v>
          </cell>
          <cell r="F289">
            <v>14248.657774257534</v>
          </cell>
          <cell r="G289">
            <v>3165.5549416257536</v>
          </cell>
          <cell r="H289">
            <v>0</v>
          </cell>
          <cell r="I289">
            <v>40605.839999999997</v>
          </cell>
          <cell r="J289">
            <v>12181.75</v>
          </cell>
          <cell r="K289">
            <v>52787.59</v>
          </cell>
        </row>
        <row r="290">
          <cell r="B290" t="str">
            <v xml:space="preserve">Griferia Ducha sencilla. Incluye registro, regadera accesorios e instalacion. </v>
          </cell>
          <cell r="C290" t="str">
            <v>uN</v>
          </cell>
          <cell r="D290">
            <v>94160.74</v>
          </cell>
          <cell r="E290">
            <v>29011.486069999999</v>
          </cell>
          <cell r="F290">
            <v>23747.762957095889</v>
          </cell>
          <cell r="G290">
            <v>5275.9249027095893</v>
          </cell>
          <cell r="H290">
            <v>0</v>
          </cell>
          <cell r="I290">
            <v>152195.91</v>
          </cell>
          <cell r="J290">
            <v>45658.78</v>
          </cell>
          <cell r="K290">
            <v>197854.69</v>
          </cell>
        </row>
        <row r="291">
          <cell r="B291" t="str">
            <v xml:space="preserve">Suministro e instalacion Acometida Domiciliaria de acueducto d=1/2", red  principal d=2" </v>
          </cell>
          <cell r="C291" t="str">
            <v>UN</v>
          </cell>
          <cell r="D291">
            <v>190641</v>
          </cell>
          <cell r="E291">
            <v>40616.080498000003</v>
          </cell>
          <cell r="F291">
            <v>33246.868139934246</v>
          </cell>
          <cell r="G291">
            <v>7386.294863793426</v>
          </cell>
          <cell r="H291">
            <v>0</v>
          </cell>
          <cell r="I291">
            <v>271890.24350172764</v>
          </cell>
          <cell r="J291">
            <v>81567.069999999992</v>
          </cell>
          <cell r="K291">
            <v>353457.31</v>
          </cell>
        </row>
        <row r="292">
          <cell r="B292" t="str">
            <v>Acometida Domiciliaria de acueducto d=1/2", red  principal d=3", Incluye Instalacion</v>
          </cell>
          <cell r="C292" t="str">
            <v>UN</v>
          </cell>
          <cell r="D292">
            <v>149512</v>
          </cell>
          <cell r="E292">
            <v>40616.080498000003</v>
          </cell>
          <cell r="F292">
            <v>66493.736279868492</v>
          </cell>
          <cell r="G292">
            <v>10710.981677786849</v>
          </cell>
          <cell r="H292">
            <v>0</v>
          </cell>
          <cell r="I292">
            <v>267333</v>
          </cell>
          <cell r="J292">
            <v>80200</v>
          </cell>
          <cell r="K292">
            <v>347533</v>
          </cell>
        </row>
        <row r="293">
          <cell r="B293" t="str">
            <v xml:space="preserve">Suministro e instalacion Acometida Domiciliaria de acueducto d=1/2", red  principal d=4" </v>
          </cell>
          <cell r="C293" t="str">
            <v>UN</v>
          </cell>
          <cell r="D293">
            <v>198402</v>
          </cell>
          <cell r="E293">
            <v>55388.670225586859</v>
          </cell>
          <cell r="F293">
            <v>33246.868139934246</v>
          </cell>
          <cell r="G293">
            <v>8863.5538365521115</v>
          </cell>
          <cell r="H293">
            <v>0</v>
          </cell>
          <cell r="I293">
            <v>295901</v>
          </cell>
          <cell r="J293">
            <v>88770</v>
          </cell>
          <cell r="K293">
            <v>384671</v>
          </cell>
        </row>
        <row r="294">
          <cell r="B294" t="str">
            <v xml:space="preserve">Suministro e instalacion Acometida Domiciliaria de acueducto d=1/2", red  principal d=6" </v>
          </cell>
          <cell r="C294" t="str">
            <v>UN</v>
          </cell>
          <cell r="D294">
            <v>202051</v>
          </cell>
          <cell r="E294">
            <v>55388.670225586859</v>
          </cell>
          <cell r="F294">
            <v>33246.868139934246</v>
          </cell>
          <cell r="G294">
            <v>8863.5538365521115</v>
          </cell>
          <cell r="H294">
            <v>0</v>
          </cell>
          <cell r="I294">
            <v>299550</v>
          </cell>
          <cell r="J294">
            <v>89866</v>
          </cell>
          <cell r="K294">
            <v>389416</v>
          </cell>
        </row>
        <row r="295">
          <cell r="B295" t="str">
            <v xml:space="preserve">Suministro e instalación Acople universal hd d=3" </v>
          </cell>
          <cell r="C295" t="str">
            <v>UN</v>
          </cell>
          <cell r="D295">
            <v>90847.134249552822</v>
          </cell>
          <cell r="E295">
            <v>4747.6003050503004</v>
          </cell>
          <cell r="F295">
            <v>2849.7315548515066</v>
          </cell>
          <cell r="G295">
            <v>759.7331859901808</v>
          </cell>
          <cell r="H295">
            <v>0</v>
          </cell>
          <cell r="I295">
            <v>99204</v>
          </cell>
          <cell r="J295">
            <v>29761</v>
          </cell>
          <cell r="K295">
            <v>128965</v>
          </cell>
        </row>
        <row r="296">
          <cell r="B296" t="str">
            <v xml:space="preserve">Suministro e instalacion Acople universal hd d=4" </v>
          </cell>
          <cell r="C296" t="str">
            <v>UN</v>
          </cell>
          <cell r="D296">
            <v>111497.84757904953</v>
          </cell>
          <cell r="E296">
            <v>6066.3781675642749</v>
          </cell>
          <cell r="F296">
            <v>3641.3236534213697</v>
          </cell>
          <cell r="G296">
            <v>970.77018209856453</v>
          </cell>
          <cell r="H296">
            <v>0</v>
          </cell>
          <cell r="I296">
            <v>122176</v>
          </cell>
          <cell r="J296">
            <v>36653</v>
          </cell>
          <cell r="K296">
            <v>158829</v>
          </cell>
        </row>
        <row r="297">
          <cell r="B297" t="str">
            <v xml:space="preserve">Suministro e instalacion Bacinete en Concreto, Tapa HF, Incluye Solado </v>
          </cell>
          <cell r="C297" t="str">
            <v>UN</v>
          </cell>
          <cell r="D297">
            <v>62543.393177425751</v>
          </cell>
          <cell r="E297">
            <v>9495.2006101006009</v>
          </cell>
          <cell r="F297">
            <v>5699.4631097030133</v>
          </cell>
          <cell r="G297">
            <v>1519.4663719803616</v>
          </cell>
          <cell r="H297">
            <v>0</v>
          </cell>
          <cell r="I297">
            <v>79258</v>
          </cell>
          <cell r="J297">
            <v>23778</v>
          </cell>
          <cell r="K297">
            <v>103036</v>
          </cell>
        </row>
        <row r="298">
          <cell r="B298" t="str">
            <v xml:space="preserve">Suministro e instalacion Caja Válvulas 0.7x0.7x1.0m Incluye Tapa Valvula Chorote Trafico liviano </v>
          </cell>
          <cell r="C298" t="str">
            <v>UN</v>
          </cell>
          <cell r="D298">
            <v>1143648.6123556448</v>
          </cell>
          <cell r="E298">
            <v>68048.937705720993</v>
          </cell>
          <cell r="F298">
            <v>40846.152286204931</v>
          </cell>
          <cell r="G298">
            <v>10889.508999192592</v>
          </cell>
          <cell r="H298">
            <v>0</v>
          </cell>
          <cell r="I298">
            <v>1263433</v>
          </cell>
          <cell r="J298">
            <v>379030</v>
          </cell>
          <cell r="K298">
            <v>1642463</v>
          </cell>
        </row>
        <row r="299">
          <cell r="B299" t="str">
            <v>Suministro e instalación codo pvc presión 1 1/2"</v>
          </cell>
          <cell r="C299" t="str">
            <v>UN</v>
          </cell>
          <cell r="D299">
            <v>8957.48</v>
          </cell>
          <cell r="E299">
            <v>3428.8224425363292</v>
          </cell>
          <cell r="F299">
            <v>2058.139456281644</v>
          </cell>
          <cell r="G299">
            <v>548.69618988179741</v>
          </cell>
          <cell r="H299">
            <v>0</v>
          </cell>
          <cell r="I299">
            <v>14993.13808869977</v>
          </cell>
          <cell r="J299">
            <v>4498</v>
          </cell>
          <cell r="K299">
            <v>19491</v>
          </cell>
        </row>
        <row r="300">
          <cell r="B300" t="str">
            <v>Suministro e instalación codo gran radio pvc presión 90° x  2" U.M.</v>
          </cell>
          <cell r="C300" t="str">
            <v>UN</v>
          </cell>
          <cell r="D300">
            <v>21872.37</v>
          </cell>
          <cell r="E300">
            <v>7121.4004575754525</v>
          </cell>
          <cell r="F300">
            <v>4274.5973322772606</v>
          </cell>
          <cell r="G300">
            <v>1139.5997789852715</v>
          </cell>
          <cell r="H300">
            <v>0</v>
          </cell>
          <cell r="I300">
            <v>34407.967568837979</v>
          </cell>
          <cell r="J300">
            <v>10322</v>
          </cell>
          <cell r="K300">
            <v>44730</v>
          </cell>
        </row>
        <row r="301">
          <cell r="B301" t="str">
            <v>Suministro e instalación codo gran radio pvc presión 45° x 2" U.M.</v>
          </cell>
          <cell r="C301" t="str">
            <v>UN</v>
          </cell>
          <cell r="D301">
            <v>18172.37</v>
          </cell>
          <cell r="E301">
            <v>7121.4004575754525</v>
          </cell>
          <cell r="F301">
            <v>4274.5973322772606</v>
          </cell>
          <cell r="G301">
            <v>1139.5997789852715</v>
          </cell>
          <cell r="H301">
            <v>0</v>
          </cell>
          <cell r="I301">
            <v>30707.967568837979</v>
          </cell>
          <cell r="J301">
            <v>9212</v>
          </cell>
          <cell r="K301">
            <v>39920</v>
          </cell>
        </row>
        <row r="302">
          <cell r="B302" t="str">
            <v>Suministro e instalacion codo gran radio pvc presiòn 90º x 3" U.M.</v>
          </cell>
          <cell r="C302" t="str">
            <v>UN</v>
          </cell>
          <cell r="D302">
            <v>135985.26766138629</v>
          </cell>
          <cell r="E302">
            <v>3692.5780150391238</v>
          </cell>
          <cell r="F302">
            <v>2216.4578759956166</v>
          </cell>
          <cell r="G302">
            <v>590.90358910347402</v>
          </cell>
          <cell r="H302">
            <v>0</v>
          </cell>
          <cell r="I302">
            <v>142485</v>
          </cell>
          <cell r="J302">
            <v>42745</v>
          </cell>
          <cell r="K302">
            <v>185230</v>
          </cell>
        </row>
        <row r="303">
          <cell r="B303" t="str">
            <v>Suministro e instalacion codo gran radio pvc presiòn 45º x 3" U.M.</v>
          </cell>
          <cell r="C303" t="str">
            <v>UN</v>
          </cell>
          <cell r="D303">
            <v>91118.301774257532</v>
          </cell>
          <cell r="E303">
            <v>16352.84549517326</v>
          </cell>
          <cell r="F303">
            <v>9815.7420222663004</v>
          </cell>
          <cell r="G303">
            <v>2616.8587517439564</v>
          </cell>
          <cell r="H303">
            <v>0</v>
          </cell>
          <cell r="I303">
            <v>119904</v>
          </cell>
          <cell r="J303">
            <v>35971</v>
          </cell>
          <cell r="K303">
            <v>155875</v>
          </cell>
        </row>
        <row r="304">
          <cell r="B304" t="str">
            <v>Suministro e instalacion codo gran radio pvc presiòn  22.5º x 3" U.M.</v>
          </cell>
          <cell r="C304" t="str">
            <v>UN</v>
          </cell>
          <cell r="D304">
            <v>72580.12224198028</v>
          </cell>
          <cell r="E304">
            <v>17671.623357687233</v>
          </cell>
          <cell r="F304">
            <v>10607.334120836165</v>
          </cell>
          <cell r="G304">
            <v>2827.8957478523403</v>
          </cell>
          <cell r="H304">
            <v>0</v>
          </cell>
          <cell r="I304">
            <v>103687</v>
          </cell>
          <cell r="J304">
            <v>31106</v>
          </cell>
          <cell r="K304">
            <v>134793</v>
          </cell>
        </row>
        <row r="305">
          <cell r="B305" t="str">
            <v>Suministro e instalacion codo gran radio pvc presiòn  11.25º x 3" U.M.</v>
          </cell>
          <cell r="C305" t="str">
            <v>UN</v>
          </cell>
          <cell r="D305">
            <v>72295.12224198028</v>
          </cell>
          <cell r="E305">
            <v>17144.112212681644</v>
          </cell>
          <cell r="F305">
            <v>10290.69728140822</v>
          </cell>
          <cell r="G305">
            <v>2743.4809494089868</v>
          </cell>
          <cell r="H305">
            <v>0</v>
          </cell>
          <cell r="I305">
            <v>102473</v>
          </cell>
          <cell r="J305">
            <v>30743</v>
          </cell>
          <cell r="K305">
            <v>133216</v>
          </cell>
        </row>
        <row r="306">
          <cell r="B306" t="str">
            <v>Suministro e instalacion codo gran radio pvc presiòn  90º x 4" U.M.</v>
          </cell>
          <cell r="C306" t="str">
            <v>UN</v>
          </cell>
          <cell r="D306">
            <v>185957.35742752493</v>
          </cell>
          <cell r="E306">
            <v>16352.84549517326</v>
          </cell>
          <cell r="F306">
            <v>9815.7420222663004</v>
          </cell>
          <cell r="G306">
            <v>2616.8587517439564</v>
          </cell>
          <cell r="H306">
            <v>0</v>
          </cell>
          <cell r="I306">
            <v>214743</v>
          </cell>
          <cell r="J306">
            <v>64422</v>
          </cell>
          <cell r="K306">
            <v>279165</v>
          </cell>
        </row>
        <row r="307">
          <cell r="B307" t="str">
            <v>Suministro e instalacion codo gran radio pvc presiòn  45º x 4" U.M.</v>
          </cell>
          <cell r="C307" t="str">
            <v>UN</v>
          </cell>
          <cell r="D307">
            <v>133871.39154039617</v>
          </cell>
          <cell r="E307">
            <v>15561.578777664876</v>
          </cell>
          <cell r="F307">
            <v>9340.7867631243826</v>
          </cell>
          <cell r="G307">
            <v>2490.236554078926</v>
          </cell>
          <cell r="H307">
            <v>0</v>
          </cell>
          <cell r="I307">
            <v>161264</v>
          </cell>
          <cell r="J307">
            <v>48379</v>
          </cell>
          <cell r="K307">
            <v>209643</v>
          </cell>
        </row>
        <row r="308">
          <cell r="B308" t="str">
            <v>Suministro e instalacion codo gran radio pvc presiòn  22.5º x 4" U.M.</v>
          </cell>
          <cell r="C308" t="str">
            <v>UN</v>
          </cell>
          <cell r="D308">
            <v>95645.74701778224</v>
          </cell>
          <cell r="E308">
            <v>18199.134502692817</v>
          </cell>
          <cell r="F308">
            <v>10923.970960264109</v>
          </cell>
          <cell r="G308">
            <v>2912.3105462956928</v>
          </cell>
          <cell r="H308">
            <v>0</v>
          </cell>
          <cell r="I308">
            <v>127681</v>
          </cell>
          <cell r="J308">
            <v>38304</v>
          </cell>
          <cell r="K308">
            <v>165985</v>
          </cell>
        </row>
        <row r="309">
          <cell r="B309" t="str">
            <v>Suministro e instalacion codo gran radio pvc presiòn  11.25º x 4" U.M.</v>
          </cell>
          <cell r="C309" t="str">
            <v>UN</v>
          </cell>
          <cell r="D309">
            <v>96371.782924237705</v>
          </cell>
          <cell r="E309">
            <v>18462.890075195617</v>
          </cell>
          <cell r="F309">
            <v>11082.289379978081</v>
          </cell>
          <cell r="G309">
            <v>2954.5179455173698</v>
          </cell>
          <cell r="H309">
            <v>0</v>
          </cell>
          <cell r="I309">
            <v>128871</v>
          </cell>
          <cell r="J309">
            <v>38662</v>
          </cell>
          <cell r="K309">
            <v>167533</v>
          </cell>
        </row>
        <row r="310">
          <cell r="B310" t="str">
            <v>Suministro e instalacion codo gran radio pvc presiòn  90º x 6" U.M.</v>
          </cell>
          <cell r="C310" t="str">
            <v>UN</v>
          </cell>
          <cell r="D310">
            <v>373258.46694047551</v>
          </cell>
          <cell r="E310">
            <v>20572.934655217974</v>
          </cell>
          <cell r="F310">
            <v>12348.836737689862</v>
          </cell>
          <cell r="G310">
            <v>3292.177139290784</v>
          </cell>
          <cell r="H310">
            <v>0</v>
          </cell>
          <cell r="I310">
            <v>409472</v>
          </cell>
          <cell r="J310">
            <v>122842</v>
          </cell>
          <cell r="K310">
            <v>532314</v>
          </cell>
        </row>
        <row r="311">
          <cell r="B311" t="str">
            <v>Suministro e instalación codo gran radio pvc presion  45° x 6" U.M.</v>
          </cell>
          <cell r="C311" t="str">
            <v>UN</v>
          </cell>
          <cell r="D311">
            <v>283953.44719366357</v>
          </cell>
          <cell r="E311">
            <v>19517.912365206794</v>
          </cell>
          <cell r="F311">
            <v>11715.563058833972</v>
          </cell>
          <cell r="G311">
            <v>3123.3475424040766</v>
          </cell>
          <cell r="H311">
            <v>0</v>
          </cell>
          <cell r="I311">
            <v>318310</v>
          </cell>
          <cell r="J311">
            <v>95493</v>
          </cell>
          <cell r="K311">
            <v>413803</v>
          </cell>
        </row>
        <row r="312">
          <cell r="B312" t="str">
            <v>Suministro e instalacion codo gran radio pvc presiòn  22.5º x 6" U.M.</v>
          </cell>
          <cell r="C312" t="str">
            <v>UN</v>
          </cell>
          <cell r="D312">
            <v>230723.26766138629</v>
          </cell>
          <cell r="E312">
            <v>20045.423510212382</v>
          </cell>
          <cell r="F312">
            <v>12032.199898261917</v>
          </cell>
          <cell r="G312">
            <v>3207.7623408474301</v>
          </cell>
          <cell r="H312">
            <v>0</v>
          </cell>
          <cell r="I312">
            <v>266009</v>
          </cell>
          <cell r="J312">
            <v>79802</v>
          </cell>
          <cell r="K312">
            <v>345811</v>
          </cell>
        </row>
        <row r="313">
          <cell r="B313" t="str">
            <v>Suministro e instalacion codo gran radio pcv presiòn  11.25º x 6" U.M.</v>
          </cell>
          <cell r="C313" t="str">
            <v>UN</v>
          </cell>
          <cell r="D313">
            <v>167071.78292423769</v>
          </cell>
          <cell r="E313">
            <v>20836.69022772077</v>
          </cell>
          <cell r="F313">
            <v>12507.155157403837</v>
          </cell>
          <cell r="G313">
            <v>3334.3845385124609</v>
          </cell>
          <cell r="H313">
            <v>0</v>
          </cell>
          <cell r="I313">
            <v>203750</v>
          </cell>
          <cell r="J313">
            <v>61126</v>
          </cell>
          <cell r="K313">
            <v>264876</v>
          </cell>
        </row>
        <row r="314">
          <cell r="B314" t="str">
            <v>Suministro e instalación codo gran radio pvc presion  90°  x 12" U.M.</v>
          </cell>
          <cell r="C314" t="str">
            <v>UN</v>
          </cell>
          <cell r="D314">
            <v>1382326.32</v>
          </cell>
          <cell r="E314">
            <v>123782.34323758906</v>
          </cell>
          <cell r="F314">
            <v>126654.73577117808</v>
          </cell>
          <cell r="G314">
            <v>25043.707900876714</v>
          </cell>
          <cell r="H314">
            <v>0</v>
          </cell>
          <cell r="I314">
            <v>1657807.1069096439</v>
          </cell>
          <cell r="J314">
            <v>497342</v>
          </cell>
          <cell r="K314">
            <v>2155149</v>
          </cell>
        </row>
        <row r="315">
          <cell r="B315" t="str">
            <v>Suministro e instalación codo gran radio pvc presion 45°  x 12" U.M.</v>
          </cell>
          <cell r="C315" t="str">
            <v>UN</v>
          </cell>
          <cell r="D315">
            <v>936326.32</v>
          </cell>
          <cell r="E315">
            <v>99025.874590071238</v>
          </cell>
          <cell r="F315">
            <v>101323.78861694246</v>
          </cell>
          <cell r="G315">
            <v>20034.966320701369</v>
          </cell>
          <cell r="H315">
            <v>0</v>
          </cell>
          <cell r="I315">
            <v>1156710.9495277151</v>
          </cell>
          <cell r="J315">
            <v>347014</v>
          </cell>
          <cell r="K315">
            <v>1503725</v>
          </cell>
        </row>
        <row r="316">
          <cell r="B316" t="str">
            <v>Suministro e instalación codo gran radio pvc presion 22,5°  x 12" U.M.</v>
          </cell>
          <cell r="C316" t="str">
            <v>UN</v>
          </cell>
          <cell r="D316">
            <v>732326.32</v>
          </cell>
          <cell r="E316">
            <v>99025.874590071238</v>
          </cell>
          <cell r="F316">
            <v>101323.78861694246</v>
          </cell>
          <cell r="G316">
            <v>20034.966320701369</v>
          </cell>
          <cell r="H316">
            <v>0</v>
          </cell>
          <cell r="I316">
            <v>952710.9495277151</v>
          </cell>
          <cell r="J316">
            <v>285814</v>
          </cell>
          <cell r="K316">
            <v>1238525</v>
          </cell>
        </row>
        <row r="317">
          <cell r="B317" t="str">
            <v>Suministro e instalación codo gran radio pvc presion 11,25°  x 12" U.M.</v>
          </cell>
          <cell r="C317" t="str">
            <v>UN</v>
          </cell>
          <cell r="D317">
            <v>589326.31999999995</v>
          </cell>
          <cell r="E317">
            <v>99025.874590071238</v>
          </cell>
          <cell r="F317">
            <v>101323.78861694246</v>
          </cell>
          <cell r="G317">
            <v>20034.966320701369</v>
          </cell>
          <cell r="H317">
            <v>0</v>
          </cell>
          <cell r="I317">
            <v>809710.9495277151</v>
          </cell>
          <cell r="J317">
            <v>242914</v>
          </cell>
          <cell r="K317">
            <v>1052625</v>
          </cell>
        </row>
        <row r="318">
          <cell r="B318" t="str">
            <v>Suministro e instalacion cruz hd d=3" x 3" x 3"</v>
          </cell>
          <cell r="C318" t="str">
            <v>UN</v>
          </cell>
          <cell r="D318">
            <v>204353.47414843569</v>
          </cell>
          <cell r="E318">
            <v>3597.9123442722189</v>
          </cell>
          <cell r="F318">
            <v>5224.5078505610954</v>
          </cell>
          <cell r="G318">
            <v>882.24201948333143</v>
          </cell>
          <cell r="H318">
            <v>0</v>
          </cell>
          <cell r="I318">
            <v>214058</v>
          </cell>
          <cell r="J318">
            <v>64218</v>
          </cell>
          <cell r="K318">
            <v>278276</v>
          </cell>
        </row>
        <row r="319">
          <cell r="B319" t="str">
            <v xml:space="preserve">Suministro e instalaciòn cruz HD extremo liso para PVC  d=6" </v>
          </cell>
          <cell r="C319" t="str">
            <v>UN</v>
          </cell>
          <cell r="D319">
            <v>590366.3520630101</v>
          </cell>
          <cell r="E319">
            <v>11869.000762625754</v>
          </cell>
          <cell r="F319">
            <v>7124.3288871287668</v>
          </cell>
          <cell r="G319">
            <v>1899.3329649754521</v>
          </cell>
          <cell r="H319">
            <v>0</v>
          </cell>
          <cell r="I319">
            <v>611259</v>
          </cell>
          <cell r="J319">
            <v>183378</v>
          </cell>
          <cell r="K319">
            <v>794637</v>
          </cell>
        </row>
        <row r="320">
          <cell r="B320" t="str">
            <v>Suministro e instalacion reducción concentrica hd para pvc  d=6" x 3"</v>
          </cell>
          <cell r="C320" t="str">
            <v>UN</v>
          </cell>
          <cell r="D320">
            <v>148939.16200000001</v>
          </cell>
          <cell r="E320">
            <v>31650.668700335336</v>
          </cell>
          <cell r="F320">
            <v>18998.21036567671</v>
          </cell>
          <cell r="G320">
            <v>5064.887906601205</v>
          </cell>
          <cell r="H320">
            <v>0</v>
          </cell>
          <cell r="I320">
            <v>204653</v>
          </cell>
          <cell r="J320">
            <v>61397</v>
          </cell>
          <cell r="K320">
            <v>266050</v>
          </cell>
        </row>
        <row r="321">
          <cell r="B321" t="str">
            <v>Suministro e instalación reducciòn ensamblada pvc  d=4" x 3" U.M.</v>
          </cell>
          <cell r="C321" t="str">
            <v>UN</v>
          </cell>
          <cell r="D321">
            <v>51605.161999999997</v>
          </cell>
          <cell r="E321">
            <v>18990.401220201202</v>
          </cell>
          <cell r="F321">
            <v>11398.926219406027</v>
          </cell>
          <cell r="G321">
            <v>3038.9327439607232</v>
          </cell>
          <cell r="H321">
            <v>0</v>
          </cell>
          <cell r="I321">
            <v>85033</v>
          </cell>
          <cell r="J321">
            <v>25510</v>
          </cell>
          <cell r="K321">
            <v>110543</v>
          </cell>
        </row>
        <row r="322">
          <cell r="B322" t="str">
            <v xml:space="preserve">Suministro e instalacion reducción hd junta hidraulica pvc d=6" x 4" </v>
          </cell>
          <cell r="C322" t="str">
            <v>UN</v>
          </cell>
          <cell r="D322">
            <v>192745.85</v>
          </cell>
          <cell r="E322">
            <v>24001.7570977543</v>
          </cell>
          <cell r="F322">
            <v>14406.976193971506</v>
          </cell>
          <cell r="G322">
            <v>3840.8733291725803</v>
          </cell>
          <cell r="H322">
            <v>0</v>
          </cell>
          <cell r="I322">
            <v>234995</v>
          </cell>
          <cell r="J322">
            <v>70499</v>
          </cell>
          <cell r="K322">
            <v>305494</v>
          </cell>
        </row>
        <row r="323">
          <cell r="B323" t="str">
            <v>Suministro e instalación registro de paso de 1/2"</v>
          </cell>
          <cell r="C323" t="str">
            <v>UN</v>
          </cell>
          <cell r="D323">
            <v>19765.48</v>
          </cell>
          <cell r="E323">
            <v>42200.891600447125</v>
          </cell>
          <cell r="F323">
            <v>25330.947154235619</v>
          </cell>
          <cell r="G323">
            <v>6753.1838754682749</v>
          </cell>
          <cell r="H323">
            <v>0</v>
          </cell>
          <cell r="I323">
            <v>94050.502630151008</v>
          </cell>
          <cell r="J323">
            <v>28216</v>
          </cell>
          <cell r="K323">
            <v>122267</v>
          </cell>
        </row>
        <row r="324">
          <cell r="B324" t="str">
            <v>Suministro e instalación tapón presión 2"</v>
          </cell>
          <cell r="C324" t="str">
            <v>UN</v>
          </cell>
          <cell r="D324">
            <v>8457.48</v>
          </cell>
          <cell r="E324">
            <v>3165.0668700335336</v>
          </cell>
          <cell r="F324">
            <v>1899.8210365676712</v>
          </cell>
          <cell r="G324">
            <v>506.48879066012051</v>
          </cell>
          <cell r="H324">
            <v>0</v>
          </cell>
          <cell r="I324">
            <v>14028.856697261324</v>
          </cell>
          <cell r="J324">
            <v>4208</v>
          </cell>
          <cell r="K324">
            <v>18237</v>
          </cell>
        </row>
        <row r="325">
          <cell r="B325" t="str">
            <v>Suministro e instalación TEE de 1 1/2"</v>
          </cell>
          <cell r="C325" t="str">
            <v>UN</v>
          </cell>
          <cell r="D325">
            <v>10497.48</v>
          </cell>
          <cell r="E325">
            <v>3956.333587541917</v>
          </cell>
          <cell r="F325">
            <v>2374.7762957095888</v>
          </cell>
          <cell r="G325">
            <v>633.11098832515063</v>
          </cell>
          <cell r="H325">
            <v>0</v>
          </cell>
          <cell r="I325">
            <v>17461.700871576657</v>
          </cell>
          <cell r="J325">
            <v>5239</v>
          </cell>
          <cell r="K325">
            <v>22701</v>
          </cell>
        </row>
        <row r="326">
          <cell r="B326" t="str">
            <v>Suministro e instalación TEE de 2"</v>
          </cell>
          <cell r="C326" t="str">
            <v>UN</v>
          </cell>
          <cell r="D326">
            <v>38144.22</v>
          </cell>
          <cell r="E326">
            <v>3956.333587541917</v>
          </cell>
          <cell r="F326">
            <v>2374.7762957095888</v>
          </cell>
          <cell r="G326">
            <v>633.11098832515063</v>
          </cell>
          <cell r="H326">
            <v>0</v>
          </cell>
          <cell r="I326">
            <v>45108.440871576655</v>
          </cell>
          <cell r="J326">
            <v>13532</v>
          </cell>
          <cell r="K326">
            <v>58640</v>
          </cell>
        </row>
        <row r="327">
          <cell r="B327" t="str">
            <v>Suministro e instalacion TEE ensamblada presiòn pvc  d=3" x 3" x 3" U.M.</v>
          </cell>
          <cell r="C327" t="str">
            <v>UN</v>
          </cell>
          <cell r="D327">
            <v>93031.020393730345</v>
          </cell>
          <cell r="E327">
            <v>15561.578777664876</v>
          </cell>
          <cell r="F327">
            <v>9340.7867631243826</v>
          </cell>
          <cell r="G327">
            <v>2490.236554078926</v>
          </cell>
          <cell r="H327">
            <v>0</v>
          </cell>
          <cell r="I327">
            <v>120424</v>
          </cell>
          <cell r="J327">
            <v>36127</v>
          </cell>
          <cell r="K327">
            <v>156551</v>
          </cell>
        </row>
        <row r="328">
          <cell r="B328" t="str">
            <v>Suministro e instalacion TEE HD Extremo Liso d=6"</v>
          </cell>
          <cell r="C328" t="str">
            <v>UN</v>
          </cell>
          <cell r="D328">
            <v>492266.20664360403</v>
          </cell>
          <cell r="E328">
            <v>23738.001525251508</v>
          </cell>
          <cell r="F328">
            <v>14248.657774257534</v>
          </cell>
          <cell r="G328">
            <v>3798.6659299509042</v>
          </cell>
          <cell r="H328">
            <v>0</v>
          </cell>
          <cell r="I328">
            <v>534052</v>
          </cell>
          <cell r="J328">
            <v>160216</v>
          </cell>
          <cell r="K328">
            <v>694268</v>
          </cell>
        </row>
        <row r="329">
          <cell r="B329" t="str">
            <v>Suministro e instalación TEE HD 12"X3"</v>
          </cell>
          <cell r="C329" t="str">
            <v>UN</v>
          </cell>
          <cell r="D329">
            <v>2891000</v>
          </cell>
          <cell r="E329">
            <v>162464.32199199998</v>
          </cell>
          <cell r="F329">
            <v>0</v>
          </cell>
          <cell r="G329">
            <v>16246.432199199999</v>
          </cell>
          <cell r="H329">
            <v>0</v>
          </cell>
          <cell r="I329">
            <v>3069710.7541912002</v>
          </cell>
          <cell r="J329">
            <v>920914</v>
          </cell>
          <cell r="K329">
            <v>3990625</v>
          </cell>
        </row>
        <row r="330">
          <cell r="B330" t="str">
            <v>Suministro e instalación TEE HD 12"X4"</v>
          </cell>
          <cell r="C330" t="str">
            <v>UN</v>
          </cell>
          <cell r="D330">
            <v>2978000</v>
          </cell>
          <cell r="E330">
            <v>261666.35231070686</v>
          </cell>
          <cell r="F330">
            <v>379964.20731353422</v>
          </cell>
          <cell r="G330">
            <v>64163.055962424114</v>
          </cell>
          <cell r="H330">
            <v>0</v>
          </cell>
          <cell r="I330">
            <v>3683793.6155866655</v>
          </cell>
          <cell r="J330">
            <v>1105139</v>
          </cell>
          <cell r="K330">
            <v>4788933</v>
          </cell>
        </row>
        <row r="331">
          <cell r="B331" t="str">
            <v>Suministro e instalación tuberia pvc presion d=1 1/2" RED 21 (200 psi) U.M.</v>
          </cell>
          <cell r="C331" t="str">
            <v>ML</v>
          </cell>
          <cell r="D331">
            <v>8981.860999999999</v>
          </cell>
          <cell r="E331">
            <v>7121.4004575754525</v>
          </cell>
          <cell r="F331">
            <v>4274.5973322772606</v>
          </cell>
          <cell r="G331">
            <v>1139.5997789852715</v>
          </cell>
          <cell r="H331">
            <v>0</v>
          </cell>
          <cell r="I331">
            <v>21517.458568837981</v>
          </cell>
          <cell r="J331">
            <v>6455</v>
          </cell>
          <cell r="K331">
            <v>27972</v>
          </cell>
        </row>
        <row r="332">
          <cell r="B332" t="str">
            <v>Suministro e instalación tuberia pvc presion d=1" RED 21 (200 psi) U.M.</v>
          </cell>
          <cell r="C332" t="str">
            <v>ML</v>
          </cell>
          <cell r="D332">
            <v>5629.6310000000003</v>
          </cell>
          <cell r="E332">
            <v>7648.9116025810408</v>
          </cell>
          <cell r="F332">
            <v>4591.234171705205</v>
          </cell>
          <cell r="G332">
            <v>1224.0145774286245</v>
          </cell>
          <cell r="H332">
            <v>0</v>
          </cell>
          <cell r="I332">
            <v>19094</v>
          </cell>
          <cell r="J332">
            <v>5729</v>
          </cell>
          <cell r="K332">
            <v>24823</v>
          </cell>
        </row>
        <row r="333">
          <cell r="B333" t="str">
            <v>Suministro e instalacion tuberìa pvc presiòn d=3" RED 21 (200 psi) U.M.</v>
          </cell>
          <cell r="C333" t="str">
            <v>ML</v>
          </cell>
          <cell r="D333">
            <v>52723.201000000008</v>
          </cell>
          <cell r="E333">
            <v>2373.8001525251502</v>
          </cell>
          <cell r="F333">
            <v>1424.8657774257533</v>
          </cell>
          <cell r="G333">
            <v>379.8665929950904</v>
          </cell>
          <cell r="H333">
            <v>0</v>
          </cell>
          <cell r="I333">
            <v>56902</v>
          </cell>
          <cell r="J333">
            <v>17070</v>
          </cell>
          <cell r="K333">
            <v>73972</v>
          </cell>
        </row>
        <row r="334">
          <cell r="B334" t="str">
            <v>Suministro e instalacion tuberìa pvc presiòn d=4" RED 21 (200 psi) U.M.</v>
          </cell>
          <cell r="C334" t="str">
            <v>ML</v>
          </cell>
          <cell r="D334">
            <v>66933.164999999994</v>
          </cell>
          <cell r="E334">
            <v>2373.8001525251502</v>
          </cell>
          <cell r="F334">
            <v>1424.8657774257533</v>
          </cell>
          <cell r="G334">
            <v>379.8665929950904</v>
          </cell>
          <cell r="H334">
            <v>0</v>
          </cell>
          <cell r="I334">
            <v>71112</v>
          </cell>
          <cell r="J334">
            <v>21334</v>
          </cell>
          <cell r="K334">
            <v>92446</v>
          </cell>
        </row>
        <row r="335">
          <cell r="B335" t="str">
            <v>Suministro e instalacion tuberìa pvc presiòn d=6" RED 21 (200 psi) U.M.</v>
          </cell>
          <cell r="C335" t="str">
            <v>ML</v>
          </cell>
          <cell r="D335">
            <v>136434.94099999999</v>
          </cell>
          <cell r="E335">
            <v>3428.8224425363292</v>
          </cell>
          <cell r="F335">
            <v>2058.139456281644</v>
          </cell>
          <cell r="G335">
            <v>548.69618988179741</v>
          </cell>
          <cell r="H335">
            <v>0</v>
          </cell>
          <cell r="I335">
            <v>142471</v>
          </cell>
          <cell r="J335">
            <v>42742</v>
          </cell>
          <cell r="K335">
            <v>185213</v>
          </cell>
        </row>
        <row r="336">
          <cell r="B336" t="str">
            <v>Suministro e instalación tuberia pvc presion d=2" RED 26 (160 psi) U.M.</v>
          </cell>
          <cell r="C336" t="str">
            <v>ML</v>
          </cell>
          <cell r="D336">
            <v>16885.629999999997</v>
          </cell>
          <cell r="E336">
            <v>5275.1114500558906</v>
          </cell>
          <cell r="F336">
            <v>3166.3683942794523</v>
          </cell>
          <cell r="G336">
            <v>844.14798443353436</v>
          </cell>
          <cell r="H336">
            <v>0</v>
          </cell>
          <cell r="I336">
            <v>26171.257828768874</v>
          </cell>
          <cell r="J336">
            <v>7852</v>
          </cell>
          <cell r="K336">
            <v>34023</v>
          </cell>
        </row>
        <row r="337">
          <cell r="B337" t="str">
            <v>Suministro e instalación tuberia pcv presion d=12" RED 26 (160 psi) U.M.</v>
          </cell>
          <cell r="C337" t="str">
            <v>ML</v>
          </cell>
          <cell r="D337" t="e">
            <v>#VALUE!</v>
          </cell>
          <cell r="E337">
            <v>40885.367548547947</v>
          </cell>
          <cell r="F337">
            <v>59369.407392739726</v>
          </cell>
          <cell r="G337">
            <v>10025.477494128769</v>
          </cell>
          <cell r="H337">
            <v>0</v>
          </cell>
          <cell r="I337" t="e">
            <v>#VALUE!</v>
          </cell>
          <cell r="J337" t="e">
            <v>#VALUE!</v>
          </cell>
          <cell r="K337" t="e">
            <v>#VALUE!</v>
          </cell>
        </row>
        <row r="338">
          <cell r="B338" t="str">
            <v>Suministro e instalacion Unión de reparacion pvc d=3" U.M.</v>
          </cell>
          <cell r="C338" t="str">
            <v>UN</v>
          </cell>
          <cell r="D338">
            <v>34090.476000000002</v>
          </cell>
          <cell r="E338">
            <v>20606.225244468165</v>
          </cell>
          <cell r="F338">
            <v>29922.181325940819</v>
          </cell>
          <cell r="G338">
            <v>5052.8406570408988</v>
          </cell>
          <cell r="H338">
            <v>0</v>
          </cell>
          <cell r="I338">
            <v>89672</v>
          </cell>
          <cell r="J338">
            <v>26902</v>
          </cell>
          <cell r="K338">
            <v>116574</v>
          </cell>
        </row>
        <row r="339">
          <cell r="B339" t="str">
            <v>Suministro e instalacion Unión de reparacion pvc d=4" U.M.</v>
          </cell>
          <cell r="C339" t="str">
            <v>UN</v>
          </cell>
          <cell r="D339">
            <v>57540.476000000002</v>
          </cell>
          <cell r="E339">
            <v>22241.639946410083</v>
          </cell>
          <cell r="F339">
            <v>32296.95762165041</v>
          </cell>
          <cell r="G339">
            <v>5453.8597568060495</v>
          </cell>
          <cell r="H339">
            <v>0</v>
          </cell>
          <cell r="I339">
            <v>117533</v>
          </cell>
          <cell r="J339">
            <v>35260</v>
          </cell>
          <cell r="K339">
            <v>152793</v>
          </cell>
        </row>
        <row r="340">
          <cell r="B340" t="str">
            <v>Suministro e instalaciòn Unión de Reparación PVC d=6" U.M.</v>
          </cell>
          <cell r="C340" t="str">
            <v>UN</v>
          </cell>
          <cell r="D340">
            <v>132346.609</v>
          </cell>
          <cell r="E340">
            <v>23222.88876757523</v>
          </cell>
          <cell r="F340">
            <v>33721.823399076158</v>
          </cell>
          <cell r="G340">
            <v>5694.4712166651389</v>
          </cell>
          <cell r="H340">
            <v>0</v>
          </cell>
          <cell r="I340">
            <v>194986</v>
          </cell>
          <cell r="J340">
            <v>58496</v>
          </cell>
          <cell r="K340">
            <v>253482</v>
          </cell>
        </row>
        <row r="341">
          <cell r="B341" t="str">
            <v>Suministro e instalaciòn Unión de Reparación PVC d=8" U.M.</v>
          </cell>
          <cell r="C341" t="str">
            <v>UN</v>
          </cell>
          <cell r="D341">
            <v>241609.609</v>
          </cell>
          <cell r="E341">
            <v>25839.552290682303</v>
          </cell>
          <cell r="F341">
            <v>37521.465472211508</v>
          </cell>
          <cell r="G341">
            <v>6336.1017762893816</v>
          </cell>
          <cell r="H341">
            <v>0</v>
          </cell>
          <cell r="I341">
            <v>311307</v>
          </cell>
          <cell r="J341">
            <v>93392</v>
          </cell>
          <cell r="K341">
            <v>404699</v>
          </cell>
        </row>
        <row r="342">
          <cell r="B342" t="str">
            <v>Suministro e instalaciòn Unión de Reparación PVC d=10" U.M.</v>
          </cell>
          <cell r="C342" t="str">
            <v>UN</v>
          </cell>
          <cell r="D342">
            <v>411757.11</v>
          </cell>
          <cell r="E342">
            <v>26820.80111184745</v>
          </cell>
          <cell r="F342">
            <v>38946.331249637253</v>
          </cell>
          <cell r="G342">
            <v>6576.713236148471</v>
          </cell>
          <cell r="H342">
            <v>0</v>
          </cell>
          <cell r="I342">
            <v>484101</v>
          </cell>
          <cell r="J342">
            <v>145230</v>
          </cell>
          <cell r="K342">
            <v>629331</v>
          </cell>
        </row>
        <row r="343">
          <cell r="B343" t="str">
            <v>Suministro e instalaciòn Unión de Reparación PVC d=12" U.M.</v>
          </cell>
          <cell r="C343" t="str">
            <v>UN</v>
          </cell>
          <cell r="D343">
            <v>751586.11</v>
          </cell>
          <cell r="E343">
            <v>10961.188726914117</v>
          </cell>
          <cell r="F343">
            <v>65767.132361484706</v>
          </cell>
          <cell r="G343">
            <v>7458.9552556318031</v>
          </cell>
          <cell r="H343">
            <v>0</v>
          </cell>
          <cell r="I343">
            <v>833635</v>
          </cell>
          <cell r="J343">
            <v>250090</v>
          </cell>
          <cell r="K343">
            <v>1083725</v>
          </cell>
        </row>
        <row r="344">
          <cell r="B344" t="str">
            <v>Suministro e instalación válvula de cierre elástico de 2"</v>
          </cell>
          <cell r="C344" t="str">
            <v>UN</v>
          </cell>
          <cell r="D344">
            <v>348121.9</v>
          </cell>
          <cell r="E344">
            <v>52751.114500558906</v>
          </cell>
          <cell r="F344">
            <v>31663.68394279452</v>
          </cell>
          <cell r="G344">
            <v>8441.4798443353429</v>
          </cell>
          <cell r="H344">
            <v>0</v>
          </cell>
          <cell r="I344">
            <v>440978.17828768882</v>
          </cell>
          <cell r="J344">
            <v>132294</v>
          </cell>
          <cell r="K344">
            <v>573272</v>
          </cell>
        </row>
        <row r="345">
          <cell r="B345" t="str">
            <v>Suministro e instalacion valvula de compuerta elastica extremo liso vastago no ascendente hd d=3" SRM</v>
          </cell>
          <cell r="C345" t="str">
            <v>UN</v>
          </cell>
          <cell r="D345">
            <v>458618</v>
          </cell>
          <cell r="E345">
            <v>90468.161368458517</v>
          </cell>
          <cell r="F345">
            <v>54303.217961892602</v>
          </cell>
          <cell r="G345">
            <v>14477.137933035114</v>
          </cell>
          <cell r="H345">
            <v>0</v>
          </cell>
          <cell r="I345">
            <v>617866.51726338628</v>
          </cell>
          <cell r="J345">
            <v>185360</v>
          </cell>
          <cell r="K345">
            <v>803227</v>
          </cell>
        </row>
        <row r="346">
          <cell r="B346" t="str">
            <v>Suministro e instalacion valvula de compuerta elastica extremo liso vastago no ascendente hd d=4" SRM</v>
          </cell>
          <cell r="C346" t="str">
            <v>UN</v>
          </cell>
          <cell r="D346">
            <v>616285</v>
          </cell>
          <cell r="E346">
            <v>116316.20747373239</v>
          </cell>
          <cell r="F346">
            <v>69818.423093861915</v>
          </cell>
          <cell r="G346">
            <v>18613.463056759432</v>
          </cell>
          <cell r="H346">
            <v>0</v>
          </cell>
          <cell r="I346">
            <v>821033.09362435376</v>
          </cell>
          <cell r="J346">
            <v>246310</v>
          </cell>
          <cell r="K346">
            <v>1067343</v>
          </cell>
        </row>
        <row r="347">
          <cell r="B347" t="str">
            <v xml:space="preserve">Suministro e instalacion Valvula de compuerta elastica Extremo Liso Vastago no Ascendente HD d=6"SRM </v>
          </cell>
          <cell r="C347" t="str">
            <v>UN</v>
          </cell>
          <cell r="D347">
            <v>1289526.1060985746</v>
          </cell>
          <cell r="E347">
            <v>120272.5410612743</v>
          </cell>
          <cell r="F347">
            <v>72193.199389571499</v>
          </cell>
          <cell r="G347">
            <v>19246.574045084581</v>
          </cell>
          <cell r="H347">
            <v>0</v>
          </cell>
          <cell r="I347">
            <v>1501238</v>
          </cell>
          <cell r="J347">
            <v>450371</v>
          </cell>
          <cell r="K347">
            <v>1951609</v>
          </cell>
        </row>
        <row r="348">
          <cell r="B348" t="str">
            <v>Suministro e instalación ventosa 3" doble acción</v>
          </cell>
          <cell r="C348" t="str">
            <v>UN</v>
          </cell>
          <cell r="D348">
            <v>975616</v>
          </cell>
          <cell r="E348">
            <v>261666.35231070686</v>
          </cell>
          <cell r="F348">
            <v>379964.20731353422</v>
          </cell>
          <cell r="G348">
            <v>64163.055962424114</v>
          </cell>
          <cell r="H348">
            <v>0</v>
          </cell>
          <cell r="I348">
            <v>1681409.6155866652</v>
          </cell>
          <cell r="J348">
            <v>504423</v>
          </cell>
          <cell r="K348">
            <v>2185833</v>
          </cell>
        </row>
        <row r="349">
          <cell r="B349" t="str">
            <v>INSTALACIONES ELECTRICAS</v>
          </cell>
        </row>
        <row r="350">
          <cell r="B350" t="str">
            <v>Suministro e instalación lampara fluorecesnte 2*48</v>
          </cell>
          <cell r="C350" t="str">
            <v>UN</v>
          </cell>
          <cell r="D350" t="e">
            <v>#VALUE!</v>
          </cell>
          <cell r="E350">
            <v>77700.2390536928</v>
          </cell>
          <cell r="F350">
            <v>50286.575854666669</v>
          </cell>
          <cell r="G350">
            <v>20298.681490835945</v>
          </cell>
          <cell r="H350">
            <v>0</v>
          </cell>
          <cell r="I350" t="e">
            <v>#VALUE!</v>
          </cell>
          <cell r="J350" t="e">
            <v>#VALUE!</v>
          </cell>
          <cell r="K350" t="e">
            <v>#VALUE!</v>
          </cell>
        </row>
        <row r="351">
          <cell r="B351" t="str">
            <v>Suministro e instalación lampara fluorecesnte 2*32</v>
          </cell>
          <cell r="C351" t="str">
            <v>UN</v>
          </cell>
          <cell r="D351" t="e">
            <v>#VALUE!</v>
          </cell>
          <cell r="E351">
            <v>77700.2390536928</v>
          </cell>
          <cell r="F351">
            <v>50286.575854666669</v>
          </cell>
          <cell r="G351">
            <v>20298.681490835945</v>
          </cell>
          <cell r="H351">
            <v>0</v>
          </cell>
          <cell r="I351" t="e">
            <v>#VALUE!</v>
          </cell>
          <cell r="J351" t="e">
            <v>#VALUE!</v>
          </cell>
          <cell r="K351" t="e">
            <v>#VALUE!</v>
          </cell>
        </row>
        <row r="352">
          <cell r="B352" t="str">
            <v>Bombillo aplique de 50W, incluye Instalacion</v>
          </cell>
          <cell r="C352" t="str">
            <v>UN</v>
          </cell>
          <cell r="D352" t="e">
            <v>#VALUE!</v>
          </cell>
          <cell r="E352">
            <v>17344.339457117811</v>
          </cell>
          <cell r="F352">
            <v>15472.792570666667</v>
          </cell>
          <cell r="G352">
            <v>7781.7132027784482</v>
          </cell>
          <cell r="H352">
            <v>0</v>
          </cell>
          <cell r="I352" t="e">
            <v>#VALUE!</v>
          </cell>
          <cell r="J352" t="e">
            <v>#VALUE!</v>
          </cell>
          <cell r="K352" t="e">
            <v>#VALUE!</v>
          </cell>
        </row>
        <row r="353">
          <cell r="B353" t="str">
            <v>Tablero bifasico de 8 circuitos</v>
          </cell>
          <cell r="C353" t="str">
            <v>UN</v>
          </cell>
          <cell r="D353">
            <v>197200</v>
          </cell>
          <cell r="E353">
            <v>108402.12160698631</v>
          </cell>
          <cell r="F353">
            <v>96704.953566666663</v>
          </cell>
          <cell r="G353">
            <v>20510.707517365299</v>
          </cell>
          <cell r="H353">
            <v>0</v>
          </cell>
          <cell r="I353">
            <v>422817.78</v>
          </cell>
          <cell r="J353">
            <v>126845.34000000001</v>
          </cell>
          <cell r="K353">
            <v>549663.12</v>
          </cell>
        </row>
        <row r="354">
          <cell r="B354" t="str">
            <v>Tablero parcial 18 circuitos</v>
          </cell>
          <cell r="C354" t="str">
            <v>UN</v>
          </cell>
          <cell r="D354">
            <v>868000</v>
          </cell>
          <cell r="E354">
            <v>209192.95129840367</v>
          </cell>
          <cell r="F354">
            <v>135386.93499333333</v>
          </cell>
          <cell r="G354">
            <v>34457.988629173698</v>
          </cell>
          <cell r="H354">
            <v>0</v>
          </cell>
          <cell r="I354">
            <v>1247038</v>
          </cell>
          <cell r="J354">
            <v>374111</v>
          </cell>
          <cell r="K354">
            <v>1621149</v>
          </cell>
        </row>
        <row r="356">
          <cell r="B356" t="str">
            <v>Tablero parcial 2 circuitos</v>
          </cell>
          <cell r="C356" t="str">
            <v>UN</v>
          </cell>
          <cell r="D356">
            <v>59000</v>
          </cell>
          <cell r="E356">
            <v>89654.121985030142</v>
          </cell>
          <cell r="F356">
            <v>58022.972139999998</v>
          </cell>
          <cell r="G356">
            <v>14767.709412503016</v>
          </cell>
          <cell r="H356">
            <v>0</v>
          </cell>
          <cell r="I356">
            <v>221444.80353753315</v>
          </cell>
          <cell r="J356">
            <v>66433</v>
          </cell>
          <cell r="K356">
            <v>287878</v>
          </cell>
        </row>
        <row r="357">
          <cell r="B357" t="str">
            <v>Tablero de medicion</v>
          </cell>
          <cell r="C357" t="str">
            <v>UN</v>
          </cell>
          <cell r="D357">
            <v>3137740</v>
          </cell>
          <cell r="E357">
            <v>89654.121985030142</v>
          </cell>
          <cell r="F357">
            <v>58022.972139999998</v>
          </cell>
          <cell r="G357">
            <v>14767.709412503016</v>
          </cell>
          <cell r="H357">
            <v>0</v>
          </cell>
          <cell r="I357">
            <v>3300184.8</v>
          </cell>
          <cell r="J357">
            <v>990055.44</v>
          </cell>
          <cell r="K357">
            <v>4290240.24</v>
          </cell>
        </row>
        <row r="358">
          <cell r="B358" t="str">
            <v>Tablero de medicion Monofasico, incluye caja medidor, y acometida a poste en cable concentrico No.8</v>
          </cell>
          <cell r="C358" t="str">
            <v>UN</v>
          </cell>
          <cell r="D358">
            <v>668601.06923051784</v>
          </cell>
          <cell r="E358">
            <v>65041.272964191783</v>
          </cell>
          <cell r="F358">
            <v>58022.972139999998</v>
          </cell>
          <cell r="G358">
            <v>12306.42451041918</v>
          </cell>
          <cell r="H358">
            <v>0</v>
          </cell>
          <cell r="I358">
            <v>803971.74</v>
          </cell>
          <cell r="J358">
            <v>241191.53</v>
          </cell>
          <cell r="K358">
            <v>1045163.27</v>
          </cell>
        </row>
        <row r="359">
          <cell r="B359" t="str">
            <v>Salida interuptor sencillo</v>
          </cell>
          <cell r="C359" t="str">
            <v>UN</v>
          </cell>
          <cell r="D359">
            <v>47940</v>
          </cell>
          <cell r="E359">
            <v>28184.551617816443</v>
          </cell>
          <cell r="F359">
            <v>25143.287927333335</v>
          </cell>
          <cell r="G359">
            <v>5332.7839545149782</v>
          </cell>
          <cell r="H359">
            <v>0</v>
          </cell>
          <cell r="I359">
            <v>106600.62349966475</v>
          </cell>
          <cell r="J359">
            <v>31980.19</v>
          </cell>
          <cell r="K359">
            <v>138580.81</v>
          </cell>
        </row>
        <row r="360">
          <cell r="B360" t="str">
            <v>Salida interuptor doble</v>
          </cell>
          <cell r="C360" t="str">
            <v>UN</v>
          </cell>
          <cell r="D360">
            <v>88160</v>
          </cell>
          <cell r="E360">
            <v>28184.551617816443</v>
          </cell>
          <cell r="F360">
            <v>25143.287927333335</v>
          </cell>
          <cell r="G360">
            <v>5332.7839545149782</v>
          </cell>
          <cell r="H360">
            <v>0</v>
          </cell>
          <cell r="I360">
            <v>146820.62349966474</v>
          </cell>
          <cell r="J360">
            <v>44046.19</v>
          </cell>
          <cell r="K360">
            <v>190866.81</v>
          </cell>
        </row>
        <row r="361">
          <cell r="B361" t="str">
            <v>Salida Lampara Muro/Techo</v>
          </cell>
          <cell r="C361" t="str">
            <v>UN</v>
          </cell>
          <cell r="D361">
            <v>70614.8</v>
          </cell>
          <cell r="E361">
            <v>28184.551617816443</v>
          </cell>
          <cell r="F361">
            <v>25143.287927333335</v>
          </cell>
          <cell r="G361">
            <v>5332.7839545149782</v>
          </cell>
          <cell r="H361">
            <v>0</v>
          </cell>
          <cell r="I361">
            <v>129275.42</v>
          </cell>
          <cell r="J361">
            <v>38782.620000000003</v>
          </cell>
          <cell r="K361">
            <v>168058.04</v>
          </cell>
        </row>
        <row r="362">
          <cell r="B362" t="str">
            <v>Salida tomacorriente a 110V con P/T</v>
          </cell>
          <cell r="C362" t="str">
            <v>UN</v>
          </cell>
          <cell r="D362">
            <v>47940</v>
          </cell>
          <cell r="E362">
            <v>41192.806210654795</v>
          </cell>
          <cell r="F362">
            <v>36747.882355333328</v>
          </cell>
          <cell r="G362">
            <v>7794.068856598813</v>
          </cell>
          <cell r="H362">
            <v>0</v>
          </cell>
          <cell r="I362">
            <v>133674.75742258693</v>
          </cell>
          <cell r="J362">
            <v>40102.43</v>
          </cell>
          <cell r="K362">
            <v>173777.19</v>
          </cell>
        </row>
        <row r="363">
          <cell r="B363" t="str">
            <v xml:space="preserve">Salida tomacorriente de fuerza a 110V P/T </v>
          </cell>
          <cell r="C363" t="str">
            <v>UN</v>
          </cell>
          <cell r="D363">
            <v>82940</v>
          </cell>
          <cell r="E363">
            <v>56780.943923852421</v>
          </cell>
          <cell r="F363">
            <v>36747.882355333328</v>
          </cell>
          <cell r="G363">
            <v>9352.8826279185741</v>
          </cell>
          <cell r="H363">
            <v>0</v>
          </cell>
          <cell r="I363">
            <v>185821.71</v>
          </cell>
          <cell r="J363">
            <v>55746.520000000004</v>
          </cell>
          <cell r="K363">
            <v>241568.22999999998</v>
          </cell>
        </row>
        <row r="364">
          <cell r="B364" t="str">
            <v>Salida tomacorriente a 110V gfci con P/T</v>
          </cell>
          <cell r="C364" t="str">
            <v>UN</v>
          </cell>
          <cell r="D364">
            <v>112940</v>
          </cell>
          <cell r="E364">
            <v>41192.806210654795</v>
          </cell>
          <cell r="F364">
            <v>36747.882355333328</v>
          </cell>
          <cell r="G364">
            <v>7794.068856598813</v>
          </cell>
          <cell r="H364">
            <v>0</v>
          </cell>
          <cell r="I364">
            <v>198674.76</v>
          </cell>
          <cell r="J364">
            <v>59602.43</v>
          </cell>
          <cell r="K364">
            <v>258277.19</v>
          </cell>
        </row>
        <row r="365">
          <cell r="B365" t="str">
            <v>Salida toma coaxial para salida de TV</v>
          </cell>
          <cell r="C365" t="str">
            <v>UN</v>
          </cell>
          <cell r="D365" t="e">
            <v>#VALUE!</v>
          </cell>
          <cell r="E365">
            <v>56780.943923852421</v>
          </cell>
          <cell r="F365">
            <v>36747.882355333328</v>
          </cell>
          <cell r="G365">
            <v>9352.8826279185741</v>
          </cell>
          <cell r="H365">
            <v>0</v>
          </cell>
          <cell r="I365" t="e">
            <v>#VALUE!</v>
          </cell>
          <cell r="J365" t="e">
            <v>#VALUE!</v>
          </cell>
          <cell r="K365" t="e">
            <v>#VALUE!</v>
          </cell>
        </row>
        <row r="366">
          <cell r="B366" t="str">
            <v>Suministro e instalación de poste en concreto de 8m*510</v>
          </cell>
          <cell r="C366" t="str">
            <v>UN</v>
          </cell>
          <cell r="D366">
            <v>996600</v>
          </cell>
          <cell r="E366">
            <v>112863.31084103014</v>
          </cell>
          <cell r="F366">
            <v>174068.91641999999</v>
          </cell>
          <cell r="G366">
            <v>277217.72272610303</v>
          </cell>
          <cell r="H366">
            <v>0</v>
          </cell>
          <cell r="I366">
            <v>1560749.949987133</v>
          </cell>
          <cell r="J366">
            <v>468224.99</v>
          </cell>
          <cell r="K366">
            <v>2028974.94</v>
          </cell>
        </row>
        <row r="367">
          <cell r="B367" t="str">
            <v>Suministro e instalación de poste en concreto de 12m*510</v>
          </cell>
          <cell r="C367" t="str">
            <v>UN</v>
          </cell>
          <cell r="D367">
            <v>1650000</v>
          </cell>
          <cell r="E367">
            <v>150484.41445470686</v>
          </cell>
          <cell r="F367">
            <v>232091.88855999999</v>
          </cell>
          <cell r="G367">
            <v>369623.63030147069</v>
          </cell>
          <cell r="H367">
            <v>0</v>
          </cell>
          <cell r="I367">
            <v>2402199.9333161777</v>
          </cell>
          <cell r="J367">
            <v>720660</v>
          </cell>
          <cell r="K367">
            <v>3122860</v>
          </cell>
        </row>
        <row r="368">
          <cell r="B368" t="str">
            <v>Suministro e instalación de poste en concreto de 12m*750</v>
          </cell>
          <cell r="C368" t="str">
            <v>UN</v>
          </cell>
          <cell r="D368">
            <v>1903440</v>
          </cell>
          <cell r="E368">
            <v>153086.0653732745</v>
          </cell>
          <cell r="F368">
            <v>232091.88855999999</v>
          </cell>
          <cell r="G368">
            <v>369883.79539332743</v>
          </cell>
          <cell r="H368">
            <v>0</v>
          </cell>
          <cell r="I368">
            <v>2658502</v>
          </cell>
          <cell r="J368">
            <v>797550</v>
          </cell>
          <cell r="K368">
            <v>3456052</v>
          </cell>
        </row>
        <row r="369">
          <cell r="B369" t="str">
            <v>Suministro e instalación tranformador trifasico de 30 KVA</v>
          </cell>
          <cell r="C369" t="str">
            <v>UN</v>
          </cell>
          <cell r="D369">
            <v>5944184</v>
          </cell>
          <cell r="E369">
            <v>184343.40770701593</v>
          </cell>
          <cell r="F369">
            <v>284312.563486</v>
          </cell>
          <cell r="G369">
            <v>378231.59711930162</v>
          </cell>
          <cell r="H369">
            <v>0</v>
          </cell>
          <cell r="I369">
            <v>6791072</v>
          </cell>
          <cell r="J369">
            <v>2037322</v>
          </cell>
          <cell r="K369">
            <v>8828394</v>
          </cell>
        </row>
        <row r="370">
          <cell r="B370" t="str">
            <v>Vestida estructura de paso pin sencillo</v>
          </cell>
          <cell r="C370" t="str">
            <v>UN</v>
          </cell>
          <cell r="D370">
            <v>1701428</v>
          </cell>
          <cell r="E370">
            <v>225726.62168206027</v>
          </cell>
          <cell r="F370">
            <v>348137.83283999999</v>
          </cell>
          <cell r="G370">
            <v>554435.44545220607</v>
          </cell>
          <cell r="H370">
            <v>0</v>
          </cell>
          <cell r="I370">
            <v>2829728</v>
          </cell>
          <cell r="J370">
            <v>848918</v>
          </cell>
          <cell r="K370">
            <v>3678646</v>
          </cell>
        </row>
        <row r="371">
          <cell r="B371" t="str">
            <v>Inspectoria retie</v>
          </cell>
          <cell r="C371" t="str">
            <v>UN</v>
          </cell>
          <cell r="D371">
            <v>4500000</v>
          </cell>
          <cell r="E371">
            <v>0</v>
          </cell>
          <cell r="F371">
            <v>0</v>
          </cell>
          <cell r="G371">
            <v>0</v>
          </cell>
          <cell r="H371">
            <v>0</v>
          </cell>
          <cell r="I371">
            <v>4500000</v>
          </cell>
          <cell r="J371">
            <v>1350000</v>
          </cell>
          <cell r="K371">
            <v>5850000</v>
          </cell>
        </row>
        <row r="372">
          <cell r="B372" t="str">
            <v>Suministro e instalacion de ducto conduit 3/4" con 3 conductores</v>
          </cell>
          <cell r="C372" t="str">
            <v>ML</v>
          </cell>
          <cell r="D372" t="e">
            <v>#VALUE!</v>
          </cell>
          <cell r="E372">
            <v>8965.4121985030142</v>
          </cell>
          <cell r="F372">
            <v>5802.2972139999993</v>
          </cell>
          <cell r="G372">
            <v>1476.7709412503013</v>
          </cell>
          <cell r="H372">
            <v>0</v>
          </cell>
          <cell r="I372" t="e">
            <v>#VALUE!</v>
          </cell>
          <cell r="J372" t="e">
            <v>#VALUE!</v>
          </cell>
          <cell r="K372" t="e">
            <v>#VALUE!</v>
          </cell>
        </row>
        <row r="373">
          <cell r="B373" t="str">
            <v>Suministro e istalacion luminaria LED de alumbrado publico(tipo calle),Consumo: 80w,Voltaje:100V -240V</v>
          </cell>
          <cell r="C373" t="str">
            <v>UN</v>
          </cell>
          <cell r="D373">
            <v>1966215</v>
          </cell>
          <cell r="E373">
            <v>155400.4781073856</v>
          </cell>
          <cell r="F373">
            <v>100573.15170933334</v>
          </cell>
          <cell r="G373">
            <v>25597.362981671893</v>
          </cell>
          <cell r="H373">
            <v>0</v>
          </cell>
          <cell r="I373">
            <v>2247786</v>
          </cell>
          <cell r="J373">
            <v>674336</v>
          </cell>
          <cell r="K373">
            <v>2922122</v>
          </cell>
        </row>
        <row r="374">
          <cell r="B374" t="str">
            <v>Suministro e instalacion de reflectores LED 150w</v>
          </cell>
          <cell r="C374" t="str">
            <v>UN</v>
          </cell>
          <cell r="D374">
            <v>3229215</v>
          </cell>
          <cell r="E374">
            <v>179308.24397006028</v>
          </cell>
          <cell r="F374">
            <v>116045.94428</v>
          </cell>
          <cell r="G374">
            <v>29535.418825006032</v>
          </cell>
          <cell r="H374">
            <v>0</v>
          </cell>
          <cell r="I374">
            <v>3554105</v>
          </cell>
          <cell r="J374">
            <v>1066231</v>
          </cell>
          <cell r="K374">
            <v>4620336</v>
          </cell>
        </row>
        <row r="375">
          <cell r="B375" t="str">
            <v>Puesta a tierra (malla, varillas)</v>
          </cell>
          <cell r="C375" t="str">
            <v>UN</v>
          </cell>
          <cell r="D375">
            <v>238842</v>
          </cell>
          <cell r="E375">
            <v>86721.697285589049</v>
          </cell>
          <cell r="F375">
            <v>77363.962853333331</v>
          </cell>
          <cell r="G375">
            <v>16408.566013892239</v>
          </cell>
          <cell r="H375">
            <v>0</v>
          </cell>
          <cell r="I375">
            <v>419336</v>
          </cell>
          <cell r="J375">
            <v>125801</v>
          </cell>
          <cell r="K375">
            <v>545137</v>
          </cell>
        </row>
        <row r="376">
          <cell r="B376" t="str">
            <v>Suministro e instalacion lampara hayward 15w piso iluminacion LED</v>
          </cell>
          <cell r="C376" t="str">
            <v>UN</v>
          </cell>
          <cell r="D376" t="e">
            <v>#VALUE!</v>
          </cell>
          <cell r="E376">
            <v>68734.826855189778</v>
          </cell>
          <cell r="F376">
            <v>44484.278640666664</v>
          </cell>
          <cell r="G376">
            <v>11321.910549585644</v>
          </cell>
          <cell r="H376">
            <v>0</v>
          </cell>
          <cell r="I376" t="e">
            <v>#VALUE!</v>
          </cell>
          <cell r="J376" t="e">
            <v>#VALUE!</v>
          </cell>
          <cell r="K376" t="e">
            <v>#VALUE!</v>
          </cell>
        </row>
        <row r="377">
          <cell r="B377" t="str">
            <v>Retenida a tierra en baja tensión</v>
          </cell>
          <cell r="C377" t="str">
            <v>UN</v>
          </cell>
          <cell r="D377">
            <v>179030</v>
          </cell>
          <cell r="E377">
            <v>179308.24397006028</v>
          </cell>
          <cell r="F377">
            <v>116045.94428</v>
          </cell>
          <cell r="G377">
            <v>29535.418825006032</v>
          </cell>
          <cell r="H377">
            <v>0</v>
          </cell>
          <cell r="I377">
            <v>503919.60707506631</v>
          </cell>
          <cell r="J377">
            <v>151176</v>
          </cell>
          <cell r="K377">
            <v>655096</v>
          </cell>
        </row>
        <row r="378">
          <cell r="B378" t="str">
            <v>Acometida ppal 4 hilos No 6 AWG-THW</v>
          </cell>
          <cell r="C378" t="str">
            <v>ML</v>
          </cell>
          <cell r="D378">
            <v>60549.666666666664</v>
          </cell>
          <cell r="E378">
            <v>14742.688538550139</v>
          </cell>
          <cell r="F378">
            <v>12571.643963666667</v>
          </cell>
          <cell r="G378">
            <v>2731.4332502216807</v>
          </cell>
          <cell r="H378">
            <v>0</v>
          </cell>
          <cell r="I378">
            <v>90595.432419105156</v>
          </cell>
          <cell r="J378">
            <v>27179</v>
          </cell>
          <cell r="K378">
            <v>117774</v>
          </cell>
        </row>
        <row r="379">
          <cell r="B379" t="str">
            <v>Acometida ppal 4 hilos No 4 AWG-THW</v>
          </cell>
          <cell r="C379" t="str">
            <v>ML</v>
          </cell>
          <cell r="D379">
            <v>82549.666666666672</v>
          </cell>
          <cell r="E379">
            <v>19425.0597634232</v>
          </cell>
          <cell r="F379">
            <v>12571.643963666667</v>
          </cell>
          <cell r="G379">
            <v>3199.6703727089866</v>
          </cell>
          <cell r="H379">
            <v>0</v>
          </cell>
          <cell r="I379">
            <v>117746</v>
          </cell>
          <cell r="J379">
            <v>35323</v>
          </cell>
          <cell r="K379">
            <v>153069</v>
          </cell>
        </row>
        <row r="380">
          <cell r="B380" t="str">
            <v>Subacometida 3 hilos No 8 AWG-THW</v>
          </cell>
          <cell r="C380" t="str">
            <v>ML</v>
          </cell>
          <cell r="D380">
            <v>21972</v>
          </cell>
          <cell r="E380">
            <v>38850.1195268464</v>
          </cell>
          <cell r="F380">
            <v>25143.287927333335</v>
          </cell>
          <cell r="G380">
            <v>6399.3407454179733</v>
          </cell>
          <cell r="H380">
            <v>0</v>
          </cell>
          <cell r="I380">
            <v>92364.7481995977</v>
          </cell>
          <cell r="J380">
            <v>27709.43</v>
          </cell>
          <cell r="K380">
            <v>120074.18</v>
          </cell>
        </row>
        <row r="381">
          <cell r="B381" t="str">
            <v>Acometida eléctrica THW 10 AWG</v>
          </cell>
          <cell r="C381" t="str">
            <v>ML</v>
          </cell>
          <cell r="D381">
            <v>12760</v>
          </cell>
          <cell r="E381">
            <v>21680.424321397262</v>
          </cell>
          <cell r="F381">
            <v>19340.990713333333</v>
          </cell>
          <cell r="G381">
            <v>4102.1415034730599</v>
          </cell>
          <cell r="H381">
            <v>0</v>
          </cell>
          <cell r="I381">
            <v>57883.556538203658</v>
          </cell>
          <cell r="J381">
            <v>17365.07</v>
          </cell>
          <cell r="K381">
            <v>75248.63</v>
          </cell>
        </row>
        <row r="382">
          <cell r="B382" t="str">
            <v>Acometida eléctrica THW2x12+THW1x14</v>
          </cell>
          <cell r="C382" t="str">
            <v>ML</v>
          </cell>
          <cell r="D382">
            <v>9580</v>
          </cell>
          <cell r="E382">
            <v>10840.212160698631</v>
          </cell>
          <cell r="F382">
            <v>9670.4953566666663</v>
          </cell>
          <cell r="G382">
            <v>2051.0707517365299</v>
          </cell>
          <cell r="H382">
            <v>0</v>
          </cell>
          <cell r="I382">
            <v>32141.778269101829</v>
          </cell>
          <cell r="J382">
            <v>9642.5400000000009</v>
          </cell>
          <cell r="K382">
            <v>41784.32</v>
          </cell>
        </row>
        <row r="383">
          <cell r="B383" t="str">
            <v>Reflector Metal halide 400W</v>
          </cell>
          <cell r="C383" t="str">
            <v>UN</v>
          </cell>
          <cell r="D383">
            <v>453280</v>
          </cell>
          <cell r="E383">
            <v>59769.414656686764</v>
          </cell>
          <cell r="F383">
            <v>38681.981426666665</v>
          </cell>
          <cell r="G383">
            <v>9845.1396083353447</v>
          </cell>
          <cell r="H383">
            <v>0</v>
          </cell>
          <cell r="I383">
            <v>561576.53569168877</v>
          </cell>
          <cell r="J383">
            <v>168473</v>
          </cell>
          <cell r="K383">
            <v>730050</v>
          </cell>
        </row>
        <row r="384">
          <cell r="B384" t="str">
            <v>Caja eléctrica concreto 0,3x0,3x0,5m</v>
          </cell>
          <cell r="C384" t="str">
            <v>UN</v>
          </cell>
          <cell r="D384">
            <v>144643.26510759088</v>
          </cell>
          <cell r="E384">
            <v>158253.34350167672</v>
          </cell>
          <cell r="F384">
            <v>94991.051828383555</v>
          </cell>
          <cell r="G384">
            <v>25324.439533006029</v>
          </cell>
          <cell r="H384">
            <v>0</v>
          </cell>
          <cell r="I384">
            <v>423212.09997065726</v>
          </cell>
          <cell r="J384">
            <v>126964</v>
          </cell>
          <cell r="K384">
            <v>550176</v>
          </cell>
        </row>
        <row r="385">
          <cell r="B385" t="str">
            <v>PISOS Y ENCHAPES</v>
          </cell>
        </row>
        <row r="386">
          <cell r="B386" t="str">
            <v>Placa de contrapiso en concreto 3000psi e=0,09m</v>
          </cell>
          <cell r="C386" t="str">
            <v>M2</v>
          </cell>
          <cell r="D386">
            <v>70658.838596831789</v>
          </cell>
          <cell r="E386">
            <v>8703.4458209999993</v>
          </cell>
          <cell r="F386">
            <v>28497.315548515067</v>
          </cell>
          <cell r="G386">
            <v>6432.0761369515067</v>
          </cell>
          <cell r="H386">
            <v>0</v>
          </cell>
          <cell r="I386">
            <v>114291.68</v>
          </cell>
          <cell r="J386">
            <v>34287.5</v>
          </cell>
          <cell r="K386">
            <v>148579.18</v>
          </cell>
        </row>
        <row r="387">
          <cell r="B387" t="str">
            <v>Alistado de pisos e=0,04m, Mortero 1:4</v>
          </cell>
          <cell r="C387" t="str">
            <v>M2</v>
          </cell>
          <cell r="D387">
            <v>21969.604709703013</v>
          </cell>
          <cell r="E387">
            <v>6189.1170282666662</v>
          </cell>
          <cell r="F387">
            <v>20264.757723388491</v>
          </cell>
          <cell r="G387">
            <v>2645.3874751655162</v>
          </cell>
          <cell r="H387">
            <v>0</v>
          </cell>
          <cell r="I387">
            <v>51068.87</v>
          </cell>
          <cell r="J387">
            <v>15320.66</v>
          </cell>
          <cell r="K387">
            <v>66389.53</v>
          </cell>
        </row>
        <row r="388">
          <cell r="B388" t="str">
            <v>Andén en concreto 1:2:4 e=0,09m</v>
          </cell>
          <cell r="C388" t="str">
            <v>M2</v>
          </cell>
          <cell r="D388">
            <v>56448.043596514952</v>
          </cell>
          <cell r="E388">
            <v>8703.4458209999993</v>
          </cell>
          <cell r="F388">
            <v>28497.315548515067</v>
          </cell>
          <cell r="G388">
            <v>5980.0761369515067</v>
          </cell>
          <cell r="H388">
            <v>0</v>
          </cell>
          <cell r="I388">
            <v>99628.881102981526</v>
          </cell>
          <cell r="J388">
            <v>29888</v>
          </cell>
          <cell r="K388">
            <v>129517</v>
          </cell>
        </row>
        <row r="389">
          <cell r="B389" t="str">
            <v>Andén en concreto 1:2:4 e=0,1m</v>
          </cell>
          <cell r="C389" t="str">
            <v>M2</v>
          </cell>
          <cell r="D389">
            <v>76722.459551683292</v>
          </cell>
          <cell r="E389">
            <v>6769.3467496666663</v>
          </cell>
          <cell r="F389">
            <v>22164.578759956163</v>
          </cell>
          <cell r="G389">
            <v>5153.3925509622832</v>
          </cell>
          <cell r="H389">
            <v>0</v>
          </cell>
          <cell r="I389">
            <v>110809.78</v>
          </cell>
          <cell r="J389">
            <v>33242.94</v>
          </cell>
          <cell r="K389">
            <v>144052.72</v>
          </cell>
        </row>
        <row r="390">
          <cell r="B390" t="str">
            <v>Piso en cerámica tráfico 5</v>
          </cell>
          <cell r="C390" t="str">
            <v>M2</v>
          </cell>
          <cell r="D390">
            <v>70820</v>
          </cell>
          <cell r="E390">
            <v>13538.693499333333</v>
          </cell>
          <cell r="F390">
            <v>11082.289379978081</v>
          </cell>
          <cell r="G390">
            <v>2462.0982879311414</v>
          </cell>
          <cell r="H390">
            <v>0</v>
          </cell>
          <cell r="I390">
            <v>97903.08</v>
          </cell>
          <cell r="J390">
            <v>29370.92</v>
          </cell>
          <cell r="K390">
            <v>127274</v>
          </cell>
        </row>
        <row r="391">
          <cell r="B391" t="str">
            <v>Suministro e instalación de tableta alfagres</v>
          </cell>
          <cell r="C391" t="str">
            <v>M2</v>
          </cell>
          <cell r="D391">
            <v>25758</v>
          </cell>
          <cell r="E391">
            <v>12378.234056533332</v>
          </cell>
          <cell r="F391">
            <v>10132.378861694246</v>
          </cell>
          <cell r="G391">
            <v>2251.0612918227575</v>
          </cell>
          <cell r="H391">
            <v>0</v>
          </cell>
          <cell r="I391">
            <v>50519.674210050332</v>
          </cell>
          <cell r="J391">
            <v>15156</v>
          </cell>
          <cell r="K391">
            <v>65676</v>
          </cell>
        </row>
        <row r="392">
          <cell r="B392" t="str">
            <v>Enchape cerámica muros</v>
          </cell>
          <cell r="C392" t="str">
            <v>M2</v>
          </cell>
          <cell r="D392">
            <v>72867.899999999994</v>
          </cell>
          <cell r="E392">
            <v>13538.693499333333</v>
          </cell>
          <cell r="F392">
            <v>11082.289379978081</v>
          </cell>
          <cell r="G392">
            <v>2462.0982879311414</v>
          </cell>
          <cell r="H392">
            <v>0</v>
          </cell>
          <cell r="I392">
            <v>99950.98</v>
          </cell>
          <cell r="J392">
            <v>29985.3</v>
          </cell>
          <cell r="K392">
            <v>129936.28</v>
          </cell>
        </row>
        <row r="393">
          <cell r="B393" t="str">
            <v>Guardaescobas en cerámica 7cm</v>
          </cell>
          <cell r="C393" t="str">
            <v>ML</v>
          </cell>
          <cell r="D393">
            <v>5730</v>
          </cell>
          <cell r="E393">
            <v>5802.2972139999993</v>
          </cell>
          <cell r="F393">
            <v>4749.5525914191776</v>
          </cell>
          <cell r="G393">
            <v>1055.1849805419176</v>
          </cell>
          <cell r="H393">
            <v>0</v>
          </cell>
          <cell r="I393">
            <v>17337.03</v>
          </cell>
          <cell r="J393">
            <v>5201.1099999999997</v>
          </cell>
          <cell r="K393">
            <v>22538.14</v>
          </cell>
        </row>
        <row r="394">
          <cell r="B394" t="str">
            <v>ACABADOS</v>
          </cell>
        </row>
        <row r="395">
          <cell r="B395" t="str">
            <v xml:space="preserve">Pintura para exteriores e interiores sobre pañete 3 manos </v>
          </cell>
          <cell r="C395" t="str">
            <v>M2</v>
          </cell>
          <cell r="D395">
            <v>13510.4</v>
          </cell>
          <cell r="E395">
            <v>5802.2972139999993</v>
          </cell>
          <cell r="F395">
            <v>4749.5525914191776</v>
          </cell>
          <cell r="G395">
            <v>1055.1850000000002</v>
          </cell>
          <cell r="H395">
            <v>0</v>
          </cell>
          <cell r="I395">
            <v>25117.439999999999</v>
          </cell>
          <cell r="J395">
            <v>7535.23</v>
          </cell>
          <cell r="K395">
            <v>32652.67</v>
          </cell>
        </row>
        <row r="396">
          <cell r="B396" t="str">
            <v>Gargola en concreto, incluye instalacion</v>
          </cell>
          <cell r="C396" t="str">
            <v>UN</v>
          </cell>
          <cell r="D396">
            <v>66043.39</v>
          </cell>
          <cell r="E396">
            <v>14699.152942133333</v>
          </cell>
          <cell r="F396">
            <v>12032.199898261917</v>
          </cell>
          <cell r="G396">
            <v>2673.1350000000002</v>
          </cell>
          <cell r="H396">
            <v>0</v>
          </cell>
          <cell r="I396">
            <v>95447.88</v>
          </cell>
          <cell r="J396">
            <v>28634.36</v>
          </cell>
          <cell r="K396">
            <v>124082.24000000001</v>
          </cell>
        </row>
        <row r="397">
          <cell r="B397" t="str">
            <v>Pintura para exteriores e interiores sobre estructura metálica</v>
          </cell>
          <cell r="C397" t="str">
            <v>M2</v>
          </cell>
          <cell r="D397">
            <v>9407.48</v>
          </cell>
          <cell r="E397">
            <v>6857.6448850726583</v>
          </cell>
          <cell r="F397">
            <v>4116.278912563288</v>
          </cell>
          <cell r="G397">
            <v>1097.3923797635948</v>
          </cell>
          <cell r="H397">
            <v>0</v>
          </cell>
          <cell r="I397">
            <v>21478.796177399541</v>
          </cell>
          <cell r="J397">
            <v>6444</v>
          </cell>
          <cell r="K397">
            <v>27923</v>
          </cell>
        </row>
        <row r="398">
          <cell r="B398" t="str">
            <v>Demarcación de cancha pintura en esmalte</v>
          </cell>
          <cell r="C398" t="str">
            <v>ML</v>
          </cell>
          <cell r="D398">
            <v>1477.08</v>
          </cell>
          <cell r="E398">
            <v>4835.2476783333332</v>
          </cell>
          <cell r="F398">
            <v>3957.960492849315</v>
          </cell>
          <cell r="G398">
            <v>879.32081711826493</v>
          </cell>
          <cell r="H398">
            <v>0</v>
          </cell>
          <cell r="I398">
            <v>11149.608988300914</v>
          </cell>
          <cell r="J398">
            <v>3346</v>
          </cell>
          <cell r="K398">
            <v>14496</v>
          </cell>
        </row>
        <row r="399">
          <cell r="B399" t="str">
            <v>Graniplast para exteriores e interiores sobre pañete</v>
          </cell>
          <cell r="C399" t="str">
            <v>M2</v>
          </cell>
          <cell r="D399">
            <v>11000</v>
          </cell>
          <cell r="E399">
            <v>10550.222900111781</v>
          </cell>
          <cell r="F399">
            <v>6332.7367885589047</v>
          </cell>
          <cell r="G399">
            <v>1688.2959688670687</v>
          </cell>
          <cell r="H399">
            <v>0</v>
          </cell>
          <cell r="I399">
            <v>29571.255657537753</v>
          </cell>
          <cell r="J399">
            <v>8872</v>
          </cell>
          <cell r="K399">
            <v>38443</v>
          </cell>
        </row>
        <row r="400">
          <cell r="B400" t="str">
            <v>Suministro e instalación aire acondicionado 24000btu</v>
          </cell>
          <cell r="C400" t="str">
            <v>UN</v>
          </cell>
          <cell r="D400">
            <v>2800000</v>
          </cell>
          <cell r="E400">
            <v>311512.54686055164</v>
          </cell>
          <cell r="F400">
            <v>256737.27501892237</v>
          </cell>
          <cell r="G400">
            <v>176824.9821879474</v>
          </cell>
          <cell r="H400">
            <v>0</v>
          </cell>
          <cell r="I400">
            <v>3545074.8040674212</v>
          </cell>
          <cell r="J400">
            <v>1063523</v>
          </cell>
          <cell r="K400">
            <v>4608598</v>
          </cell>
        </row>
        <row r="401">
          <cell r="B401" t="str">
            <v>Suministro e instalación de cielo raso en panel yeso</v>
          </cell>
          <cell r="C401" t="str">
            <v>M2</v>
          </cell>
          <cell r="D401">
            <v>30667</v>
          </cell>
          <cell r="E401">
            <v>32708.294038838358</v>
          </cell>
          <cell r="F401">
            <v>47495.525914191778</v>
          </cell>
          <cell r="G401">
            <v>14020.381995303014</v>
          </cell>
          <cell r="H401">
            <v>0</v>
          </cell>
          <cell r="I401">
            <v>124891.20194833315</v>
          </cell>
          <cell r="J401">
            <v>37468</v>
          </cell>
          <cell r="K401">
            <v>162359</v>
          </cell>
        </row>
        <row r="402">
          <cell r="B402" t="str">
            <v>Cielo razo en PVC 8mm, incluye Instalacion</v>
          </cell>
          <cell r="C402" t="str">
            <v>m2</v>
          </cell>
          <cell r="D402">
            <v>35829.599999999999</v>
          </cell>
          <cell r="E402">
            <v>19340.990713333333</v>
          </cell>
          <cell r="F402">
            <v>47495.525914191778</v>
          </cell>
          <cell r="G402">
            <v>12683.651662752512</v>
          </cell>
          <cell r="H402">
            <v>0</v>
          </cell>
          <cell r="I402">
            <v>115350</v>
          </cell>
          <cell r="J402">
            <v>34606</v>
          </cell>
          <cell r="K402">
            <v>149956</v>
          </cell>
        </row>
        <row r="403">
          <cell r="B403" t="str">
            <v>Panel de WPC (compuesto de madera y plástico) acanalado, incluye instalacion</v>
          </cell>
          <cell r="C403" t="str">
            <v>m2</v>
          </cell>
          <cell r="D403">
            <v>154000</v>
          </cell>
          <cell r="E403">
            <v>13302.9268225378</v>
          </cell>
          <cell r="F403">
            <v>10889.299226346749</v>
          </cell>
          <cell r="G403">
            <v>8419.222604888455</v>
          </cell>
          <cell r="H403">
            <v>0</v>
          </cell>
          <cell r="I403">
            <v>186611.45</v>
          </cell>
          <cell r="J403">
            <v>55983.43</v>
          </cell>
          <cell r="K403">
            <v>242594.88</v>
          </cell>
        </row>
        <row r="404">
          <cell r="B404" t="str">
            <v>Fachada en superboard 6mm, Incluye Instalacion</v>
          </cell>
          <cell r="C404" t="str">
            <v>m2</v>
          </cell>
          <cell r="D404">
            <v>67267</v>
          </cell>
          <cell r="E404">
            <v>19340.990713333333</v>
          </cell>
          <cell r="F404">
            <v>47495.525914191778</v>
          </cell>
          <cell r="G404">
            <v>12683.651662752512</v>
          </cell>
          <cell r="H404">
            <v>0</v>
          </cell>
          <cell r="I404">
            <v>146787</v>
          </cell>
          <cell r="J404">
            <v>44036</v>
          </cell>
          <cell r="K404">
            <v>190823</v>
          </cell>
        </row>
        <row r="405">
          <cell r="B405" t="str">
            <v xml:space="preserve">Suministro e instalacion Banca IDU con espaldar M-30 </v>
          </cell>
          <cell r="C405" t="str">
            <v>UN</v>
          </cell>
          <cell r="D405">
            <v>1240800</v>
          </cell>
          <cell r="E405">
            <v>17335.39584058433</v>
          </cell>
          <cell r="F405">
            <v>25172.628734521644</v>
          </cell>
          <cell r="G405">
            <v>4250.8024575105974</v>
          </cell>
          <cell r="H405">
            <v>0</v>
          </cell>
          <cell r="I405">
            <v>1287559</v>
          </cell>
          <cell r="J405">
            <v>386268</v>
          </cell>
          <cell r="K405">
            <v>1673827</v>
          </cell>
        </row>
        <row r="406">
          <cell r="B406" t="str">
            <v>Suministro e Instalación caneca  M 121 en acero inoxidable AISI SAE 304</v>
          </cell>
          <cell r="C406" t="str">
            <v>UN</v>
          </cell>
          <cell r="D406">
            <v>734560</v>
          </cell>
          <cell r="E406">
            <v>40558.284608159564</v>
          </cell>
          <cell r="F406">
            <v>58894.452133597806</v>
          </cell>
          <cell r="G406">
            <v>9945.2736741757381</v>
          </cell>
          <cell r="H406">
            <v>0</v>
          </cell>
          <cell r="I406">
            <v>843958</v>
          </cell>
          <cell r="J406">
            <v>253188</v>
          </cell>
          <cell r="K406">
            <v>1097146</v>
          </cell>
        </row>
        <row r="407">
          <cell r="B407" t="str">
            <v>OBRAS COMPLEMENTARIAS</v>
          </cell>
        </row>
        <row r="408">
          <cell r="B408" t="str">
            <v>Afirmado de vía con Material seleccionado</v>
          </cell>
          <cell r="C408" t="str">
            <v>M3</v>
          </cell>
          <cell r="D408">
            <v>62500</v>
          </cell>
          <cell r="E408">
            <v>3166.3683942794523</v>
          </cell>
          <cell r="F408">
            <v>15831.84197139726</v>
          </cell>
          <cell r="G408">
            <v>15110.941036567672</v>
          </cell>
          <cell r="H408">
            <v>0</v>
          </cell>
          <cell r="I408">
            <v>96609.151402244373</v>
          </cell>
          <cell r="J408">
            <v>0</v>
          </cell>
          <cell r="K408">
            <v>0</v>
          </cell>
        </row>
        <row r="409">
          <cell r="B409" t="str">
            <v>Reposición de pavimento en concreto de 3500 psi (E=0,2m)</v>
          </cell>
          <cell r="C409" t="str">
            <v>M2</v>
          </cell>
          <cell r="D409">
            <v>128829.85910336656</v>
          </cell>
          <cell r="E409">
            <v>23424.618496438354</v>
          </cell>
          <cell r="F409">
            <v>47495.525914191778</v>
          </cell>
          <cell r="G409">
            <v>24636.014441063013</v>
          </cell>
          <cell r="H409">
            <v>0</v>
          </cell>
          <cell r="I409">
            <v>224386.01795505968</v>
          </cell>
          <cell r="J409">
            <v>67316</v>
          </cell>
          <cell r="K409">
            <v>291702</v>
          </cell>
        </row>
        <row r="410">
          <cell r="B410" t="str">
            <v>Conformación de vía sin compactar</v>
          </cell>
          <cell r="C410" t="str">
            <v>M2</v>
          </cell>
          <cell r="D410">
            <v>0</v>
          </cell>
          <cell r="E410">
            <v>0</v>
          </cell>
          <cell r="F410">
            <v>316.63683942794518</v>
          </cell>
          <cell r="G410">
            <v>4970.9436839427945</v>
          </cell>
          <cell r="H410">
            <v>0</v>
          </cell>
          <cell r="I410">
            <v>5287.5805233707397</v>
          </cell>
          <cell r="J410">
            <v>1586.28</v>
          </cell>
          <cell r="K410">
            <v>6873.86</v>
          </cell>
        </row>
        <row r="411">
          <cell r="B411" t="str">
            <v>PORTON DE INGRESO SEGÚN PLANOS, INSCLUYE INSTALACION</v>
          </cell>
          <cell r="C411" t="str">
            <v>M2</v>
          </cell>
          <cell r="D411">
            <v>250000</v>
          </cell>
          <cell r="E411">
            <v>106737.45943526481</v>
          </cell>
          <cell r="F411">
            <v>93195.804824730585</v>
          </cell>
          <cell r="G411">
            <v>40136.934425999541</v>
          </cell>
          <cell r="H411">
            <v>0</v>
          </cell>
          <cell r="I411">
            <v>490070.2</v>
          </cell>
          <cell r="J411">
            <v>147021.06</v>
          </cell>
          <cell r="K411">
            <v>637091.26</v>
          </cell>
        </row>
        <row r="412">
          <cell r="B412" t="str">
            <v>PUERTA EN MALLA ESLABONA, PASADOR Y CANDADO, INCLUYE INSTALACION</v>
          </cell>
          <cell r="C412" t="str">
            <v>UN</v>
          </cell>
          <cell r="D412">
            <v>415848.58875</v>
          </cell>
          <cell r="E412">
            <v>169776.6845095639</v>
          </cell>
          <cell r="F412">
            <v>147709.6282227945</v>
          </cell>
          <cell r="G412">
            <v>89411.631273235835</v>
          </cell>
          <cell r="H412">
            <v>0</v>
          </cell>
          <cell r="I412">
            <v>822746.53</v>
          </cell>
          <cell r="J412">
            <v>246823.97</v>
          </cell>
          <cell r="K412">
            <v>1069570.5</v>
          </cell>
        </row>
        <row r="413">
          <cell r="B413" t="str">
            <v>MALLA ESLABONADA PARA MALLA CONTRAIMPACTO, INCLUYE INSTALACION</v>
          </cell>
          <cell r="C413" t="str">
            <v>M2</v>
          </cell>
          <cell r="D413">
            <v>49027.335000000006</v>
          </cell>
          <cell r="E413">
            <v>53368.729717632406</v>
          </cell>
          <cell r="F413">
            <v>46597.902412365293</v>
          </cell>
          <cell r="G413">
            <v>29217.663212999771</v>
          </cell>
          <cell r="H413">
            <v>0</v>
          </cell>
          <cell r="I413">
            <v>178211.63</v>
          </cell>
          <cell r="J413">
            <v>53463.49</v>
          </cell>
          <cell r="K413">
            <v>231675.12</v>
          </cell>
        </row>
        <row r="414">
          <cell r="B414" t="str">
            <v>ASEO GENERAL</v>
          </cell>
        </row>
        <row r="418">
          <cell r="B418" t="str">
            <v>PARQUE INFANTIL</v>
          </cell>
        </row>
        <row r="419">
          <cell r="B419" t="str">
            <v>Suministro e instalación torre en madera plástica parque infantil</v>
          </cell>
          <cell r="C419" t="str">
            <v>UN</v>
          </cell>
          <cell r="D419">
            <v>1509153.2764134663</v>
          </cell>
          <cell r="E419">
            <v>88625.776933676709</v>
          </cell>
          <cell r="F419">
            <v>94991.051828383555</v>
          </cell>
          <cell r="G419">
            <v>18361.682876206029</v>
          </cell>
          <cell r="H419">
            <v>0</v>
          </cell>
          <cell r="I419">
            <v>1711131.7880517326</v>
          </cell>
          <cell r="J419">
            <v>513340</v>
          </cell>
          <cell r="K419">
            <v>2224472</v>
          </cell>
        </row>
        <row r="420">
          <cell r="B420" t="str">
            <v>Suministro e instalación columpio (2 unidades)</v>
          </cell>
          <cell r="C420" t="str">
            <v>UN</v>
          </cell>
          <cell r="D420">
            <v>779576.63820673316</v>
          </cell>
          <cell r="E420">
            <v>59083.851289117811</v>
          </cell>
          <cell r="F420">
            <v>63327.367885589039</v>
          </cell>
          <cell r="G420">
            <v>12241.121917470686</v>
          </cell>
          <cell r="H420">
            <v>0</v>
          </cell>
          <cell r="I420">
            <v>914228.97929891071</v>
          </cell>
          <cell r="J420">
            <v>274268</v>
          </cell>
          <cell r="K420">
            <v>1188497</v>
          </cell>
        </row>
        <row r="421">
          <cell r="B421" t="str">
            <v>Suministro e instalación malla en manila</v>
          </cell>
          <cell r="C421" t="str">
            <v>UN</v>
          </cell>
          <cell r="D421">
            <v>220000</v>
          </cell>
          <cell r="E421">
            <v>26375.557250279453</v>
          </cell>
          <cell r="F421">
            <v>15831.84197139726</v>
          </cell>
          <cell r="G421">
            <v>4220.7399221676715</v>
          </cell>
          <cell r="H421">
            <v>0</v>
          </cell>
          <cell r="I421">
            <v>266428.13914384443</v>
          </cell>
          <cell r="J421">
            <v>79928</v>
          </cell>
          <cell r="K421">
            <v>346356</v>
          </cell>
        </row>
        <row r="422">
          <cell r="B422" t="str">
            <v>Suministro e instalación de resbaladero en fibra de vidrio</v>
          </cell>
          <cell r="C422" t="str">
            <v>UN</v>
          </cell>
          <cell r="D422">
            <v>668130.17953227728</v>
          </cell>
          <cell r="E422">
            <v>26375.557250279453</v>
          </cell>
          <cell r="F422">
            <v>15831.84197139726</v>
          </cell>
          <cell r="G422">
            <v>4220.7399221676715</v>
          </cell>
          <cell r="H422">
            <v>0</v>
          </cell>
          <cell r="I422">
            <v>714558.31867612165</v>
          </cell>
          <cell r="J422">
            <v>214368</v>
          </cell>
          <cell r="K422">
            <v>928926</v>
          </cell>
        </row>
        <row r="423">
          <cell r="B423" t="str">
            <v>Suministro e instalación de puente fijo en madera plástica</v>
          </cell>
          <cell r="C423" t="str">
            <v>UN</v>
          </cell>
          <cell r="D423">
            <v>1068130.1795322772</v>
          </cell>
          <cell r="E423">
            <v>29541.925644558905</v>
          </cell>
          <cell r="F423">
            <v>31663.68394279452</v>
          </cell>
          <cell r="G423">
            <v>6120.5609587353429</v>
          </cell>
          <cell r="H423">
            <v>0</v>
          </cell>
          <cell r="I423">
            <v>1135456.350078366</v>
          </cell>
          <cell r="J423">
            <v>340637</v>
          </cell>
          <cell r="K423">
            <v>1476093</v>
          </cell>
        </row>
        <row r="424">
          <cell r="B424" t="str">
            <v>Suministro e instalación de escalera en poste redondo de madera plástica</v>
          </cell>
          <cell r="C424" t="str">
            <v>UN</v>
          </cell>
          <cell r="D424">
            <v>188130.17953227725</v>
          </cell>
          <cell r="E424">
            <v>26375.557250279453</v>
          </cell>
          <cell r="F424">
            <v>15831.84197139726</v>
          </cell>
          <cell r="G424">
            <v>4220.7399221676715</v>
          </cell>
          <cell r="H424">
            <v>0</v>
          </cell>
          <cell r="I424">
            <v>234558.31867612162</v>
          </cell>
          <cell r="J424">
            <v>70368</v>
          </cell>
          <cell r="K424">
            <v>304926</v>
          </cell>
        </row>
        <row r="425">
          <cell r="B425" t="str">
            <v>Suministro e instalación de escalera en tabla de madera plástica</v>
          </cell>
          <cell r="C425" t="str">
            <v>UN</v>
          </cell>
          <cell r="D425">
            <v>228130.17953227725</v>
          </cell>
          <cell r="E425">
            <v>26375.557250279453</v>
          </cell>
          <cell r="F425">
            <v>15831.84197139726</v>
          </cell>
          <cell r="G425">
            <v>4220.7399221676715</v>
          </cell>
          <cell r="H425">
            <v>0</v>
          </cell>
          <cell r="I425">
            <v>274558.31867612165</v>
          </cell>
          <cell r="J425">
            <v>82368</v>
          </cell>
          <cell r="K425">
            <v>356926</v>
          </cell>
        </row>
        <row r="426">
          <cell r="B426" t="str">
            <v>Suministro e instalación de escalera aérea en madera plástica</v>
          </cell>
          <cell r="C426" t="str">
            <v>UN</v>
          </cell>
          <cell r="D426">
            <v>417218.24786550499</v>
          </cell>
          <cell r="E426">
            <v>29541.925644558905</v>
          </cell>
          <cell r="F426">
            <v>31663.68394279452</v>
          </cell>
          <cell r="G426">
            <v>6120.5609587353429</v>
          </cell>
          <cell r="H426">
            <v>0</v>
          </cell>
          <cell r="I426">
            <v>484544.41841159377</v>
          </cell>
          <cell r="J426">
            <v>145363</v>
          </cell>
          <cell r="K426">
            <v>629907</v>
          </cell>
        </row>
        <row r="427">
          <cell r="B427" t="str">
            <v>Suministro e instalación de sube y baja en madera plástica</v>
          </cell>
          <cell r="C427" t="str">
            <v>UN</v>
          </cell>
          <cell r="D427">
            <v>228130.17953227725</v>
          </cell>
          <cell r="E427">
            <v>26375.557250279453</v>
          </cell>
          <cell r="F427">
            <v>15831.84197139726</v>
          </cell>
          <cell r="G427">
            <v>4220.7399221676715</v>
          </cell>
          <cell r="H427">
            <v>0</v>
          </cell>
          <cell r="I427">
            <v>274558.31867612165</v>
          </cell>
          <cell r="J427">
            <v>82368</v>
          </cell>
          <cell r="K427">
            <v>356926</v>
          </cell>
        </row>
        <row r="428">
          <cell r="B428" t="str">
            <v>Suministro e instalación de bancas sencillas en madera plástica</v>
          </cell>
          <cell r="C428" t="str">
            <v>UN</v>
          </cell>
          <cell r="D428">
            <v>170000</v>
          </cell>
          <cell r="E428">
            <v>26375.557250279453</v>
          </cell>
          <cell r="F428">
            <v>15831.84197139726</v>
          </cell>
          <cell r="G428">
            <v>4220.7399221676715</v>
          </cell>
          <cell r="H428">
            <v>0</v>
          </cell>
          <cell r="I428">
            <v>216428.1391438444</v>
          </cell>
          <cell r="J428">
            <v>64928</v>
          </cell>
          <cell r="K428">
            <v>281356</v>
          </cell>
        </row>
        <row r="429">
          <cell r="B429" t="str">
            <v>Suministro e instalación maquina de ejercicio jalon remo</v>
          </cell>
          <cell r="C429" t="str">
            <v>UN</v>
          </cell>
          <cell r="D429">
            <v>4298130.1795322774</v>
          </cell>
          <cell r="E429">
            <v>26375.557250279453</v>
          </cell>
          <cell r="F429">
            <v>15831.84197139726</v>
          </cell>
          <cell r="G429">
            <v>4220.7399221676715</v>
          </cell>
          <cell r="H429">
            <v>0</v>
          </cell>
          <cell r="I429">
            <v>4344558</v>
          </cell>
          <cell r="J429">
            <v>1303368</v>
          </cell>
          <cell r="K429">
            <v>5647926</v>
          </cell>
        </row>
        <row r="430">
          <cell r="B430" t="str">
            <v>Suministro e instalación maquina de ejercicio press pectoral</v>
          </cell>
          <cell r="C430" t="str">
            <v>UN</v>
          </cell>
          <cell r="D430">
            <v>6188130.1795322774</v>
          </cell>
          <cell r="E430">
            <v>26375.557250279453</v>
          </cell>
          <cell r="F430">
            <v>15831.84197139726</v>
          </cell>
          <cell r="G430">
            <v>4220.7399221676715</v>
          </cell>
          <cell r="H430">
            <v>0</v>
          </cell>
          <cell r="I430">
            <v>6234558</v>
          </cell>
          <cell r="J430">
            <v>1870368</v>
          </cell>
          <cell r="K430">
            <v>8104926</v>
          </cell>
        </row>
        <row r="431">
          <cell r="B431" t="str">
            <v>Suministro e instalación maquina de ejercicio caminador</v>
          </cell>
          <cell r="C431" t="str">
            <v>UN</v>
          </cell>
          <cell r="D431">
            <v>4188130.1795322774</v>
          </cell>
          <cell r="E431">
            <v>26375.557250279453</v>
          </cell>
          <cell r="F431">
            <v>15831.84197139726</v>
          </cell>
          <cell r="G431">
            <v>4220.7399221676715</v>
          </cell>
          <cell r="H431">
            <v>0</v>
          </cell>
          <cell r="I431">
            <v>4234558</v>
          </cell>
          <cell r="J431">
            <v>1270368</v>
          </cell>
          <cell r="K431">
            <v>5504926</v>
          </cell>
        </row>
        <row r="432">
          <cell r="B432" t="str">
            <v>Suministro e instalación maquina de ejercicio escalador step</v>
          </cell>
          <cell r="C432" t="str">
            <v>UN</v>
          </cell>
          <cell r="D432">
            <v>4298130.1795322774</v>
          </cell>
          <cell r="E432">
            <v>26375.557250279453</v>
          </cell>
          <cell r="F432">
            <v>15831.84197139726</v>
          </cell>
          <cell r="G432">
            <v>4220.7399221676715</v>
          </cell>
          <cell r="H432">
            <v>0</v>
          </cell>
          <cell r="I432">
            <v>4344558</v>
          </cell>
          <cell r="J432">
            <v>1303368</v>
          </cell>
          <cell r="K432">
            <v>5647926</v>
          </cell>
        </row>
        <row r="433">
          <cell r="B433" t="str">
            <v>Suministro e instalación maquina de ejercicio caballito</v>
          </cell>
          <cell r="C433" t="str">
            <v>UN</v>
          </cell>
          <cell r="D433">
            <v>3858130.1795322774</v>
          </cell>
          <cell r="E433">
            <v>26375.557250279453</v>
          </cell>
          <cell r="F433">
            <v>15831.84197139726</v>
          </cell>
          <cell r="G433">
            <v>4220.7399221676715</v>
          </cell>
          <cell r="H433">
            <v>0</v>
          </cell>
          <cell r="I433">
            <v>3904558</v>
          </cell>
          <cell r="J433">
            <v>1171368</v>
          </cell>
          <cell r="K433">
            <v>5075926</v>
          </cell>
        </row>
        <row r="434">
          <cell r="B434" t="str">
            <v>Suministro e instalación maquina de ejercicio eliptica trainer</v>
          </cell>
          <cell r="C434" t="str">
            <v>UN</v>
          </cell>
          <cell r="D434">
            <v>37333.599999999999</v>
          </cell>
          <cell r="E434">
            <v>13646.64802872128</v>
          </cell>
          <cell r="F434">
            <v>2685.8886021577846</v>
          </cell>
          <cell r="G434">
            <v>46947.026831543953</v>
          </cell>
          <cell r="H434">
            <v>0</v>
          </cell>
          <cell r="I434">
            <v>100613</v>
          </cell>
          <cell r="J434">
            <v>29178</v>
          </cell>
          <cell r="K434">
            <v>129791</v>
          </cell>
        </row>
        <row r="435">
          <cell r="B435" t="str">
            <v>Suministro e instalación maquina de ejercicio volante</v>
          </cell>
          <cell r="C435" t="str">
            <v>UN</v>
          </cell>
          <cell r="D435">
            <v>3858130.1795322774</v>
          </cell>
          <cell r="E435">
            <v>26375.557250279453</v>
          </cell>
          <cell r="F435">
            <v>15831.84197139726</v>
          </cell>
          <cell r="G435">
            <v>4220.7399221676715</v>
          </cell>
          <cell r="H435">
            <v>0</v>
          </cell>
          <cell r="I435">
            <v>3904558</v>
          </cell>
          <cell r="J435">
            <v>1171368</v>
          </cell>
          <cell r="K435">
            <v>5075926</v>
          </cell>
        </row>
        <row r="436">
          <cell r="B436" t="str">
            <v>Suministro e instalación maquina de ejercicio prensa horizontal</v>
          </cell>
          <cell r="C436" t="str">
            <v>UN</v>
          </cell>
          <cell r="D436">
            <v>3858130.1795322774</v>
          </cell>
          <cell r="E436">
            <v>26375.557250279453</v>
          </cell>
          <cell r="F436">
            <v>15831.84197139726</v>
          </cell>
          <cell r="G436">
            <v>4220.7399221676715</v>
          </cell>
          <cell r="H436">
            <v>0</v>
          </cell>
          <cell r="I436">
            <v>3904558</v>
          </cell>
          <cell r="J436">
            <v>1171368</v>
          </cell>
          <cell r="K436">
            <v>5075926</v>
          </cell>
        </row>
        <row r="437">
          <cell r="B437" t="str">
            <v>Suministro e instalación maquina de ejercicio press hombre</v>
          </cell>
          <cell r="C437" t="str">
            <v>UN</v>
          </cell>
          <cell r="D437">
            <v>6188130.1795322774</v>
          </cell>
          <cell r="E437">
            <v>26375.557250279453</v>
          </cell>
          <cell r="F437">
            <v>15831.84197139726</v>
          </cell>
          <cell r="G437">
            <v>4220.7399221676715</v>
          </cell>
          <cell r="H437">
            <v>0</v>
          </cell>
          <cell r="I437">
            <v>6234558</v>
          </cell>
          <cell r="J437">
            <v>1870368</v>
          </cell>
          <cell r="K437">
            <v>8104926</v>
          </cell>
        </row>
        <row r="438">
          <cell r="B438" t="str">
            <v>Suministro e instalación maquina de ejercicio pilate abdomen</v>
          </cell>
          <cell r="C438" t="str">
            <v>UN</v>
          </cell>
          <cell r="D438">
            <v>3098130.1795322774</v>
          </cell>
          <cell r="E438">
            <v>26375.557250279453</v>
          </cell>
          <cell r="F438">
            <v>15831.84197139726</v>
          </cell>
          <cell r="G438">
            <v>4220.7399221676715</v>
          </cell>
          <cell r="H438">
            <v>0</v>
          </cell>
          <cell r="I438">
            <v>3144558</v>
          </cell>
          <cell r="J438">
            <v>943368</v>
          </cell>
          <cell r="K438">
            <v>4087926</v>
          </cell>
        </row>
        <row r="439">
          <cell r="B439" t="str">
            <v>Suministro e instalación maquina de ejercicio twister cintura</v>
          </cell>
          <cell r="C439" t="str">
            <v>UN</v>
          </cell>
          <cell r="D439">
            <v>3588130.1795322774</v>
          </cell>
          <cell r="E439">
            <v>26375.557250279453</v>
          </cell>
          <cell r="F439">
            <v>15831.84197139726</v>
          </cell>
          <cell r="G439">
            <v>4220.7399221676715</v>
          </cell>
          <cell r="H439">
            <v>0</v>
          </cell>
          <cell r="I439">
            <v>3634558</v>
          </cell>
          <cell r="J439">
            <v>1090368</v>
          </cell>
          <cell r="K439">
            <v>4724926</v>
          </cell>
        </row>
        <row r="440">
          <cell r="B440" t="str">
            <v>Suministro e instalación maquina de ejercicio extensiones de pierna</v>
          </cell>
          <cell r="C440" t="str">
            <v>UN</v>
          </cell>
          <cell r="D440">
            <v>3888130.1795322774</v>
          </cell>
          <cell r="E440">
            <v>26375.557250279453</v>
          </cell>
          <cell r="F440">
            <v>15831.84197139726</v>
          </cell>
          <cell r="G440">
            <v>4220.7399221676715</v>
          </cell>
          <cell r="H440">
            <v>0</v>
          </cell>
          <cell r="I440">
            <v>3934558</v>
          </cell>
          <cell r="J440">
            <v>1180368</v>
          </cell>
          <cell r="K440">
            <v>5114926</v>
          </cell>
        </row>
        <row r="441">
          <cell r="B441" t="str">
            <v>Suministro e instalacion arbolizacion de porte alto</v>
          </cell>
          <cell r="C441" t="str">
            <v>UN</v>
          </cell>
          <cell r="D441">
            <v>35000</v>
          </cell>
          <cell r="E441">
            <v>21100.445800223562</v>
          </cell>
          <cell r="F441">
            <v>12665.473577117809</v>
          </cell>
          <cell r="G441">
            <v>3376.5919377341374</v>
          </cell>
          <cell r="H441">
            <v>0</v>
          </cell>
          <cell r="I441">
            <v>72143</v>
          </cell>
          <cell r="J441">
            <v>21642</v>
          </cell>
          <cell r="K441">
            <v>93785</v>
          </cell>
        </row>
        <row r="442">
          <cell r="B442" t="str">
            <v xml:space="preserve">Suministro e instalacion parque infantil dcn 202 o similar </v>
          </cell>
          <cell r="C442" t="str">
            <v>UN</v>
          </cell>
          <cell r="D442">
            <v>31002169.658871289</v>
          </cell>
          <cell r="E442">
            <v>184628.90075195616</v>
          </cell>
          <cell r="F442">
            <v>110822.89379978082</v>
          </cell>
          <cell r="G442">
            <v>29545.179455173697</v>
          </cell>
          <cell r="H442">
            <v>0</v>
          </cell>
          <cell r="I442">
            <v>31327167</v>
          </cell>
          <cell r="J442">
            <v>9398150</v>
          </cell>
          <cell r="K442">
            <v>40725317</v>
          </cell>
        </row>
        <row r="443">
          <cell r="B443" t="str">
            <v>Suministro e instalacion cubierta en policarbonato</v>
          </cell>
          <cell r="C443" t="str">
            <v>M2</v>
          </cell>
          <cell r="D443">
            <v>36300</v>
          </cell>
          <cell r="E443">
            <v>32969.446562849313</v>
          </cell>
          <cell r="F443">
            <v>19789.802464246575</v>
          </cell>
          <cell r="G443">
            <v>5275.9249027095893</v>
          </cell>
          <cell r="H443">
            <v>0</v>
          </cell>
          <cell r="I443">
            <v>94335</v>
          </cell>
          <cell r="J443">
            <v>28300</v>
          </cell>
          <cell r="K443">
            <v>122635</v>
          </cell>
        </row>
        <row r="444">
          <cell r="B444" t="str">
            <v xml:space="preserve">Suministro e instalacion piso en adoquin ecologico </v>
          </cell>
          <cell r="C444" t="str">
            <v>M2</v>
          </cell>
          <cell r="D444">
            <v>47315.9</v>
          </cell>
          <cell r="E444">
            <v>35343.246715374466</v>
          </cell>
          <cell r="F444">
            <v>21214.668241672331</v>
          </cell>
          <cell r="G444">
            <v>5655.7914957046805</v>
          </cell>
          <cell r="H444">
            <v>0</v>
          </cell>
          <cell r="I444">
            <v>109530</v>
          </cell>
          <cell r="J444">
            <v>32859</v>
          </cell>
          <cell r="K444">
            <v>142389</v>
          </cell>
        </row>
        <row r="445">
          <cell r="B445" t="str">
            <v>Suministro e instalacion de grama empradizacion</v>
          </cell>
          <cell r="C445" t="str">
            <v>M2</v>
          </cell>
          <cell r="D445">
            <v>10200</v>
          </cell>
          <cell r="E445">
            <v>8176.4227475866301</v>
          </cell>
          <cell r="F445">
            <v>4907.8710111331502</v>
          </cell>
          <cell r="G445">
            <v>1308.4293758719782</v>
          </cell>
          <cell r="H445">
            <v>0</v>
          </cell>
          <cell r="I445">
            <v>24593</v>
          </cell>
          <cell r="J445">
            <v>7378</v>
          </cell>
          <cell r="K445">
            <v>31971</v>
          </cell>
        </row>
        <row r="446">
          <cell r="B446" t="str">
            <v>Suministro e instalacion de tierra negra</v>
          </cell>
          <cell r="C446" t="str">
            <v>M3</v>
          </cell>
          <cell r="D446">
            <v>49300</v>
          </cell>
          <cell r="E446">
            <v>31650.668700335336</v>
          </cell>
          <cell r="F446">
            <v>18998.21036567671</v>
          </cell>
          <cell r="G446">
            <v>5064.887906601205</v>
          </cell>
          <cell r="H446">
            <v>0</v>
          </cell>
          <cell r="I446">
            <v>105014</v>
          </cell>
          <cell r="J446">
            <v>31504</v>
          </cell>
          <cell r="K446">
            <v>136518</v>
          </cell>
        </row>
        <row r="447">
          <cell r="B447" t="str">
            <v xml:space="preserve">Suministro y siembra de plantas decorativas </v>
          </cell>
          <cell r="C447" t="str">
            <v>UN</v>
          </cell>
          <cell r="D447">
            <v>13000</v>
          </cell>
          <cell r="E447">
            <v>23738.001525251508</v>
          </cell>
          <cell r="F447">
            <v>14248.657774257534</v>
          </cell>
          <cell r="G447">
            <v>3798.6659299509042</v>
          </cell>
          <cell r="H447">
            <v>0</v>
          </cell>
          <cell r="I447">
            <v>54785</v>
          </cell>
          <cell r="J447">
            <v>16435</v>
          </cell>
          <cell r="K447">
            <v>71220</v>
          </cell>
        </row>
        <row r="448">
          <cell r="B448" t="str">
            <v>Protector de raices 1,20x1,20x1,10</v>
          </cell>
          <cell r="C448" t="str">
            <v>UN</v>
          </cell>
          <cell r="D448">
            <v>898233.77017782244</v>
          </cell>
          <cell r="E448">
            <v>147703.12060156494</v>
          </cell>
          <cell r="F448">
            <v>88658.315039824651</v>
          </cell>
          <cell r="G448">
            <v>23636.143564138958</v>
          </cell>
          <cell r="H448">
            <v>0</v>
          </cell>
          <cell r="I448">
            <v>1158231</v>
          </cell>
          <cell r="J448">
            <v>347469</v>
          </cell>
          <cell r="K448">
            <v>1505700</v>
          </cell>
        </row>
        <row r="449">
          <cell r="B449" t="str">
            <v>Suministro y aplicación de endurecedor superficial líquido</v>
          </cell>
          <cell r="C449" t="str">
            <v>UN</v>
          </cell>
          <cell r="D449">
            <v>1250</v>
          </cell>
          <cell r="E449">
            <v>5275.1114500558906</v>
          </cell>
          <cell r="F449">
            <v>3166.3683942794523</v>
          </cell>
          <cell r="G449">
            <v>844.14798443353436</v>
          </cell>
          <cell r="H449">
            <v>0</v>
          </cell>
          <cell r="I449">
            <v>10536</v>
          </cell>
          <cell r="J449">
            <v>3161</v>
          </cell>
          <cell r="K449">
            <v>13697</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Sistemas_serv1\xx\Documents a"/>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COSTOS UNITARIOS"/>
      <sheetName val="CA-2909"/>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 val="CUMPLIMIENTO"/>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aactividad"/>
      <sheetName val="0."/>
      <sheetName val="Base_Mater"/>
      <sheetName val="20."/>
      <sheetName val="17."/>
      <sheetName val="11."/>
      <sheetName val="REQUISITOS INF INTERVENTORÍ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  aaInformación GRUPO 4/A MIn"/>
      <sheetName val="LISTADO "/>
      <sheetName val="M.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Tabla CONPES 3714"/>
      <sheetName val="_aCCIDENTES_DE_1995___1996_xl_9"/>
      <sheetName val="G.G"/>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sheetData sheetId="308" refreshError="1"/>
      <sheetData sheetId="309"/>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Mat"/>
      <sheetName val="Equi"/>
      <sheetName val="Otros"/>
      <sheetName val="A. P. U."/>
      <sheetName val="Análisis de precios"/>
      <sheetName val="ANEXO 7"/>
      <sheetName val="PREACTA"/>
      <sheetName val="Informacion"/>
      <sheetName val="equipos"/>
      <sheetName val="indice alfabetico"/>
      <sheetName val="materiales"/>
      <sheetName val="1"/>
      <sheetName val="Hoja1"/>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Informacion"/>
      <sheetName val="DATOS"/>
      <sheetName val="PREACTA"/>
      <sheetName val="1"/>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cro1"/>
      <sheetName val="otros"/>
      <sheetName val="EMPRESA"/>
      <sheetName val="ACTA PARCIAL No 01"/>
      <sheetName val="FORMATO-FORMATO E PARA EFECTO K"/>
      <sheetName val="FORMATO-FACTOR CT PARA EFECTO K"/>
      <sheetName val="FORMATO - SCE PARA EFECTO DEL K"/>
      <sheetName val="TEXT-ACTA PARCIAL No1"/>
      <sheetName val="Hoja3"/>
      <sheetName val="ANEXO 7"/>
      <sheetName val="MC SF GAVIONES"/>
      <sheetName val="Análisis de 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201.7"/>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row r="2">
          <cell r="R2">
            <v>0</v>
          </cell>
        </row>
      </sheetData>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 val="FACTORES"/>
      <sheetName val="PERSONAL"/>
      <sheetName val="LISTADO APU"/>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PTO"/>
      <sheetName val="F. Prest"/>
      <sheetName val="glvc"/>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Anal"/>
      <sheetName val="ITEMS"/>
      <sheetName val="ESTADO_RED"/>
      <sheetName val="GENERALIDADES_"/>
      <sheetName val="Capitulos"/>
      <sheetName val="Maqui Equip"/>
      <sheetName val="CANTIDADES "/>
      <sheetName val="Tablas"/>
      <sheetName val="otr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refreshError="1"/>
      <sheetData sheetId="239" refreshError="1"/>
      <sheetData sheetId="240" refreshError="1"/>
      <sheetData sheetId="241" refreshError="1"/>
      <sheetData sheetId="24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COSTOS SEMANALES"/>
      <sheetName val="Prog.Inver (2)"/>
      <sheetName val="Analisis Precios Unitarios"/>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DItem"/>
      <sheetName val="BASE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PRECIOS"/>
      <sheetName val="PU (2)"/>
      <sheetName val="PU_(2)"/>
      <sheetName val="COSTOS_OFICINA"/>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CALIDAD"/>
      <sheetName val="TARIFAS EQUIPOS"/>
      <sheetName val="Propiedad"/>
      <sheetName val="Reparación"/>
      <sheetName val="Causa_Posible"/>
      <sheetName val="Elementos_Involucrad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refreshError="1"/>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resupuesto remoción de derrumb"/>
      <sheetName val="Insum"/>
      <sheetName val="XxClaxificacionxX"/>
      <sheetName val="SKJ452"/>
      <sheetName val="ITA878"/>
      <sheetName val="AEA-944"/>
      <sheetName val="DUB-823"/>
      <sheetName val="GPI 526"/>
      <sheetName val="XXJ617"/>
      <sheetName val="SNG_855"/>
      <sheetName val="VEA 374"/>
      <sheetName val="HFB024"/>
      <sheetName val="PAJ825"/>
      <sheetName val="Indices"/>
      <sheetName val="COSTOS OFICINA"/>
      <sheetName val="Análisis_de_precios"/>
      <sheetName val="Remo__derr_"/>
      <sheetName val="Limp__mec__Alcant_"/>
      <sheetName val="GPI_526"/>
      <sheetName val="VEA_374"/>
      <sheetName val="Presupuesto_remoción_de_derrumb"/>
      <sheetName val="equip"/>
      <sheetName val="mat"/>
      <sheetName val="md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52">
          <cell r="H52">
            <v>46548</v>
          </cell>
        </row>
      </sheetData>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INDICE"/>
      <sheetName val="DISTANCIA"/>
      <sheetName val="PERSONAL"/>
      <sheetName val="TARIFAS"/>
      <sheetName val="Personalizar"/>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Camino"/>
      <sheetName val="Datos"/>
      <sheetName val="Presupuesto"/>
      <sheetName val="Pre Final"/>
      <sheetName val="APU"/>
      <sheetName val="Mem Cant"/>
      <sheetName val="Precios "/>
      <sheetName val="Actividades"/>
      <sheetName val="Personal"/>
      <sheetName val="Materiales y Equipos"/>
      <sheetName val="CRONOGRAMA"/>
      <sheetName val="FLUJO DE FONDOS"/>
      <sheetName val="PAPSO"/>
      <sheetName val="PAPSO REND"/>
      <sheetName val="AIU "/>
    </sheetNames>
    <sheetDataSet>
      <sheetData sheetId="0"/>
      <sheetData sheetId="1"/>
      <sheetData sheetId="2"/>
      <sheetData sheetId="3"/>
      <sheetData sheetId="4"/>
      <sheetData sheetId="5"/>
      <sheetData sheetId="6"/>
      <sheetData sheetId="7">
        <row r="5">
          <cell r="B5" t="str">
            <v>BÁSICOS</v>
          </cell>
        </row>
        <row r="6">
          <cell r="B6" t="str">
            <v>Concreto 1:2:2</v>
          </cell>
        </row>
        <row r="7">
          <cell r="B7" t="str">
            <v>Concreto 1:2:3</v>
          </cell>
        </row>
        <row r="8">
          <cell r="B8" t="str">
            <v>Concreto 1:2:4</v>
          </cell>
        </row>
        <row r="9">
          <cell r="B9" t="str">
            <v>Concreto 1:3:5</v>
          </cell>
        </row>
        <row r="10">
          <cell r="B10" t="str">
            <v>Mortero 1:4</v>
          </cell>
        </row>
        <row r="11">
          <cell r="B11" t="str">
            <v>Concreto ciclópeo 60% concreto - 40% piedra</v>
          </cell>
        </row>
        <row r="12">
          <cell r="B12" t="str">
            <v>PRELIMINARES</v>
          </cell>
        </row>
        <row r="13">
          <cell r="B13" t="str">
            <v>Desmonte, descapote y limpieza de escombros</v>
          </cell>
        </row>
        <row r="14">
          <cell r="B14" t="str">
            <v>Rocería</v>
          </cell>
        </row>
        <row r="15">
          <cell r="B15" t="str">
            <v>Empalancado</v>
          </cell>
        </row>
        <row r="16">
          <cell r="B16" t="str">
            <v>Manejo de aguas</v>
          </cell>
        </row>
        <row r="17">
          <cell r="B17" t="str">
            <v>Desvío de cauce</v>
          </cell>
        </row>
        <row r="18">
          <cell r="B18" t="str">
            <v>Corte pavimento</v>
          </cell>
        </row>
        <row r="19">
          <cell r="B19" t="str">
            <v>Demolición andén en concreto 1:2:4, incluye retiro</v>
          </cell>
        </row>
        <row r="20">
          <cell r="B20" t="str">
            <v>Demolición placa maciza e=0,1m</v>
          </cell>
        </row>
        <row r="21">
          <cell r="B21" t="str">
            <v>Demolición placa maciza e=0,15m</v>
          </cell>
        </row>
        <row r="22">
          <cell r="B22" t="str">
            <v>Demolición placa maciza e=0,20m</v>
          </cell>
        </row>
        <row r="23">
          <cell r="B23" t="str">
            <v>Demolición placa maciza e=0,25m</v>
          </cell>
        </row>
        <row r="24">
          <cell r="B24" t="str">
            <v>Demolición repello</v>
          </cell>
        </row>
        <row r="25">
          <cell r="B25" t="str">
            <v>Demolición enchape</v>
          </cell>
        </row>
        <row r="26">
          <cell r="B26" t="str">
            <v>Demolición alistado piso</v>
          </cell>
        </row>
        <row r="27">
          <cell r="B27" t="str">
            <v>Excavación manual en material común</v>
          </cell>
        </row>
        <row r="28">
          <cell r="B28" t="str">
            <v>Excavación manual en material común de 2-3m</v>
          </cell>
        </row>
        <row r="29">
          <cell r="B29" t="str">
            <v>Excavación manual en material conglomerado</v>
          </cell>
        </row>
        <row r="30">
          <cell r="B30" t="str">
            <v>Excavación mecánica</v>
          </cell>
        </row>
        <row r="31">
          <cell r="B31" t="str">
            <v>Excavación manual en material inestable con presencia de agua</v>
          </cell>
        </row>
        <row r="32">
          <cell r="B32" t="str">
            <v>Entibado para estabilizar</v>
          </cell>
        </row>
        <row r="33">
          <cell r="B33" t="str">
            <v>Relleno con material de la excavación</v>
          </cell>
        </row>
        <row r="34">
          <cell r="B34" t="str">
            <v>Relleno con compactación manual - mecánica material de la excavación</v>
          </cell>
        </row>
        <row r="35">
          <cell r="B35" t="str">
            <v>Relleno con material granular seleccionado</v>
          </cell>
        </row>
        <row r="36">
          <cell r="B36" t="str">
            <v>Relleno con compactación mecánica material granular seleccionado</v>
          </cell>
        </row>
        <row r="37">
          <cell r="B37" t="str">
            <v>Relleno con compactación manual - mecánica material granular seleccionado</v>
          </cell>
        </row>
        <row r="38">
          <cell r="B38" t="str">
            <v>Relleno con compactación manual material de relleno</v>
          </cell>
        </row>
        <row r="39">
          <cell r="B39" t="str">
            <v>Relleno con compactación manual - mecánica colchón de arena</v>
          </cell>
        </row>
        <row r="40">
          <cell r="B40" t="str">
            <v>Solado de limpieza en concreto de 2500psi</v>
          </cell>
        </row>
        <row r="41">
          <cell r="B41" t="str">
            <v>ESTRUCTURAS EN CONCRETO</v>
          </cell>
        </row>
        <row r="42">
          <cell r="B42" t="str">
            <v>Sardinel perimetral en concreto de 3000psi</v>
          </cell>
        </row>
        <row r="43">
          <cell r="B43" t="str">
            <v>Construcción muro en gaviones de piedra</v>
          </cell>
        </row>
        <row r="44">
          <cell r="B44" t="str">
            <v>Loza maciza 0,1m en concreto de 3000psi</v>
          </cell>
        </row>
        <row r="45">
          <cell r="B45" t="str">
            <v>Loza maciza 0,1m en concreto de 3000psi, incluye malla electro soldada</v>
          </cell>
        </row>
        <row r="46">
          <cell r="B46" t="str">
            <v>Muerto anclaje en concreto de 3000 psi</v>
          </cell>
        </row>
        <row r="47">
          <cell r="B47" t="str">
            <v>Zapatas en concreto de 3000psi</v>
          </cell>
        </row>
        <row r="48">
          <cell r="B48" t="str">
            <v>Cimentación tipo viga de amarre de concreto de 3000psi</v>
          </cell>
        </row>
        <row r="49">
          <cell r="B49" t="str">
            <v>Columnas en concreto de 3000psi</v>
          </cell>
        </row>
        <row r="50">
          <cell r="B50" t="str">
            <v>Muro en concreto de 3000 psi</v>
          </cell>
        </row>
        <row r="51">
          <cell r="B51" t="str">
            <v>Viga aérea en concreto de 3000psi</v>
          </cell>
        </row>
        <row r="52">
          <cell r="B52" t="str">
            <v>Viga cinta de coronación 0,1x0,2m en concreto de 3000psi</v>
          </cell>
        </row>
        <row r="53">
          <cell r="B53" t="str">
            <v>Loza maciza aérea 0,1m en concreto de 3000psi</v>
          </cell>
        </row>
        <row r="54">
          <cell r="B54" t="str">
            <v>Loza maciza aérea 0,14m en concreto de 3000psi, incluye lámina metaldeck y malla electro soldada</v>
          </cell>
        </row>
        <row r="55">
          <cell r="B55" t="str">
            <v>Escalera en concreto de 3000psi</v>
          </cell>
        </row>
        <row r="56">
          <cell r="B56" t="str">
            <v>Alfajías en concreto de 2500psi</v>
          </cell>
        </row>
        <row r="57">
          <cell r="B57" t="str">
            <v>Concreto ciclópeo</v>
          </cell>
        </row>
        <row r="58">
          <cell r="B58" t="str">
            <v>Caja de inspección de 60x60cm en concreto de 3000psi</v>
          </cell>
        </row>
        <row r="59">
          <cell r="B59" t="str">
            <v>Caja de inspección de 70x70cm en concreto de 3000psi</v>
          </cell>
        </row>
        <row r="60">
          <cell r="B60" t="str">
            <v>Caja de inspección de 80x80cm en concreto de 3000psi</v>
          </cell>
        </row>
        <row r="61">
          <cell r="B61" t="str">
            <v>Sumidero para aguas lluvias tipo SL-100 reforzado</v>
          </cell>
        </row>
        <row r="62">
          <cell r="B62" t="str">
            <v>Cabezal de salida para aguas lluvias</v>
          </cell>
        </row>
        <row r="63">
          <cell r="B63" t="str">
            <v>Pozo de inspección en concreto de 3000psi D=1,2m h≤1,3m</v>
          </cell>
        </row>
        <row r="64">
          <cell r="B64" t="str">
            <v>Pozo de inspección en concreto de 3000psi D=1,2m h≤2,0m</v>
          </cell>
        </row>
        <row r="65">
          <cell r="B65" t="str">
            <v>Pozo de inspección en concreto de 3000psi D=1,2m h≤3,0m</v>
          </cell>
        </row>
        <row r="66">
          <cell r="B66" t="str">
            <v>Reconstrucción de cámara de inspección</v>
          </cell>
        </row>
        <row r="67">
          <cell r="B67" t="str">
            <v>Encofrado tubería en concreto de 3000psi</v>
          </cell>
        </row>
        <row r="68">
          <cell r="B68" t="str">
            <v>Cuneta en concreto de 3000psi tipo V 0,5x0,1m e=0,1m</v>
          </cell>
        </row>
        <row r="69">
          <cell r="B69" t="str">
            <v>Cuneta en concreto de 3000psi tipo V 0,6x0,06m e=0,1m</v>
          </cell>
        </row>
        <row r="70">
          <cell r="B70" t="str">
            <v>Cuneta en concreto de 3000psi tipo V 1,0x0,2m e=0,1m</v>
          </cell>
        </row>
        <row r="71">
          <cell r="B71" t="str">
            <v>Placa piso para Box Coulvert en concreto de 3500psi</v>
          </cell>
        </row>
        <row r="72">
          <cell r="B72" t="str">
            <v>Placa muros para Box Coulvert en concreto de 3500psi</v>
          </cell>
        </row>
        <row r="73">
          <cell r="B73" t="str">
            <v>Placa superior para Box Coulvert en concreto de 3500psi</v>
          </cell>
        </row>
        <row r="74">
          <cell r="B74" t="str">
            <v>Aletas Box Coulvert en concreto 3500 psi</v>
          </cell>
        </row>
        <row r="75">
          <cell r="B75" t="str">
            <v>Anclajes accesorios y válvulas tubería en concreto de 3000psi</v>
          </cell>
        </row>
        <row r="76">
          <cell r="B76" t="str">
            <v>Cámara de inspección diámetro int 1.20 M en concreto reforzado de 3000psi según diseño</v>
          </cell>
        </row>
        <row r="77">
          <cell r="B77" t="str">
            <v>Cámara de inspección diámetro int 1.60 M en concreto reforzado de 3000psi según diseño</v>
          </cell>
        </row>
        <row r="78">
          <cell r="B78" t="str">
            <v>Acero de refuerzo 60000psi</v>
          </cell>
        </row>
        <row r="79">
          <cell r="B79" t="str">
            <v>MAMPOSTERÍA</v>
          </cell>
        </row>
        <row r="80">
          <cell r="B80" t="str">
            <v>Muro en ladrillo común, mortero 1:4, E=1,5cm</v>
          </cell>
        </row>
        <row r="81">
          <cell r="B81" t="str">
            <v>Muro en ladrillo tolete (Aparejo soga)</v>
          </cell>
        </row>
        <row r="82">
          <cell r="B82" t="str">
            <v>REPELLOS</v>
          </cell>
        </row>
        <row r="83">
          <cell r="B83" t="str">
            <v>Pañete sobre muro en mortero 1:4, E=2cm</v>
          </cell>
        </row>
        <row r="84">
          <cell r="B84" t="str">
            <v>Pañete impermeabilizado sobre muro en mortero 1:4, E=2cm</v>
          </cell>
        </row>
        <row r="85">
          <cell r="B85" t="str">
            <v>CUBIERTA</v>
          </cell>
        </row>
        <row r="86">
          <cell r="B86" t="str">
            <v>Suministro e instalación de cercha en madera 4"x8"</v>
          </cell>
        </row>
        <row r="87">
          <cell r="B87" t="str">
            <v>Suministro e instalación de cercha metálica 2PHR C 220x80x2.0mm</v>
          </cell>
        </row>
        <row r="88">
          <cell r="B88" t="str">
            <v>Suministro e instalación de correa en madera 2"x4"</v>
          </cell>
        </row>
        <row r="89">
          <cell r="B89" t="str">
            <v>Suministro e instalación correa metálica PHR C 160x60x2.5mm</v>
          </cell>
        </row>
        <row r="90">
          <cell r="B90" t="str">
            <v>Suministro e instalación correa metálica PHR C 120x60x1.5mm</v>
          </cell>
        </row>
        <row r="91">
          <cell r="B91" t="str">
            <v>Templetes de 3/8"</v>
          </cell>
        </row>
        <row r="92">
          <cell r="B92" t="str">
            <v>Cubierta en teja termo acústica</v>
          </cell>
        </row>
        <row r="93">
          <cell r="B93" t="str">
            <v xml:space="preserve">Suministro e instalación de cubierta en teja  de eternit </v>
          </cell>
        </row>
        <row r="94">
          <cell r="B94" t="str">
            <v>Suministro e instalación caballete termo acústico</v>
          </cell>
        </row>
        <row r="95">
          <cell r="B95" t="str">
            <v>Cubierta en lámina de zinc</v>
          </cell>
        </row>
        <row r="96">
          <cell r="B96" t="str">
            <v>Suministro e instalación canal PVC 4" tipo amazona</v>
          </cell>
        </row>
        <row r="97">
          <cell r="B97" t="str">
            <v>Canal aguas lluvias en lámina gal. Cal.22 de 0,18x0,14m</v>
          </cell>
        </row>
        <row r="98">
          <cell r="B98" t="str">
            <v>Bajante aguas lluvias en tubería PVC 4"</v>
          </cell>
        </row>
        <row r="99">
          <cell r="B99" t="str">
            <v>Suministro e instalación de cercha metálica para aleros 2PHR C 120x60x1.5mm</v>
          </cell>
        </row>
        <row r="100">
          <cell r="B100" t="str">
            <v>Suministro e instalación de correa metálica para aleros PHR C 120x60x1.5mm</v>
          </cell>
        </row>
        <row r="101">
          <cell r="B101" t="str">
            <v>Suministro e instalación tubo metálico 3" para columna</v>
          </cell>
        </row>
        <row r="102">
          <cell r="B102" t="str">
            <v>Suministro e instalación tubo metálico 2 7/8" para cercha</v>
          </cell>
        </row>
        <row r="103">
          <cell r="B103" t="str">
            <v>CARPINTERÍA METÁLICA</v>
          </cell>
        </row>
        <row r="104">
          <cell r="B104" t="str">
            <v>Suministro e instalación viga transversal en tubo metálico 3"</v>
          </cell>
        </row>
        <row r="105">
          <cell r="B105" t="str">
            <v>Suministro e instalación viga longitudinal en tubo metálico 2 7/8"</v>
          </cell>
        </row>
        <row r="106">
          <cell r="B106" t="str">
            <v>Estructura metálica muertos de anclaje en tubo 3" tipo pesado</v>
          </cell>
        </row>
        <row r="107">
          <cell r="B107" t="str">
            <v>Estructura metálica rampa de aproximación en tubo 3" tipo pesado</v>
          </cell>
        </row>
        <row r="108">
          <cell r="B108" t="str">
            <v>Suministro e instalación marco H 2,5m</v>
          </cell>
        </row>
        <row r="109">
          <cell r="B109" t="str">
            <v>Suministro e instalación cable acerado D=1 1/8" alma de acero tipo emcocable</v>
          </cell>
        </row>
        <row r="110">
          <cell r="B110" t="str">
            <v>Instalación cable acerado D=1 1/8" alma de acero tipo emcocable</v>
          </cell>
        </row>
        <row r="111">
          <cell r="B111" t="str">
            <v>Pendolones en varilla de 5/8" Lprom. 1,5m</v>
          </cell>
        </row>
        <row r="112">
          <cell r="B112" t="str">
            <v>Herrajes (mordaza) pendolones</v>
          </cell>
        </row>
        <row r="113">
          <cell r="B113" t="str">
            <v>Pasamanos en cable D=1/2" tipo emcocable</v>
          </cell>
        </row>
        <row r="114">
          <cell r="B114" t="str">
            <v>Malla eslabonada galvanizada Cal. 10, orificios 2"x2"</v>
          </cell>
        </row>
        <row r="115">
          <cell r="B115" t="str">
            <v>Sistema tensor cables soporte base</v>
          </cell>
        </row>
        <row r="116">
          <cell r="B116" t="str">
            <v>Sistema anclaje cable pasamanos</v>
          </cell>
        </row>
        <row r="117">
          <cell r="B117" t="str">
            <v>Galápago para apoyo de cables sobre torre</v>
          </cell>
        </row>
        <row r="118">
          <cell r="B118" t="str">
            <v>Suministro e instalación viga longitudinal en celosía</v>
          </cell>
        </row>
        <row r="119">
          <cell r="B119" t="str">
            <v>Suministro e instalación puerta en acero tipo coll rold cal.18</v>
          </cell>
        </row>
        <row r="120">
          <cell r="B120" t="str">
            <v>Suministro e instalación puerta en acero tipo coll rold cal.18 0,7x1,9m</v>
          </cell>
        </row>
        <row r="121">
          <cell r="B121" t="str">
            <v>Puerta ventana en aluminio con vidrio de 6mm</v>
          </cell>
        </row>
        <row r="122">
          <cell r="B122" t="str">
            <v>Ventana tipo reja en varilla cuadrada de 1/2"</v>
          </cell>
        </row>
        <row r="123">
          <cell r="B123" t="str">
            <v>Ventana tipo reja en tubo cuadrado de 1"</v>
          </cell>
        </row>
        <row r="124">
          <cell r="B124" t="str">
            <v>Persiana en aluminio</v>
          </cell>
        </row>
        <row r="125">
          <cell r="B125" t="str">
            <v>Ventana en aluminio con vidrio de 4mm</v>
          </cell>
        </row>
        <row r="126">
          <cell r="B126" t="str">
            <v>Suministro e instalación de malla de cerramiento cal. 12 con tubería de 2 7/8"</v>
          </cell>
        </row>
        <row r="127">
          <cell r="B127" t="str">
            <v xml:space="preserve">Suministro e instalación de tubo galvanizado 2"X6m, incluye anclajes </v>
          </cell>
        </row>
        <row r="128">
          <cell r="B128" t="str">
            <v>Suministro e instalación malla de protección, cal.10, según diseño.</v>
          </cell>
        </row>
        <row r="129">
          <cell r="B129" t="str">
            <v>Suministro e instalación de portón en tubería galvanizada de 2" y malla cal.12</v>
          </cell>
        </row>
        <row r="130">
          <cell r="B130" t="str">
            <v>Rejilla en ángulo de 2"x2"x1/4", varilla No 8 y No 4 según diseño</v>
          </cell>
        </row>
        <row r="131">
          <cell r="B131" t="str">
            <v>Rejilla de 1mx0,5m para sumidero en tubo galvanizado de 2" según diseño</v>
          </cell>
        </row>
        <row r="132">
          <cell r="B132" t="str">
            <v>Baranda en tubo galvanizado de 2", ángulo 1"x1"x1/8" y malla galvanizada</v>
          </cell>
        </row>
        <row r="133">
          <cell r="B133" t="str">
            <v>Suministro e instalación de cancha multifuncional</v>
          </cell>
        </row>
        <row r="134">
          <cell r="B134" t="str">
            <v>Reja de seguridad en varilla cuadrada de 1/2"</v>
          </cell>
        </row>
        <row r="135">
          <cell r="B135" t="str">
            <v>CARPINTERÍA MADERA</v>
          </cell>
        </row>
        <row r="136">
          <cell r="B136" t="str">
            <v>Suministro e instalación puerta en madera 1,9x0,8m</v>
          </cell>
        </row>
        <row r="137">
          <cell r="B137" t="str">
            <v>Suministro e instalación piso en madera (2,5m x 0,25m x 2")</v>
          </cell>
        </row>
        <row r="138">
          <cell r="B138" t="str">
            <v>Suministro e instalación viga transversal en madera sintética 5"x5"x2,9m</v>
          </cell>
        </row>
        <row r="139">
          <cell r="B139" t="str">
            <v>Suministro e instalación viga longitudinal en madera sintética 5"x5"</v>
          </cell>
        </row>
        <row r="140">
          <cell r="B140" t="str">
            <v>Piso en madera sintética</v>
          </cell>
        </row>
        <row r="141">
          <cell r="B141" t="str">
            <v>INSTALACIONES HIDROSANITARIAS</v>
          </cell>
        </row>
        <row r="142">
          <cell r="B142" t="str">
            <v>Conducción tubería PVC sanitaria 2"</v>
          </cell>
        </row>
        <row r="143">
          <cell r="B143" t="str">
            <v>Conducción tubería PVC sanitaria 4"</v>
          </cell>
        </row>
        <row r="144">
          <cell r="B144" t="str">
            <v>Punto sanitario 2"</v>
          </cell>
        </row>
        <row r="145">
          <cell r="B145" t="str">
            <v>Punto sanitario 4"</v>
          </cell>
        </row>
        <row r="146">
          <cell r="B146" t="str">
            <v>Punto hidráulico</v>
          </cell>
        </row>
        <row r="147">
          <cell r="B147" t="str">
            <v>Red suministro PVC 1/2"</v>
          </cell>
        </row>
        <row r="148">
          <cell r="B148" t="str">
            <v>Suministro e instalación de sanitario</v>
          </cell>
        </row>
        <row r="149">
          <cell r="B149" t="str">
            <v>Suministro e instalación orinal</v>
          </cell>
        </row>
        <row r="150">
          <cell r="B150" t="str">
            <v>Suministro e instalación lavamanos</v>
          </cell>
        </row>
        <row r="151">
          <cell r="B151" t="str">
            <v>Empalme tubería PVC 8" a 12" a cámara de concreto</v>
          </cell>
        </row>
        <row r="152">
          <cell r="B152" t="str">
            <v>Empalme tubería PVC 14" a 16" a cámara de concreto</v>
          </cell>
        </row>
        <row r="153">
          <cell r="B153" t="str">
            <v>Empalme tubería PVC 18" a 20" a cámara de concreto</v>
          </cell>
        </row>
        <row r="154">
          <cell r="B154" t="str">
            <v>Suministro e instalación de tubería sanitaria PVC 110mm</v>
          </cell>
        </row>
        <row r="155">
          <cell r="B155" t="str">
            <v>Suministro e instalación de tubería sanitaria PVC 160mm</v>
          </cell>
        </row>
        <row r="156">
          <cell r="B156" t="str">
            <v>Suministro e instalación de tubería sanitaria PVC 200mm</v>
          </cell>
        </row>
        <row r="157">
          <cell r="B157" t="str">
            <v>Suministro e instalación de tubería sanitaria PVC 250mm</v>
          </cell>
        </row>
        <row r="158">
          <cell r="B158" t="str">
            <v>Suministro e instalación de tubería sanitaria PVC 315mm</v>
          </cell>
        </row>
        <row r="159">
          <cell r="B159" t="str">
            <v>Suministro e instalación de tubería sanitaria PVC 355mm</v>
          </cell>
        </row>
        <row r="160">
          <cell r="B160" t="str">
            <v>Suministro e instalación de tubería sanitaria PVC 400mm</v>
          </cell>
        </row>
        <row r="161">
          <cell r="B161" t="str">
            <v>Suministro e instalación de tubería sanitaria PVC 450mm</v>
          </cell>
        </row>
        <row r="162">
          <cell r="B162" t="str">
            <v>Suministro e instalación de tubería sanitaria PVC 500mm</v>
          </cell>
        </row>
        <row r="163">
          <cell r="B163" t="str">
            <v>Suministro e instalación silla Yee diámetro de 160 a 200mm</v>
          </cell>
        </row>
        <row r="164">
          <cell r="B164" t="str">
            <v>Suministro e instalación silla Yee diámetro de 160 a 250mm</v>
          </cell>
        </row>
        <row r="165">
          <cell r="B165" t="str">
            <v>Suministro e instalación silla Yee diámetro de 160 a 450mm</v>
          </cell>
        </row>
        <row r="166">
          <cell r="B166" t="str">
            <v>Suministro e instalación de tapón presión 2"</v>
          </cell>
        </row>
        <row r="167">
          <cell r="B167" t="str">
            <v>Suministro e instalación red PVCP 1 1/2"</v>
          </cell>
        </row>
        <row r="168">
          <cell r="B168" t="str">
            <v>Suministro e instalación red PVCP 2"</v>
          </cell>
        </row>
        <row r="169">
          <cell r="B169" t="str">
            <v>Suministro e instalación domiciliarias PF+UAD 1/2"</v>
          </cell>
        </row>
        <row r="170">
          <cell r="B170" t="str">
            <v>Suministro e instalación de válvula de cierre elástico de 2"</v>
          </cell>
        </row>
        <row r="171">
          <cell r="B171" t="str">
            <v>Suministro e instalación de Tee de 1 1/2"</v>
          </cell>
        </row>
        <row r="172">
          <cell r="B172" t="str">
            <v>Suministro e instalación de Tee de 2"</v>
          </cell>
        </row>
        <row r="173">
          <cell r="B173" t="str">
            <v>Suministro e instalación de codo presión 1 1/2"</v>
          </cell>
        </row>
        <row r="174">
          <cell r="B174" t="str">
            <v>Suministro e instalación de codo gran radio presión 2" 45°</v>
          </cell>
        </row>
        <row r="175">
          <cell r="B175" t="str">
            <v>Suministro e instalación de codo gran radio presión 2" 90°</v>
          </cell>
        </row>
        <row r="176">
          <cell r="B176" t="str">
            <v>Suministro e instalación registro de paso de 1/2"</v>
          </cell>
        </row>
        <row r="177">
          <cell r="B177" t="str">
            <v>Suministro e instalación de tubería PVCP D=12" UM 160 PSI</v>
          </cell>
        </row>
        <row r="178">
          <cell r="B178" t="str">
            <v>Suministro e instalación codo GR 12" 90°</v>
          </cell>
        </row>
        <row r="179">
          <cell r="B179" t="str">
            <v>Suministro e instalación codo GR 12" 45°</v>
          </cell>
        </row>
        <row r="180">
          <cell r="B180" t="str">
            <v>Suministro e instalación codo GR 12" 22,5°</v>
          </cell>
        </row>
        <row r="181">
          <cell r="B181" t="str">
            <v>Suministro e instalación codo GR 12" 11,25°</v>
          </cell>
        </row>
        <row r="182">
          <cell r="B182" t="str">
            <v>Suministro e instalación TEE HD 12"X3"</v>
          </cell>
        </row>
        <row r="183">
          <cell r="B183" t="str">
            <v>Suministro e instalación válvula de compuerta elástica 3"</v>
          </cell>
        </row>
        <row r="184">
          <cell r="B184" t="str">
            <v>Suministro e instalación TEE HD 12"X4"</v>
          </cell>
        </row>
        <row r="185">
          <cell r="B185" t="str">
            <v>Suministro e instalación ventosa 3" doble acción</v>
          </cell>
        </row>
        <row r="186">
          <cell r="B186" t="str">
            <v>Suministro e instalación válvula de compuerta elástica 4"</v>
          </cell>
        </row>
        <row r="187">
          <cell r="B187" t="str">
            <v>Suministro e instalación sistema séptico</v>
          </cell>
        </row>
        <row r="188">
          <cell r="B188" t="str">
            <v>INSTALACIONES ELÉCTRICAS</v>
          </cell>
        </row>
        <row r="189">
          <cell r="B189" t="str">
            <v>Suministro e instalación lámpara fluorescente 2*48</v>
          </cell>
        </row>
        <row r="190">
          <cell r="B190" t="str">
            <v>Bombillo aplique de 100W</v>
          </cell>
        </row>
        <row r="191">
          <cell r="B191" t="str">
            <v>Tablero parcial 4 circuitos</v>
          </cell>
        </row>
        <row r="192">
          <cell r="B192" t="str">
            <v>Tablero parcial 2 circuitos</v>
          </cell>
        </row>
        <row r="193">
          <cell r="B193" t="str">
            <v>Salida interruptor sencillo</v>
          </cell>
        </row>
        <row r="194">
          <cell r="B194" t="str">
            <v>Salida interruptor doble</v>
          </cell>
        </row>
        <row r="195">
          <cell r="B195" t="str">
            <v>Salida tomacorriente a 110V</v>
          </cell>
        </row>
        <row r="196">
          <cell r="B196" t="str">
            <v>Suministro e instalación de poste en concreto de 12m*510</v>
          </cell>
        </row>
        <row r="197">
          <cell r="B197" t="str">
            <v>Suministro e instalación de poste en concreto de 8m*510</v>
          </cell>
        </row>
        <row r="198">
          <cell r="B198" t="str">
            <v>Retenida a tierra en baja tensión</v>
          </cell>
        </row>
        <row r="199">
          <cell r="B199" t="str">
            <v>Acometida ppal 4 hilos No 6 AWG-THW</v>
          </cell>
        </row>
        <row r="200">
          <cell r="B200" t="str">
            <v>Sub acometida 3 hilos No 8 AWG-THW</v>
          </cell>
        </row>
        <row r="201">
          <cell r="B201" t="str">
            <v>Acometida eléctrica THW 10 AWG</v>
          </cell>
        </row>
        <row r="202">
          <cell r="B202" t="str">
            <v>Acometida eléctrica THW2x12+THW1x14</v>
          </cell>
        </row>
        <row r="203">
          <cell r="B203" t="str">
            <v>Reflector Metal halide 400W</v>
          </cell>
        </row>
        <row r="204">
          <cell r="B204" t="str">
            <v>Caja eléctrica concreto 0,3x0,3x0,5m</v>
          </cell>
        </row>
        <row r="205">
          <cell r="B205" t="str">
            <v>PISOS Y ENCHAPES</v>
          </cell>
        </row>
        <row r="206">
          <cell r="B206" t="str">
            <v>Placa de contrapiso en concreto 3000psi e=0,09m</v>
          </cell>
        </row>
        <row r="207">
          <cell r="B207" t="str">
            <v>Alistado de pisos e=0,04m, Mortero 1:4</v>
          </cell>
        </row>
        <row r="208">
          <cell r="B208" t="str">
            <v>Andén en concreto 1:2:4 e=0,09m</v>
          </cell>
        </row>
        <row r="209">
          <cell r="B209" t="str">
            <v>Andén en concreto 1:2:4 e=0,1m</v>
          </cell>
        </row>
        <row r="210">
          <cell r="B210" t="str">
            <v>Piso en cerámica 50*50 tráfico 5</v>
          </cell>
        </row>
        <row r="211">
          <cell r="B211" t="str">
            <v>Suministro e instalación de tableta alfagres</v>
          </cell>
        </row>
        <row r="212">
          <cell r="B212" t="str">
            <v>Enchape cerámica muros 0,2x0,2m</v>
          </cell>
        </row>
        <row r="213">
          <cell r="B213" t="str">
            <v>Guarda escobas en cerámica 7cm</v>
          </cell>
        </row>
        <row r="214">
          <cell r="B214" t="str">
            <v>ACABADOS</v>
          </cell>
        </row>
        <row r="215">
          <cell r="B215" t="str">
            <v>Pintura para exteriores e interiores sobre pañete 3 manos (Incluye resanes)</v>
          </cell>
        </row>
        <row r="216">
          <cell r="B216" t="str">
            <v>Pintura para exteriores e interiores sobre estructura metálica</v>
          </cell>
        </row>
        <row r="217">
          <cell r="B217" t="str">
            <v>Demarcación de cancha pintura en esmalte</v>
          </cell>
        </row>
        <row r="218">
          <cell r="B218" t="str">
            <v>Graniplast para exteriores e interiores sobre pañete</v>
          </cell>
        </row>
        <row r="219">
          <cell r="B219" t="str">
            <v>Suministro e instalación aire acondicionado 24000btu</v>
          </cell>
        </row>
        <row r="220">
          <cell r="B220" t="str">
            <v>Suministro e instalación de cielo raso en panel yeso</v>
          </cell>
        </row>
        <row r="221">
          <cell r="B221" t="str">
            <v>OBRAS COMPLEMENTARIAS</v>
          </cell>
        </row>
        <row r="222">
          <cell r="B222" t="str">
            <v>Retiro material sobrante</v>
          </cell>
        </row>
        <row r="223">
          <cell r="B223" t="str">
            <v>Reposición (Material seleccionado para vía)</v>
          </cell>
        </row>
        <row r="224">
          <cell r="B224" t="str">
            <v>Reposición de pavimento en concreto de 3500 psi</v>
          </cell>
        </row>
        <row r="225">
          <cell r="B225" t="str">
            <v>Conformación de vía sin compactar</v>
          </cell>
        </row>
        <row r="226">
          <cell r="B226" t="str">
            <v>Adecuacion de tereno con material de sitio</v>
          </cell>
        </row>
      </sheetData>
      <sheetData sheetId="8"/>
      <sheetData sheetId="9"/>
      <sheetData sheetId="10"/>
      <sheetData sheetId="11"/>
      <sheetData sheetId="12"/>
      <sheetData sheetId="13"/>
      <sheetData sheetId="1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 val="mi"/>
      <sheetName val="Conto economico"/>
      <sheetName val="M.Obra"/>
      <sheetName val="Tarifa_MT"/>
      <sheetName val="Proveedores_y_acreedores"/>
      <sheetName val="EMPRESA"/>
      <sheetName val="PREACTA_Y_CONTRATISTAS"/>
      <sheetName val="PUNITARIOS_PARA_241201_2S_xls"/>
      <sheetName val="DATOS CONTRATO"/>
      <sheetName val="Estado Resumen"/>
      <sheetName val="civ_roma"/>
      <sheetName val="Lista APU"/>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Tarifa_MT1"/>
      <sheetName val="PREACTA_Y_CONTRATISTAS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8">
          <cell r="E48">
            <v>0</v>
          </cell>
        </row>
      </sheetData>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ow r="48">
          <cell r="E48">
            <v>0</v>
          </cell>
        </row>
      </sheetData>
      <sheetData sheetId="179">
        <row r="48">
          <cell r="E48">
            <v>0</v>
          </cell>
        </row>
      </sheetData>
      <sheetData sheetId="180"/>
      <sheetData sheetId="18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 sheetId="428" refreshError="1"/>
      <sheetData sheetId="429" refreshError="1"/>
      <sheetData sheetId="430" refreshError="1"/>
      <sheetData sheetId="431"/>
      <sheetData sheetId="432"/>
      <sheetData sheetId="433" refreshError="1"/>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S52"/>
  <sheetViews>
    <sheetView showGridLines="0" tabSelected="1" view="pageBreakPreview" zoomScaleNormal="55" zoomScaleSheetLayoutView="100" zoomScalePageLayoutView="70" workbookViewId="0">
      <selection activeCell="C7" sqref="C7:K7"/>
    </sheetView>
  </sheetViews>
  <sheetFormatPr baseColWidth="10" defaultColWidth="11.42578125" defaultRowHeight="16.5"/>
  <cols>
    <col min="1" max="1" width="1.140625" style="1" customWidth="1"/>
    <col min="2" max="2" width="1.7109375" style="1" customWidth="1"/>
    <col min="3" max="3" width="8.28515625" style="1" customWidth="1"/>
    <col min="4" max="4" width="12.85546875" style="1" customWidth="1"/>
    <col min="5" max="5" width="10.5703125" style="2" customWidth="1"/>
    <col min="6" max="6" width="17.140625" style="1" customWidth="1"/>
    <col min="7" max="7" width="68.85546875" style="1" customWidth="1"/>
    <col min="8" max="8" width="8.7109375" style="1" customWidth="1"/>
    <col min="9" max="9" width="12.85546875" style="1" customWidth="1"/>
    <col min="10" max="10" width="26.5703125" style="1" bestFit="1" customWidth="1"/>
    <col min="11" max="11" width="26.140625" style="1" bestFit="1" customWidth="1"/>
    <col min="12" max="12" width="1.7109375" style="1" customWidth="1"/>
    <col min="13" max="13" width="1.140625" style="1" customWidth="1"/>
    <col min="14" max="14" width="11.42578125" style="1"/>
    <col min="15" max="15" width="35.5703125" style="1" customWidth="1"/>
    <col min="16" max="16" width="22.140625" style="1" customWidth="1"/>
    <col min="17" max="17" width="19.28515625" style="1" customWidth="1"/>
    <col min="18" max="18" width="27.28515625" style="1" customWidth="1"/>
    <col min="19" max="19" width="21.85546875" style="1" customWidth="1"/>
    <col min="20" max="16384" width="11.42578125" style="1"/>
  </cols>
  <sheetData>
    <row r="1" spans="1:19" ht="8.4499999999999993" customHeight="1" thickBot="1">
      <c r="A1" s="5"/>
      <c r="B1" s="172"/>
      <c r="C1" s="173"/>
      <c r="D1" s="172"/>
      <c r="E1" s="173"/>
      <c r="F1" s="5"/>
      <c r="G1" s="5"/>
      <c r="H1" s="5"/>
      <c r="I1" s="5"/>
      <c r="J1" s="5"/>
      <c r="K1" s="5"/>
      <c r="L1" s="5"/>
      <c r="M1" s="5"/>
    </row>
    <row r="2" spans="1:19" ht="8.4499999999999993" customHeight="1" thickTop="1">
      <c r="A2" s="5"/>
      <c r="B2" s="265"/>
      <c r="C2" s="266"/>
      <c r="D2" s="266"/>
      <c r="E2" s="266"/>
      <c r="F2" s="266"/>
      <c r="G2" s="266"/>
      <c r="H2" s="266"/>
      <c r="I2" s="266"/>
      <c r="J2" s="266"/>
      <c r="K2" s="266"/>
      <c r="L2" s="267"/>
      <c r="M2" s="5"/>
    </row>
    <row r="3" spans="1:19" ht="30.75" customHeight="1">
      <c r="A3" s="5"/>
      <c r="B3" s="7"/>
      <c r="C3" s="262" t="s">
        <v>91</v>
      </c>
      <c r="D3" s="263"/>
      <c r="E3" s="263"/>
      <c r="F3" s="264"/>
      <c r="G3" s="5"/>
      <c r="H3" s="5"/>
      <c r="I3" s="5"/>
      <c r="J3" s="5"/>
      <c r="K3" s="5"/>
      <c r="L3" s="8"/>
      <c r="M3" s="5"/>
    </row>
    <row r="4" spans="1:19">
      <c r="A4" s="5"/>
      <c r="B4" s="7"/>
      <c r="C4" s="190" t="s">
        <v>0</v>
      </c>
      <c r="D4" s="191" t="s">
        <v>1</v>
      </c>
      <c r="E4" s="190" t="s">
        <v>2</v>
      </c>
      <c r="F4" s="191">
        <v>2</v>
      </c>
      <c r="G4" s="5"/>
      <c r="H4" s="5"/>
      <c r="I4" s="5"/>
      <c r="J4" s="5"/>
      <c r="K4" s="5"/>
      <c r="L4" s="8"/>
      <c r="M4" s="5"/>
    </row>
    <row r="5" spans="1:19" ht="8.4499999999999993" customHeight="1" thickBot="1">
      <c r="A5" s="5"/>
      <c r="B5" s="7"/>
      <c r="C5" s="172"/>
      <c r="D5" s="173"/>
      <c r="E5" s="172"/>
      <c r="F5" s="173"/>
      <c r="G5" s="5"/>
      <c r="H5" s="5"/>
      <c r="I5" s="5"/>
      <c r="J5" s="5"/>
      <c r="K5" s="5"/>
      <c r="L5" s="8"/>
      <c r="M5" s="5"/>
    </row>
    <row r="6" spans="1:19" ht="45" customHeight="1">
      <c r="A6" s="5"/>
      <c r="B6" s="7"/>
      <c r="C6" s="259" t="s">
        <v>100</v>
      </c>
      <c r="D6" s="260"/>
      <c r="E6" s="260"/>
      <c r="F6" s="260"/>
      <c r="G6" s="260"/>
      <c r="H6" s="260"/>
      <c r="I6" s="260"/>
      <c r="J6" s="260"/>
      <c r="K6" s="261"/>
      <c r="L6" s="8"/>
      <c r="M6" s="5"/>
    </row>
    <row r="7" spans="1:19" ht="23.45" customHeight="1">
      <c r="A7" s="5"/>
      <c r="B7" s="200"/>
      <c r="C7" s="268" t="s">
        <v>4</v>
      </c>
      <c r="D7" s="268"/>
      <c r="E7" s="268"/>
      <c r="F7" s="268"/>
      <c r="G7" s="268"/>
      <c r="H7" s="268"/>
      <c r="I7" s="268"/>
      <c r="J7" s="268"/>
      <c r="K7" s="269"/>
      <c r="L7" s="8"/>
      <c r="M7" s="5"/>
    </row>
    <row r="8" spans="1:19" s="147" customFormat="1" ht="22.5" customHeight="1">
      <c r="A8" s="145"/>
      <c r="B8" s="201"/>
      <c r="C8" s="279" t="s">
        <v>92</v>
      </c>
      <c r="D8" s="280"/>
      <c r="E8" s="280"/>
      <c r="F8" s="280"/>
      <c r="G8" s="280"/>
      <c r="H8" s="280"/>
      <c r="I8" s="280"/>
      <c r="J8" s="280"/>
      <c r="K8" s="281"/>
      <c r="L8" s="148"/>
      <c r="M8" s="145"/>
    </row>
    <row r="9" spans="1:19" ht="22.5" customHeight="1">
      <c r="A9" s="5"/>
      <c r="B9" s="200"/>
      <c r="C9" s="279"/>
      <c r="D9" s="280"/>
      <c r="E9" s="280"/>
      <c r="F9" s="280"/>
      <c r="G9" s="280"/>
      <c r="H9" s="280"/>
      <c r="I9" s="280"/>
      <c r="J9" s="280"/>
      <c r="K9" s="281"/>
      <c r="L9" s="8"/>
      <c r="M9" s="5"/>
    </row>
    <row r="10" spans="1:19" ht="37.5" customHeight="1">
      <c r="A10" s="5"/>
      <c r="B10" s="200"/>
      <c r="C10" s="282" t="s">
        <v>5</v>
      </c>
      <c r="D10" s="283"/>
      <c r="E10" s="283"/>
      <c r="F10" s="283"/>
      <c r="G10" s="283"/>
      <c r="H10" s="283"/>
      <c r="I10" s="283"/>
      <c r="J10" s="283"/>
      <c r="K10" s="284"/>
      <c r="L10" s="8"/>
      <c r="M10" s="5"/>
    </row>
    <row r="11" spans="1:19" ht="15" customHeight="1" thickBot="1">
      <c r="A11" s="5"/>
      <c r="B11" s="7"/>
      <c r="C11" s="235"/>
      <c r="D11" s="236"/>
      <c r="E11" s="236"/>
      <c r="F11" s="236"/>
      <c r="G11" s="236"/>
      <c r="H11" s="236"/>
      <c r="I11" s="236"/>
      <c r="J11" s="236"/>
      <c r="K11" s="237"/>
      <c r="L11" s="8"/>
      <c r="M11" s="5"/>
    </row>
    <row r="12" spans="1:19" ht="22.5" customHeight="1">
      <c r="A12" s="5"/>
      <c r="B12" s="7"/>
      <c r="C12" s="276" t="s">
        <v>6</v>
      </c>
      <c r="D12" s="270" t="s">
        <v>7</v>
      </c>
      <c r="E12" s="278" t="s">
        <v>8</v>
      </c>
      <c r="F12" s="278"/>
      <c r="G12" s="276" t="s">
        <v>9</v>
      </c>
      <c r="H12" s="270" t="s">
        <v>10</v>
      </c>
      <c r="I12" s="270" t="s">
        <v>11</v>
      </c>
      <c r="J12" s="272" t="s">
        <v>12</v>
      </c>
      <c r="K12" s="274" t="s">
        <v>13</v>
      </c>
      <c r="L12" s="8"/>
      <c r="M12" s="5"/>
    </row>
    <row r="13" spans="1:19" ht="22.5" customHeight="1" thickBot="1">
      <c r="A13" s="5"/>
      <c r="B13" s="7"/>
      <c r="C13" s="277"/>
      <c r="D13" s="271"/>
      <c r="E13" s="9" t="s">
        <v>14</v>
      </c>
      <c r="F13" s="9" t="s">
        <v>15</v>
      </c>
      <c r="G13" s="277"/>
      <c r="H13" s="271"/>
      <c r="I13" s="271"/>
      <c r="J13" s="273"/>
      <c r="K13" s="275"/>
      <c r="L13" s="8"/>
      <c r="M13" s="5"/>
    </row>
    <row r="14" spans="1:19" ht="22.5" customHeight="1" thickBot="1">
      <c r="A14" s="5"/>
      <c r="B14" s="7"/>
      <c r="C14" s="203"/>
      <c r="D14" s="218">
        <v>1</v>
      </c>
      <c r="E14" s="204"/>
      <c r="F14" s="204"/>
      <c r="G14" s="204" t="s">
        <v>101</v>
      </c>
      <c r="H14" s="204"/>
      <c r="I14" s="204"/>
      <c r="J14" s="204"/>
      <c r="K14" s="205"/>
      <c r="L14" s="8"/>
      <c r="M14" s="5"/>
    </row>
    <row r="15" spans="1:19" ht="22.5" customHeight="1">
      <c r="A15" s="5"/>
      <c r="B15" s="7"/>
      <c r="C15" s="25"/>
      <c r="D15" s="215">
        <v>1.01</v>
      </c>
      <c r="E15" s="27"/>
      <c r="F15" s="27"/>
      <c r="G15" s="214" t="s">
        <v>102</v>
      </c>
      <c r="H15" s="216" t="s">
        <v>103</v>
      </c>
      <c r="I15" s="17">
        <v>13.28</v>
      </c>
      <c r="J15" s="18">
        <v>80942</v>
      </c>
      <c r="K15" s="26">
        <f>ROUND(I15*J15,2)</f>
        <v>1074909.76</v>
      </c>
      <c r="L15" s="8"/>
      <c r="M15" s="5"/>
      <c r="O15" s="202"/>
      <c r="P15" s="202"/>
      <c r="Q15" s="202"/>
      <c r="R15" s="202"/>
      <c r="S15" s="202"/>
    </row>
    <row r="16" spans="1:19" ht="22.5" customHeight="1">
      <c r="A16" s="5"/>
      <c r="B16" s="7"/>
      <c r="C16" s="25"/>
      <c r="D16" s="215">
        <v>1.02</v>
      </c>
      <c r="E16" s="27"/>
      <c r="F16" s="27"/>
      <c r="G16" s="214" t="s">
        <v>104</v>
      </c>
      <c r="H16" s="216" t="s">
        <v>105</v>
      </c>
      <c r="I16" s="17">
        <v>1.99</v>
      </c>
      <c r="J16" s="18">
        <v>73928.67</v>
      </c>
      <c r="K16" s="26">
        <f t="shared" ref="K16:K17" si="0">ROUND(I16*J16,2)</f>
        <v>147118.04999999999</v>
      </c>
      <c r="L16" s="8"/>
      <c r="M16" s="5"/>
      <c r="O16" s="202"/>
      <c r="P16" s="202"/>
      <c r="Q16" s="202"/>
      <c r="R16" s="202"/>
      <c r="S16" s="202"/>
    </row>
    <row r="17" spans="1:19" ht="22.5" customHeight="1">
      <c r="A17" s="5"/>
      <c r="B17" s="7"/>
      <c r="C17" s="25"/>
      <c r="D17" s="215">
        <v>1.03</v>
      </c>
      <c r="E17" s="27"/>
      <c r="F17" s="27"/>
      <c r="G17" s="214" t="s">
        <v>106</v>
      </c>
      <c r="H17" s="216" t="s">
        <v>105</v>
      </c>
      <c r="I17" s="17">
        <v>17.52</v>
      </c>
      <c r="J17" s="18">
        <v>128461.05</v>
      </c>
      <c r="K17" s="26">
        <f t="shared" si="0"/>
        <v>2250637.6</v>
      </c>
      <c r="L17" s="8"/>
      <c r="M17" s="5"/>
      <c r="O17" s="202"/>
      <c r="P17" s="202"/>
      <c r="Q17" s="202"/>
      <c r="R17" s="202"/>
      <c r="S17" s="202"/>
    </row>
    <row r="18" spans="1:19" ht="22.5" customHeight="1" thickBot="1">
      <c r="A18" s="5"/>
      <c r="B18" s="7"/>
      <c r="C18" s="20" t="s">
        <v>16</v>
      </c>
      <c r="D18" s="29"/>
      <c r="E18" s="29"/>
      <c r="F18" s="29"/>
      <c r="G18" s="30"/>
      <c r="H18" s="29"/>
      <c r="I18" s="17"/>
      <c r="J18" s="23"/>
      <c r="K18" s="24">
        <f>K15+K16+K17</f>
        <v>3472665.41</v>
      </c>
      <c r="L18" s="8"/>
      <c r="M18" s="5"/>
      <c r="O18" s="202"/>
      <c r="P18" s="202"/>
      <c r="Q18" s="202"/>
      <c r="R18" s="202"/>
      <c r="S18" s="202"/>
    </row>
    <row r="19" spans="1:19" ht="22.5" customHeight="1" thickBot="1">
      <c r="A19" s="5"/>
      <c r="B19" s="7"/>
      <c r="C19" s="203"/>
      <c r="D19" s="218">
        <v>2</v>
      </c>
      <c r="E19" s="204"/>
      <c r="F19" s="204"/>
      <c r="G19" s="204" t="s">
        <v>126</v>
      </c>
      <c r="H19" s="204"/>
      <c r="I19" s="204"/>
      <c r="J19" s="204"/>
      <c r="K19" s="205"/>
      <c r="L19" s="8"/>
      <c r="M19" s="5"/>
      <c r="O19" s="202"/>
      <c r="P19" s="202"/>
      <c r="Q19" s="202"/>
      <c r="R19" s="202"/>
      <c r="S19" s="202"/>
    </row>
    <row r="20" spans="1:19" ht="22.5" customHeight="1">
      <c r="A20" s="5"/>
      <c r="B20" s="7"/>
      <c r="C20" s="25"/>
      <c r="D20" s="215">
        <v>2.0099999999999998</v>
      </c>
      <c r="E20" s="27"/>
      <c r="F20" s="215" t="s">
        <v>95</v>
      </c>
      <c r="G20" s="214" t="s">
        <v>107</v>
      </c>
      <c r="H20" s="216" t="s">
        <v>105</v>
      </c>
      <c r="I20" s="17">
        <v>1.33</v>
      </c>
      <c r="J20" s="217">
        <v>1562814.78</v>
      </c>
      <c r="K20" s="26">
        <f t="shared" ref="K20:K24" si="1">ROUND(I20*J20,2)</f>
        <v>2078543.66</v>
      </c>
      <c r="L20" s="8"/>
      <c r="M20" s="5"/>
      <c r="O20" s="202"/>
      <c r="P20" s="202"/>
      <c r="Q20" s="202"/>
      <c r="R20" s="202"/>
      <c r="S20" s="202"/>
    </row>
    <row r="21" spans="1:19" ht="22.5" customHeight="1">
      <c r="A21" s="5"/>
      <c r="B21" s="7"/>
      <c r="C21" s="25"/>
      <c r="D21" s="215">
        <v>2.02</v>
      </c>
      <c r="E21" s="27"/>
      <c r="F21" s="215" t="s">
        <v>96</v>
      </c>
      <c r="G21" s="214" t="s">
        <v>108</v>
      </c>
      <c r="H21" s="216" t="s">
        <v>105</v>
      </c>
      <c r="I21" s="17">
        <v>0.28000000000000003</v>
      </c>
      <c r="J21" s="217">
        <v>1875659.72</v>
      </c>
      <c r="K21" s="26">
        <f t="shared" si="1"/>
        <v>525184.72</v>
      </c>
      <c r="L21" s="8"/>
      <c r="M21" s="5"/>
      <c r="O21" s="202"/>
      <c r="P21" s="202"/>
      <c r="Q21" s="202"/>
      <c r="R21" s="202"/>
      <c r="S21" s="202"/>
    </row>
    <row r="22" spans="1:19" ht="22.5" customHeight="1">
      <c r="A22" s="5"/>
      <c r="B22" s="7"/>
      <c r="C22" s="25"/>
      <c r="D22" s="215">
        <v>2.0299999999999998</v>
      </c>
      <c r="E22" s="27"/>
      <c r="F22" s="215" t="s">
        <v>97</v>
      </c>
      <c r="G22" s="214" t="s">
        <v>109</v>
      </c>
      <c r="H22" s="216" t="s">
        <v>103</v>
      </c>
      <c r="I22" s="17">
        <v>11.62</v>
      </c>
      <c r="J22" s="217">
        <v>108819.15</v>
      </c>
      <c r="K22" s="26">
        <f t="shared" si="1"/>
        <v>1264478.52</v>
      </c>
      <c r="L22" s="8"/>
      <c r="M22" s="5"/>
      <c r="O22" s="202"/>
      <c r="P22" s="202"/>
      <c r="Q22" s="202"/>
      <c r="R22" s="202"/>
      <c r="S22" s="202"/>
    </row>
    <row r="23" spans="1:19" ht="22.5" customHeight="1">
      <c r="A23" s="5"/>
      <c r="B23" s="7"/>
      <c r="C23" s="25"/>
      <c r="D23" s="215">
        <v>2.04</v>
      </c>
      <c r="E23" s="27"/>
      <c r="F23" s="215" t="s">
        <v>98</v>
      </c>
      <c r="G23" s="214" t="s">
        <v>110</v>
      </c>
      <c r="H23" s="216" t="s">
        <v>111</v>
      </c>
      <c r="I23" s="17">
        <v>33.200000000000003</v>
      </c>
      <c r="J23" s="217">
        <v>92242.17</v>
      </c>
      <c r="K23" s="26">
        <f t="shared" si="1"/>
        <v>3062440.04</v>
      </c>
      <c r="L23" s="8"/>
      <c r="M23" s="5"/>
      <c r="O23" s="202"/>
      <c r="P23" s="202"/>
      <c r="Q23" s="202"/>
      <c r="R23" s="202"/>
      <c r="S23" s="202"/>
    </row>
    <row r="24" spans="1:19" ht="22.5" customHeight="1">
      <c r="A24" s="5"/>
      <c r="B24" s="7"/>
      <c r="C24" s="25"/>
      <c r="D24" s="215">
        <v>2.0499999999999998</v>
      </c>
      <c r="E24" s="27"/>
      <c r="F24" s="215" t="s">
        <v>99</v>
      </c>
      <c r="G24" s="214" t="s">
        <v>112</v>
      </c>
      <c r="H24" s="216" t="s">
        <v>113</v>
      </c>
      <c r="I24" s="17">
        <v>338.05</v>
      </c>
      <c r="J24" s="217">
        <v>14931.85</v>
      </c>
      <c r="K24" s="26">
        <f t="shared" si="1"/>
        <v>5047711.8899999997</v>
      </c>
      <c r="L24" s="8"/>
      <c r="M24" s="5"/>
      <c r="O24" s="202"/>
      <c r="P24" s="202"/>
      <c r="Q24" s="202"/>
      <c r="R24" s="202"/>
      <c r="S24" s="202"/>
    </row>
    <row r="25" spans="1:19" ht="22.5" customHeight="1" thickBot="1">
      <c r="A25" s="5"/>
      <c r="B25" s="7"/>
      <c r="C25" s="20" t="s">
        <v>16</v>
      </c>
      <c r="D25" s="34"/>
      <c r="E25" s="35"/>
      <c r="F25" s="34"/>
      <c r="G25" s="34"/>
      <c r="H25" s="34"/>
      <c r="I25" s="17"/>
      <c r="J25" s="34"/>
      <c r="K25" s="24">
        <f>SUM(K20:K24)</f>
        <v>11978358.829999998</v>
      </c>
      <c r="L25" s="8"/>
      <c r="M25" s="5"/>
      <c r="O25" s="202"/>
      <c r="P25" s="202"/>
      <c r="Q25" s="202"/>
      <c r="R25" s="202"/>
      <c r="S25" s="202"/>
    </row>
    <row r="26" spans="1:19" ht="22.5" customHeight="1" thickBot="1">
      <c r="A26" s="5"/>
      <c r="B26" s="7"/>
      <c r="C26" s="203"/>
      <c r="D26" s="218">
        <v>3</v>
      </c>
      <c r="E26" s="204"/>
      <c r="F26" s="204"/>
      <c r="G26" s="204" t="s">
        <v>127</v>
      </c>
      <c r="H26" s="204"/>
      <c r="I26" s="204"/>
      <c r="J26" s="204"/>
      <c r="K26" s="205"/>
      <c r="L26" s="8"/>
      <c r="M26" s="5"/>
      <c r="O26" s="202"/>
      <c r="P26" s="202"/>
      <c r="Q26" s="202"/>
      <c r="R26" s="202"/>
      <c r="S26" s="202"/>
    </row>
    <row r="27" spans="1:19" ht="22.5" customHeight="1">
      <c r="A27" s="5"/>
      <c r="B27" s="7"/>
      <c r="C27" s="25"/>
      <c r="D27" s="215">
        <v>3.01</v>
      </c>
      <c r="E27" s="27"/>
      <c r="F27" s="215"/>
      <c r="G27" s="214" t="s">
        <v>114</v>
      </c>
      <c r="H27" s="216" t="s">
        <v>111</v>
      </c>
      <c r="I27" s="17">
        <v>6</v>
      </c>
      <c r="J27" s="217">
        <v>145061.9</v>
      </c>
      <c r="K27" s="26">
        <f t="shared" ref="K27:K30" si="2">ROUND(I27*J27,2)</f>
        <v>870371.4</v>
      </c>
      <c r="L27" s="8"/>
      <c r="M27" s="5"/>
      <c r="O27" s="202"/>
      <c r="P27" s="202"/>
      <c r="Q27" s="202"/>
      <c r="R27" s="202"/>
      <c r="S27" s="202"/>
    </row>
    <row r="28" spans="1:19" ht="22.5" customHeight="1">
      <c r="A28" s="5"/>
      <c r="B28" s="7"/>
      <c r="C28" s="25"/>
      <c r="D28" s="215">
        <v>3.02</v>
      </c>
      <c r="E28" s="27"/>
      <c r="F28" s="215"/>
      <c r="G28" s="214" t="s">
        <v>115</v>
      </c>
      <c r="H28" s="216" t="s">
        <v>111</v>
      </c>
      <c r="I28" s="17">
        <v>2</v>
      </c>
      <c r="J28" s="217">
        <v>55162.17</v>
      </c>
      <c r="K28" s="26">
        <f t="shared" si="2"/>
        <v>110324.34</v>
      </c>
      <c r="L28" s="8"/>
      <c r="M28" s="5"/>
      <c r="O28" s="202"/>
      <c r="P28" s="202"/>
      <c r="Q28" s="202"/>
      <c r="R28" s="202"/>
      <c r="S28" s="202"/>
    </row>
    <row r="29" spans="1:19" ht="22.5" customHeight="1">
      <c r="A29" s="5"/>
      <c r="B29" s="7"/>
      <c r="C29" s="25"/>
      <c r="D29" s="215">
        <v>3.03</v>
      </c>
      <c r="E29" s="27"/>
      <c r="F29" s="215"/>
      <c r="G29" s="214" t="s">
        <v>116</v>
      </c>
      <c r="H29" s="216" t="s">
        <v>103</v>
      </c>
      <c r="I29" s="17">
        <v>28.28</v>
      </c>
      <c r="J29" s="217">
        <v>61476</v>
      </c>
      <c r="K29" s="26">
        <f t="shared" si="2"/>
        <v>1738541.28</v>
      </c>
      <c r="L29" s="8"/>
      <c r="M29" s="5"/>
      <c r="O29" s="202"/>
      <c r="P29" s="202"/>
      <c r="Q29" s="202"/>
      <c r="R29" s="202"/>
      <c r="S29" s="202"/>
    </row>
    <row r="30" spans="1:19" ht="22.5" customHeight="1">
      <c r="A30" s="5"/>
      <c r="B30" s="7"/>
      <c r="C30" s="25"/>
      <c r="D30" s="215">
        <v>3.04</v>
      </c>
      <c r="E30" s="27"/>
      <c r="F30" s="215"/>
      <c r="G30" s="214" t="s">
        <v>117</v>
      </c>
      <c r="H30" s="216" t="s">
        <v>103</v>
      </c>
      <c r="I30" s="17">
        <v>14</v>
      </c>
      <c r="J30" s="217">
        <v>31635.05</v>
      </c>
      <c r="K30" s="26">
        <f t="shared" si="2"/>
        <v>442890.7</v>
      </c>
      <c r="L30" s="8"/>
      <c r="M30" s="5"/>
      <c r="O30" s="202"/>
      <c r="P30" s="202"/>
      <c r="Q30" s="202"/>
      <c r="R30" s="202"/>
      <c r="S30" s="202"/>
    </row>
    <row r="31" spans="1:19" ht="22.5" customHeight="1" thickBot="1">
      <c r="A31" s="5"/>
      <c r="B31" s="7"/>
      <c r="C31" s="20" t="s">
        <v>16</v>
      </c>
      <c r="D31" s="34"/>
      <c r="E31" s="35"/>
      <c r="F31" s="34"/>
      <c r="G31" s="34"/>
      <c r="H31" s="34"/>
      <c r="I31" s="17"/>
      <c r="J31" s="34"/>
      <c r="K31" s="24">
        <f>SUM(K27:K30)</f>
        <v>3162127.72</v>
      </c>
      <c r="L31" s="8"/>
      <c r="M31" s="5"/>
      <c r="O31" s="202"/>
      <c r="P31" s="202"/>
      <c r="Q31" s="202"/>
      <c r="R31" s="202"/>
      <c r="S31" s="202"/>
    </row>
    <row r="32" spans="1:19" ht="22.5" customHeight="1" thickBot="1">
      <c r="A32" s="5"/>
      <c r="B32" s="7"/>
      <c r="C32" s="203"/>
      <c r="D32" s="218">
        <v>4</v>
      </c>
      <c r="E32" s="204"/>
      <c r="F32" s="204"/>
      <c r="G32" s="204" t="s">
        <v>128</v>
      </c>
      <c r="H32" s="204"/>
      <c r="I32" s="204"/>
      <c r="J32" s="204"/>
      <c r="K32" s="205"/>
      <c r="L32" s="8"/>
      <c r="M32" s="5"/>
      <c r="O32" s="202"/>
      <c r="P32" s="202"/>
      <c r="Q32" s="202"/>
      <c r="R32" s="202"/>
      <c r="S32" s="202"/>
    </row>
    <row r="33" spans="1:19" ht="31.5" customHeight="1">
      <c r="A33" s="5"/>
      <c r="B33" s="7"/>
      <c r="C33" s="25"/>
      <c r="D33" s="215">
        <v>4.01</v>
      </c>
      <c r="E33" s="27"/>
      <c r="F33" s="215"/>
      <c r="G33" s="214" t="s">
        <v>118</v>
      </c>
      <c r="H33" s="216" t="s">
        <v>119</v>
      </c>
      <c r="I33" s="17">
        <v>1</v>
      </c>
      <c r="J33" s="217">
        <v>16357241.23</v>
      </c>
      <c r="K33" s="26">
        <f t="shared" ref="K33:K35" si="3">I33*J33</f>
        <v>16357241.23</v>
      </c>
      <c r="L33" s="8"/>
      <c r="M33" s="5"/>
      <c r="O33" s="202"/>
      <c r="P33" s="202"/>
      <c r="Q33" s="202"/>
      <c r="R33" s="202"/>
      <c r="S33" s="202"/>
    </row>
    <row r="34" spans="1:19" ht="45" customHeight="1">
      <c r="A34" s="5"/>
      <c r="B34" s="7"/>
      <c r="C34" s="25"/>
      <c r="D34" s="215">
        <v>4.0199999999999996</v>
      </c>
      <c r="E34" s="27"/>
      <c r="F34" s="215"/>
      <c r="G34" s="214" t="s">
        <v>120</v>
      </c>
      <c r="H34" s="216" t="s">
        <v>121</v>
      </c>
      <c r="I34" s="17">
        <v>12</v>
      </c>
      <c r="J34" s="217">
        <v>425562.81</v>
      </c>
      <c r="K34" s="26">
        <f t="shared" si="3"/>
        <v>5106753.72</v>
      </c>
      <c r="L34" s="8"/>
      <c r="M34" s="5"/>
      <c r="O34" s="202"/>
      <c r="P34" s="202"/>
      <c r="Q34" s="202"/>
      <c r="R34" s="202"/>
      <c r="S34" s="202"/>
    </row>
    <row r="35" spans="1:19" ht="31.5" customHeight="1">
      <c r="A35" s="5"/>
      <c r="B35" s="7"/>
      <c r="C35" s="25"/>
      <c r="D35" s="215">
        <v>4.03</v>
      </c>
      <c r="E35" s="27"/>
      <c r="F35" s="215"/>
      <c r="G35" s="214" t="s">
        <v>122</v>
      </c>
      <c r="H35" s="216" t="s">
        <v>119</v>
      </c>
      <c r="I35" s="17">
        <v>1</v>
      </c>
      <c r="J35" s="217">
        <v>13095100.18</v>
      </c>
      <c r="K35" s="26">
        <f t="shared" si="3"/>
        <v>13095100.18</v>
      </c>
      <c r="L35" s="8"/>
      <c r="M35" s="5"/>
      <c r="O35" s="202"/>
      <c r="P35" s="202"/>
      <c r="Q35" s="202"/>
      <c r="R35" s="202"/>
      <c r="S35" s="202"/>
    </row>
    <row r="36" spans="1:19" ht="22.5" customHeight="1" thickBot="1">
      <c r="A36" s="5"/>
      <c r="B36" s="7"/>
      <c r="C36" s="20" t="s">
        <v>16</v>
      </c>
      <c r="D36" s="34"/>
      <c r="E36" s="35"/>
      <c r="F36" s="34"/>
      <c r="G36" s="34"/>
      <c r="H36" s="34"/>
      <c r="I36" s="229"/>
      <c r="J36" s="34"/>
      <c r="K36" s="24">
        <f>SUM(K33:K35)</f>
        <v>34559095.129999995</v>
      </c>
      <c r="L36" s="8"/>
      <c r="M36" s="5"/>
      <c r="O36" s="202"/>
      <c r="P36" s="202"/>
      <c r="Q36" s="202"/>
      <c r="R36" s="202"/>
      <c r="S36" s="202"/>
    </row>
    <row r="37" spans="1:19" ht="22.5" customHeight="1" thickBot="1">
      <c r="A37" s="5"/>
      <c r="B37" s="7"/>
      <c r="C37" s="238" t="s">
        <v>17</v>
      </c>
      <c r="D37" s="239"/>
      <c r="E37" s="239"/>
      <c r="F37" s="239"/>
      <c r="G37" s="239"/>
      <c r="H37" s="239"/>
      <c r="I37" s="239"/>
      <c r="J37" s="240"/>
      <c r="K37" s="208">
        <f>ROUND((K18+K25+K31+K36),0)</f>
        <v>53172247</v>
      </c>
      <c r="L37" s="8"/>
      <c r="M37" s="5"/>
      <c r="O37" s="202"/>
      <c r="P37" s="202"/>
      <c r="Q37" s="202"/>
      <c r="R37" s="202"/>
      <c r="S37" s="202"/>
    </row>
    <row r="38" spans="1:19" ht="18" customHeight="1" thickBot="1">
      <c r="A38" s="5"/>
      <c r="B38" s="7"/>
      <c r="C38" s="176"/>
      <c r="D38" s="176"/>
      <c r="E38" s="176"/>
      <c r="F38" s="176"/>
      <c r="G38" s="176"/>
      <c r="H38" s="176"/>
      <c r="I38" s="176"/>
      <c r="J38" s="176"/>
      <c r="K38" s="177"/>
      <c r="L38" s="8"/>
      <c r="M38" s="5"/>
      <c r="O38" s="202"/>
      <c r="P38" s="202"/>
      <c r="Q38" s="202"/>
      <c r="R38" s="202"/>
      <c r="S38" s="202"/>
    </row>
    <row r="39" spans="1:19" ht="23.25" customHeight="1">
      <c r="A39" s="5"/>
      <c r="B39" s="7"/>
      <c r="C39" s="178"/>
      <c r="D39" s="179"/>
      <c r="E39" s="178"/>
      <c r="F39" s="178"/>
      <c r="G39" s="230" t="s">
        <v>18</v>
      </c>
      <c r="H39" s="231"/>
      <c r="I39" s="231"/>
      <c r="J39" s="232"/>
      <c r="K39" s="53">
        <f>K37</f>
        <v>53172247</v>
      </c>
      <c r="L39" s="8"/>
      <c r="M39" s="5"/>
      <c r="O39" s="202"/>
      <c r="P39" s="202"/>
      <c r="Q39" s="202"/>
      <c r="R39" s="202"/>
      <c r="S39" s="202"/>
    </row>
    <row r="40" spans="1:19" ht="15" customHeight="1" thickBot="1">
      <c r="A40" s="5"/>
      <c r="B40" s="7"/>
      <c r="C40" s="178"/>
      <c r="D40" s="179"/>
      <c r="E40" s="178"/>
      <c r="F40" s="207"/>
      <c r="G40" s="219"/>
      <c r="H40" s="220"/>
      <c r="I40" s="221"/>
      <c r="J40" s="222"/>
      <c r="K40" s="62"/>
      <c r="L40" s="8"/>
      <c r="M40" s="5"/>
      <c r="O40" s="202"/>
      <c r="P40" s="202"/>
      <c r="Q40" s="202"/>
      <c r="R40" s="202"/>
      <c r="S40" s="202"/>
    </row>
    <row r="41" spans="1:19" ht="22.5" customHeight="1" thickBot="1">
      <c r="A41" s="5"/>
      <c r="B41" s="7"/>
      <c r="C41" s="178"/>
      <c r="D41" s="179"/>
      <c r="E41" s="178"/>
      <c r="F41" s="178"/>
      <c r="G41" s="223" t="s">
        <v>19</v>
      </c>
      <c r="H41" s="224"/>
      <c r="I41" s="225"/>
      <c r="J41" s="226"/>
      <c r="K41" s="206">
        <f>+K37+K40</f>
        <v>53172247</v>
      </c>
      <c r="L41" s="8"/>
      <c r="M41" s="5"/>
      <c r="O41" s="202"/>
      <c r="P41" s="202"/>
      <c r="Q41" s="202"/>
      <c r="R41" s="202"/>
      <c r="S41" s="202"/>
    </row>
    <row r="42" spans="1:19" ht="15" customHeight="1" thickBot="1">
      <c r="A42" s="5"/>
      <c r="B42" s="7"/>
      <c r="C42" s="178"/>
      <c r="D42" s="179"/>
      <c r="E42" s="179"/>
      <c r="F42" s="179"/>
      <c r="G42" s="178"/>
      <c r="H42" s="178"/>
      <c r="I42" s="181"/>
      <c r="J42" s="182"/>
      <c r="K42" s="183"/>
      <c r="L42" s="8"/>
      <c r="M42" s="5"/>
      <c r="O42" s="202"/>
      <c r="P42" s="202"/>
      <c r="Q42" s="202"/>
      <c r="R42" s="202"/>
      <c r="S42" s="202"/>
    </row>
    <row r="43" spans="1:19">
      <c r="A43" s="5"/>
      <c r="B43" s="7"/>
      <c r="C43" s="48"/>
      <c r="D43" s="248"/>
      <c r="E43" s="248"/>
      <c r="F43" s="248"/>
      <c r="G43" s="248"/>
      <c r="H43" s="248"/>
      <c r="I43" s="248"/>
      <c r="J43" s="248"/>
      <c r="K43" s="249"/>
      <c r="L43" s="8"/>
      <c r="M43" s="5"/>
      <c r="O43" s="202"/>
      <c r="P43" s="202"/>
      <c r="Q43" s="202"/>
      <c r="R43" s="202"/>
      <c r="S43" s="202"/>
    </row>
    <row r="44" spans="1:19" ht="37.5" customHeight="1">
      <c r="A44" s="5"/>
      <c r="B44" s="7"/>
      <c r="C44" s="233" t="s">
        <v>123</v>
      </c>
      <c r="D44" s="234"/>
      <c r="E44" s="234"/>
      <c r="F44" s="234"/>
      <c r="G44" s="234"/>
      <c r="H44" s="247" t="s">
        <v>9</v>
      </c>
      <c r="I44" s="247"/>
      <c r="J44" s="247"/>
      <c r="K44" s="209" t="s">
        <v>21</v>
      </c>
      <c r="L44" s="8"/>
      <c r="M44" s="5"/>
      <c r="O44" s="202"/>
      <c r="P44" s="202"/>
      <c r="Q44" s="202"/>
      <c r="R44" s="202"/>
      <c r="S44" s="202"/>
    </row>
    <row r="45" spans="1:19" ht="37.5" customHeight="1">
      <c r="A45" s="5"/>
      <c r="B45" s="7"/>
      <c r="C45" s="233" t="s">
        <v>124</v>
      </c>
      <c r="D45" s="234"/>
      <c r="E45" s="234"/>
      <c r="F45" s="234"/>
      <c r="G45" s="234"/>
      <c r="H45" s="246" t="s">
        <v>23</v>
      </c>
      <c r="I45" s="246"/>
      <c r="J45" s="211" t="s">
        <v>24</v>
      </c>
      <c r="K45" s="210">
        <v>0.24</v>
      </c>
      <c r="L45" s="8"/>
      <c r="M45" s="5"/>
      <c r="O45" s="202"/>
      <c r="P45" s="202"/>
      <c r="Q45" s="202"/>
      <c r="R45" s="202"/>
      <c r="S45" s="202"/>
    </row>
    <row r="46" spans="1:19" ht="37.5" customHeight="1">
      <c r="A46" s="5"/>
      <c r="B46" s="7"/>
      <c r="C46" s="233" t="s">
        <v>125</v>
      </c>
      <c r="D46" s="234"/>
      <c r="E46" s="234"/>
      <c r="F46" s="234"/>
      <c r="G46" s="234"/>
      <c r="H46" s="243" t="s">
        <v>94</v>
      </c>
      <c r="I46" s="244"/>
      <c r="J46" s="211" t="s">
        <v>27</v>
      </c>
      <c r="K46" s="212">
        <v>0.01</v>
      </c>
      <c r="L46" s="8"/>
      <c r="M46" s="5"/>
      <c r="O46" s="202"/>
      <c r="P46" s="202"/>
      <c r="Q46" s="202"/>
      <c r="R46" s="202"/>
      <c r="S46" s="202"/>
    </row>
    <row r="47" spans="1:19" ht="37.5" customHeight="1">
      <c r="A47" s="5"/>
      <c r="B47" s="7"/>
      <c r="C47" s="250"/>
      <c r="D47" s="251"/>
      <c r="E47" s="251"/>
      <c r="F47" s="251"/>
      <c r="G47" s="252"/>
      <c r="H47" s="245" t="s">
        <v>79</v>
      </c>
      <c r="I47" s="246"/>
      <c r="J47" s="211" t="s">
        <v>29</v>
      </c>
      <c r="K47" s="212">
        <v>0.05</v>
      </c>
      <c r="L47" s="8"/>
      <c r="M47" s="5"/>
      <c r="O47" s="202"/>
      <c r="P47" s="202"/>
      <c r="Q47" s="202"/>
      <c r="R47" s="202"/>
      <c r="S47" s="202"/>
    </row>
    <row r="48" spans="1:19" ht="37.5" customHeight="1">
      <c r="A48" s="5"/>
      <c r="B48" s="7"/>
      <c r="C48" s="253"/>
      <c r="D48" s="254"/>
      <c r="E48" s="254"/>
      <c r="F48" s="254"/>
      <c r="G48" s="255"/>
      <c r="H48" s="246" t="s">
        <v>30</v>
      </c>
      <c r="I48" s="246"/>
      <c r="J48" s="211" t="s">
        <v>31</v>
      </c>
      <c r="K48" s="213">
        <f>SUM(K45:K47)</f>
        <v>0.3</v>
      </c>
      <c r="L48" s="8"/>
      <c r="M48" s="5"/>
      <c r="O48" s="202"/>
      <c r="P48" s="202"/>
      <c r="Q48" s="202"/>
      <c r="R48" s="202"/>
      <c r="S48" s="202"/>
    </row>
    <row r="49" spans="1:19" ht="17.25" thickBot="1">
      <c r="A49" s="5"/>
      <c r="B49" s="7"/>
      <c r="C49" s="256"/>
      <c r="D49" s="257"/>
      <c r="E49" s="257"/>
      <c r="F49" s="257"/>
      <c r="G49" s="258"/>
      <c r="H49" s="241"/>
      <c r="I49" s="241"/>
      <c r="J49" s="241"/>
      <c r="K49" s="242"/>
      <c r="L49" s="8"/>
      <c r="M49" s="5"/>
      <c r="O49" s="202"/>
      <c r="P49" s="202"/>
      <c r="Q49" s="202"/>
      <c r="R49" s="202"/>
      <c r="S49" s="202"/>
    </row>
    <row r="50" spans="1:19" ht="12" customHeight="1">
      <c r="A50" s="5"/>
      <c r="B50" s="7"/>
      <c r="L50" s="8"/>
      <c r="M50" s="5"/>
    </row>
    <row r="51" spans="1:19" ht="8.4499999999999993" customHeight="1" thickBot="1">
      <c r="A51" s="5"/>
      <c r="B51" s="184"/>
      <c r="C51" s="227"/>
      <c r="D51" s="227"/>
      <c r="E51" s="228"/>
      <c r="F51" s="227"/>
      <c r="G51" s="227"/>
      <c r="H51" s="227"/>
      <c r="I51" s="227"/>
      <c r="J51" s="227"/>
      <c r="K51" s="227"/>
      <c r="L51" s="188"/>
      <c r="M51" s="5"/>
    </row>
    <row r="52" spans="1:19" ht="5.45" customHeight="1" thickTop="1">
      <c r="A52" s="5"/>
      <c r="B52" s="5"/>
      <c r="L52" s="5"/>
      <c r="M52"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G39:J39"/>
    <mergeCell ref="C45:G45"/>
    <mergeCell ref="C11:K11"/>
    <mergeCell ref="C37:J37"/>
    <mergeCell ref="H49:K49"/>
    <mergeCell ref="C46:G46"/>
    <mergeCell ref="H46:I46"/>
    <mergeCell ref="H47:I47"/>
    <mergeCell ref="H48:I48"/>
    <mergeCell ref="C44:G44"/>
    <mergeCell ref="H44:J44"/>
    <mergeCell ref="H45:I45"/>
    <mergeCell ref="D43:K43"/>
    <mergeCell ref="C47:G49"/>
  </mergeCells>
  <phoneticPr fontId="63" type="noConversion"/>
  <dataValidations count="1">
    <dataValidation type="list" allowBlank="1" showInputMessage="1" showErrorMessage="1" sqref="G14:G17 G19:G24">
      <formula1>Actividades</formula1>
    </dataValidation>
  </dataValidations>
  <printOptions horizontalCentered="1"/>
  <pageMargins left="0.19685039370078741" right="0.19685039370078741" top="0.39370078740157483" bottom="0.39370078740157483" header="0.31496062992125984" footer="0.31496062992125984"/>
  <pageSetup scale="5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65"/>
      <c r="C2" s="266"/>
      <c r="D2" s="266"/>
      <c r="E2" s="266"/>
      <c r="F2" s="266"/>
      <c r="G2" s="266"/>
      <c r="H2" s="266"/>
      <c r="I2" s="266"/>
      <c r="J2" s="266"/>
      <c r="K2" s="266"/>
      <c r="L2" s="267"/>
      <c r="M2" s="5"/>
    </row>
    <row r="3" spans="1:13" ht="33" customHeight="1">
      <c r="A3" s="5"/>
      <c r="B3" s="7"/>
      <c r="C3" s="311" t="s">
        <v>91</v>
      </c>
      <c r="D3" s="312"/>
      <c r="E3" s="312"/>
      <c r="F3" s="313"/>
      <c r="G3" s="5"/>
      <c r="H3" s="5"/>
      <c r="I3" s="5"/>
      <c r="J3" s="5"/>
      <c r="K3" s="5"/>
      <c r="L3" s="8"/>
      <c r="M3" s="5"/>
    </row>
    <row r="4" spans="1:13">
      <c r="A4" s="5"/>
      <c r="B4" s="7"/>
      <c r="C4" s="193" t="s">
        <v>0</v>
      </c>
      <c r="D4" s="194" t="s">
        <v>1</v>
      </c>
      <c r="E4" s="195" t="s">
        <v>2</v>
      </c>
      <c r="F4" s="196">
        <v>2</v>
      </c>
      <c r="G4" s="5"/>
      <c r="H4" s="5"/>
      <c r="I4" s="5"/>
      <c r="J4" s="5"/>
      <c r="K4" s="5"/>
      <c r="L4" s="8"/>
      <c r="M4" s="5"/>
    </row>
    <row r="5" spans="1:13" ht="17.25" thickBot="1">
      <c r="A5" s="5"/>
      <c r="B5" s="7"/>
      <c r="C5" s="172"/>
      <c r="D5" s="192"/>
      <c r="E5" s="172"/>
      <c r="F5" s="173"/>
      <c r="G5" s="5"/>
      <c r="H5" s="5"/>
      <c r="I5" s="5"/>
      <c r="J5" s="5"/>
      <c r="K5" s="5"/>
      <c r="L5" s="8"/>
      <c r="M5" s="5"/>
    </row>
    <row r="6" spans="1:13" ht="31.5" customHeight="1">
      <c r="A6" s="5"/>
      <c r="B6" s="7"/>
      <c r="C6" s="308" t="s">
        <v>3</v>
      </c>
      <c r="D6" s="309"/>
      <c r="E6" s="309"/>
      <c r="F6" s="309"/>
      <c r="G6" s="309"/>
      <c r="H6" s="309"/>
      <c r="I6" s="309"/>
      <c r="J6" s="309"/>
      <c r="K6" s="310"/>
      <c r="L6" s="8"/>
      <c r="M6" s="5"/>
    </row>
    <row r="7" spans="1:13">
      <c r="A7" s="5"/>
      <c r="B7" s="7"/>
      <c r="C7" s="315" t="s">
        <v>32</v>
      </c>
      <c r="D7" s="316"/>
      <c r="E7" s="316"/>
      <c r="F7" s="316"/>
      <c r="G7" s="316"/>
      <c r="H7" s="316"/>
      <c r="I7" s="316"/>
      <c r="J7" s="316"/>
      <c r="K7" s="317"/>
      <c r="L7" s="8"/>
      <c r="M7" s="5"/>
    </row>
    <row r="8" spans="1:13" s="147" customFormat="1">
      <c r="A8" s="145"/>
      <c r="B8" s="146"/>
      <c r="C8" s="318" t="s">
        <v>93</v>
      </c>
      <c r="D8" s="318"/>
      <c r="E8" s="318"/>
      <c r="F8" s="318"/>
      <c r="G8" s="318"/>
      <c r="H8" s="318"/>
      <c r="I8" s="318"/>
      <c r="J8" s="318"/>
      <c r="K8" s="318"/>
      <c r="L8" s="148"/>
      <c r="M8" s="145"/>
    </row>
    <row r="9" spans="1:13" ht="55.5" customHeight="1">
      <c r="A9" s="5"/>
      <c r="B9" s="7"/>
      <c r="C9" s="318"/>
      <c r="D9" s="318"/>
      <c r="E9" s="318"/>
      <c r="F9" s="318"/>
      <c r="G9" s="318"/>
      <c r="H9" s="318"/>
      <c r="I9" s="318"/>
      <c r="J9" s="318"/>
      <c r="K9" s="318"/>
      <c r="L9" s="8"/>
      <c r="M9" s="5"/>
    </row>
    <row r="10" spans="1:13" ht="34.5" customHeight="1">
      <c r="A10" s="5"/>
      <c r="B10" s="7"/>
      <c r="C10" s="319" t="s">
        <v>33</v>
      </c>
      <c r="D10" s="320"/>
      <c r="E10" s="320"/>
      <c r="F10" s="320"/>
      <c r="G10" s="320"/>
      <c r="H10" s="320"/>
      <c r="I10" s="320"/>
      <c r="J10" s="320"/>
      <c r="K10" s="321"/>
      <c r="L10" s="8"/>
      <c r="M10" s="5"/>
    </row>
    <row r="11" spans="1:13" ht="30" customHeight="1" thickBot="1">
      <c r="A11" s="5"/>
      <c r="B11" s="7"/>
      <c r="C11" s="322"/>
      <c r="D11" s="323"/>
      <c r="E11" s="323"/>
      <c r="F11" s="323"/>
      <c r="G11" s="323"/>
      <c r="H11" s="323"/>
      <c r="I11" s="323"/>
      <c r="J11" s="323"/>
      <c r="K11" s="324"/>
      <c r="L11" s="8"/>
      <c r="M11" s="5"/>
    </row>
    <row r="12" spans="1:13" ht="30" customHeight="1">
      <c r="A12" s="5"/>
      <c r="B12" s="7"/>
      <c r="C12" s="276" t="s">
        <v>6</v>
      </c>
      <c r="D12" s="270" t="s">
        <v>7</v>
      </c>
      <c r="E12" s="278" t="s">
        <v>8</v>
      </c>
      <c r="F12" s="278"/>
      <c r="G12" s="276" t="s">
        <v>9</v>
      </c>
      <c r="H12" s="270" t="s">
        <v>10</v>
      </c>
      <c r="I12" s="270" t="s">
        <v>11</v>
      </c>
      <c r="J12" s="272" t="s">
        <v>12</v>
      </c>
      <c r="K12" s="274" t="s">
        <v>13</v>
      </c>
      <c r="L12" s="8"/>
      <c r="M12" s="5"/>
    </row>
    <row r="13" spans="1:13" ht="30" customHeight="1" thickBot="1">
      <c r="A13" s="5"/>
      <c r="B13" s="7"/>
      <c r="C13" s="277"/>
      <c r="D13" s="271"/>
      <c r="E13" s="9" t="s">
        <v>14</v>
      </c>
      <c r="F13" s="9" t="s">
        <v>15</v>
      </c>
      <c r="G13" s="277"/>
      <c r="H13" s="271"/>
      <c r="I13" s="271"/>
      <c r="J13" s="273"/>
      <c r="K13" s="27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85" t="s">
        <v>17</v>
      </c>
      <c r="D41" s="286"/>
      <c r="E41" s="286"/>
      <c r="F41" s="286"/>
      <c r="G41" s="286"/>
      <c r="H41" s="286"/>
      <c r="I41" s="286"/>
      <c r="J41" s="287"/>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88"/>
      <c r="H43" s="289"/>
      <c r="I43" s="290"/>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48"/>
      <c r="E52" s="248"/>
      <c r="F52" s="248"/>
      <c r="G52" s="248"/>
      <c r="H52" s="248"/>
      <c r="I52" s="248"/>
      <c r="J52" s="248"/>
      <c r="K52" s="249"/>
      <c r="L52" s="49"/>
      <c r="M52" s="42"/>
    </row>
    <row r="53" spans="1:13" s="3" customFormat="1" ht="46.5" customHeight="1">
      <c r="A53" s="42"/>
      <c r="B53" s="43"/>
      <c r="C53" s="294" t="s">
        <v>20</v>
      </c>
      <c r="D53" s="295"/>
      <c r="E53" s="295"/>
      <c r="F53" s="295"/>
      <c r="G53" s="295"/>
      <c r="H53" s="296" t="s">
        <v>9</v>
      </c>
      <c r="I53" s="296"/>
      <c r="J53" s="296"/>
      <c r="K53" s="150" t="s">
        <v>21</v>
      </c>
      <c r="L53" s="50"/>
      <c r="M53" s="42"/>
    </row>
    <row r="54" spans="1:13" s="3" customFormat="1" ht="32.25" customHeight="1">
      <c r="A54" s="42"/>
      <c r="B54" s="43"/>
      <c r="C54" s="294" t="s">
        <v>22</v>
      </c>
      <c r="D54" s="295"/>
      <c r="E54" s="295"/>
      <c r="F54" s="295"/>
      <c r="G54" s="295"/>
      <c r="H54" s="291" t="s">
        <v>23</v>
      </c>
      <c r="I54" s="291"/>
      <c r="J54" s="151" t="s">
        <v>24</v>
      </c>
      <c r="K54" s="149" t="s">
        <v>34</v>
      </c>
      <c r="L54" s="50"/>
      <c r="M54" s="42"/>
    </row>
    <row r="55" spans="1:13" s="3" customFormat="1" ht="30" customHeight="1">
      <c r="A55" s="42"/>
      <c r="B55" s="43"/>
      <c r="C55" s="294" t="s">
        <v>25</v>
      </c>
      <c r="D55" s="295"/>
      <c r="E55" s="295"/>
      <c r="F55" s="295"/>
      <c r="G55" s="295"/>
      <c r="H55" s="297" t="s">
        <v>26</v>
      </c>
      <c r="I55" s="298"/>
      <c r="J55" s="151" t="s">
        <v>27</v>
      </c>
      <c r="K55" s="149" t="s">
        <v>34</v>
      </c>
      <c r="L55" s="50"/>
      <c r="M55" s="42"/>
    </row>
    <row r="56" spans="1:13" s="4" customFormat="1" ht="58.5" customHeight="1">
      <c r="A56" s="42"/>
      <c r="B56" s="43"/>
      <c r="C56" s="299"/>
      <c r="D56" s="300"/>
      <c r="E56" s="300"/>
      <c r="F56" s="300"/>
      <c r="G56" s="301"/>
      <c r="H56" s="314" t="s">
        <v>28</v>
      </c>
      <c r="I56" s="291"/>
      <c r="J56" s="151" t="s">
        <v>29</v>
      </c>
      <c r="K56" s="149" t="s">
        <v>34</v>
      </c>
      <c r="L56" s="45"/>
      <c r="M56" s="42"/>
    </row>
    <row r="57" spans="1:13" ht="39" customHeight="1">
      <c r="A57" s="5"/>
      <c r="B57" s="7"/>
      <c r="C57" s="302"/>
      <c r="D57" s="303"/>
      <c r="E57" s="303"/>
      <c r="F57" s="303"/>
      <c r="G57" s="304"/>
      <c r="H57" s="291" t="s">
        <v>30</v>
      </c>
      <c r="I57" s="291"/>
      <c r="J57" s="151" t="s">
        <v>31</v>
      </c>
      <c r="K57" s="149" t="s">
        <v>34</v>
      </c>
      <c r="L57" s="8"/>
      <c r="M57" s="5"/>
    </row>
    <row r="58" spans="1:13" ht="47.25" customHeight="1" thickBot="1">
      <c r="A58" s="5"/>
      <c r="B58" s="7"/>
      <c r="C58" s="305"/>
      <c r="D58" s="306"/>
      <c r="E58" s="306"/>
      <c r="F58" s="306"/>
      <c r="G58" s="307"/>
      <c r="H58" s="292"/>
      <c r="I58" s="292"/>
      <c r="J58" s="292"/>
      <c r="K58" s="293"/>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16"/>
      <c r="C2" s="417"/>
      <c r="D2" s="417"/>
      <c r="E2" s="417"/>
      <c r="F2" s="417"/>
      <c r="G2" s="417"/>
      <c r="H2" s="417"/>
      <c r="I2" s="417"/>
      <c r="J2" s="417"/>
      <c r="K2" s="417"/>
      <c r="L2" s="417"/>
      <c r="M2" s="417"/>
      <c r="N2" s="417"/>
      <c r="O2" s="417"/>
      <c r="P2" s="418"/>
    </row>
    <row r="3" spans="2:16" ht="25.5" customHeight="1">
      <c r="B3" s="197"/>
      <c r="C3" s="413" t="s">
        <v>91</v>
      </c>
      <c r="D3" s="414"/>
      <c r="E3" s="414"/>
      <c r="F3" s="415"/>
      <c r="P3" s="162"/>
    </row>
    <row r="4" spans="2:16" ht="25.5" customHeight="1">
      <c r="B4" s="197"/>
      <c r="C4" s="198" t="s">
        <v>0</v>
      </c>
      <c r="D4" s="199" t="s">
        <v>1</v>
      </c>
      <c r="E4" s="198" t="s">
        <v>2</v>
      </c>
      <c r="F4" s="199">
        <v>2</v>
      </c>
      <c r="P4" s="162"/>
    </row>
    <row r="5" spans="2:16" ht="25.5" customHeight="1">
      <c r="B5" s="197"/>
      <c r="C5" s="172"/>
      <c r="D5" s="173"/>
      <c r="E5" s="172"/>
      <c r="F5" s="173"/>
      <c r="P5" s="162"/>
    </row>
    <row r="6" spans="2:16" ht="36.75" customHeight="1">
      <c r="B6" s="161"/>
      <c r="C6" s="333" t="s">
        <v>36</v>
      </c>
      <c r="D6" s="333"/>
      <c r="E6" s="333"/>
      <c r="F6" s="333"/>
      <c r="G6" s="333"/>
      <c r="H6" s="333"/>
      <c r="I6" s="333"/>
      <c r="J6" s="333"/>
      <c r="K6" s="333"/>
      <c r="L6" s="333"/>
      <c r="M6" s="333"/>
      <c r="N6" s="333"/>
      <c r="O6" s="333"/>
      <c r="P6" s="162"/>
    </row>
    <row r="7" spans="2:16" ht="13.5" thickBot="1">
      <c r="B7" s="161"/>
      <c r="P7" s="162"/>
    </row>
    <row r="8" spans="2:16">
      <c r="B8" s="161"/>
      <c r="C8" s="362"/>
      <c r="D8" s="364"/>
      <c r="E8" s="365"/>
      <c r="F8" s="365"/>
      <c r="G8" s="365"/>
      <c r="H8" s="365"/>
      <c r="I8" s="365"/>
      <c r="J8" s="365"/>
      <c r="K8" s="366"/>
      <c r="L8" s="376"/>
      <c r="M8" s="377"/>
      <c r="N8" s="377"/>
      <c r="O8" s="378"/>
      <c r="P8" s="162"/>
    </row>
    <row r="9" spans="2:16">
      <c r="B9" s="161"/>
      <c r="C9" s="363"/>
      <c r="D9" s="336" t="s">
        <v>37</v>
      </c>
      <c r="E9" s="337"/>
      <c r="F9" s="337"/>
      <c r="G9" s="337"/>
      <c r="H9" s="337"/>
      <c r="I9" s="337"/>
      <c r="J9" s="337"/>
      <c r="K9" s="338"/>
      <c r="L9" s="379"/>
      <c r="M9" s="380"/>
      <c r="N9" s="380"/>
      <c r="O9" s="381"/>
      <c r="P9" s="162"/>
    </row>
    <row r="10" spans="2:16" ht="13.5">
      <c r="B10" s="161"/>
      <c r="C10" s="363"/>
      <c r="D10" s="367"/>
      <c r="E10" s="368"/>
      <c r="F10" s="368"/>
      <c r="G10" s="368"/>
      <c r="H10" s="368"/>
      <c r="I10" s="368"/>
      <c r="J10" s="368"/>
      <c r="K10" s="369"/>
      <c r="L10" s="334" t="s">
        <v>38</v>
      </c>
      <c r="M10" s="382"/>
      <c r="N10" s="383"/>
      <c r="O10" s="384"/>
      <c r="P10" s="162"/>
    </row>
    <row r="11" spans="2:16">
      <c r="B11" s="161"/>
      <c r="C11" s="363"/>
      <c r="D11" s="336" t="s">
        <v>39</v>
      </c>
      <c r="E11" s="337"/>
      <c r="F11" s="337"/>
      <c r="G11" s="337"/>
      <c r="H11" s="337"/>
      <c r="I11" s="337"/>
      <c r="J11" s="337"/>
      <c r="K11" s="338"/>
      <c r="L11" s="370"/>
      <c r="M11" s="385"/>
      <c r="N11" s="386"/>
      <c r="O11" s="387"/>
      <c r="P11" s="162"/>
    </row>
    <row r="12" spans="2:16" ht="12.75" customHeight="1">
      <c r="B12" s="161"/>
      <c r="C12" s="363"/>
      <c r="D12" s="339"/>
      <c r="E12" s="340"/>
      <c r="F12" s="340"/>
      <c r="G12" s="340"/>
      <c r="H12" s="340"/>
      <c r="I12" s="340"/>
      <c r="J12" s="340"/>
      <c r="K12" s="341"/>
      <c r="L12" s="334" t="s">
        <v>40</v>
      </c>
      <c r="M12" s="334">
        <v>1</v>
      </c>
      <c r="N12" s="334" t="s">
        <v>41</v>
      </c>
      <c r="O12" s="374">
        <v>1</v>
      </c>
      <c r="P12" s="162"/>
    </row>
    <row r="13" spans="2:16">
      <c r="B13" s="161"/>
      <c r="C13" s="363"/>
      <c r="D13" s="339"/>
      <c r="E13" s="340"/>
      <c r="F13" s="340"/>
      <c r="G13" s="340"/>
      <c r="H13" s="340"/>
      <c r="I13" s="340"/>
      <c r="J13" s="340"/>
      <c r="K13" s="341"/>
      <c r="L13" s="335"/>
      <c r="M13" s="335"/>
      <c r="N13" s="335"/>
      <c r="O13" s="375"/>
      <c r="P13" s="162"/>
    </row>
    <row r="14" spans="2:16">
      <c r="B14" s="161"/>
      <c r="C14" s="363"/>
      <c r="D14" s="336" t="s">
        <v>42</v>
      </c>
      <c r="E14" s="337"/>
      <c r="F14" s="337"/>
      <c r="G14" s="337"/>
      <c r="H14" s="337"/>
      <c r="I14" s="337"/>
      <c r="J14" s="337"/>
      <c r="K14" s="338"/>
      <c r="L14" s="335"/>
      <c r="M14" s="335"/>
      <c r="N14" s="335"/>
      <c r="O14" s="375"/>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425" t="s">
        <v>47</v>
      </c>
      <c r="D18" s="426"/>
      <c r="E18" s="426"/>
      <c r="F18" s="426"/>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44" t="s">
        <v>49</v>
      </c>
      <c r="D22" s="345"/>
      <c r="E22" s="345"/>
      <c r="F22" s="345"/>
      <c r="G22" s="345"/>
      <c r="H22" s="345"/>
      <c r="I22" s="345"/>
      <c r="J22" s="345"/>
      <c r="K22" s="345"/>
      <c r="L22" s="345"/>
      <c r="M22" s="345"/>
      <c r="N22" s="345"/>
      <c r="O22" s="346"/>
      <c r="P22" s="162"/>
    </row>
    <row r="23" spans="2:16" ht="13.5" thickBot="1">
      <c r="B23" s="161"/>
      <c r="C23" s="79"/>
      <c r="O23" s="78"/>
      <c r="P23" s="162"/>
    </row>
    <row r="24" spans="2:16">
      <c r="B24" s="161"/>
      <c r="C24" s="189" t="s">
        <v>50</v>
      </c>
      <c r="D24" s="371" t="s">
        <v>51</v>
      </c>
      <c r="E24" s="372"/>
      <c r="F24" s="372"/>
      <c r="G24" s="372"/>
      <c r="H24" s="372"/>
      <c r="I24" s="372"/>
      <c r="J24" s="372"/>
      <c r="K24" s="372"/>
      <c r="L24" s="373"/>
      <c r="M24" s="342" t="s">
        <v>52</v>
      </c>
      <c r="N24" s="343"/>
      <c r="O24" s="189" t="s">
        <v>11</v>
      </c>
      <c r="P24" s="162"/>
    </row>
    <row r="25" spans="2:16" ht="13.5" thickBot="1">
      <c r="B25" s="161"/>
      <c r="C25" s="128"/>
      <c r="D25" s="327"/>
      <c r="E25" s="397"/>
      <c r="F25" s="397"/>
      <c r="G25" s="397"/>
      <c r="H25" s="397"/>
      <c r="I25" s="397"/>
      <c r="J25" s="397"/>
      <c r="K25" s="397"/>
      <c r="L25" s="328"/>
      <c r="M25" s="327"/>
      <c r="N25" s="328"/>
      <c r="O25" s="127"/>
      <c r="P25" s="162"/>
    </row>
    <row r="26" spans="2:16">
      <c r="B26" s="161"/>
      <c r="C26" s="353" t="s">
        <v>53</v>
      </c>
      <c r="D26" s="354"/>
      <c r="E26" s="354"/>
      <c r="F26" s="354"/>
      <c r="G26" s="354"/>
      <c r="H26" s="354"/>
      <c r="I26" s="354"/>
      <c r="J26" s="354"/>
      <c r="K26" s="354"/>
      <c r="L26" s="354"/>
      <c r="M26" s="354"/>
      <c r="N26" s="354"/>
      <c r="O26" s="355"/>
      <c r="P26" s="162"/>
    </row>
    <row r="27" spans="2:16">
      <c r="B27" s="161"/>
      <c r="C27" s="356"/>
      <c r="D27" s="357"/>
      <c r="E27" s="357"/>
      <c r="F27" s="357"/>
      <c r="G27" s="357"/>
      <c r="H27" s="357"/>
      <c r="I27" s="357"/>
      <c r="J27" s="357"/>
      <c r="K27" s="357"/>
      <c r="L27" s="357"/>
      <c r="M27" s="357"/>
      <c r="N27" s="357"/>
      <c r="O27" s="358"/>
      <c r="P27" s="162"/>
    </row>
    <row r="28" spans="2:16" ht="13.5" thickBot="1">
      <c r="B28" s="161"/>
      <c r="C28" s="359"/>
      <c r="D28" s="360"/>
      <c r="E28" s="360"/>
      <c r="F28" s="360"/>
      <c r="G28" s="360"/>
      <c r="H28" s="360"/>
      <c r="I28" s="360"/>
      <c r="J28" s="360"/>
      <c r="K28" s="360"/>
      <c r="L28" s="360"/>
      <c r="M28" s="360"/>
      <c r="N28" s="360"/>
      <c r="O28" s="361"/>
      <c r="P28" s="162"/>
    </row>
    <row r="29" spans="2:16" ht="13.5">
      <c r="B29" s="161"/>
      <c r="C29" s="329" t="s">
        <v>51</v>
      </c>
      <c r="D29" s="330"/>
      <c r="E29" s="330"/>
      <c r="F29" s="330"/>
      <c r="G29" s="331"/>
      <c r="H29" s="332" t="s">
        <v>54</v>
      </c>
      <c r="I29" s="330"/>
      <c r="J29" s="395" t="s">
        <v>55</v>
      </c>
      <c r="K29" s="396"/>
      <c r="L29" s="113" t="s">
        <v>56</v>
      </c>
      <c r="M29" s="332" t="s">
        <v>57</v>
      </c>
      <c r="N29" s="389"/>
      <c r="O29" s="118" t="s">
        <v>58</v>
      </c>
      <c r="P29" s="162"/>
    </row>
    <row r="30" spans="2:16">
      <c r="B30" s="161"/>
      <c r="C30" s="347"/>
      <c r="D30" s="348"/>
      <c r="E30" s="348"/>
      <c r="F30" s="348"/>
      <c r="G30" s="349"/>
      <c r="H30" s="350"/>
      <c r="I30" s="349"/>
      <c r="J30" s="350"/>
      <c r="K30" s="349"/>
      <c r="L30" s="124"/>
      <c r="M30" s="351"/>
      <c r="N30" s="352"/>
      <c r="O30" s="115"/>
      <c r="P30" s="162"/>
    </row>
    <row r="31" spans="2:16">
      <c r="B31" s="161"/>
      <c r="C31" s="99"/>
      <c r="D31" s="80"/>
      <c r="E31" s="80"/>
      <c r="F31" s="80"/>
      <c r="G31" s="125"/>
      <c r="H31" s="126"/>
      <c r="I31" s="125"/>
      <c r="J31" s="126"/>
      <c r="K31" s="125"/>
      <c r="L31" s="124"/>
      <c r="M31" s="351"/>
      <c r="N31" s="352"/>
      <c r="O31" s="115"/>
      <c r="P31" s="162"/>
    </row>
    <row r="32" spans="2:16" ht="13.5" thickBot="1">
      <c r="B32" s="161"/>
      <c r="C32" s="398"/>
      <c r="D32" s="399"/>
      <c r="E32" s="399"/>
      <c r="F32" s="399"/>
      <c r="G32" s="400"/>
      <c r="H32" s="401"/>
      <c r="I32" s="400"/>
      <c r="J32" s="401"/>
      <c r="K32" s="400"/>
      <c r="L32" s="123"/>
      <c r="M32" s="402"/>
      <c r="N32" s="403"/>
      <c r="O32" s="115"/>
      <c r="P32" s="162"/>
    </row>
    <row r="33" spans="2:16" ht="14.25" thickBot="1">
      <c r="B33" s="161"/>
      <c r="C33" s="390" t="s">
        <v>59</v>
      </c>
      <c r="D33" s="391"/>
      <c r="E33" s="391"/>
      <c r="F33" s="391"/>
      <c r="G33" s="391"/>
      <c r="H33" s="391"/>
      <c r="I33" s="391"/>
      <c r="J33" s="391"/>
      <c r="K33" s="391"/>
      <c r="L33" s="391"/>
      <c r="M33" s="391"/>
      <c r="N33" s="392"/>
      <c r="O33" s="114"/>
      <c r="P33" s="162"/>
    </row>
    <row r="34" spans="2:16" ht="13.5" customHeight="1">
      <c r="B34" s="161"/>
      <c r="C34" s="353" t="s">
        <v>60</v>
      </c>
      <c r="D34" s="354"/>
      <c r="E34" s="354"/>
      <c r="F34" s="354"/>
      <c r="G34" s="354"/>
      <c r="H34" s="354"/>
      <c r="I34" s="354"/>
      <c r="J34" s="354"/>
      <c r="K34" s="354"/>
      <c r="L34" s="354"/>
      <c r="M34" s="354"/>
      <c r="N34" s="354"/>
      <c r="O34" s="355"/>
      <c r="P34" s="162"/>
    </row>
    <row r="35" spans="2:16">
      <c r="B35" s="161"/>
      <c r="C35" s="356"/>
      <c r="D35" s="357"/>
      <c r="E35" s="357"/>
      <c r="F35" s="357"/>
      <c r="G35" s="357"/>
      <c r="H35" s="357"/>
      <c r="I35" s="357"/>
      <c r="J35" s="357"/>
      <c r="K35" s="357"/>
      <c r="L35" s="357"/>
      <c r="M35" s="357"/>
      <c r="N35" s="357"/>
      <c r="O35" s="358"/>
      <c r="P35" s="162"/>
    </row>
    <row r="36" spans="2:16" ht="13.5" thickBot="1">
      <c r="B36" s="161"/>
      <c r="C36" s="359"/>
      <c r="D36" s="360"/>
      <c r="E36" s="360"/>
      <c r="F36" s="360"/>
      <c r="G36" s="360"/>
      <c r="H36" s="360"/>
      <c r="I36" s="360"/>
      <c r="J36" s="360"/>
      <c r="K36" s="360"/>
      <c r="L36" s="360"/>
      <c r="M36" s="360"/>
      <c r="N36" s="360"/>
      <c r="O36" s="361"/>
      <c r="P36" s="162"/>
    </row>
    <row r="37" spans="2:16" ht="13.5">
      <c r="B37" s="161"/>
      <c r="C37" s="329" t="s">
        <v>51</v>
      </c>
      <c r="D37" s="388"/>
      <c r="E37" s="388"/>
      <c r="F37" s="388"/>
      <c r="G37" s="388"/>
      <c r="H37" s="388"/>
      <c r="I37" s="388"/>
      <c r="J37" s="389"/>
      <c r="K37" s="160" t="s">
        <v>52</v>
      </c>
      <c r="L37" s="113" t="s">
        <v>11</v>
      </c>
      <c r="M37" s="332" t="s">
        <v>61</v>
      </c>
      <c r="N37" s="389"/>
      <c r="O37" s="118" t="s">
        <v>58</v>
      </c>
      <c r="P37" s="162"/>
    </row>
    <row r="38" spans="2:16">
      <c r="B38" s="161"/>
      <c r="C38" s="347"/>
      <c r="D38" s="348"/>
      <c r="E38" s="348"/>
      <c r="F38" s="348"/>
      <c r="G38" s="348"/>
      <c r="H38" s="348"/>
      <c r="I38" s="348"/>
      <c r="J38" s="349"/>
      <c r="K38" s="157"/>
      <c r="L38" s="122"/>
      <c r="M38" s="325"/>
      <c r="N38" s="326"/>
      <c r="O38" s="115"/>
      <c r="P38" s="162"/>
    </row>
    <row r="39" spans="2:16" ht="13.5" thickBot="1">
      <c r="B39" s="161"/>
      <c r="C39" s="398"/>
      <c r="D39" s="399"/>
      <c r="E39" s="399"/>
      <c r="F39" s="399"/>
      <c r="G39" s="399"/>
      <c r="H39" s="399"/>
      <c r="I39" s="399"/>
      <c r="J39" s="400"/>
      <c r="K39" s="80"/>
      <c r="L39" s="121"/>
      <c r="M39" s="404"/>
      <c r="N39" s="405"/>
      <c r="O39" s="120"/>
      <c r="P39" s="162"/>
    </row>
    <row r="40" spans="2:16" ht="14.25" thickBot="1">
      <c r="B40" s="161"/>
      <c r="C40" s="390" t="s">
        <v>59</v>
      </c>
      <c r="D40" s="391"/>
      <c r="E40" s="391"/>
      <c r="F40" s="391"/>
      <c r="G40" s="391"/>
      <c r="H40" s="391"/>
      <c r="I40" s="391"/>
      <c r="J40" s="391"/>
      <c r="K40" s="391"/>
      <c r="L40" s="391"/>
      <c r="M40" s="391"/>
      <c r="N40" s="392"/>
      <c r="O40" s="103">
        <v>0</v>
      </c>
      <c r="P40" s="162"/>
    </row>
    <row r="41" spans="2:16">
      <c r="B41" s="161"/>
      <c r="C41" s="353" t="s">
        <v>62</v>
      </c>
      <c r="D41" s="354"/>
      <c r="E41" s="354"/>
      <c r="F41" s="354"/>
      <c r="G41" s="354"/>
      <c r="H41" s="354"/>
      <c r="I41" s="354"/>
      <c r="J41" s="354"/>
      <c r="K41" s="354"/>
      <c r="L41" s="354"/>
      <c r="M41" s="354"/>
      <c r="N41" s="354"/>
      <c r="O41" s="355"/>
      <c r="P41" s="162"/>
    </row>
    <row r="42" spans="2:16">
      <c r="B42" s="161"/>
      <c r="C42" s="356"/>
      <c r="D42" s="357"/>
      <c r="E42" s="357"/>
      <c r="F42" s="357"/>
      <c r="G42" s="357"/>
      <c r="H42" s="357"/>
      <c r="I42" s="357"/>
      <c r="J42" s="357"/>
      <c r="K42" s="357"/>
      <c r="L42" s="357"/>
      <c r="M42" s="357"/>
      <c r="N42" s="357"/>
      <c r="O42" s="358"/>
      <c r="P42" s="162"/>
    </row>
    <row r="43" spans="2:16" ht="13.5" thickBot="1">
      <c r="B43" s="161"/>
      <c r="C43" s="359"/>
      <c r="D43" s="360"/>
      <c r="E43" s="360"/>
      <c r="F43" s="360"/>
      <c r="G43" s="360"/>
      <c r="H43" s="360"/>
      <c r="I43" s="360"/>
      <c r="J43" s="360"/>
      <c r="K43" s="360"/>
      <c r="L43" s="360"/>
      <c r="M43" s="360"/>
      <c r="N43" s="360"/>
      <c r="O43" s="361"/>
      <c r="P43" s="162"/>
    </row>
    <row r="44" spans="2:16" ht="13.5">
      <c r="B44" s="161"/>
      <c r="C44" s="329" t="s">
        <v>63</v>
      </c>
      <c r="D44" s="388"/>
      <c r="E44" s="388"/>
      <c r="F44" s="388"/>
      <c r="G44" s="388"/>
      <c r="H44" s="388"/>
      <c r="I44" s="388"/>
      <c r="J44" s="113" t="s">
        <v>64</v>
      </c>
      <c r="K44" s="158" t="s">
        <v>65</v>
      </c>
      <c r="L44" s="119" t="s">
        <v>66</v>
      </c>
      <c r="M44" s="332" t="s">
        <v>67</v>
      </c>
      <c r="N44" s="389"/>
      <c r="O44" s="118" t="s">
        <v>58</v>
      </c>
      <c r="P44" s="162"/>
    </row>
    <row r="45" spans="2:16">
      <c r="B45" s="161"/>
      <c r="C45" s="347"/>
      <c r="D45" s="348"/>
      <c r="E45" s="348"/>
      <c r="F45" s="348"/>
      <c r="G45" s="348"/>
      <c r="H45" s="348"/>
      <c r="I45" s="348"/>
      <c r="J45" s="116"/>
      <c r="K45" s="117"/>
      <c r="L45" s="116"/>
      <c r="M45" s="411"/>
      <c r="N45" s="412"/>
      <c r="O45" s="115"/>
      <c r="P45" s="162"/>
    </row>
    <row r="46" spans="2:16" ht="13.5" thickBot="1">
      <c r="B46" s="161"/>
      <c r="C46" s="398"/>
      <c r="D46" s="399"/>
      <c r="E46" s="399"/>
      <c r="F46" s="399"/>
      <c r="G46" s="399"/>
      <c r="H46" s="399"/>
      <c r="I46" s="399"/>
      <c r="J46" s="105"/>
      <c r="K46" s="74"/>
      <c r="L46" s="105"/>
      <c r="M46" s="404"/>
      <c r="N46" s="405"/>
      <c r="O46" s="104"/>
      <c r="P46" s="162"/>
    </row>
    <row r="47" spans="2:16" ht="14.25" thickBot="1">
      <c r="B47" s="161"/>
      <c r="C47" s="390" t="s">
        <v>59</v>
      </c>
      <c r="D47" s="391"/>
      <c r="E47" s="391"/>
      <c r="F47" s="391"/>
      <c r="G47" s="391"/>
      <c r="H47" s="391"/>
      <c r="I47" s="391"/>
      <c r="J47" s="391"/>
      <c r="K47" s="391"/>
      <c r="L47" s="391"/>
      <c r="M47" s="391"/>
      <c r="N47" s="392"/>
      <c r="O47" s="114"/>
      <c r="P47" s="162"/>
    </row>
    <row r="48" spans="2:16">
      <c r="B48" s="161"/>
      <c r="C48" s="353" t="s">
        <v>68</v>
      </c>
      <c r="D48" s="354"/>
      <c r="E48" s="354"/>
      <c r="F48" s="354"/>
      <c r="G48" s="354"/>
      <c r="H48" s="354"/>
      <c r="I48" s="354"/>
      <c r="J48" s="354"/>
      <c r="K48" s="354"/>
      <c r="L48" s="354"/>
      <c r="M48" s="354"/>
      <c r="N48" s="354"/>
      <c r="O48" s="355"/>
      <c r="P48" s="162"/>
    </row>
    <row r="49" spans="2:16">
      <c r="B49" s="161"/>
      <c r="C49" s="356"/>
      <c r="D49" s="357"/>
      <c r="E49" s="357"/>
      <c r="F49" s="357"/>
      <c r="G49" s="357"/>
      <c r="H49" s="357"/>
      <c r="I49" s="357"/>
      <c r="J49" s="357"/>
      <c r="K49" s="357"/>
      <c r="L49" s="357"/>
      <c r="M49" s="357"/>
      <c r="N49" s="357"/>
      <c r="O49" s="358"/>
      <c r="P49" s="162"/>
    </row>
    <row r="50" spans="2:16" ht="13.5" thickBot="1">
      <c r="B50" s="161"/>
      <c r="C50" s="359"/>
      <c r="D50" s="360"/>
      <c r="E50" s="360"/>
      <c r="F50" s="360"/>
      <c r="G50" s="360"/>
      <c r="H50" s="360"/>
      <c r="I50" s="360"/>
      <c r="J50" s="360"/>
      <c r="K50" s="360"/>
      <c r="L50" s="360"/>
      <c r="M50" s="360"/>
      <c r="N50" s="360"/>
      <c r="O50" s="361"/>
      <c r="P50" s="162"/>
    </row>
    <row r="51" spans="2:16" ht="25.5">
      <c r="B51" s="161"/>
      <c r="C51" s="329" t="s">
        <v>69</v>
      </c>
      <c r="D51" s="388"/>
      <c r="E51" s="388"/>
      <c r="F51" s="388"/>
      <c r="G51" s="388"/>
      <c r="H51" s="388"/>
      <c r="I51" s="388"/>
      <c r="J51" s="113" t="s">
        <v>70</v>
      </c>
      <c r="K51" s="112" t="s">
        <v>71</v>
      </c>
      <c r="L51" s="101" t="s">
        <v>72</v>
      </c>
      <c r="M51" s="409" t="s">
        <v>57</v>
      </c>
      <c r="N51" s="410"/>
      <c r="O51" s="100" t="s">
        <v>58</v>
      </c>
      <c r="P51" s="162"/>
    </row>
    <row r="52" spans="2:16">
      <c r="B52" s="161"/>
      <c r="C52" s="111"/>
      <c r="D52" s="110"/>
      <c r="E52" s="110"/>
      <c r="F52" s="110"/>
      <c r="G52" s="110"/>
      <c r="H52" s="110"/>
      <c r="I52" s="110"/>
      <c r="J52" s="109"/>
      <c r="K52" s="108"/>
      <c r="L52" s="107"/>
      <c r="M52" s="393"/>
      <c r="N52" s="394"/>
      <c r="O52" s="106"/>
      <c r="P52" s="162"/>
    </row>
    <row r="53" spans="2:16">
      <c r="B53" s="161"/>
      <c r="C53" s="111"/>
      <c r="D53" s="110"/>
      <c r="E53" s="110"/>
      <c r="F53" s="110"/>
      <c r="G53" s="110"/>
      <c r="H53" s="110"/>
      <c r="I53" s="110"/>
      <c r="J53" s="109"/>
      <c r="K53" s="108"/>
      <c r="L53" s="107"/>
      <c r="M53" s="393"/>
      <c r="N53" s="394"/>
      <c r="O53" s="106"/>
      <c r="P53" s="162"/>
    </row>
    <row r="54" spans="2:16">
      <c r="B54" s="161"/>
      <c r="C54" s="111"/>
      <c r="D54" s="110"/>
      <c r="E54" s="110"/>
      <c r="F54" s="110"/>
      <c r="G54" s="110"/>
      <c r="H54" s="110"/>
      <c r="I54" s="110"/>
      <c r="J54" s="109"/>
      <c r="K54" s="108"/>
      <c r="L54" s="107"/>
      <c r="M54" s="411"/>
      <c r="N54" s="412"/>
      <c r="O54" s="106"/>
      <c r="P54" s="162"/>
    </row>
    <row r="55" spans="2:16" ht="13.5" thickBot="1">
      <c r="B55" s="161"/>
      <c r="C55" s="398"/>
      <c r="D55" s="399"/>
      <c r="E55" s="399"/>
      <c r="F55" s="399"/>
      <c r="G55" s="399"/>
      <c r="H55" s="399"/>
      <c r="I55" s="399"/>
      <c r="J55" s="105"/>
      <c r="K55" s="74"/>
      <c r="L55" s="105"/>
      <c r="M55" s="404"/>
      <c r="N55" s="405"/>
      <c r="O55" s="104"/>
      <c r="P55" s="162"/>
    </row>
    <row r="56" spans="2:16" ht="14.25" thickBot="1">
      <c r="B56" s="161"/>
      <c r="C56" s="390" t="s">
        <v>59</v>
      </c>
      <c r="D56" s="391"/>
      <c r="E56" s="391"/>
      <c r="F56" s="391"/>
      <c r="G56" s="391"/>
      <c r="H56" s="391"/>
      <c r="I56" s="391"/>
      <c r="J56" s="391"/>
      <c r="K56" s="391"/>
      <c r="L56" s="391"/>
      <c r="M56" s="391"/>
      <c r="N56" s="392"/>
      <c r="O56" s="103"/>
      <c r="P56" s="162"/>
    </row>
    <row r="57" spans="2:16" ht="13.5" thickBot="1">
      <c r="B57" s="161"/>
      <c r="C57" s="79"/>
      <c r="O57" s="78"/>
      <c r="P57" s="162"/>
    </row>
    <row r="58" spans="2:16" ht="13.5" thickBot="1">
      <c r="B58" s="161"/>
      <c r="C58" s="406" t="s">
        <v>73</v>
      </c>
      <c r="D58" s="407"/>
      <c r="E58" s="407"/>
      <c r="F58" s="407"/>
      <c r="G58" s="407"/>
      <c r="H58" s="407"/>
      <c r="I58" s="407"/>
      <c r="J58" s="407"/>
      <c r="K58" s="407"/>
      <c r="L58" s="407"/>
      <c r="M58" s="407"/>
      <c r="N58" s="408"/>
      <c r="O58" s="102"/>
      <c r="P58" s="162"/>
    </row>
    <row r="59" spans="2:16">
      <c r="B59" s="161"/>
      <c r="C59" s="353" t="s">
        <v>74</v>
      </c>
      <c r="D59" s="354"/>
      <c r="E59" s="354"/>
      <c r="F59" s="354"/>
      <c r="G59" s="354"/>
      <c r="H59" s="354"/>
      <c r="I59" s="354"/>
      <c r="J59" s="354"/>
      <c r="K59" s="354"/>
      <c r="L59" s="354"/>
      <c r="M59" s="354"/>
      <c r="N59" s="354"/>
      <c r="O59" s="355"/>
      <c r="P59" s="162"/>
    </row>
    <row r="60" spans="2:16">
      <c r="B60" s="161"/>
      <c r="C60" s="356"/>
      <c r="D60" s="357"/>
      <c r="E60" s="357"/>
      <c r="F60" s="357"/>
      <c r="G60" s="357"/>
      <c r="H60" s="357"/>
      <c r="I60" s="357"/>
      <c r="J60" s="357"/>
      <c r="K60" s="357"/>
      <c r="L60" s="357"/>
      <c r="M60" s="357"/>
      <c r="N60" s="357"/>
      <c r="O60" s="358"/>
      <c r="P60" s="162"/>
    </row>
    <row r="61" spans="2:16" ht="13.5" thickBot="1">
      <c r="B61" s="161"/>
      <c r="C61" s="359"/>
      <c r="D61" s="360"/>
      <c r="E61" s="360"/>
      <c r="F61" s="360"/>
      <c r="G61" s="360"/>
      <c r="H61" s="360"/>
      <c r="I61" s="360"/>
      <c r="J61" s="360"/>
      <c r="K61" s="360"/>
      <c r="L61" s="360"/>
      <c r="M61" s="360"/>
      <c r="N61" s="360"/>
      <c r="O61" s="361"/>
      <c r="P61" s="162"/>
    </row>
    <row r="62" spans="2:16" ht="13.5">
      <c r="B62" s="161"/>
      <c r="C62" s="329" t="s">
        <v>75</v>
      </c>
      <c r="D62" s="388"/>
      <c r="E62" s="388"/>
      <c r="F62" s="388"/>
      <c r="G62" s="388"/>
      <c r="H62" s="388"/>
      <c r="I62" s="388"/>
      <c r="J62" s="158"/>
      <c r="K62" s="159"/>
      <c r="L62" s="101" t="s">
        <v>76</v>
      </c>
      <c r="M62" s="409" t="s">
        <v>77</v>
      </c>
      <c r="N62" s="410"/>
      <c r="O62" s="100"/>
      <c r="P62" s="162"/>
    </row>
    <row r="63" spans="2:16">
      <c r="B63" s="161"/>
      <c r="C63" s="347" t="s">
        <v>23</v>
      </c>
      <c r="D63" s="348"/>
      <c r="E63" s="348"/>
      <c r="F63" s="348"/>
      <c r="G63" s="348"/>
      <c r="H63" s="348"/>
      <c r="I63" s="348"/>
      <c r="J63" s="98"/>
      <c r="K63" s="97"/>
      <c r="L63" s="94"/>
      <c r="M63" s="433"/>
      <c r="N63" s="434"/>
      <c r="O63" s="93"/>
      <c r="P63" s="162"/>
    </row>
    <row r="64" spans="2:16">
      <c r="B64" s="161"/>
      <c r="C64" s="99" t="s">
        <v>78</v>
      </c>
      <c r="D64" s="80"/>
      <c r="E64" s="80"/>
      <c r="F64" s="80"/>
      <c r="G64" s="80"/>
      <c r="H64" s="80"/>
      <c r="I64" s="80"/>
      <c r="J64" s="98"/>
      <c r="K64" s="97"/>
      <c r="L64" s="94"/>
      <c r="M64" s="433"/>
      <c r="N64" s="434"/>
      <c r="O64" s="93"/>
      <c r="P64" s="162"/>
    </row>
    <row r="65" spans="2:16" ht="13.5" thickBot="1">
      <c r="B65" s="161"/>
      <c r="C65" s="155" t="s">
        <v>79</v>
      </c>
      <c r="D65" s="156"/>
      <c r="E65" s="156"/>
      <c r="F65" s="156"/>
      <c r="G65" s="156"/>
      <c r="H65" s="156"/>
      <c r="I65" s="156"/>
      <c r="J65" s="96"/>
      <c r="K65" s="95"/>
      <c r="L65" s="94"/>
      <c r="M65" s="435"/>
      <c r="N65" s="436"/>
      <c r="O65" s="93"/>
      <c r="P65" s="162"/>
    </row>
    <row r="66" spans="2:16" ht="14.25" thickBot="1">
      <c r="B66" s="161"/>
      <c r="C66" s="390" t="s">
        <v>59</v>
      </c>
      <c r="D66" s="391"/>
      <c r="E66" s="391"/>
      <c r="F66" s="391"/>
      <c r="G66" s="391"/>
      <c r="H66" s="391"/>
      <c r="I66" s="391"/>
      <c r="J66" s="391"/>
      <c r="K66" s="391"/>
      <c r="L66" s="391"/>
      <c r="M66" s="391"/>
      <c r="N66" s="392"/>
      <c r="O66" s="92"/>
      <c r="P66" s="162"/>
    </row>
    <row r="67" spans="2:16" ht="13.5" thickBot="1">
      <c r="B67" s="161"/>
      <c r="C67" s="79"/>
      <c r="O67" s="78"/>
      <c r="P67" s="162"/>
    </row>
    <row r="68" spans="2:16" ht="13.5" thickBot="1">
      <c r="B68" s="161"/>
      <c r="C68" s="406" t="s">
        <v>80</v>
      </c>
      <c r="D68" s="407"/>
      <c r="E68" s="407"/>
      <c r="F68" s="407"/>
      <c r="G68" s="407"/>
      <c r="H68" s="407"/>
      <c r="I68" s="407"/>
      <c r="J68" s="407"/>
      <c r="K68" s="407"/>
      <c r="L68" s="407"/>
      <c r="M68" s="407"/>
      <c r="N68" s="408"/>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430"/>
      <c r="D78" s="431"/>
      <c r="E78" s="431"/>
      <c r="F78" s="431"/>
      <c r="G78" s="431"/>
      <c r="H78" s="431"/>
      <c r="I78" s="431"/>
      <c r="J78" s="431"/>
      <c r="K78" s="431"/>
      <c r="L78" s="431"/>
      <c r="M78" s="431"/>
      <c r="N78" s="431"/>
      <c r="O78" s="432"/>
      <c r="P78" s="162"/>
    </row>
    <row r="79" spans="2:16">
      <c r="B79" s="161"/>
      <c r="C79" s="430"/>
      <c r="D79" s="431"/>
      <c r="E79" s="431"/>
      <c r="F79" s="431"/>
      <c r="G79" s="431"/>
      <c r="H79" s="431"/>
      <c r="I79" s="431"/>
      <c r="J79" s="431"/>
      <c r="K79" s="431"/>
      <c r="L79" s="431"/>
      <c r="M79" s="431"/>
      <c r="N79" s="431"/>
      <c r="O79" s="432"/>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27" t="s">
        <v>88</v>
      </c>
      <c r="D82" s="428"/>
      <c r="E82" s="428"/>
      <c r="F82" s="428"/>
      <c r="G82" s="428"/>
      <c r="H82" s="428"/>
      <c r="I82" s="428"/>
      <c r="J82" s="428"/>
      <c r="K82" s="428"/>
      <c r="L82" s="428"/>
      <c r="M82" s="428"/>
      <c r="N82" s="428"/>
      <c r="O82" s="429"/>
      <c r="P82" s="162"/>
    </row>
    <row r="83" spans="2:16">
      <c r="B83" s="161"/>
      <c r="C83" s="427"/>
      <c r="D83" s="428"/>
      <c r="E83" s="428"/>
      <c r="F83" s="428"/>
      <c r="G83" s="428"/>
      <c r="H83" s="428"/>
      <c r="I83" s="428"/>
      <c r="J83" s="428"/>
      <c r="K83" s="428"/>
      <c r="L83" s="428"/>
      <c r="M83" s="428"/>
      <c r="N83" s="428"/>
      <c r="O83" s="429"/>
      <c r="P83" s="162"/>
    </row>
    <row r="84" spans="2:16" ht="12.95" customHeight="1">
      <c r="B84" s="161"/>
      <c r="C84" s="427" t="s">
        <v>89</v>
      </c>
      <c r="D84" s="428"/>
      <c r="E84" s="428"/>
      <c r="F84" s="428"/>
      <c r="G84" s="428"/>
      <c r="H84" s="428"/>
      <c r="I84" s="428"/>
      <c r="J84" s="428"/>
      <c r="K84" s="428"/>
      <c r="L84" s="428"/>
      <c r="M84" s="428"/>
      <c r="N84" s="428"/>
      <c r="O84" s="429"/>
      <c r="P84" s="162"/>
    </row>
    <row r="85" spans="2:16">
      <c r="B85" s="161"/>
      <c r="C85" s="427"/>
      <c r="D85" s="428"/>
      <c r="E85" s="428"/>
      <c r="F85" s="428"/>
      <c r="G85" s="428"/>
      <c r="H85" s="428"/>
      <c r="I85" s="428"/>
      <c r="J85" s="428"/>
      <c r="K85" s="428"/>
      <c r="L85" s="428"/>
      <c r="M85" s="428"/>
      <c r="N85" s="428"/>
      <c r="O85" s="429"/>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19"/>
      <c r="L91" s="419"/>
      <c r="M91" s="419"/>
      <c r="N91" s="419"/>
      <c r="O91" s="420"/>
      <c r="P91" s="162"/>
    </row>
    <row r="92" spans="2:16" ht="18.75" customHeight="1" thickBot="1">
      <c r="B92" s="161"/>
      <c r="C92" s="423"/>
      <c r="D92" s="424"/>
      <c r="E92" s="424"/>
      <c r="F92" s="74"/>
      <c r="G92" s="74"/>
      <c r="H92" s="74"/>
      <c r="I92" s="74"/>
      <c r="J92" s="74"/>
      <c r="K92" s="421"/>
      <c r="L92" s="421"/>
      <c r="M92" s="421"/>
      <c r="N92" s="421"/>
      <c r="O92" s="422"/>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INFRAESTRUCTURA</cp:lastModifiedBy>
  <cp:revision/>
  <cp:lastPrinted>2026-09-18T21:35:30Z</cp:lastPrinted>
  <dcterms:created xsi:type="dcterms:W3CDTF">2006-06-27T16:47:25Z</dcterms:created>
  <dcterms:modified xsi:type="dcterms:W3CDTF">2026-09-23T00:42:12Z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