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Mi unidad\TUNJUELITO\6. FORMULACIONES\2026\2900 MANTENIMIENTO ALCALDIA\"/>
    </mc:Choice>
  </mc:AlternateContent>
  <xr:revisionPtr revIDLastSave="0" documentId="8_{44A8801B-A3A6-4205-84C2-875251942D62}" xr6:coauthVersionLast="47" xr6:coauthVersionMax="47" xr10:uidLastSave="{00000000-0000-0000-0000-000000000000}"/>
  <bookViews>
    <workbookView xWindow="28680" yWindow="-120" windowWidth="38640" windowHeight="15720" xr2:uid="{AB9C2051-02F4-4E30-B662-A8F9FC2750BC}"/>
  </bookViews>
  <sheets>
    <sheet name="OFERTA ECONOMICA" sheetId="1" r:id="rId1"/>
  </sheets>
  <externalReferences>
    <externalReference r:id="rId2"/>
  </externalReferences>
  <definedNames>
    <definedName name="_xlnm._FilterDatabase" localSheetId="0" hidden="1">'OFERTA ECONOMICA'!$B$13:$I$57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3" i="1" l="1"/>
  <c r="G57" i="1" l="1"/>
  <c r="F57" i="1"/>
  <c r="E57" i="1"/>
  <c r="B57" i="1"/>
  <c r="G56" i="1"/>
  <c r="F56" i="1"/>
  <c r="E56" i="1"/>
  <c r="B56" i="1"/>
  <c r="G55" i="1"/>
  <c r="F55" i="1"/>
  <c r="E55" i="1"/>
  <c r="B55" i="1"/>
  <c r="G54" i="1"/>
  <c r="F54" i="1"/>
  <c r="E54" i="1"/>
  <c r="B54" i="1"/>
  <c r="G53" i="1"/>
  <c r="F53" i="1"/>
  <c r="E53" i="1"/>
  <c r="B53" i="1"/>
  <c r="G52" i="1"/>
  <c r="F52" i="1"/>
  <c r="E52" i="1"/>
  <c r="B52" i="1"/>
  <c r="G51" i="1"/>
  <c r="F51" i="1"/>
  <c r="E51" i="1"/>
  <c r="B51" i="1"/>
  <c r="G50" i="1"/>
  <c r="F50" i="1"/>
  <c r="E50" i="1"/>
  <c r="B50" i="1"/>
  <c r="F49" i="1"/>
  <c r="E49" i="1"/>
  <c r="B49" i="1"/>
  <c r="G48" i="1"/>
  <c r="F48" i="1"/>
  <c r="E48" i="1"/>
  <c r="B48" i="1"/>
  <c r="G47" i="1"/>
  <c r="F47" i="1"/>
  <c r="E47" i="1"/>
  <c r="B47" i="1"/>
  <c r="G46" i="1"/>
  <c r="F46" i="1"/>
  <c r="E46" i="1"/>
  <c r="B46" i="1"/>
  <c r="G45" i="1"/>
  <c r="F45" i="1"/>
  <c r="E45" i="1"/>
  <c r="B45" i="1"/>
  <c r="G44" i="1"/>
  <c r="F44" i="1"/>
  <c r="E44" i="1"/>
  <c r="B44" i="1"/>
  <c r="G43" i="1"/>
  <c r="F43" i="1"/>
  <c r="E43" i="1"/>
  <c r="B43" i="1"/>
  <c r="G42" i="1"/>
  <c r="F42" i="1"/>
  <c r="E42" i="1"/>
  <c r="B42" i="1"/>
  <c r="G41" i="1"/>
  <c r="F41" i="1"/>
  <c r="E41" i="1"/>
  <c r="B41" i="1"/>
  <c r="G40" i="1"/>
  <c r="F40" i="1"/>
  <c r="E40" i="1"/>
  <c r="B40" i="1"/>
  <c r="G39" i="1"/>
  <c r="F39" i="1"/>
  <c r="E39" i="1"/>
  <c r="B39" i="1"/>
  <c r="G38" i="1"/>
  <c r="F38" i="1"/>
  <c r="E38" i="1"/>
  <c r="B38" i="1"/>
  <c r="G37" i="1"/>
  <c r="F37" i="1"/>
  <c r="E37" i="1"/>
  <c r="B37" i="1"/>
  <c r="G36" i="1"/>
  <c r="F36" i="1"/>
  <c r="E36" i="1"/>
  <c r="B36" i="1"/>
  <c r="G35" i="1"/>
  <c r="F35" i="1"/>
  <c r="E35" i="1"/>
  <c r="B35" i="1"/>
  <c r="G34" i="1"/>
  <c r="F34" i="1"/>
  <c r="E34" i="1"/>
  <c r="B34" i="1"/>
  <c r="G33" i="1"/>
  <c r="F33" i="1"/>
  <c r="E33" i="1"/>
  <c r="B33" i="1"/>
  <c r="G32" i="1"/>
  <c r="F32" i="1"/>
  <c r="E32" i="1"/>
  <c r="B32" i="1"/>
  <c r="G31" i="1"/>
  <c r="F31" i="1"/>
  <c r="E31" i="1"/>
  <c r="B31" i="1"/>
  <c r="G30" i="1"/>
  <c r="F30" i="1"/>
  <c r="E30" i="1"/>
  <c r="B30" i="1"/>
  <c r="G29" i="1"/>
  <c r="F29" i="1"/>
  <c r="E29" i="1"/>
  <c r="B29" i="1"/>
  <c r="F28" i="1"/>
  <c r="E28" i="1"/>
  <c r="B28" i="1"/>
  <c r="G27" i="1"/>
  <c r="F27" i="1"/>
  <c r="E27" i="1"/>
  <c r="B27" i="1"/>
  <c r="G26" i="1"/>
  <c r="F26" i="1"/>
  <c r="E26" i="1"/>
  <c r="B26" i="1"/>
  <c r="G25" i="1"/>
  <c r="F25" i="1"/>
  <c r="E25" i="1"/>
  <c r="B25" i="1"/>
  <c r="G24" i="1"/>
  <c r="F24" i="1"/>
  <c r="E24" i="1"/>
  <c r="B24" i="1"/>
  <c r="F23" i="1"/>
  <c r="E23" i="1"/>
  <c r="B23" i="1"/>
  <c r="F22" i="1"/>
  <c r="E22" i="1"/>
  <c r="B22" i="1"/>
  <c r="G21" i="1"/>
  <c r="F21" i="1"/>
  <c r="E21" i="1"/>
  <c r="B21" i="1"/>
  <c r="G20" i="1"/>
  <c r="F20" i="1"/>
  <c r="B20" i="1"/>
  <c r="G19" i="1"/>
  <c r="F19" i="1"/>
  <c r="E19" i="1"/>
  <c r="B19" i="1"/>
  <c r="G18" i="1"/>
  <c r="F18" i="1"/>
  <c r="E18" i="1"/>
  <c r="B18" i="1"/>
  <c r="F17" i="1"/>
  <c r="E17" i="1"/>
  <c r="B17" i="1"/>
  <c r="G16" i="1"/>
  <c r="G17" i="1" s="1"/>
  <c r="F16" i="1"/>
  <c r="E16" i="1"/>
  <c r="B16" i="1"/>
  <c r="F15" i="1"/>
  <c r="E15" i="1"/>
  <c r="B15" i="1"/>
  <c r="F14" i="1"/>
  <c r="E14" i="1"/>
  <c r="B14" i="1"/>
  <c r="I58" i="1" l="1"/>
  <c r="K73" i="1" l="1"/>
</calcChain>
</file>

<file path=xl/sharedStrings.xml><?xml version="1.0" encoding="utf-8"?>
<sst xmlns="http://schemas.openxmlformats.org/spreadsheetml/2006/main" count="170" uniqueCount="29">
  <si>
    <t>FONDO DE DESARROLLO LOCAL DE TUNJUELITO</t>
  </si>
  <si>
    <t>ALCALDÍA LOCAL DE TUNJUELITO</t>
  </si>
  <si>
    <t>FORMULARIO No. 1</t>
  </si>
  <si>
    <t>MANTENIMIENTO DE SEDE ALCALDIA LOCAL DE TUNJUELITO</t>
  </si>
  <si>
    <t>COD</t>
  </si>
  <si>
    <t>REFERENCIA</t>
  </si>
  <si>
    <t>ÍTEM</t>
  </si>
  <si>
    <t>DESCRIPCIÓN</t>
  </si>
  <si>
    <t>UNID.</t>
  </si>
  <si>
    <t>CANTIDAD</t>
  </si>
  <si>
    <t>VR. UNITARIO</t>
  </si>
  <si>
    <t>VALOR TOTAL</t>
  </si>
  <si>
    <t>FFIE</t>
  </si>
  <si>
    <t xml:space="preserve">LAMINAS DE PVC PARA PARED </t>
  </si>
  <si>
    <t>SUB TOTAL</t>
  </si>
  <si>
    <t>COMPONENTE AMBIENTAL Y SST</t>
  </si>
  <si>
    <t xml:space="preserve">COMPONENTE SOCIAL </t>
  </si>
  <si>
    <t>SUBTOTAL COMPONENTES</t>
  </si>
  <si>
    <t>Administración (% de los CD)</t>
  </si>
  <si>
    <t>Imprevistos (%de los CD)</t>
  </si>
  <si>
    <t>Utilidad (%de los CD)</t>
  </si>
  <si>
    <t xml:space="preserve">SUBTOTAL COSTOS INDIRECTOS </t>
  </si>
  <si>
    <t>BOLSA PARA AJUSTES U OBRAS COMPLEMENTARIAS</t>
  </si>
  <si>
    <t>COSTO TOTAL OBRA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</si>
  <si>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</si>
  <si>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</si>
  <si>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</si>
  <si>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OFERTA ECONOMICA</t>
  </si>
  <si>
    <t>[Ofrecimiento del Proponente]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</si>
</sst>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&quot;$&quot;\ #,##0"/>
    <numFmt numFmtId="165" formatCode="_(* #,##0.00_);_(* \(#,##0.00\);_(* &quot;-&quot;??_);_(@_)"/>
    <numFmt numFmtId="166" formatCode="_ * #,##0.00_ ;_ * \-#,##0.00_ ;_ * &quot;-&quot;??_ ;_ @_ "/>
    <numFmt numFmtId="167" formatCode="_ * #,##0_ ;_ * \-#,##0_ ;_ * &quot;-&quot;??_ ;_ @_ "/>
    <numFmt numFmtId="168" formatCode="_-[$$-240A]\ * #,##0_-;\-[$$-240A]\ * #,##0_-;_-[$$-240A]\ * &quot;-&quot;??_-;_-@_-"/>
    <numFmt numFmtId="169" formatCode="[$$-240A]\ #,##0.00"/>
    <numFmt numFmtId="170" formatCode="_-[$$-240A]\ * #,##0.00_-;\-[$$-240A]\ * #,##0.00_-;_-[$$-240A]\ * &quot;-&quot;??_-;_-@_-"/>
    <numFmt numFmtId="171" formatCode="_-* #,##0_-;\-* #,##0_-;_-* &quot;-&quot;_-;_-@"/>
    <numFmt numFmtId="172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aramond"/>
      <family val="1"/>
    </font>
    <font>
      <b/>
      <sz val="10"/>
      <color theme="0"/>
      <name val="Garamond"/>
      <family val="1"/>
    </font>
    <font>
      <sz val="10"/>
      <name val="Arial"/>
      <family val="2"/>
    </font>
    <font>
      <b/>
      <sz val="11"/>
      <color theme="1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name val="Garamond"/>
      <family val="1"/>
    </font>
    <font>
      <sz val="11"/>
      <name val="Carlito"/>
    </font>
    <font>
      <sz val="10"/>
      <color theme="1"/>
      <name val="Garamond"/>
      <family val="1"/>
    </font>
    <font>
      <sz val="11"/>
      <name val="Verdana"/>
      <family val="2"/>
    </font>
    <font>
      <b/>
      <sz val="1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11" fillId="0" borderId="0" applyFont="0" applyFill="0" applyBorder="0" applyAlignment="0" applyProtection="0"/>
    <xf numFmtId="0" fontId="1" fillId="0" borderId="0"/>
    <xf numFmtId="0" fontId="5" fillId="0" borderId="0" applyBorder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1" fillId="0" borderId="0" xfId="2"/>
    <xf numFmtId="0" fontId="4" fillId="2" borderId="1" xfId="2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horizontal="center" vertical="center" wrapText="1"/>
    </xf>
    <xf numFmtId="164" fontId="3" fillId="3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66" fontId="7" fillId="3" borderId="1" xfId="4" applyNumberFormat="1" applyFont="1" applyFill="1" applyBorder="1" applyAlignment="1" applyProtection="1">
      <alignment horizontal="center" vertical="center" wrapText="1"/>
    </xf>
    <xf numFmtId="167" fontId="7" fillId="3" borderId="1" xfId="4" applyNumberFormat="1" applyFont="1" applyFill="1" applyBorder="1" applyAlignment="1" applyProtection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10" fillId="0" borderId="4" xfId="2" applyFont="1" applyBorder="1" applyAlignment="1">
      <alignment horizontal="justify" vertical="center" wrapText="1"/>
    </xf>
    <xf numFmtId="44" fontId="10" fillId="0" borderId="4" xfId="1" applyFont="1" applyBorder="1" applyAlignment="1">
      <alignment horizontal="justify" vertical="center" wrapText="1"/>
    </xf>
    <xf numFmtId="168" fontId="10" fillId="4" borderId="5" xfId="2" applyNumberFormat="1" applyFont="1" applyFill="1" applyBorder="1" applyAlignment="1">
      <alignment horizontal="center" vertical="center" wrapText="1"/>
    </xf>
    <xf numFmtId="169" fontId="1" fillId="0" borderId="0" xfId="2" applyNumberFormat="1"/>
    <xf numFmtId="0" fontId="6" fillId="3" borderId="6" xfId="2" applyFont="1" applyFill="1" applyBorder="1" applyAlignment="1">
      <alignment horizontal="center" vertical="center"/>
    </xf>
    <xf numFmtId="169" fontId="6" fillId="0" borderId="6" xfId="2" applyNumberFormat="1" applyFont="1" applyBorder="1"/>
    <xf numFmtId="0" fontId="6" fillId="3" borderId="1" xfId="2" applyFont="1" applyFill="1" applyBorder="1" applyAlignment="1">
      <alignment horizontal="center"/>
    </xf>
    <xf numFmtId="0" fontId="8" fillId="0" borderId="1" xfId="2" applyFont="1" applyBorder="1" applyAlignment="1">
      <alignment horizontal="center"/>
    </xf>
    <xf numFmtId="10" fontId="8" fillId="0" borderId="1" xfId="2" applyNumberFormat="1" applyFont="1" applyBorder="1"/>
    <xf numFmtId="170" fontId="8" fillId="0" borderId="1" xfId="2" applyNumberFormat="1" applyFont="1" applyBorder="1"/>
    <xf numFmtId="10" fontId="8" fillId="0" borderId="1" xfId="5" applyNumberFormat="1" applyFont="1" applyBorder="1" applyAlignment="1"/>
    <xf numFmtId="0" fontId="6" fillId="0" borderId="1" xfId="2" applyFont="1" applyBorder="1" applyAlignment="1">
      <alignment horizontal="center"/>
    </xf>
    <xf numFmtId="0" fontId="8" fillId="5" borderId="7" xfId="2" applyFont="1" applyFill="1" applyBorder="1" applyAlignment="1">
      <alignment horizontal="center" vertical="center" wrapText="1"/>
    </xf>
    <xf numFmtId="0" fontId="8" fillId="5" borderId="8" xfId="2" applyFont="1" applyFill="1" applyBorder="1" applyAlignment="1">
      <alignment horizontal="center" vertical="center" wrapText="1"/>
    </xf>
    <xf numFmtId="0" fontId="8" fillId="5" borderId="9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71" fontId="6" fillId="6" borderId="1" xfId="2" applyNumberFormat="1" applyFont="1" applyFill="1" applyBorder="1" applyAlignment="1">
      <alignment horizontal="center" vertical="center" wrapText="1"/>
    </xf>
    <xf numFmtId="10" fontId="8" fillId="0" borderId="1" xfId="2" applyNumberFormat="1" applyFont="1" applyBorder="1" applyAlignment="1">
      <alignment horizontal="center" vertical="center" wrapText="1"/>
    </xf>
    <xf numFmtId="170" fontId="8" fillId="0" borderId="1" xfId="2" applyNumberFormat="1" applyFont="1" applyBorder="1" applyAlignment="1">
      <alignment horizontal="center" vertical="center" wrapText="1"/>
    </xf>
    <xf numFmtId="9" fontId="8" fillId="0" borderId="1" xfId="2" applyNumberFormat="1" applyFont="1" applyBorder="1" applyAlignment="1">
      <alignment horizontal="center" vertical="center" wrapText="1"/>
    </xf>
    <xf numFmtId="172" fontId="6" fillId="6" borderId="1" xfId="2" applyNumberFormat="1" applyFont="1" applyFill="1" applyBorder="1" applyAlignment="1">
      <alignment horizontal="center" vertical="center" wrapText="1"/>
    </xf>
    <xf numFmtId="0" fontId="2" fillId="0" borderId="0" xfId="2" applyFont="1"/>
    <xf numFmtId="0" fontId="8" fillId="0" borderId="1" xfId="2" applyFont="1" applyBorder="1" applyAlignment="1">
      <alignment horizontal="center" vertical="center" wrapText="1"/>
    </xf>
    <xf numFmtId="172" fontId="7" fillId="6" borderId="1" xfId="2" applyNumberFormat="1" applyFont="1" applyFill="1" applyBorder="1" applyAlignment="1">
      <alignment horizontal="center" vertical="center" wrapText="1"/>
    </xf>
    <xf numFmtId="170" fontId="2" fillId="0" borderId="0" xfId="2" applyNumberFormat="1" applyFont="1"/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left" vertical="center" wrapText="1"/>
    </xf>
    <xf numFmtId="0" fontId="13" fillId="7" borderId="10" xfId="6" applyFont="1" applyFill="1" applyBorder="1" applyAlignment="1">
      <alignment vertical="center" wrapText="1"/>
    </xf>
    <xf numFmtId="0" fontId="13" fillId="7" borderId="3" xfId="6" applyFont="1" applyFill="1" applyBorder="1" applyAlignment="1">
      <alignment vertical="center" wrapText="1"/>
    </xf>
    <xf numFmtId="0" fontId="13" fillId="7" borderId="11" xfId="6" applyFont="1" applyFill="1" applyBorder="1" applyAlignment="1">
      <alignment vertical="center" wrapText="1"/>
    </xf>
  </cellXfs>
  <cellStyles count="7">
    <cellStyle name="Millares 3" xfId="4" xr:uid="{FA33AEDF-CECE-418C-AA2E-88CD48821F85}"/>
    <cellStyle name="Moneda" xfId="1" builtinId="4"/>
    <cellStyle name="Normal" xfId="0" builtinId="0"/>
    <cellStyle name="Normal 2" xfId="2" xr:uid="{C35FB6F6-6501-4DE9-8776-E1F9F214F320}"/>
    <cellStyle name="Normal 3 11" xfId="6" xr:uid="{5219A578-E6CB-4840-885D-627BF51A55AB}"/>
    <cellStyle name="Normal_BASE DE DATOS PRESUPUESTOS REV.3 DICIEMBRE 2006 2" xfId="3" xr:uid="{AD5E817A-2FB8-4B87-9FB8-2F696828A163}"/>
    <cellStyle name="Percent" xfId="5" xr:uid="{EE3B2792-68D7-4C5A-98D1-EC0C49BFF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2952750</xdr:colOff>
      <xdr:row>0</xdr:row>
      <xdr:rowOff>28575</xdr:rowOff>
    </xdr:from>
    <xdr:to>
      <xdr:col>4</xdr:col>
      <xdr:colOff>3982720</xdr:colOff>
      <xdr:row>4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6F8498-C07C-4400-A5A5-F3128E5C2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1265" y="26670"/>
          <a:ext cx="1029970" cy="7734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AIU OBRA"/>
      <sheetName val="PGA- SST"/>
      <sheetName val="PGS"/>
      <sheetName val="Consolidado por ítem"/>
      <sheetName val="Presupuesto"/>
      <sheetName val="Resumen"/>
      <sheetName val="Supuestos"/>
      <sheetName val="Ítems usados"/>
      <sheetName val="Detalle consolidación"/>
      <sheetName val="Resumen consolidado"/>
    </sheetNames>
    <sheetDataSet>
      <sheetData sheetId="0"/>
      <sheetData sheetId="1"/>
      <sheetData sheetId="2"/>
      <sheetData sheetId="3"/>
      <sheetData sheetId="4">
        <row r="5">
          <cell r="D5" t="str">
            <v>11.1.7</v>
          </cell>
          <cell r="E5" t="str">
            <v>IMPERMEABILIZACION INTERIOR PARA TANQUES DE CONCRETO MEMBRANA PVC SIKAPLAN 12 NTR O EQUIVALENTE. INCLUYE REMATES</v>
          </cell>
          <cell r="F5" t="str">
            <v>M2</v>
          </cell>
        </row>
        <row r="7">
          <cell r="D7" t="str">
            <v>1.2.39N</v>
          </cell>
          <cell r="E7" t="str">
            <v>DEMOLICIÓN DE PAÑETE DE MUROS (INC CARGUE, RETIRO Y DISPOSICION FINAL A SITIOS AUTORIZADOS)</v>
          </cell>
          <cell r="F7" t="str">
            <v>M2</v>
          </cell>
        </row>
        <row r="8">
          <cell r="D8" t="str">
            <v>9.1.2</v>
          </cell>
          <cell r="E8" t="str">
            <v>PAÑETE IMPERMEABILIZADO S/MUROS 1:3.</v>
          </cell>
          <cell r="F8" t="str">
            <v>M2</v>
          </cell>
          <cell r="G8">
            <v>305</v>
          </cell>
        </row>
        <row r="9">
          <cell r="D9" t="str">
            <v>17.1.1</v>
          </cell>
          <cell r="E9" t="str">
            <v>SUMINISTRO E INSTALACION DE ESTUCO SOBRE PAÑETE</v>
          </cell>
          <cell r="F9" t="str">
            <v>M2</v>
          </cell>
        </row>
        <row r="10">
          <cell r="D10" t="str">
            <v>17.1.2</v>
          </cell>
          <cell r="E10" t="str">
            <v>SUMINISTRO E INSTALACION DE PINTURA EN VINILO TIPO 1 MUROS INTERIORES 3 MANOS</v>
          </cell>
          <cell r="F10" t="str">
            <v>M2</v>
          </cell>
          <cell r="G10">
            <v>1010</v>
          </cell>
        </row>
        <row r="11">
          <cell r="D11" t="str">
            <v>17.3.7</v>
          </cell>
          <cell r="E11" t="str">
            <v>SUMINISTRO E INSTALACION DE PINTURA EPOXICA PARA PISOS, MUROS Y TECHOS INCLUYE PREPARACION DE SUPERFICIE Y PRIMER DE ADHERENCIA</v>
          </cell>
          <cell r="F11" t="str">
            <v>M2</v>
          </cell>
          <cell r="G11">
            <v>155</v>
          </cell>
        </row>
        <row r="12">
          <cell r="D12" t="str">
            <v>NP-PVC-01</v>
          </cell>
          <cell r="F12" t="str">
            <v>UN</v>
          </cell>
          <cell r="G12">
            <v>32</v>
          </cell>
        </row>
        <row r="13">
          <cell r="D13" t="str">
            <v>15.2.8</v>
          </cell>
          <cell r="E13" t="str">
            <v>SUMINISTRO E INSTALACIÓN  REJILLA SIFON 20 X 20</v>
          </cell>
          <cell r="F13" t="str">
            <v>UN</v>
          </cell>
          <cell r="G13">
            <v>10</v>
          </cell>
        </row>
        <row r="14">
          <cell r="D14" t="str">
            <v>1.2.49N</v>
          </cell>
          <cell r="E14" t="str">
            <v>LIMPIEZA Y ADECUACIÓN  A CÁRCAMO (INCLUYE DESMONTE Y MONTAJE DE REJILLA, LIMPIEZA, RETIRO Y DISPOSICIÓN DE MATERIAL SOBRANTE, RESANE DE GRIETAS Y BORDE)</v>
          </cell>
          <cell r="F14" t="str">
            <v>M</v>
          </cell>
        </row>
        <row r="15">
          <cell r="D15" t="str">
            <v>11.1.2</v>
          </cell>
          <cell r="E15" t="str">
            <v>IMPERMEABILIZACION EXTERIOR ESTRUCTURAS DE CONCRETO ENTERRADAS IGOL DENSO 2 MANOS</v>
          </cell>
          <cell r="F15" t="str">
            <v>M2</v>
          </cell>
        </row>
        <row r="16">
          <cell r="D16" t="str">
            <v>17.1.5</v>
          </cell>
          <cell r="E16" t="str">
            <v>SUMINISTRO E INSTALACION DE VINILO BAJO PLACA  -  2 MANOS</v>
          </cell>
          <cell r="F16" t="str">
            <v>M2</v>
          </cell>
          <cell r="G16">
            <v>115</v>
          </cell>
        </row>
        <row r="17">
          <cell r="D17" t="str">
            <v>20.1.7</v>
          </cell>
          <cell r="E17" t="str">
            <v>LIMPIEZA E IMPERMEABILIZACION DE FACHADAS CON ACIDO MURIATICO E HIDROFUGADO CON SIKA IMPERMUR O SIMILAR</v>
          </cell>
          <cell r="F17" t="str">
            <v>M2</v>
          </cell>
          <cell r="G17">
            <v>45</v>
          </cell>
        </row>
        <row r="18">
          <cell r="D18" t="str">
            <v>18.1.3</v>
          </cell>
          <cell r="E18" t="str">
            <v>SUMINISTRO E INSTALACION CERRADURA PARA OFICINA POMO ENTRADA REF. SATURNO DE SCHLAGE O EQUIVALENTE</v>
          </cell>
          <cell r="F18" t="str">
            <v>UN</v>
          </cell>
          <cell r="G18">
            <v>2</v>
          </cell>
        </row>
        <row r="19">
          <cell r="D19" t="str">
            <v>8.1.23</v>
          </cell>
          <cell r="E19" t="str">
            <v>SALIDA + TOMACORRIENTE DOBLE MONOFASICA - INCLUYE CAJA, TUBERIA PVC DE 1/2", CONDUCTORES DE COBRE #12 AWG, LS ZH, APARATO ELECTRICO CORRESPONDIENTE Y DEMÁS ACCESORIOS NECESARIOS PARA SU CORRECTA INSTALACIÓN. SALIDA HASTA UNA DISTANCIA DE 3,00M</v>
          </cell>
          <cell r="F19" t="str">
            <v>UN</v>
          </cell>
          <cell r="G19">
            <v>10</v>
          </cell>
        </row>
        <row r="20">
          <cell r="D20" t="str">
            <v>18.3.3</v>
          </cell>
          <cell r="E20" t="str">
            <v>SUMINISTRO E INSTALACION VIDRIO CRISTAL TEMPLADO INCOLORO - 10 MM</v>
          </cell>
          <cell r="F20" t="str">
            <v>M2</v>
          </cell>
        </row>
        <row r="21">
          <cell r="D21" t="str">
            <v>1.2.58N</v>
          </cell>
          <cell r="E21" t="str">
            <v>LIMPIEZA Y REEMBOQUILLE DE ENCHAPE  (Incluye Acido Nitrico,  boquilla y todo lo requerido para su respectiva ejecucion)</v>
          </cell>
          <cell r="F21" t="str">
            <v>M2</v>
          </cell>
          <cell r="G21">
            <v>25</v>
          </cell>
        </row>
        <row r="22">
          <cell r="D22" t="str">
            <v>15.1.12</v>
          </cell>
          <cell r="E22" t="str">
            <v>SUMINISTRO, TRANSPORTE E INSTALACION DE LAVAMANOS DE SOBREPONER MARSELLA BLANCO TIPO CORONA Ó EQUIVALENTE. INCLUYE SIFON Y ACOPLE</v>
          </cell>
          <cell r="F22" t="str">
            <v>UN</v>
          </cell>
          <cell r="G22">
            <v>4</v>
          </cell>
        </row>
        <row r="23">
          <cell r="D23" t="str">
            <v>10.2.7</v>
          </cell>
          <cell r="E23" t="str">
            <v>BALDOSIN GRANITO BH-5 DE 33X33 MORTERO 1:4 - (INCLUYE JUNTA DE DILATACION, DESTRONQUE, PULIDA Y BRILLADA) (SUMINISTRO E INSTALACIÓN)</v>
          </cell>
          <cell r="F23" t="str">
            <v>M2</v>
          </cell>
          <cell r="G23">
            <v>4</v>
          </cell>
        </row>
        <row r="24">
          <cell r="D24" t="str">
            <v>15.2.11</v>
          </cell>
          <cell r="E24" t="str">
            <v>SUMINISTRO E INSTALACIÓN  REJILLA VENTILACION 20 X 20</v>
          </cell>
          <cell r="F24" t="str">
            <v>UN</v>
          </cell>
          <cell r="G24">
            <v>3</v>
          </cell>
        </row>
        <row r="25">
          <cell r="D25" t="str">
            <v>12.1.8</v>
          </cell>
          <cell r="E25" t="str">
            <v>PUERTA Y MARCO EN ALUMINIO ANODIZADO SERIE 3831/5020 - COLOR MATE NATURAL + VIDRIO CRISTAL TEMPLADO INCOLORO 5 MM (SUMINISTRO E INSTALACIÓN)</v>
          </cell>
          <cell r="F25" t="str">
            <v>M2</v>
          </cell>
          <cell r="G25">
            <v>6</v>
          </cell>
        </row>
        <row r="26">
          <cell r="D26" t="str">
            <v>12.2.11N</v>
          </cell>
          <cell r="E26" t="str">
            <v>SUMINISTRO E INSTALACIÓN DE PUERTA EN LÁMINA SENCILLA COLD ROLLED C18 INCLUYE MARCO EN LAMINA GALVANIZADA C18 (ANTICORROSIVO Y PINTURA EN ESMALTE A DOS MANOS, INCLUYE ANCLAJES, BISAGRAS Y CERRADURA DE PASADOR)</v>
          </cell>
          <cell r="F26" t="str">
            <v>M2</v>
          </cell>
          <cell r="G26">
            <v>2.1</v>
          </cell>
        </row>
        <row r="27">
          <cell r="D27" t="str">
            <v>10.2.19</v>
          </cell>
          <cell r="E27" t="str">
            <v>SUMINISTRO E INSTALACION DE CINTA ANTIDESLIZANTE  PISOS ANCHO 5 CMS  INCLUYE MATERIALES Y MANO DE OBRA</v>
          </cell>
          <cell r="F27" t="str">
            <v>M</v>
          </cell>
          <cell r="G27">
            <v>35</v>
          </cell>
        </row>
        <row r="28">
          <cell r="D28" t="str">
            <v>8.2.8</v>
          </cell>
          <cell r="E28" t="str">
            <v>SUMINISTRO, TRANSPORTE E INSTALACIÓN DE CANALETA PLASTICA (20 X 5) CM CON DIVISIÓN. INCLUYE: PINTURA ELECTROSTATICA, PUESTA A TIERRA, TAPA TORNILLO, ELEMENTOS DE FIJACIÓN EN PARED Y DEMÁS ACCESORIOS PARA SU CORRECTA INSTALACIÓN</v>
          </cell>
          <cell r="F28" t="str">
            <v>M</v>
          </cell>
          <cell r="G28">
            <v>22</v>
          </cell>
        </row>
        <row r="29">
          <cell r="D29" t="str">
            <v>18.3.4</v>
          </cell>
          <cell r="E29" t="str">
            <v>SUMINISTRO E INSTALACION DE VIDRIO DE SEGURIDAD LAMINADO 3+3</v>
          </cell>
          <cell r="F29" t="str">
            <v>M2</v>
          </cell>
          <cell r="G29">
            <v>3</v>
          </cell>
        </row>
        <row r="30">
          <cell r="D30" t="str">
            <v>8.1.32N</v>
          </cell>
          <cell r="E30" t="str">
            <v>SUMINISTRO, TRANSPORTE E INSTALACIÓN DE SALIDA ELÉCTRICA PARA SENSOR DE PRESENCIA 360°, 1000W, 360º, 120V. INCLUYE: SENSOR 360° , TUBERÍA EMT Ø3/4", CAJA METÁLICA 12X12X5, CONDUCTORES #12 AWG, PE, HF, FR, LS, CT Y DEMÁS ACCESORIOS NECESARIOS PARA SU CORRECTA INSTALACIÓN. (SALIDA PROMEDIO HASTA 3M)</v>
          </cell>
          <cell r="F30" t="str">
            <v>UN</v>
          </cell>
          <cell r="G30">
            <v>3</v>
          </cell>
        </row>
        <row r="31">
          <cell r="D31" t="str">
            <v>16.1.7N</v>
          </cell>
          <cell r="E31" t="str">
            <v>REINSTALACION DE CIELO RASO EXISTENTE. INCLUYE REPOSICION DE PIEZAS EN MALESTADO. NO INCLUYE ESTRUCTURA</v>
          </cell>
          <cell r="F31" t="str">
            <v>M2</v>
          </cell>
          <cell r="G31">
            <v>18</v>
          </cell>
        </row>
        <row r="32">
          <cell r="D32" t="str">
            <v>9.1.1</v>
          </cell>
          <cell r="E32" t="str">
            <v>FILOS Y DILATACIONES EN PAÑETE</v>
          </cell>
          <cell r="F32" t="str">
            <v>M</v>
          </cell>
          <cell r="G32">
            <v>80</v>
          </cell>
        </row>
        <row r="33">
          <cell r="D33" t="str">
            <v>8.6.12</v>
          </cell>
          <cell r="E33" t="str">
            <v>SALIDA PARA TOMACORRIENTE DOBLE MONOFASICA EN CANALETA, INCLUYE TROQUEL Y APARATO ELECTRICO, CONDUCTORES COBRE #12 AWG, PE, HF, FR, LS, CT Y DEMÁS ACCESORIOS NECESARIOS PARA SU CORRECTA INSTALACIÓN. (SUMINISTRO E INSTALACIÓN)</v>
          </cell>
          <cell r="F33" t="str">
            <v>UN</v>
          </cell>
          <cell r="G33">
            <v>9</v>
          </cell>
        </row>
        <row r="34">
          <cell r="D34" t="str">
            <v>14.1.6</v>
          </cell>
          <cell r="E34" t="str">
            <v>SUMINISTRO, TRANSPORTE E INSTALACIÓN  DE LUMINARIA LED LINEAL DE 32W, 6500 K, 100-240 V, FLUJO LUMINOSO MAYOR A 3200 LM, IRC 80, VIDA ÚTIL MAYOR A 10,000 H. INCLUYE CONECTORES DE RESORTE, CINTA , ACCESORIOS DE FIJACIÓN Y SOPORTE Y TODO LO NECESARIO PARA SU CORECTA INSTALACION Y FUNCIONAMIENTO. MATERIAL CERTIFICADO, GARANTIZADO E INSTALADO SEGÚN REGLAMENTACIÓN NTC 2050.</v>
          </cell>
          <cell r="F34" t="str">
            <v>UN</v>
          </cell>
          <cell r="G34">
            <v>14</v>
          </cell>
        </row>
        <row r="35">
          <cell r="D35" t="str">
            <v>18.3.2</v>
          </cell>
          <cell r="E35" t="str">
            <v>SUMINISTRO E INSTALACION VIDRIO CRISTAL TEMPLADO INCOLORO - 6 MM</v>
          </cell>
          <cell r="F35" t="str">
            <v>M2</v>
          </cell>
          <cell r="G35">
            <v>9</v>
          </cell>
        </row>
        <row r="36">
          <cell r="D36" t="str">
            <v>10.2.15</v>
          </cell>
          <cell r="E36" t="str">
            <v>SUMINISTRO E INSTALACION PISO VINILO, TRAFICO COMERCIAL 33X33/50X50 E=2 MM. INC. PREPARACION DE SUPERFICIE CON MASTICO RESANADOR Y ADHESIVO</v>
          </cell>
          <cell r="F36" t="str">
            <v>M2</v>
          </cell>
          <cell r="G36">
            <v>12</v>
          </cell>
        </row>
        <row r="37">
          <cell r="D37" t="str">
            <v>10.3.4</v>
          </cell>
          <cell r="E37" t="str">
            <v>GUARDAESCOBA EN VINISOL (SUMINISTRO E INSTALACIÓN)</v>
          </cell>
          <cell r="F37" t="str">
            <v>M</v>
          </cell>
          <cell r="G37">
            <v>35</v>
          </cell>
        </row>
        <row r="38">
          <cell r="D38" t="str">
            <v>15.1.17</v>
          </cell>
          <cell r="E38" t="str">
            <v>SUMINISTRO, TRANSPORTE E INSTALACION DE LAVAPLATOS 50 X 35 INCLUYE GRIFERIA UNA LLAVE INCLUYE SIFON CANASTILLA Y ACOPLE</v>
          </cell>
          <cell r="F38" t="str">
            <v>UN</v>
          </cell>
          <cell r="G38">
            <v>2</v>
          </cell>
        </row>
        <row r="39">
          <cell r="D39" t="str">
            <v>8.1.24</v>
          </cell>
          <cell r="E39" t="str">
            <v>SALIDA + TOMACORRIENTE DOBLE (GFCI) PARA BAÑOS, LABORATORIOS Y COCINAS - INCLUYE TAPA INTEMPERIE TERMOPLASTICA, TUBERIA PVC DE 1/2", CONDUCTORES DE COBRE #12 AWG CON BAJO DE HALOGENOS LSZH, APARATO ELECTRICO CORRESPONDIENTE Y DEMÁS ACCESORIOS NECESARIOS PARA SU CORRECTA INSTALACIÓN. SALIDA HASTA UNA DISTANCIA DE 3,00M</v>
          </cell>
          <cell r="F39" t="str">
            <v>UN</v>
          </cell>
          <cell r="G39">
            <v>3</v>
          </cell>
        </row>
        <row r="40">
          <cell r="D40" t="str">
            <v>18.1.4</v>
          </cell>
          <cell r="E40" t="str">
            <v>SUMINISTRO E INSTALACION CERRADURA PARA BAÑO POMO ENTRADA REF. SATURNO DE SCHLAGE O EQUIVALENTE</v>
          </cell>
          <cell r="F40" t="str">
            <v>UN</v>
          </cell>
          <cell r="G40">
            <v>4</v>
          </cell>
        </row>
        <row r="41">
          <cell r="D41" t="str">
            <v>12.2.6</v>
          </cell>
          <cell r="E41" t="str">
            <v>SUMINISTRO E INSTALACION DE BARANDA METALICA CORREDORES DE CIRCULACION, TUBO CIRCULAR EN ACERO GALVANIZADO DE 2" INCLINADO HACIA EL INTERIOR, EN ANCLAJE LATERAL A LA LOSA CON PLATINAS DE 0,17 CM X 0,20 CM DE ACERO DE 1/4" Y CHAZO DE ANCLAJE DE 3/8" X 3" CON PLATINAS DE HIERRO LATERALES DE 3/8" X 2" Y PLATINAS INTERNAS DE 1/4" X 1 1/2"  TUBO INTERNO EN ACERO DE 1 1/2" DOS MANOS DE ANTICORROSIVO Y ACABADO EN PINTURA ESMALTE</v>
          </cell>
          <cell r="F41" t="str">
            <v>M</v>
          </cell>
        </row>
        <row r="42">
          <cell r="D42" t="str">
            <v>16.2.2</v>
          </cell>
          <cell r="E42" t="str">
            <v>SUMINISTRO E INSTALACION DE DIVISIONES PARA BAÑOS EN LAMINA CALIBRE 18</v>
          </cell>
          <cell r="F42" t="str">
            <v>M2</v>
          </cell>
          <cell r="G42">
            <v>4</v>
          </cell>
        </row>
        <row r="43">
          <cell r="D43" t="str">
            <v>13.1.4</v>
          </cell>
          <cell r="E43" t="str">
            <v>ENCHAPE PARED 20 X 30 - (INCLUYE WIN EN ALUMINIO) (SUMINISTRO E INSTALACIÓN)</v>
          </cell>
          <cell r="F43" t="str">
            <v>M2</v>
          </cell>
          <cell r="G43">
            <v>3</v>
          </cell>
        </row>
        <row r="44">
          <cell r="D44" t="str">
            <v>18.1.1</v>
          </cell>
          <cell r="E44" t="str">
            <v>SUMINISTRO E INSTALACION CERRADURA DE INGRESO PRINCIPAL LLAVE MULTIPUNTO YALE 987 O EQUIVALENTE</v>
          </cell>
          <cell r="F44" t="str">
            <v>UN</v>
          </cell>
          <cell r="G44">
            <v>1</v>
          </cell>
        </row>
        <row r="45">
          <cell r="D45" t="str">
            <v>16.1.3</v>
          </cell>
          <cell r="E45" t="str">
            <v>SUMINISTRO, TRANSPORTE E INSTALACIÓN DE CIELO RASO EN LAMINA PLANA SUPERBOARD O EQUIVALENTE E=6MM. INCLUYE: ENCINTADO, MASILLA Y PINTURA</v>
          </cell>
          <cell r="F45" t="str">
            <v>M2</v>
          </cell>
          <cell r="G45">
            <v>23</v>
          </cell>
        </row>
        <row r="46">
          <cell r="D46" t="str">
            <v>10.4.3</v>
          </cell>
          <cell r="E46" t="str">
            <v>GRADAS EN GRANITO PULIDO DE 0.30</v>
          </cell>
          <cell r="F46" t="str">
            <v>M</v>
          </cell>
          <cell r="G46">
            <v>8</v>
          </cell>
        </row>
        <row r="47">
          <cell r="D47" t="str">
            <v>11.1.6</v>
          </cell>
          <cell r="E47" t="str">
            <v>SUMINISTRO E INSTALACION DE MANTO ASFALTICO 2.8 A 3.00 MM</v>
          </cell>
          <cell r="F47" t="str">
            <v>M2</v>
          </cell>
          <cell r="G47">
            <v>40</v>
          </cell>
        </row>
        <row r="48">
          <cell r="D48" t="str">
            <v>11.1.4</v>
          </cell>
          <cell r="E48" t="str">
            <v>IMPERMEABILIZACION CUBIERTA DE CONCRETO, SISTEMA 3 CAPAS, MANTOS ASFALTICOS MODIFICADOS CON REFUERZOS EN FIBRA DE VIDRIO E=3MM. ACABADO FINAL FOIL DE ALUMINIO, NO TRANSITABLE. INCLUYE REMATES 15 CM POR ENCIMA DEL NIVEL DE LA CUBIERTA Y CAJILLAS PARA INSTALACION DE TRAGANTES</v>
          </cell>
          <cell r="F48" t="str">
            <v>M2</v>
          </cell>
          <cell r="G48">
            <v>400</v>
          </cell>
        </row>
        <row r="49">
          <cell r="D49" t="str">
            <v>11.1.3</v>
          </cell>
          <cell r="E49" t="str">
            <v>IMPERMEABILIZACION CANALES MANTO ASFALTICO Y FOIL ALUMINIO</v>
          </cell>
          <cell r="F49" t="str">
            <v>M2</v>
          </cell>
          <cell r="G49">
            <v>30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9436D-D859-42DF-9A9C-2784A4037839}">
  <dimension ref="B1:K77"/>
  <sheetViews>
    <sheetView tabSelected="1" topLeftCell="A40" zoomScale="55" zoomScaleNormal="55" workbookViewId="0">
      <selection activeCell="J57" sqref="J57"/>
    </sheetView>
  </sheetViews>
  <sheetFormatPr baseColWidth="10" defaultColWidth="9.109375" defaultRowHeight="14.4" x14ac:dyDescent="0.3"/>
  <cols>
    <col min="1" max="1" width="14" style="2" customWidth="1"/>
    <col min="2" max="3" width="12.88671875" style="2" customWidth="1"/>
    <col min="4" max="4" width="9.109375" style="2"/>
    <col min="5" max="5" width="91.6640625" style="2" customWidth="1"/>
    <col min="6" max="6" width="9.109375" style="2"/>
    <col min="7" max="7" width="14.44140625" style="2" customWidth="1"/>
    <col min="8" max="8" width="18.109375" style="2" customWidth="1"/>
    <col min="9" max="9" width="26.21875" style="2" bestFit="1" customWidth="1"/>
    <col min="10" max="10" width="16.44140625" style="2" bestFit="1" customWidth="1"/>
    <col min="11" max="11" width="12.21875" style="2" bestFit="1" customWidth="1"/>
    <col min="12" max="16384" width="9.109375" style="2"/>
  </cols>
  <sheetData>
    <row r="1" spans="2:9" ht="15" thickBot="1" x14ac:dyDescent="0.35">
      <c r="B1" s="1"/>
      <c r="C1" s="1"/>
      <c r="D1" s="1"/>
      <c r="E1" s="1"/>
      <c r="F1" s="1"/>
      <c r="G1" s="1"/>
      <c r="H1" s="1"/>
      <c r="I1" s="1"/>
    </row>
    <row r="2" spans="2:9" ht="15" thickBot="1" x14ac:dyDescent="0.35">
      <c r="B2" s="1"/>
      <c r="C2" s="1"/>
      <c r="D2" s="1"/>
      <c r="E2" s="1"/>
      <c r="F2" s="1"/>
      <c r="G2" s="1"/>
      <c r="H2" s="1"/>
      <c r="I2" s="1"/>
    </row>
    <row r="3" spans="2:9" ht="15" thickBot="1" x14ac:dyDescent="0.35">
      <c r="B3" s="1"/>
      <c r="C3" s="1"/>
      <c r="D3" s="1"/>
      <c r="E3" s="1"/>
      <c r="F3" s="1"/>
      <c r="G3" s="1"/>
      <c r="H3" s="1"/>
      <c r="I3" s="1"/>
    </row>
    <row r="4" spans="2:9" ht="15" thickBot="1" x14ac:dyDescent="0.35">
      <c r="B4" s="1"/>
      <c r="C4" s="1"/>
      <c r="D4" s="1"/>
      <c r="E4" s="1"/>
      <c r="F4" s="1"/>
      <c r="G4" s="1"/>
      <c r="H4" s="1"/>
      <c r="I4" s="1"/>
    </row>
    <row r="5" spans="2:9" ht="15" thickBot="1" x14ac:dyDescent="0.35">
      <c r="B5" s="1"/>
      <c r="C5" s="1"/>
      <c r="D5" s="1"/>
      <c r="E5" s="1"/>
      <c r="F5" s="1"/>
      <c r="G5" s="1"/>
      <c r="H5" s="1"/>
      <c r="I5" s="1"/>
    </row>
    <row r="6" spans="2:9" ht="15" thickBot="1" x14ac:dyDescent="0.35">
      <c r="B6" s="3"/>
      <c r="C6" s="3"/>
      <c r="D6" s="3"/>
      <c r="E6" s="3"/>
      <c r="F6" s="3"/>
      <c r="G6" s="3"/>
      <c r="H6" s="3"/>
      <c r="I6" s="3"/>
    </row>
    <row r="7" spans="2:9" ht="15" thickBot="1" x14ac:dyDescent="0.35">
      <c r="B7" s="4" t="s">
        <v>0</v>
      </c>
      <c r="C7" s="4"/>
      <c r="D7" s="4"/>
      <c r="E7" s="4"/>
      <c r="F7" s="4"/>
      <c r="G7" s="4"/>
      <c r="H7" s="4"/>
      <c r="I7" s="4"/>
    </row>
    <row r="8" spans="2:9" ht="15" thickBot="1" x14ac:dyDescent="0.35">
      <c r="B8" s="4" t="s">
        <v>1</v>
      </c>
      <c r="C8" s="4"/>
      <c r="D8" s="4"/>
      <c r="E8" s="4"/>
      <c r="F8" s="4"/>
      <c r="G8" s="4"/>
      <c r="H8" s="4"/>
      <c r="I8" s="4"/>
    </row>
    <row r="9" spans="2:9" ht="15" thickBot="1" x14ac:dyDescent="0.35">
      <c r="B9" s="5" t="s">
        <v>2</v>
      </c>
      <c r="C9" s="5"/>
      <c r="D9" s="5"/>
      <c r="E9" s="5"/>
      <c r="F9" s="5"/>
      <c r="G9" s="5"/>
      <c r="H9" s="5"/>
      <c r="I9" s="5"/>
    </row>
    <row r="10" spans="2:9" ht="15" thickBot="1" x14ac:dyDescent="0.35">
      <c r="B10" s="6" t="s">
        <v>27</v>
      </c>
      <c r="C10" s="6"/>
      <c r="D10" s="6"/>
      <c r="E10" s="6"/>
      <c r="F10" s="6"/>
      <c r="G10" s="6"/>
      <c r="H10" s="6"/>
      <c r="I10" s="6"/>
    </row>
    <row r="11" spans="2:9" ht="15" thickBot="1" x14ac:dyDescent="0.35">
      <c r="B11" s="4" t="s">
        <v>3</v>
      </c>
      <c r="C11" s="4"/>
      <c r="D11" s="4"/>
      <c r="E11" s="4"/>
      <c r="F11" s="4"/>
      <c r="G11" s="4"/>
      <c r="H11" s="4"/>
      <c r="I11" s="4"/>
    </row>
    <row r="12" spans="2:9" ht="12.75" customHeight="1" thickBot="1" x14ac:dyDescent="0.35">
      <c r="B12" s="1"/>
      <c r="C12" s="1"/>
      <c r="D12" s="1"/>
      <c r="E12" s="1"/>
      <c r="F12" s="1"/>
      <c r="G12" s="1"/>
      <c r="H12" s="1"/>
      <c r="I12" s="1"/>
    </row>
    <row r="13" spans="2:9" ht="27" customHeight="1" thickBot="1" x14ac:dyDescent="0.35">
      <c r="B13" s="7" t="s">
        <v>4</v>
      </c>
      <c r="C13" s="7" t="s">
        <v>5</v>
      </c>
      <c r="D13" s="7" t="s">
        <v>6</v>
      </c>
      <c r="E13" s="8" t="s">
        <v>7</v>
      </c>
      <c r="F13" s="8" t="s">
        <v>8</v>
      </c>
      <c r="G13" s="8" t="s">
        <v>9</v>
      </c>
      <c r="H13" s="9" t="s">
        <v>10</v>
      </c>
      <c r="I13" s="10" t="s">
        <v>11</v>
      </c>
    </row>
    <row r="14" spans="2:9" ht="27" customHeight="1" x14ac:dyDescent="0.3">
      <c r="B14" s="11" t="str">
        <f>+'[1]Consolidado por ítem'!D5</f>
        <v>11.1.7</v>
      </c>
      <c r="C14" s="12" t="s">
        <v>12</v>
      </c>
      <c r="D14" s="13">
        <v>1</v>
      </c>
      <c r="E14" s="14" t="str">
        <f>+'[1]Consolidado por ítem'!E5</f>
        <v>IMPERMEABILIZACION INTERIOR PARA TANQUES DE CONCRETO MEMBRANA PVC SIKAPLAN 12 NTR O EQUIVALENTE. INCLUYE REMATES</v>
      </c>
      <c r="F14" s="14" t="str">
        <f>+'[1]Consolidado por ítem'!F5</f>
        <v>M2</v>
      </c>
      <c r="G14" s="14">
        <v>120</v>
      </c>
      <c r="H14" s="15" t="s">
        <v>28</v>
      </c>
      <c r="I14" s="16" t="s">
        <v>28</v>
      </c>
    </row>
    <row r="15" spans="2:9" ht="27" customHeight="1" x14ac:dyDescent="0.3">
      <c r="B15" s="11" t="str">
        <f>+'[1]Consolidado por ítem'!D7</f>
        <v>1.2.39N</v>
      </c>
      <c r="C15" s="12" t="s">
        <v>12</v>
      </c>
      <c r="D15" s="13">
        <v>3</v>
      </c>
      <c r="E15" s="14" t="str">
        <f>+'[1]Consolidado por ítem'!E7</f>
        <v>DEMOLICIÓN DE PAÑETE DE MUROS (INC CARGUE, RETIRO Y DISPOSICION FINAL A SITIOS AUTORIZADOS)</v>
      </c>
      <c r="F15" s="14" t="str">
        <f>+'[1]Consolidado por ítem'!F7</f>
        <v>M2</v>
      </c>
      <c r="G15" s="14">
        <v>25.2</v>
      </c>
      <c r="H15" s="15" t="s">
        <v>28</v>
      </c>
      <c r="I15" s="16" t="s">
        <v>28</v>
      </c>
    </row>
    <row r="16" spans="2:9" ht="27" customHeight="1" x14ac:dyDescent="0.3">
      <c r="B16" s="11" t="str">
        <f>+'[1]Consolidado por ítem'!D8</f>
        <v>9.1.2</v>
      </c>
      <c r="C16" s="12" t="s">
        <v>12</v>
      </c>
      <c r="D16" s="13">
        <v>4</v>
      </c>
      <c r="E16" s="14" t="str">
        <f>+'[1]Consolidado por ítem'!E8</f>
        <v>PAÑETE IMPERMEABILIZADO S/MUROS 1:3.</v>
      </c>
      <c r="F16" s="14" t="str">
        <f>+'[1]Consolidado por ítem'!F8</f>
        <v>M2</v>
      </c>
      <c r="G16" s="14">
        <f>+'[1]Consolidado por ítem'!G8</f>
        <v>305</v>
      </c>
      <c r="H16" s="15" t="s">
        <v>28</v>
      </c>
      <c r="I16" s="16" t="s">
        <v>28</v>
      </c>
    </row>
    <row r="17" spans="2:9" ht="27" customHeight="1" x14ac:dyDescent="0.3">
      <c r="B17" s="11" t="str">
        <f>+'[1]Consolidado por ítem'!D9</f>
        <v>17.1.1</v>
      </c>
      <c r="C17" s="12" t="s">
        <v>12</v>
      </c>
      <c r="D17" s="13">
        <v>5</v>
      </c>
      <c r="E17" s="14" t="str">
        <f>+'[1]Consolidado por ítem'!E9</f>
        <v>SUMINISTRO E INSTALACION DE ESTUCO SOBRE PAÑETE</v>
      </c>
      <c r="F17" s="14" t="str">
        <f>+'[1]Consolidado por ítem'!F9</f>
        <v>M2</v>
      </c>
      <c r="G17" s="14">
        <f>+G16</f>
        <v>305</v>
      </c>
      <c r="H17" s="15" t="s">
        <v>28</v>
      </c>
      <c r="I17" s="16" t="s">
        <v>28</v>
      </c>
    </row>
    <row r="18" spans="2:9" ht="27" customHeight="1" x14ac:dyDescent="0.3">
      <c r="B18" s="11" t="str">
        <f>+'[1]Consolidado por ítem'!D10</f>
        <v>17.1.2</v>
      </c>
      <c r="C18" s="12" t="s">
        <v>12</v>
      </c>
      <c r="D18" s="13">
        <v>6</v>
      </c>
      <c r="E18" s="14" t="str">
        <f>+'[1]Consolidado por ítem'!E10</f>
        <v>SUMINISTRO E INSTALACION DE PINTURA EN VINILO TIPO 1 MUROS INTERIORES 3 MANOS</v>
      </c>
      <c r="F18" s="14" t="str">
        <f>+'[1]Consolidado por ítem'!F10</f>
        <v>M2</v>
      </c>
      <c r="G18" s="14">
        <f>+'[1]Consolidado por ítem'!G10</f>
        <v>1010</v>
      </c>
      <c r="H18" s="15" t="s">
        <v>28</v>
      </c>
      <c r="I18" s="16" t="s">
        <v>28</v>
      </c>
    </row>
    <row r="19" spans="2:9" ht="27" customHeight="1" x14ac:dyDescent="0.3">
      <c r="B19" s="11" t="str">
        <f>+'[1]Consolidado por ítem'!D11</f>
        <v>17.3.7</v>
      </c>
      <c r="C19" s="12" t="s">
        <v>12</v>
      </c>
      <c r="D19" s="13">
        <v>7</v>
      </c>
      <c r="E19" s="14" t="str">
        <f>+'[1]Consolidado por ítem'!E11</f>
        <v>SUMINISTRO E INSTALACION DE PINTURA EPOXICA PARA PISOS, MUROS Y TECHOS INCLUYE PREPARACION DE SUPERFICIE Y PRIMER DE ADHERENCIA</v>
      </c>
      <c r="F19" s="14" t="str">
        <f>+'[1]Consolidado por ítem'!F11</f>
        <v>M2</v>
      </c>
      <c r="G19" s="14">
        <f>+'[1]Consolidado por ítem'!G11</f>
        <v>155</v>
      </c>
      <c r="H19" s="15" t="s">
        <v>28</v>
      </c>
      <c r="I19" s="16" t="s">
        <v>28</v>
      </c>
    </row>
    <row r="20" spans="2:9" ht="27" customHeight="1" x14ac:dyDescent="0.3">
      <c r="B20" s="11" t="str">
        <f>+'[1]Consolidado por ítem'!D12</f>
        <v>NP-PVC-01</v>
      </c>
      <c r="C20" s="12" t="s">
        <v>12</v>
      </c>
      <c r="D20" s="13">
        <v>8</v>
      </c>
      <c r="E20" s="14" t="s">
        <v>13</v>
      </c>
      <c r="F20" s="14" t="str">
        <f>+'[1]Consolidado por ítem'!F12</f>
        <v>UN</v>
      </c>
      <c r="G20" s="14">
        <f>+'[1]Consolidado por ítem'!G12</f>
        <v>32</v>
      </c>
      <c r="H20" s="15" t="s">
        <v>28</v>
      </c>
      <c r="I20" s="16" t="s">
        <v>28</v>
      </c>
    </row>
    <row r="21" spans="2:9" ht="27" customHeight="1" x14ac:dyDescent="0.3">
      <c r="B21" s="11" t="str">
        <f>+'[1]Consolidado por ítem'!D13</f>
        <v>15.2.8</v>
      </c>
      <c r="C21" s="12" t="s">
        <v>12</v>
      </c>
      <c r="D21" s="13">
        <v>9</v>
      </c>
      <c r="E21" s="14" t="str">
        <f>+'[1]Consolidado por ítem'!E13</f>
        <v>SUMINISTRO E INSTALACIÓN  REJILLA SIFON 20 X 20</v>
      </c>
      <c r="F21" s="14" t="str">
        <f>+'[1]Consolidado por ítem'!F13</f>
        <v>UN</v>
      </c>
      <c r="G21" s="14">
        <f>+'[1]Consolidado por ítem'!G13</f>
        <v>10</v>
      </c>
      <c r="H21" s="15" t="s">
        <v>28</v>
      </c>
      <c r="I21" s="16" t="s">
        <v>28</v>
      </c>
    </row>
    <row r="22" spans="2:9" ht="27" customHeight="1" x14ac:dyDescent="0.3">
      <c r="B22" s="11" t="str">
        <f>+'[1]Consolidado por ítem'!D14</f>
        <v>1.2.49N</v>
      </c>
      <c r="C22" s="12" t="s">
        <v>12</v>
      </c>
      <c r="D22" s="13">
        <v>10</v>
      </c>
      <c r="E22" s="14" t="str">
        <f>+'[1]Consolidado por ítem'!E14</f>
        <v>LIMPIEZA Y ADECUACIÓN  A CÁRCAMO (INCLUYE DESMONTE Y MONTAJE DE REJILLA, LIMPIEZA, RETIRO Y DISPOSICIÓN DE MATERIAL SOBRANTE, RESANE DE GRIETAS Y BORDE)</v>
      </c>
      <c r="F22" s="14" t="str">
        <f>+'[1]Consolidado por ítem'!F14</f>
        <v>M</v>
      </c>
      <c r="G22" s="14">
        <v>20</v>
      </c>
      <c r="H22" s="15" t="s">
        <v>28</v>
      </c>
      <c r="I22" s="16" t="s">
        <v>28</v>
      </c>
    </row>
    <row r="23" spans="2:9" ht="27" customHeight="1" x14ac:dyDescent="0.3">
      <c r="B23" s="11" t="str">
        <f>+'[1]Consolidado por ítem'!D15</f>
        <v>11.1.2</v>
      </c>
      <c r="C23" s="12" t="s">
        <v>12</v>
      </c>
      <c r="D23" s="13">
        <v>11</v>
      </c>
      <c r="E23" s="14" t="str">
        <f>+'[1]Consolidado por ítem'!E15</f>
        <v>IMPERMEABILIZACION EXTERIOR ESTRUCTURAS DE CONCRETO ENTERRADAS IGOL DENSO 2 MANOS</v>
      </c>
      <c r="F23" s="14" t="str">
        <f>+'[1]Consolidado por ítem'!F15</f>
        <v>M2</v>
      </c>
      <c r="G23" s="14">
        <v>300</v>
      </c>
      <c r="H23" s="15" t="s">
        <v>28</v>
      </c>
      <c r="I23" s="16" t="s">
        <v>28</v>
      </c>
    </row>
    <row r="24" spans="2:9" ht="27" customHeight="1" x14ac:dyDescent="0.3">
      <c r="B24" s="11" t="str">
        <f>+'[1]Consolidado por ítem'!D16</f>
        <v>17.1.5</v>
      </c>
      <c r="C24" s="12" t="s">
        <v>12</v>
      </c>
      <c r="D24" s="13">
        <v>12</v>
      </c>
      <c r="E24" s="14" t="str">
        <f>+'[1]Consolidado por ítem'!E16</f>
        <v>SUMINISTRO E INSTALACION DE VINILO BAJO PLACA  -  2 MANOS</v>
      </c>
      <c r="F24" s="14" t="str">
        <f>+'[1]Consolidado por ítem'!F16</f>
        <v>M2</v>
      </c>
      <c r="G24" s="14">
        <f>+'[1]Consolidado por ítem'!G16</f>
        <v>115</v>
      </c>
      <c r="H24" s="15" t="s">
        <v>28</v>
      </c>
      <c r="I24" s="16" t="s">
        <v>28</v>
      </c>
    </row>
    <row r="25" spans="2:9" ht="27" customHeight="1" x14ac:dyDescent="0.3">
      <c r="B25" s="11" t="str">
        <f>+'[1]Consolidado por ítem'!D17</f>
        <v>20.1.7</v>
      </c>
      <c r="C25" s="12" t="s">
        <v>12</v>
      </c>
      <c r="D25" s="13">
        <v>13</v>
      </c>
      <c r="E25" s="14" t="str">
        <f>+'[1]Consolidado por ítem'!E17</f>
        <v>LIMPIEZA E IMPERMEABILIZACION DE FACHADAS CON ACIDO MURIATICO E HIDROFUGADO CON SIKA IMPERMUR O SIMILAR</v>
      </c>
      <c r="F25" s="14" t="str">
        <f>+'[1]Consolidado por ítem'!F17</f>
        <v>M2</v>
      </c>
      <c r="G25" s="14">
        <f>+'[1]Consolidado por ítem'!G17</f>
        <v>45</v>
      </c>
      <c r="H25" s="15" t="s">
        <v>28</v>
      </c>
      <c r="I25" s="16" t="s">
        <v>28</v>
      </c>
    </row>
    <row r="26" spans="2:9" ht="27" customHeight="1" x14ac:dyDescent="0.3">
      <c r="B26" s="11" t="str">
        <f>+'[1]Consolidado por ítem'!D18</f>
        <v>18.1.3</v>
      </c>
      <c r="C26" s="12" t="s">
        <v>12</v>
      </c>
      <c r="D26" s="13">
        <v>14</v>
      </c>
      <c r="E26" s="14" t="str">
        <f>+'[1]Consolidado por ítem'!E18</f>
        <v>SUMINISTRO E INSTALACION CERRADURA PARA OFICINA POMO ENTRADA REF. SATURNO DE SCHLAGE O EQUIVALENTE</v>
      </c>
      <c r="F26" s="14" t="str">
        <f>+'[1]Consolidado por ítem'!F18</f>
        <v>UN</v>
      </c>
      <c r="G26" s="14">
        <f>+'[1]Consolidado por ítem'!G18</f>
        <v>2</v>
      </c>
      <c r="H26" s="15" t="s">
        <v>28</v>
      </c>
      <c r="I26" s="16" t="s">
        <v>28</v>
      </c>
    </row>
    <row r="27" spans="2:9" ht="27" customHeight="1" x14ac:dyDescent="0.3">
      <c r="B27" s="11" t="str">
        <f>+'[1]Consolidado por ítem'!D19</f>
        <v>8.1.23</v>
      </c>
      <c r="C27" s="12" t="s">
        <v>12</v>
      </c>
      <c r="D27" s="13">
        <v>15</v>
      </c>
      <c r="E27" s="14" t="str">
        <f>+'[1]Consolidado por ítem'!E19</f>
        <v>SALIDA + TOMACORRIENTE DOBLE MONOFASICA - INCLUYE CAJA, TUBERIA PVC DE 1/2", CONDUCTORES DE COBRE #12 AWG, LS ZH, APARATO ELECTRICO CORRESPONDIENTE Y DEMÁS ACCESORIOS NECESARIOS PARA SU CORRECTA INSTALACIÓN. SALIDA HASTA UNA DISTANCIA DE 3,00M</v>
      </c>
      <c r="F27" s="14" t="str">
        <f>+'[1]Consolidado por ítem'!F19</f>
        <v>UN</v>
      </c>
      <c r="G27" s="14">
        <f>+'[1]Consolidado por ítem'!G19</f>
        <v>10</v>
      </c>
      <c r="H27" s="15" t="s">
        <v>28</v>
      </c>
      <c r="I27" s="16" t="s">
        <v>28</v>
      </c>
    </row>
    <row r="28" spans="2:9" ht="27" customHeight="1" x14ac:dyDescent="0.3">
      <c r="B28" s="11" t="str">
        <f>+'[1]Consolidado por ítem'!D20</f>
        <v>18.3.3</v>
      </c>
      <c r="C28" s="12" t="s">
        <v>12</v>
      </c>
      <c r="D28" s="13">
        <v>16</v>
      </c>
      <c r="E28" s="14" t="str">
        <f>+'[1]Consolidado por ítem'!E20</f>
        <v>SUMINISTRO E INSTALACION VIDRIO CRISTAL TEMPLADO INCOLORO - 10 MM</v>
      </c>
      <c r="F28" s="14" t="str">
        <f>+'[1]Consolidado por ítem'!F20</f>
        <v>M2</v>
      </c>
      <c r="G28" s="14">
        <v>32</v>
      </c>
      <c r="H28" s="15" t="s">
        <v>28</v>
      </c>
      <c r="I28" s="16" t="s">
        <v>28</v>
      </c>
    </row>
    <row r="29" spans="2:9" ht="27" customHeight="1" x14ac:dyDescent="0.3">
      <c r="B29" s="11" t="str">
        <f>+'[1]Consolidado por ítem'!D21</f>
        <v>1.2.58N</v>
      </c>
      <c r="C29" s="12" t="s">
        <v>12</v>
      </c>
      <c r="D29" s="13">
        <v>17</v>
      </c>
      <c r="E29" s="14" t="str">
        <f>+'[1]Consolidado por ítem'!E21</f>
        <v>LIMPIEZA Y REEMBOQUILLE DE ENCHAPE  (Incluye Acido Nitrico,  boquilla y todo lo requerido para su respectiva ejecucion)</v>
      </c>
      <c r="F29" s="14" t="str">
        <f>+'[1]Consolidado por ítem'!F21</f>
        <v>M2</v>
      </c>
      <c r="G29" s="14">
        <f>+'[1]Consolidado por ítem'!G21</f>
        <v>25</v>
      </c>
      <c r="H29" s="15" t="s">
        <v>28</v>
      </c>
      <c r="I29" s="16" t="s">
        <v>28</v>
      </c>
    </row>
    <row r="30" spans="2:9" ht="27" customHeight="1" x14ac:dyDescent="0.3">
      <c r="B30" s="11" t="str">
        <f>+'[1]Consolidado por ítem'!D22</f>
        <v>15.1.12</v>
      </c>
      <c r="C30" s="12" t="s">
        <v>12</v>
      </c>
      <c r="D30" s="13">
        <v>18</v>
      </c>
      <c r="E30" s="14" t="str">
        <f>+'[1]Consolidado por ítem'!E22</f>
        <v>SUMINISTRO, TRANSPORTE E INSTALACION DE LAVAMANOS DE SOBREPONER MARSELLA BLANCO TIPO CORONA Ó EQUIVALENTE. INCLUYE SIFON Y ACOPLE</v>
      </c>
      <c r="F30" s="14" t="str">
        <f>+'[1]Consolidado por ítem'!F22</f>
        <v>UN</v>
      </c>
      <c r="G30" s="14">
        <f>+'[1]Consolidado por ítem'!G22</f>
        <v>4</v>
      </c>
      <c r="H30" s="15" t="s">
        <v>28</v>
      </c>
      <c r="I30" s="16" t="s">
        <v>28</v>
      </c>
    </row>
    <row r="31" spans="2:9" ht="27" customHeight="1" x14ac:dyDescent="0.3">
      <c r="B31" s="11" t="str">
        <f>+'[1]Consolidado por ítem'!D23</f>
        <v>10.2.7</v>
      </c>
      <c r="C31" s="12" t="s">
        <v>12</v>
      </c>
      <c r="D31" s="13">
        <v>19</v>
      </c>
      <c r="E31" s="14" t="str">
        <f>+'[1]Consolidado por ítem'!E23</f>
        <v>BALDOSIN GRANITO BH-5 DE 33X33 MORTERO 1:4 - (INCLUYE JUNTA DE DILATACION, DESTRONQUE, PULIDA Y BRILLADA) (SUMINISTRO E INSTALACIÓN)</v>
      </c>
      <c r="F31" s="14" t="str">
        <f>+'[1]Consolidado por ítem'!F23</f>
        <v>M2</v>
      </c>
      <c r="G31" s="14">
        <f>+'[1]Consolidado por ítem'!G23</f>
        <v>4</v>
      </c>
      <c r="H31" s="15" t="s">
        <v>28</v>
      </c>
      <c r="I31" s="16" t="s">
        <v>28</v>
      </c>
    </row>
    <row r="32" spans="2:9" ht="27" customHeight="1" x14ac:dyDescent="0.3">
      <c r="B32" s="11" t="str">
        <f>+'[1]Consolidado por ítem'!D24</f>
        <v>15.2.11</v>
      </c>
      <c r="C32" s="12" t="s">
        <v>12</v>
      </c>
      <c r="D32" s="13">
        <v>20</v>
      </c>
      <c r="E32" s="14" t="str">
        <f>+'[1]Consolidado por ítem'!E24</f>
        <v>SUMINISTRO E INSTALACIÓN  REJILLA VENTILACION 20 X 20</v>
      </c>
      <c r="F32" s="14" t="str">
        <f>+'[1]Consolidado por ítem'!F24</f>
        <v>UN</v>
      </c>
      <c r="G32" s="14">
        <f>+'[1]Consolidado por ítem'!G24</f>
        <v>3</v>
      </c>
      <c r="H32" s="15" t="s">
        <v>28</v>
      </c>
      <c r="I32" s="16" t="s">
        <v>28</v>
      </c>
    </row>
    <row r="33" spans="2:9" ht="27" customHeight="1" x14ac:dyDescent="0.3">
      <c r="B33" s="11" t="str">
        <f>+'[1]Consolidado por ítem'!D25</f>
        <v>12.1.8</v>
      </c>
      <c r="C33" s="12" t="s">
        <v>12</v>
      </c>
      <c r="D33" s="13">
        <v>21</v>
      </c>
      <c r="E33" s="14" t="str">
        <f>+'[1]Consolidado por ítem'!E25</f>
        <v>PUERTA Y MARCO EN ALUMINIO ANODIZADO SERIE 3831/5020 - COLOR MATE NATURAL + VIDRIO CRISTAL TEMPLADO INCOLORO 5 MM (SUMINISTRO E INSTALACIÓN)</v>
      </c>
      <c r="F33" s="14" t="str">
        <f>+'[1]Consolidado por ítem'!F25</f>
        <v>M2</v>
      </c>
      <c r="G33" s="14">
        <f>+'[1]Consolidado por ítem'!G25</f>
        <v>6</v>
      </c>
      <c r="H33" s="15" t="s">
        <v>28</v>
      </c>
      <c r="I33" s="16" t="s">
        <v>28</v>
      </c>
    </row>
    <row r="34" spans="2:9" ht="27" customHeight="1" x14ac:dyDescent="0.3">
      <c r="B34" s="11" t="str">
        <f>+'[1]Consolidado por ítem'!D26</f>
        <v>12.2.11N</v>
      </c>
      <c r="C34" s="12" t="s">
        <v>12</v>
      </c>
      <c r="D34" s="13">
        <v>22</v>
      </c>
      <c r="E34" s="14" t="str">
        <f>+'[1]Consolidado por ítem'!E26</f>
        <v>SUMINISTRO E INSTALACIÓN DE PUERTA EN LÁMINA SENCILLA COLD ROLLED C18 INCLUYE MARCO EN LAMINA GALVANIZADA C18 (ANTICORROSIVO Y PINTURA EN ESMALTE A DOS MANOS, INCLUYE ANCLAJES, BISAGRAS Y CERRADURA DE PASADOR)</v>
      </c>
      <c r="F34" s="14" t="str">
        <f>+'[1]Consolidado por ítem'!F26</f>
        <v>M2</v>
      </c>
      <c r="G34" s="14">
        <f>+'[1]Consolidado por ítem'!G26</f>
        <v>2.1</v>
      </c>
      <c r="H34" s="15" t="s">
        <v>28</v>
      </c>
      <c r="I34" s="16" t="s">
        <v>28</v>
      </c>
    </row>
    <row r="35" spans="2:9" ht="27" customHeight="1" x14ac:dyDescent="0.3">
      <c r="B35" s="11" t="str">
        <f>+'[1]Consolidado por ítem'!D27</f>
        <v>10.2.19</v>
      </c>
      <c r="C35" s="12" t="s">
        <v>12</v>
      </c>
      <c r="D35" s="13">
        <v>23</v>
      </c>
      <c r="E35" s="14" t="str">
        <f>+'[1]Consolidado por ítem'!E27</f>
        <v>SUMINISTRO E INSTALACION DE CINTA ANTIDESLIZANTE  PISOS ANCHO 5 CMS  INCLUYE MATERIALES Y MANO DE OBRA</v>
      </c>
      <c r="F35" s="14" t="str">
        <f>+'[1]Consolidado por ítem'!F27</f>
        <v>M</v>
      </c>
      <c r="G35" s="14">
        <f>+'[1]Consolidado por ítem'!G27</f>
        <v>35</v>
      </c>
      <c r="H35" s="15" t="s">
        <v>28</v>
      </c>
      <c r="I35" s="16" t="s">
        <v>28</v>
      </c>
    </row>
    <row r="36" spans="2:9" ht="27" customHeight="1" x14ac:dyDescent="0.3">
      <c r="B36" s="11" t="str">
        <f>+'[1]Consolidado por ítem'!D28</f>
        <v>8.2.8</v>
      </c>
      <c r="C36" s="12" t="s">
        <v>12</v>
      </c>
      <c r="D36" s="13">
        <v>24</v>
      </c>
      <c r="E36" s="14" t="str">
        <f>+'[1]Consolidado por ítem'!E28</f>
        <v>SUMINISTRO, TRANSPORTE E INSTALACIÓN DE CANALETA PLASTICA (20 X 5) CM CON DIVISIÓN. INCLUYE: PINTURA ELECTROSTATICA, PUESTA A TIERRA, TAPA TORNILLO, ELEMENTOS DE FIJACIÓN EN PARED Y DEMÁS ACCESORIOS PARA SU CORRECTA INSTALACIÓN</v>
      </c>
      <c r="F36" s="14" t="str">
        <f>+'[1]Consolidado por ítem'!F28</f>
        <v>M</v>
      </c>
      <c r="G36" s="14">
        <f>+'[1]Consolidado por ítem'!G28</f>
        <v>22</v>
      </c>
      <c r="H36" s="15" t="s">
        <v>28</v>
      </c>
      <c r="I36" s="16" t="s">
        <v>28</v>
      </c>
    </row>
    <row r="37" spans="2:9" ht="27" customHeight="1" x14ac:dyDescent="0.3">
      <c r="B37" s="11" t="str">
        <f>+'[1]Consolidado por ítem'!D29</f>
        <v>18.3.4</v>
      </c>
      <c r="C37" s="12" t="s">
        <v>12</v>
      </c>
      <c r="D37" s="13">
        <v>25</v>
      </c>
      <c r="E37" s="14" t="str">
        <f>+'[1]Consolidado por ítem'!E29</f>
        <v>SUMINISTRO E INSTALACION DE VIDRIO DE SEGURIDAD LAMINADO 3+3</v>
      </c>
      <c r="F37" s="14" t="str">
        <f>+'[1]Consolidado por ítem'!F29</f>
        <v>M2</v>
      </c>
      <c r="G37" s="14">
        <f>+'[1]Consolidado por ítem'!G29</f>
        <v>3</v>
      </c>
      <c r="H37" s="15" t="s">
        <v>28</v>
      </c>
      <c r="I37" s="16" t="s">
        <v>28</v>
      </c>
    </row>
    <row r="38" spans="2:9" ht="27" customHeight="1" x14ac:dyDescent="0.3">
      <c r="B38" s="11" t="str">
        <f>+'[1]Consolidado por ítem'!D30</f>
        <v>8.1.32N</v>
      </c>
      <c r="C38" s="12" t="s">
        <v>12</v>
      </c>
      <c r="D38" s="13">
        <v>26</v>
      </c>
      <c r="E38" s="14" t="str">
        <f>+'[1]Consolidado por ítem'!E30</f>
        <v>SUMINISTRO, TRANSPORTE E INSTALACIÓN DE SALIDA ELÉCTRICA PARA SENSOR DE PRESENCIA 360°, 1000W, 360º, 120V. INCLUYE: SENSOR 360° , TUBERÍA EMT Ø3/4", CAJA METÁLICA 12X12X5, CONDUCTORES #12 AWG, PE, HF, FR, LS, CT Y DEMÁS ACCESORIOS NECESARIOS PARA SU CORRECTA INSTALACIÓN. (SALIDA PROMEDIO HASTA 3M)</v>
      </c>
      <c r="F38" s="14" t="str">
        <f>+'[1]Consolidado por ítem'!F30</f>
        <v>UN</v>
      </c>
      <c r="G38" s="14">
        <f>+'[1]Consolidado por ítem'!G30</f>
        <v>3</v>
      </c>
      <c r="H38" s="15" t="s">
        <v>28</v>
      </c>
      <c r="I38" s="16" t="s">
        <v>28</v>
      </c>
    </row>
    <row r="39" spans="2:9" ht="27" customHeight="1" x14ac:dyDescent="0.3">
      <c r="B39" s="11" t="str">
        <f>+'[1]Consolidado por ítem'!D31</f>
        <v>16.1.7N</v>
      </c>
      <c r="C39" s="12" t="s">
        <v>12</v>
      </c>
      <c r="D39" s="13">
        <v>27</v>
      </c>
      <c r="E39" s="14" t="str">
        <f>+'[1]Consolidado por ítem'!E31</f>
        <v>REINSTALACION DE CIELO RASO EXISTENTE. INCLUYE REPOSICION DE PIEZAS EN MALESTADO. NO INCLUYE ESTRUCTURA</v>
      </c>
      <c r="F39" s="14" t="str">
        <f>+'[1]Consolidado por ítem'!F31</f>
        <v>M2</v>
      </c>
      <c r="G39" s="14">
        <f>+'[1]Consolidado por ítem'!G31</f>
        <v>18</v>
      </c>
      <c r="H39" s="15" t="s">
        <v>28</v>
      </c>
      <c r="I39" s="16" t="s">
        <v>28</v>
      </c>
    </row>
    <row r="40" spans="2:9" ht="27" customHeight="1" x14ac:dyDescent="0.3">
      <c r="B40" s="11" t="str">
        <f>+'[1]Consolidado por ítem'!D32</f>
        <v>9.1.1</v>
      </c>
      <c r="C40" s="12" t="s">
        <v>12</v>
      </c>
      <c r="D40" s="13">
        <v>28</v>
      </c>
      <c r="E40" s="14" t="str">
        <f>+'[1]Consolidado por ítem'!E32</f>
        <v>FILOS Y DILATACIONES EN PAÑETE</v>
      </c>
      <c r="F40" s="14" t="str">
        <f>+'[1]Consolidado por ítem'!F32</f>
        <v>M</v>
      </c>
      <c r="G40" s="14">
        <f>+'[1]Consolidado por ítem'!G32</f>
        <v>80</v>
      </c>
      <c r="H40" s="15" t="s">
        <v>28</v>
      </c>
      <c r="I40" s="16" t="s">
        <v>28</v>
      </c>
    </row>
    <row r="41" spans="2:9" ht="27" customHeight="1" x14ac:dyDescent="0.3">
      <c r="B41" s="11" t="str">
        <f>+'[1]Consolidado por ítem'!D33</f>
        <v>8.6.12</v>
      </c>
      <c r="C41" s="12" t="s">
        <v>12</v>
      </c>
      <c r="D41" s="13">
        <v>29</v>
      </c>
      <c r="E41" s="14" t="str">
        <f>+'[1]Consolidado por ítem'!E33</f>
        <v>SALIDA PARA TOMACORRIENTE DOBLE MONOFASICA EN CANALETA, INCLUYE TROQUEL Y APARATO ELECTRICO, CONDUCTORES COBRE #12 AWG, PE, HF, FR, LS, CT Y DEMÁS ACCESORIOS NECESARIOS PARA SU CORRECTA INSTALACIÓN. (SUMINISTRO E INSTALACIÓN)</v>
      </c>
      <c r="F41" s="14" t="str">
        <f>+'[1]Consolidado por ítem'!F33</f>
        <v>UN</v>
      </c>
      <c r="G41" s="14">
        <f>+'[1]Consolidado por ítem'!G33</f>
        <v>9</v>
      </c>
      <c r="H41" s="15" t="s">
        <v>28</v>
      </c>
      <c r="I41" s="16" t="s">
        <v>28</v>
      </c>
    </row>
    <row r="42" spans="2:9" ht="27" customHeight="1" x14ac:dyDescent="0.3">
      <c r="B42" s="11" t="str">
        <f>+'[1]Consolidado por ítem'!D34</f>
        <v>14.1.6</v>
      </c>
      <c r="C42" s="12" t="s">
        <v>12</v>
      </c>
      <c r="D42" s="13">
        <v>30</v>
      </c>
      <c r="E42" s="14" t="str">
        <f>+'[1]Consolidado por ítem'!E34</f>
        <v>SUMINISTRO, TRANSPORTE E INSTALACIÓN  DE LUMINARIA LED LINEAL DE 32W, 6500 K, 100-240 V, FLUJO LUMINOSO MAYOR A 3200 LM, IRC 80, VIDA ÚTIL MAYOR A 10,000 H. INCLUYE CONECTORES DE RESORTE, CINTA , ACCESORIOS DE FIJACIÓN Y SOPORTE Y TODO LO NECESARIO PARA SU CORECTA INSTALACION Y FUNCIONAMIENTO. MATERIAL CERTIFICADO, GARANTIZADO E INSTALADO SEGÚN REGLAMENTACIÓN NTC 2050.</v>
      </c>
      <c r="F42" s="14" t="str">
        <f>+'[1]Consolidado por ítem'!F34</f>
        <v>UN</v>
      </c>
      <c r="G42" s="14">
        <f>+'[1]Consolidado por ítem'!G34</f>
        <v>14</v>
      </c>
      <c r="H42" s="15" t="s">
        <v>28</v>
      </c>
      <c r="I42" s="16" t="s">
        <v>28</v>
      </c>
    </row>
    <row r="43" spans="2:9" ht="27" customHeight="1" x14ac:dyDescent="0.3">
      <c r="B43" s="11" t="str">
        <f>+'[1]Consolidado por ítem'!D35</f>
        <v>18.3.2</v>
      </c>
      <c r="C43" s="12" t="s">
        <v>12</v>
      </c>
      <c r="D43" s="13">
        <v>31</v>
      </c>
      <c r="E43" s="14" t="str">
        <f>+'[1]Consolidado por ítem'!E35</f>
        <v>SUMINISTRO E INSTALACION VIDRIO CRISTAL TEMPLADO INCOLORO - 6 MM</v>
      </c>
      <c r="F43" s="14" t="str">
        <f>+'[1]Consolidado por ítem'!F35</f>
        <v>M2</v>
      </c>
      <c r="G43" s="14">
        <f>+'[1]Consolidado por ítem'!G35</f>
        <v>9</v>
      </c>
      <c r="H43" s="15" t="s">
        <v>28</v>
      </c>
      <c r="I43" s="16" t="s">
        <v>28</v>
      </c>
    </row>
    <row r="44" spans="2:9" ht="27" customHeight="1" x14ac:dyDescent="0.3">
      <c r="B44" s="11" t="str">
        <f>+'[1]Consolidado por ítem'!D36</f>
        <v>10.2.15</v>
      </c>
      <c r="C44" s="12" t="s">
        <v>12</v>
      </c>
      <c r="D44" s="13">
        <v>32</v>
      </c>
      <c r="E44" s="14" t="str">
        <f>+'[1]Consolidado por ítem'!E36</f>
        <v>SUMINISTRO E INSTALACION PISO VINILO, TRAFICO COMERCIAL 33X33/50X50 E=2 MM. INC. PREPARACION DE SUPERFICIE CON MASTICO RESANADOR Y ADHESIVO</v>
      </c>
      <c r="F44" s="14" t="str">
        <f>+'[1]Consolidado por ítem'!F36</f>
        <v>M2</v>
      </c>
      <c r="G44" s="14">
        <f>+'[1]Consolidado por ítem'!G36</f>
        <v>12</v>
      </c>
      <c r="H44" s="15" t="s">
        <v>28</v>
      </c>
      <c r="I44" s="16" t="s">
        <v>28</v>
      </c>
    </row>
    <row r="45" spans="2:9" ht="27" customHeight="1" x14ac:dyDescent="0.3">
      <c r="B45" s="11" t="str">
        <f>+'[1]Consolidado por ítem'!D37</f>
        <v>10.3.4</v>
      </c>
      <c r="C45" s="12" t="s">
        <v>12</v>
      </c>
      <c r="D45" s="13">
        <v>33</v>
      </c>
      <c r="E45" s="14" t="str">
        <f>+'[1]Consolidado por ítem'!E37</f>
        <v>GUARDAESCOBA EN VINISOL (SUMINISTRO E INSTALACIÓN)</v>
      </c>
      <c r="F45" s="14" t="str">
        <f>+'[1]Consolidado por ítem'!F37</f>
        <v>M</v>
      </c>
      <c r="G45" s="14">
        <f>+'[1]Consolidado por ítem'!G37</f>
        <v>35</v>
      </c>
      <c r="H45" s="15" t="s">
        <v>28</v>
      </c>
      <c r="I45" s="16" t="s">
        <v>28</v>
      </c>
    </row>
    <row r="46" spans="2:9" ht="27" customHeight="1" x14ac:dyDescent="0.3">
      <c r="B46" s="11" t="str">
        <f>+'[1]Consolidado por ítem'!D38</f>
        <v>15.1.17</v>
      </c>
      <c r="C46" s="12" t="s">
        <v>12</v>
      </c>
      <c r="D46" s="13">
        <v>34</v>
      </c>
      <c r="E46" s="14" t="str">
        <f>+'[1]Consolidado por ítem'!E38</f>
        <v>SUMINISTRO, TRANSPORTE E INSTALACION DE LAVAPLATOS 50 X 35 INCLUYE GRIFERIA UNA LLAVE INCLUYE SIFON CANASTILLA Y ACOPLE</v>
      </c>
      <c r="F46" s="14" t="str">
        <f>+'[1]Consolidado por ítem'!F38</f>
        <v>UN</v>
      </c>
      <c r="G46" s="14">
        <f>+'[1]Consolidado por ítem'!G38</f>
        <v>2</v>
      </c>
      <c r="H46" s="15" t="s">
        <v>28</v>
      </c>
      <c r="I46" s="16" t="s">
        <v>28</v>
      </c>
    </row>
    <row r="47" spans="2:9" ht="27" customHeight="1" x14ac:dyDescent="0.3">
      <c r="B47" s="11" t="str">
        <f>+'[1]Consolidado por ítem'!D39</f>
        <v>8.1.24</v>
      </c>
      <c r="C47" s="12" t="s">
        <v>12</v>
      </c>
      <c r="D47" s="13">
        <v>35</v>
      </c>
      <c r="E47" s="14" t="str">
        <f>+'[1]Consolidado por ítem'!E39</f>
        <v>SALIDA + TOMACORRIENTE DOBLE (GFCI) PARA BAÑOS, LABORATORIOS Y COCINAS - INCLUYE TAPA INTEMPERIE TERMOPLASTICA, TUBERIA PVC DE 1/2", CONDUCTORES DE COBRE #12 AWG CON BAJO DE HALOGENOS LSZH, APARATO ELECTRICO CORRESPONDIENTE Y DEMÁS ACCESORIOS NECESARIOS PARA SU CORRECTA INSTALACIÓN. SALIDA HASTA UNA DISTANCIA DE 3,00M</v>
      </c>
      <c r="F47" s="14" t="str">
        <f>+'[1]Consolidado por ítem'!F39</f>
        <v>UN</v>
      </c>
      <c r="G47" s="14">
        <f>+'[1]Consolidado por ítem'!G39</f>
        <v>3</v>
      </c>
      <c r="H47" s="15" t="s">
        <v>28</v>
      </c>
      <c r="I47" s="16" t="s">
        <v>28</v>
      </c>
    </row>
    <row r="48" spans="2:9" ht="27" customHeight="1" x14ac:dyDescent="0.3">
      <c r="B48" s="11" t="str">
        <f>+'[1]Consolidado por ítem'!D40</f>
        <v>18.1.4</v>
      </c>
      <c r="C48" s="12" t="s">
        <v>12</v>
      </c>
      <c r="D48" s="13">
        <v>36</v>
      </c>
      <c r="E48" s="14" t="str">
        <f>+'[1]Consolidado por ítem'!E40</f>
        <v>SUMINISTRO E INSTALACION CERRADURA PARA BAÑO POMO ENTRADA REF. SATURNO DE SCHLAGE O EQUIVALENTE</v>
      </c>
      <c r="F48" s="14" t="str">
        <f>+'[1]Consolidado por ítem'!F40</f>
        <v>UN</v>
      </c>
      <c r="G48" s="14">
        <f>+'[1]Consolidado por ítem'!G40</f>
        <v>4</v>
      </c>
      <c r="H48" s="15" t="s">
        <v>28</v>
      </c>
      <c r="I48" s="16" t="s">
        <v>28</v>
      </c>
    </row>
    <row r="49" spans="2:10" ht="27" customHeight="1" x14ac:dyDescent="0.3">
      <c r="B49" s="11" t="str">
        <f>+'[1]Consolidado por ítem'!D41</f>
        <v>12.2.6</v>
      </c>
      <c r="C49" s="12" t="s">
        <v>12</v>
      </c>
      <c r="D49" s="13">
        <v>38</v>
      </c>
      <c r="E49" s="14" t="str">
        <f>+'[1]Consolidado por ítem'!E41</f>
        <v>SUMINISTRO E INSTALACION DE BARANDA METALICA CORREDORES DE CIRCULACION, TUBO CIRCULAR EN ACERO GALVANIZADO DE 2" INCLINADO HACIA EL INTERIOR, EN ANCLAJE LATERAL A LA LOSA CON PLATINAS DE 0,17 CM X 0,20 CM DE ACERO DE 1/4" Y CHAZO DE ANCLAJE DE 3/8" X 3" CON PLATINAS DE HIERRO LATERALES DE 3/8" X 2" Y PLATINAS INTERNAS DE 1/4" X 1 1/2"  TUBO INTERNO EN ACERO DE 1 1/2" DOS MANOS DE ANTICORROSIVO Y ACABADO EN PINTURA ESMALTE</v>
      </c>
      <c r="F49" s="14" t="str">
        <f>+'[1]Consolidado por ítem'!F41</f>
        <v>M</v>
      </c>
      <c r="G49" s="14">
        <v>13.6</v>
      </c>
      <c r="H49" s="15" t="s">
        <v>28</v>
      </c>
      <c r="I49" s="16" t="s">
        <v>28</v>
      </c>
    </row>
    <row r="50" spans="2:10" ht="27" customHeight="1" x14ac:dyDescent="0.3">
      <c r="B50" s="11" t="str">
        <f>+'[1]Consolidado por ítem'!D42</f>
        <v>16.2.2</v>
      </c>
      <c r="C50" s="12" t="s">
        <v>12</v>
      </c>
      <c r="D50" s="13">
        <v>39</v>
      </c>
      <c r="E50" s="14" t="str">
        <f>+'[1]Consolidado por ítem'!E42</f>
        <v>SUMINISTRO E INSTALACION DE DIVISIONES PARA BAÑOS EN LAMINA CALIBRE 18</v>
      </c>
      <c r="F50" s="14" t="str">
        <f>+'[1]Consolidado por ítem'!F42</f>
        <v>M2</v>
      </c>
      <c r="G50" s="14">
        <f>+'[1]Consolidado por ítem'!G42</f>
        <v>4</v>
      </c>
      <c r="H50" s="15" t="s">
        <v>28</v>
      </c>
      <c r="I50" s="16" t="s">
        <v>28</v>
      </c>
    </row>
    <row r="51" spans="2:10" ht="27" customHeight="1" x14ac:dyDescent="0.3">
      <c r="B51" s="11" t="str">
        <f>+'[1]Consolidado por ítem'!D43</f>
        <v>13.1.4</v>
      </c>
      <c r="C51" s="12" t="s">
        <v>12</v>
      </c>
      <c r="D51" s="13">
        <v>40</v>
      </c>
      <c r="E51" s="14" t="str">
        <f>+'[1]Consolidado por ítem'!E43</f>
        <v>ENCHAPE PARED 20 X 30 - (INCLUYE WIN EN ALUMINIO) (SUMINISTRO E INSTALACIÓN)</v>
      </c>
      <c r="F51" s="14" t="str">
        <f>+'[1]Consolidado por ítem'!F43</f>
        <v>M2</v>
      </c>
      <c r="G51" s="14">
        <f>+'[1]Consolidado por ítem'!G43</f>
        <v>3</v>
      </c>
      <c r="H51" s="15" t="s">
        <v>28</v>
      </c>
      <c r="I51" s="16" t="s">
        <v>28</v>
      </c>
    </row>
    <row r="52" spans="2:10" ht="27" customHeight="1" x14ac:dyDescent="0.3">
      <c r="B52" s="11" t="str">
        <f>+'[1]Consolidado por ítem'!D44</f>
        <v>18.1.1</v>
      </c>
      <c r="C52" s="12" t="s">
        <v>12</v>
      </c>
      <c r="D52" s="13">
        <v>41</v>
      </c>
      <c r="E52" s="14" t="str">
        <f>+'[1]Consolidado por ítem'!E44</f>
        <v>SUMINISTRO E INSTALACION CERRADURA DE INGRESO PRINCIPAL LLAVE MULTIPUNTO YALE 987 O EQUIVALENTE</v>
      </c>
      <c r="F52" s="14" t="str">
        <f>+'[1]Consolidado por ítem'!F44</f>
        <v>UN</v>
      </c>
      <c r="G52" s="14">
        <f>+'[1]Consolidado por ítem'!G44</f>
        <v>1</v>
      </c>
      <c r="H52" s="15" t="s">
        <v>28</v>
      </c>
      <c r="I52" s="16" t="s">
        <v>28</v>
      </c>
    </row>
    <row r="53" spans="2:10" ht="28.8" x14ac:dyDescent="0.3">
      <c r="B53" s="11" t="str">
        <f>+'[1]Consolidado por ítem'!D45</f>
        <v>16.1.3</v>
      </c>
      <c r="C53" s="12" t="s">
        <v>12</v>
      </c>
      <c r="D53" s="13">
        <v>1</v>
      </c>
      <c r="E53" s="14" t="str">
        <f>+'[1]Consolidado por ítem'!E45</f>
        <v>SUMINISTRO, TRANSPORTE E INSTALACIÓN DE CIELO RASO EN LAMINA PLANA SUPERBOARD O EQUIVALENTE E=6MM. INCLUYE: ENCINTADO, MASILLA Y PINTURA</v>
      </c>
      <c r="F53" s="14" t="str">
        <f>+'[1]Consolidado por ítem'!F45</f>
        <v>M2</v>
      </c>
      <c r="G53" s="14">
        <f>+'[1]Consolidado por ítem'!G45</f>
        <v>23</v>
      </c>
      <c r="H53" s="15" t="s">
        <v>28</v>
      </c>
      <c r="I53" s="16" t="s">
        <v>28</v>
      </c>
      <c r="J53" s="17"/>
    </row>
    <row r="54" spans="2:10" ht="28.8" x14ac:dyDescent="0.3">
      <c r="B54" s="11" t="str">
        <f>+'[1]Consolidado por ítem'!D46</f>
        <v>10.4.3</v>
      </c>
      <c r="C54" s="12" t="s">
        <v>12</v>
      </c>
      <c r="D54" s="13">
        <v>2</v>
      </c>
      <c r="E54" s="14" t="str">
        <f>+'[1]Consolidado por ítem'!E46</f>
        <v>GRADAS EN GRANITO PULIDO DE 0.30</v>
      </c>
      <c r="F54" s="14" t="str">
        <f>+'[1]Consolidado por ítem'!F46</f>
        <v>M</v>
      </c>
      <c r="G54" s="14">
        <f>+'[1]Consolidado por ítem'!G46</f>
        <v>8</v>
      </c>
      <c r="H54" s="15" t="s">
        <v>28</v>
      </c>
      <c r="I54" s="16" t="s">
        <v>28</v>
      </c>
      <c r="J54" s="17"/>
    </row>
    <row r="55" spans="2:10" ht="28.8" x14ac:dyDescent="0.3">
      <c r="B55" s="11" t="str">
        <f>+'[1]Consolidado por ítem'!D47</f>
        <v>11.1.6</v>
      </c>
      <c r="C55" s="12" t="s">
        <v>12</v>
      </c>
      <c r="D55" s="13">
        <v>3</v>
      </c>
      <c r="E55" s="14" t="str">
        <f>+'[1]Consolidado por ítem'!E47</f>
        <v>SUMINISTRO E INSTALACION DE MANTO ASFALTICO 2.8 A 3.00 MM</v>
      </c>
      <c r="F55" s="14" t="str">
        <f>+'[1]Consolidado por ítem'!F47</f>
        <v>M2</v>
      </c>
      <c r="G55" s="14">
        <f>+'[1]Consolidado por ítem'!G47</f>
        <v>40</v>
      </c>
      <c r="H55" s="15" t="s">
        <v>28</v>
      </c>
      <c r="I55" s="16" t="s">
        <v>28</v>
      </c>
      <c r="J55" s="17"/>
    </row>
    <row r="56" spans="2:10" ht="57.6" x14ac:dyDescent="0.3">
      <c r="B56" s="11" t="str">
        <f>+'[1]Consolidado por ítem'!D48</f>
        <v>11.1.4</v>
      </c>
      <c r="C56" s="12" t="s">
        <v>12</v>
      </c>
      <c r="D56" s="13">
        <v>4</v>
      </c>
      <c r="E56" s="14" t="str">
        <f>+'[1]Consolidado por ítem'!E48</f>
        <v>IMPERMEABILIZACION CUBIERTA DE CONCRETO, SISTEMA 3 CAPAS, MANTOS ASFALTICOS MODIFICADOS CON REFUERZOS EN FIBRA DE VIDRIO E=3MM. ACABADO FINAL FOIL DE ALUMINIO, NO TRANSITABLE. INCLUYE REMATES 15 CM POR ENCIMA DEL NIVEL DE LA CUBIERTA Y CAJILLAS PARA INSTALACION DE TRAGANTES</v>
      </c>
      <c r="F56" s="14" t="str">
        <f>+'[1]Consolidado por ítem'!F48</f>
        <v>M2</v>
      </c>
      <c r="G56" s="14">
        <f>+'[1]Consolidado por ítem'!G48</f>
        <v>400</v>
      </c>
      <c r="H56" s="15" t="s">
        <v>28</v>
      </c>
      <c r="I56" s="16" t="s">
        <v>28</v>
      </c>
      <c r="J56" s="17"/>
    </row>
    <row r="57" spans="2:10" ht="28.8" x14ac:dyDescent="0.3">
      <c r="B57" s="11" t="str">
        <f>+'[1]Consolidado por ítem'!D49</f>
        <v>11.1.3</v>
      </c>
      <c r="C57" s="12" t="s">
        <v>12</v>
      </c>
      <c r="D57" s="13">
        <v>5</v>
      </c>
      <c r="E57" s="14" t="str">
        <f>+'[1]Consolidado por ítem'!E49</f>
        <v>IMPERMEABILIZACION CANALES MANTO ASFALTICO Y FOIL ALUMINIO</v>
      </c>
      <c r="F57" s="14" t="str">
        <f>+'[1]Consolidado por ítem'!F49</f>
        <v>M2</v>
      </c>
      <c r="G57" s="14">
        <f>+'[1]Consolidado por ítem'!G49</f>
        <v>30</v>
      </c>
      <c r="H57" s="15" t="s">
        <v>28</v>
      </c>
      <c r="I57" s="16" t="s">
        <v>28</v>
      </c>
      <c r="J57" s="17"/>
    </row>
    <row r="58" spans="2:10" ht="15" thickBot="1" x14ac:dyDescent="0.35">
      <c r="B58" s="18" t="s">
        <v>14</v>
      </c>
      <c r="C58" s="18"/>
      <c r="D58" s="18"/>
      <c r="E58" s="18"/>
      <c r="F58" s="18"/>
      <c r="G58" s="18"/>
      <c r="H58" s="18"/>
      <c r="I58" s="19">
        <f>ROUND(SUM(I14:I57),0)</f>
        <v>0</v>
      </c>
    </row>
    <row r="59" spans="2:10" ht="15" thickBot="1" x14ac:dyDescent="0.35">
      <c r="B59" s="20"/>
      <c r="C59" s="20"/>
      <c r="D59" s="20"/>
      <c r="E59" s="20"/>
      <c r="F59" s="20"/>
      <c r="G59" s="20"/>
      <c r="H59" s="20"/>
      <c r="I59" s="20"/>
    </row>
    <row r="60" spans="2:10" ht="15" thickBot="1" x14ac:dyDescent="0.35">
      <c r="B60" s="21" t="s">
        <v>15</v>
      </c>
      <c r="C60" s="21"/>
      <c r="D60" s="21"/>
      <c r="E60" s="21"/>
      <c r="F60" s="21"/>
      <c r="G60" s="21"/>
      <c r="H60" s="22">
        <v>3.2300000000000002E-2</v>
      </c>
      <c r="I60" s="23" t="s">
        <v>28</v>
      </c>
    </row>
    <row r="61" spans="2:10" ht="15" thickBot="1" x14ac:dyDescent="0.35">
      <c r="B61" s="21" t="s">
        <v>16</v>
      </c>
      <c r="C61" s="21"/>
      <c r="D61" s="21"/>
      <c r="E61" s="21"/>
      <c r="F61" s="21"/>
      <c r="G61" s="21"/>
      <c r="H61" s="24">
        <v>1.1000000000000001E-3</v>
      </c>
      <c r="I61" s="23" t="s">
        <v>28</v>
      </c>
    </row>
    <row r="62" spans="2:10" ht="15" thickBot="1" x14ac:dyDescent="0.35">
      <c r="B62" s="25"/>
      <c r="C62" s="25"/>
      <c r="D62" s="25"/>
      <c r="E62" s="25"/>
      <c r="F62" s="25"/>
      <c r="G62" s="25"/>
      <c r="H62" s="25"/>
      <c r="I62" s="25"/>
    </row>
    <row r="63" spans="2:10" ht="15" thickBot="1" x14ac:dyDescent="0.35">
      <c r="B63" s="20" t="s">
        <v>17</v>
      </c>
      <c r="C63" s="20"/>
      <c r="D63" s="20"/>
      <c r="E63" s="20"/>
      <c r="F63" s="20"/>
      <c r="G63" s="20"/>
      <c r="H63" s="20"/>
      <c r="I63" s="23">
        <f>SUM(I60:I61)</f>
        <v>0</v>
      </c>
    </row>
    <row r="64" spans="2:10" ht="15" thickBot="1" x14ac:dyDescent="0.35">
      <c r="B64" s="26"/>
      <c r="C64" s="27"/>
      <c r="D64" s="27"/>
      <c r="E64" s="27"/>
      <c r="F64" s="27"/>
      <c r="G64" s="28"/>
      <c r="H64" s="29"/>
      <c r="I64" s="29"/>
    </row>
    <row r="65" spans="2:11" ht="29.4" thickBot="1" x14ac:dyDescent="0.35">
      <c r="B65" s="30" t="s">
        <v>18</v>
      </c>
      <c r="C65" s="30"/>
      <c r="D65" s="30"/>
      <c r="E65" s="30"/>
      <c r="F65" s="30"/>
      <c r="G65" s="30"/>
      <c r="H65" s="31" t="s">
        <v>28</v>
      </c>
      <c r="I65" s="32" t="s">
        <v>28</v>
      </c>
    </row>
    <row r="66" spans="2:11" ht="29.4" thickBot="1" x14ac:dyDescent="0.35">
      <c r="B66" s="30" t="s">
        <v>19</v>
      </c>
      <c r="C66" s="30"/>
      <c r="D66" s="30"/>
      <c r="E66" s="30"/>
      <c r="F66" s="30"/>
      <c r="G66" s="30"/>
      <c r="H66" s="33" t="s">
        <v>28</v>
      </c>
      <c r="I66" s="32" t="s">
        <v>28</v>
      </c>
    </row>
    <row r="67" spans="2:11" ht="29.4" thickBot="1" x14ac:dyDescent="0.35">
      <c r="B67" s="30" t="s">
        <v>20</v>
      </c>
      <c r="C67" s="30"/>
      <c r="D67" s="30"/>
      <c r="E67" s="30"/>
      <c r="F67" s="30"/>
      <c r="G67" s="30"/>
      <c r="H67" s="33" t="s">
        <v>28</v>
      </c>
      <c r="I67" s="32" t="s">
        <v>28</v>
      </c>
    </row>
    <row r="68" spans="2:11" ht="15" thickBot="1" x14ac:dyDescent="0.35">
      <c r="B68" s="30"/>
      <c r="C68" s="30"/>
      <c r="D68" s="30"/>
      <c r="E68" s="30"/>
      <c r="F68" s="30"/>
      <c r="G68" s="30"/>
      <c r="H68" s="29"/>
      <c r="I68" s="29"/>
    </row>
    <row r="69" spans="2:11" ht="15" thickBot="1" x14ac:dyDescent="0.35">
      <c r="B69" s="34" t="s">
        <v>21</v>
      </c>
      <c r="C69" s="34"/>
      <c r="D69" s="34"/>
      <c r="E69" s="34"/>
      <c r="F69" s="34"/>
      <c r="G69" s="34"/>
      <c r="H69" s="34"/>
      <c r="I69" s="32" t="s">
        <v>28</v>
      </c>
    </row>
    <row r="70" spans="2:11" ht="15" thickBot="1" x14ac:dyDescent="0.35">
      <c r="B70" s="30"/>
      <c r="C70" s="30"/>
      <c r="D70" s="30"/>
      <c r="E70" s="30"/>
      <c r="F70" s="30"/>
      <c r="G70" s="30"/>
      <c r="H70" s="29"/>
      <c r="I70" s="29"/>
      <c r="K70" s="35"/>
    </row>
    <row r="71" spans="2:11" ht="15" thickBot="1" x14ac:dyDescent="0.35">
      <c r="B71" s="34" t="s">
        <v>22</v>
      </c>
      <c r="C71" s="34"/>
      <c r="D71" s="34"/>
      <c r="E71" s="34"/>
      <c r="F71" s="34"/>
      <c r="G71" s="34"/>
      <c r="H71" s="34"/>
      <c r="I71" s="32" t="s">
        <v>28</v>
      </c>
      <c r="K71" s="35">
        <v>285000000</v>
      </c>
    </row>
    <row r="72" spans="2:11" ht="15" thickBot="1" x14ac:dyDescent="0.35">
      <c r="B72" s="36"/>
      <c r="C72" s="36"/>
      <c r="D72" s="36"/>
      <c r="E72" s="36"/>
      <c r="F72" s="36"/>
      <c r="G72" s="36"/>
      <c r="H72" s="29"/>
      <c r="I72" s="29"/>
      <c r="K72" s="35"/>
    </row>
    <row r="73" spans="2:11" ht="15" thickBot="1" x14ac:dyDescent="0.35">
      <c r="B73" s="37" t="s">
        <v>23</v>
      </c>
      <c r="C73" s="37"/>
      <c r="D73" s="37"/>
      <c r="E73" s="37"/>
      <c r="F73" s="37"/>
      <c r="G73" s="37"/>
      <c r="H73" s="37"/>
      <c r="I73" s="32" t="s">
        <v>28</v>
      </c>
      <c r="K73" s="38" t="e">
        <f>+K71-I73</f>
        <v>#VALUE!</v>
      </c>
    </row>
    <row r="74" spans="2:11" x14ac:dyDescent="0.3">
      <c r="B74" s="39"/>
      <c r="C74" s="39"/>
      <c r="D74" s="39"/>
      <c r="E74" s="40"/>
      <c r="F74" s="39"/>
      <c r="G74" s="39"/>
      <c r="H74" s="39"/>
      <c r="I74" s="39"/>
      <c r="K74" s="35"/>
    </row>
    <row r="75" spans="2:11" x14ac:dyDescent="0.3">
      <c r="B75" s="41" t="s">
        <v>24</v>
      </c>
      <c r="C75" s="42"/>
      <c r="D75" s="43"/>
      <c r="E75" s="43"/>
      <c r="F75" s="43"/>
      <c r="G75" s="43"/>
    </row>
    <row r="76" spans="2:11" x14ac:dyDescent="0.3">
      <c r="B76" s="41" t="s">
        <v>25</v>
      </c>
      <c r="C76" s="42"/>
      <c r="D76" s="43"/>
      <c r="E76" s="43"/>
      <c r="F76" s="43"/>
      <c r="G76" s="43"/>
    </row>
    <row r="77" spans="2:11" x14ac:dyDescent="0.3">
      <c r="B77" s="41" t="s">
        <v>26</v>
      </c>
      <c r="C77" s="42"/>
      <c r="D77" s="43"/>
      <c r="E77" s="43"/>
      <c r="F77" s="43"/>
      <c r="G77" s="43"/>
    </row>
  </sheetData>
  <autoFilter ref="B13:I57" xr:uid="{F337C5C3-B030-4B9C-A243-B98CDAFAD290}"/>
  <mergeCells count="27">
    <mergeCell ref="B73:H73"/>
    <mergeCell ref="B75:G75"/>
    <mergeCell ref="B76:G76"/>
    <mergeCell ref="B77:G77"/>
    <mergeCell ref="B67:G67"/>
    <mergeCell ref="B68:G68"/>
    <mergeCell ref="B69:H69"/>
    <mergeCell ref="B70:G70"/>
    <mergeCell ref="B71:H71"/>
    <mergeCell ref="B72:G72"/>
    <mergeCell ref="B61:G61"/>
    <mergeCell ref="B62:I62"/>
    <mergeCell ref="B63:H63"/>
    <mergeCell ref="B64:G64"/>
    <mergeCell ref="B65:G65"/>
    <mergeCell ref="B66:G66"/>
    <mergeCell ref="B10:I10"/>
    <mergeCell ref="B11:I11"/>
    <mergeCell ref="B12:I12"/>
    <mergeCell ref="B58:H58"/>
    <mergeCell ref="B59:I59"/>
    <mergeCell ref="B60:G60"/>
    <mergeCell ref="B1:I5"/>
    <mergeCell ref="B6:I6"/>
    <mergeCell ref="B7:I7"/>
    <mergeCell ref="B8:I8"/>
    <mergeCell ref="B9:I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CABALLERO ROJAS</dc:creator>
  <cp:lastModifiedBy>DIEGO CABALLERO ROJAS</cp:lastModifiedBy>
  <dcterms:created xsi:type="dcterms:W3CDTF">2026-07-01T22:44:36Z</dcterms:created>
  <dcterms:modified xsi:type="dcterms:W3CDTF">2026-07-01T22:47:27Z</dcterms:modified>
</cp:coreProperties>
</file>