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PRO_CONTRATOS\Desktop\CONTRATACION 2026\1. ESTUDIOS DE MERCADO 2026\2. PLANEACION\12. MANTENIMIENTO COMPACTADOR\"/>
    </mc:Choice>
  </mc:AlternateContent>
  <xr:revisionPtr revIDLastSave="0" documentId="13_ncr:1_{4F4D4CF7-ECB1-4D23-BBD6-02CE8415A45B}" xr6:coauthVersionLast="47" xr6:coauthVersionMax="47" xr10:uidLastSave="{00000000-0000-0000-0000-000000000000}"/>
  <bookViews>
    <workbookView xWindow="-120" yWindow="-120" windowWidth="29040" windowHeight="15840" xr2:uid="{00000000-000D-0000-FFFF-FFFF00000000}"/>
  </bookViews>
  <sheets>
    <sheet name="COTIZACION"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24" i="1" l="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164" i="1" l="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8" i="1"/>
  <c r="I77" i="1" l="1"/>
  <c r="I62" i="1"/>
  <c r="I50" i="1" l="1"/>
  <c r="I90" i="1" l="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T206" i="1" l="1"/>
  <c r="I206" i="1" l="1"/>
  <c r="I205" i="1"/>
  <c r="I223" i="1" l="1"/>
  <c r="I89" i="1"/>
  <c r="I88" i="1"/>
  <c r="I154" i="1" l="1"/>
  <c r="I155" i="1"/>
  <c r="I199" i="1"/>
  <c r="I79" i="1"/>
  <c r="I80" i="1"/>
  <c r="I81" i="1"/>
  <c r="I82" i="1"/>
  <c r="I83" i="1"/>
  <c r="I84" i="1"/>
  <c r="I85" i="1"/>
  <c r="I86" i="1"/>
  <c r="I87" i="1"/>
  <c r="I78" i="1"/>
  <c r="I222" i="1" l="1"/>
  <c r="I221" i="1" l="1"/>
  <c r="I220" i="1" l="1"/>
  <c r="I219" i="1" l="1"/>
  <c r="I209" i="1" l="1"/>
  <c r="I210" i="1"/>
  <c r="I211" i="1"/>
  <c r="I212" i="1"/>
  <c r="I213" i="1"/>
  <c r="I214" i="1"/>
  <c r="I215" i="1"/>
  <c r="I216" i="1"/>
  <c r="I217" i="1"/>
  <c r="I218" i="1"/>
  <c r="I208" i="1"/>
  <c r="I76" i="1" l="1"/>
  <c r="I75" i="1"/>
  <c r="I74" i="1"/>
  <c r="I73" i="1"/>
  <c r="I72" i="1"/>
  <c r="I71" i="1"/>
  <c r="I70" i="1"/>
  <c r="I207" i="1" l="1"/>
  <c r="I69" i="1" l="1"/>
  <c r="I68" i="1"/>
  <c r="I200" i="1" l="1"/>
  <c r="I201" i="1"/>
  <c r="I202" i="1"/>
  <c r="I203" i="1"/>
  <c r="I204" i="1"/>
  <c r="I256" i="1" l="1"/>
  <c r="I156" i="1"/>
  <c r="I157" i="1"/>
  <c r="I158" i="1"/>
  <c r="I159" i="1"/>
  <c r="I160" i="1"/>
  <c r="I161" i="1"/>
  <c r="I162" i="1"/>
  <c r="I163" i="1"/>
  <c r="I194" i="1" l="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1" i="1"/>
  <c r="I52" i="1"/>
  <c r="I53" i="1"/>
  <c r="I54" i="1"/>
  <c r="I55" i="1"/>
  <c r="I56" i="1"/>
  <c r="I57" i="1"/>
  <c r="I58" i="1"/>
  <c r="I59" i="1"/>
  <c r="I60" i="1"/>
  <c r="I61" i="1"/>
  <c r="I63" i="1"/>
  <c r="I64" i="1"/>
  <c r="I65" i="1"/>
  <c r="I66" i="1"/>
  <c r="I67" i="1"/>
  <c r="I20" i="1"/>
  <c r="I150" i="1" l="1"/>
  <c r="I259" i="1" s="1"/>
  <c r="I195" i="1"/>
  <c r="I196" i="1" s="1"/>
  <c r="I151" i="1" l="1"/>
  <c r="I152" i="1" s="1"/>
  <c r="I260" i="1"/>
  <c r="I261" i="1" s="1"/>
  <c r="I257" i="1" l="1"/>
  <c r="I258" i="1" s="1"/>
</calcChain>
</file>

<file path=xl/sharedStrings.xml><?xml version="1.0" encoding="utf-8"?>
<sst xmlns="http://schemas.openxmlformats.org/spreadsheetml/2006/main" count="782" uniqueCount="337">
  <si>
    <t>INGEFILTERS COLOMBIA SAS</t>
  </si>
  <si>
    <t>Calle 14 No 55 - 33</t>
  </si>
  <si>
    <t>Bogotá - Colombia</t>
  </si>
  <si>
    <t>Señores:</t>
  </si>
  <si>
    <t xml:space="preserve">FECHA </t>
  </si>
  <si>
    <t>Nit:</t>
  </si>
  <si>
    <t>Direccion:</t>
  </si>
  <si>
    <t>COTIZACIÓN</t>
  </si>
  <si>
    <t>Ciudad:</t>
  </si>
  <si>
    <t>Tel.(s):</t>
  </si>
  <si>
    <t>ITEMS</t>
  </si>
  <si>
    <t>DESCRIPCIÓN</t>
  </si>
  <si>
    <t>CANTIDAD</t>
  </si>
  <si>
    <t>VAL.UNITARIO</t>
  </si>
  <si>
    <t>TOTAL</t>
  </si>
  <si>
    <t>MANTENIMIENTO GENERAL ELECTRICO: 25-01-2024 REVISION DE LUCES EN GENERAL  INSTALACION DE STOP TRIPLE TRASEROS, Y SEMAFORO DIRECCIONAL, ALARMA DE REVERSO, COCUYOS.</t>
  </si>
  <si>
    <t>ALARMA DE REVERSA</t>
  </si>
  <si>
    <t>CABLE #16</t>
  </si>
  <si>
    <t>BOMBILLOS</t>
  </si>
  <si>
    <t>FUSIBLES TERMINALES</t>
  </si>
  <si>
    <t xml:space="preserve">STOP TRIPLE TRASERO </t>
  </si>
  <si>
    <t>BASE LAMINA PARA INSTALACION DE LOS STOP TRIPLE. PARTE LATERALES</t>
  </si>
  <si>
    <t>SEMAFARO DIRECCIONAL</t>
  </si>
  <si>
    <t xml:space="preserve">CLUTCH PATINANDO: KIT DE EMBRAGUE VOLSWAGEN 31-310 MODELO 2012  22-01-2024 </t>
  </si>
  <si>
    <t>MANO DE OBRA:  DESMONTE Y MONTE DEL KIT DE EMBRAGUE  23-01-2024</t>
  </si>
  <si>
    <t>BOMBA PRINCIPAL CLUTCH  06-02-2024</t>
  </si>
  <si>
    <t>BOMBA AUXILIAR SERVO CLUTCH EATON  06-02-2024</t>
  </si>
  <si>
    <t xml:space="preserve">MANO DE OBRA: SERVICIO DE CAMBIO DE BOMBAS PRINCIPAL Y AUXILIAR  06-02-2024 </t>
  </si>
  <si>
    <t>PESCADOR DEL COMBUSTIBLE PARA REVISAR FISURADO: 24-01-2024 CAMBIO DE FLOTADOR 2S0201495</t>
  </si>
  <si>
    <t>TAPA DE LA REPARTICION DEL MOTOR CAMBIO DE TAPA VISERA ESPEJO 2S0109291  24-01-2024</t>
  </si>
  <si>
    <t>EMPAQUE BASE TURBO 30-01-2024</t>
  </si>
  <si>
    <t>PERA PALANCA CAMBIOS FULLER DOBLE 30-01-2024</t>
  </si>
  <si>
    <t>HOJA RESORTE DEL MUELLE DERECHO PARTIDA {SEGUNDA}  27-01-2024</t>
  </si>
  <si>
    <t>HOJA RESORTE DEL MUELLE IZQUIERDO PARTIDA {CUARTA}  27-01-2024</t>
  </si>
  <si>
    <t>HOJA RESORTE DEL MUELLE IZQUIERDO PARTIDA {QUINTA}  27-01-2024</t>
  </si>
  <si>
    <t>TORNILLO CENTRAL 1/2 X 8  27-01-2024</t>
  </si>
  <si>
    <t>TORNILLOS, 3/8 X2,1/2   WASA, 3/8  24-01-2024</t>
  </si>
  <si>
    <t>MANO DE OBRA: DESMONTE Y MONTE DE LOS MUELLES DELANTEROS PARA EL DESARME  Y ARME PARA CAMBIO DE LAS HOJAS 27-01-2024</t>
  </si>
  <si>
    <t>TECNICOMECANICA  02-02-2024  VENCE 02-02-2025</t>
  </si>
  <si>
    <t>MANO DE OBRA: BAJAR Y MONTAR GATO HIDRAULICO COMPACTADOR   10-02-2024</t>
  </si>
  <si>
    <t>MANGUERA HIDRAULICA R2 1/2 17-02-2024</t>
  </si>
  <si>
    <t>PLUMILLAS 24" 17-012-2024</t>
  </si>
  <si>
    <t>MANO DE OBRA: DESMONTE Y MONTE DE MANGUERAS HIDRAULICAS Y INSTALACION DE PLUMILLAS 17-02-2024</t>
  </si>
  <si>
    <t>ARANDELAS INDUSTRIALES 11-03-2024</t>
  </si>
  <si>
    <t>MANO DE OBRA: DESMONTE Y MONTE DE LA BOTELLA HIDRAULICA  11-03-2024</t>
  </si>
  <si>
    <t>TUERCA Y ARANDELAS INSTALACION Y AJUSTE TROQUE DELANTERO 18-03-2024</t>
  </si>
  <si>
    <t>MANGUERA BIODISEL R6 1/2  X 420mts    10-04-2024</t>
  </si>
  <si>
    <t>MANGUERA 2SC 3/8 X 0.57 mts  ACOPLADA  10-04-2024</t>
  </si>
  <si>
    <t>PERA ACEITE VW WORKER    10/04/2024</t>
  </si>
  <si>
    <t>MANGUERA RETORNO  HIDRAULICO  VW 18-310 31310  10/04/2024</t>
  </si>
  <si>
    <t>PACHA PERA ACEITE   VW WORKWER   10/04/2024</t>
  </si>
  <si>
    <t>ABRAZADERA CREMALLERA   11/04/2024</t>
  </si>
  <si>
    <t>MANGUERA R6 1/2  11-04-2024</t>
  </si>
  <si>
    <t>LAMINA 210X150 1/4 HR  26/04/2024</t>
  </si>
  <si>
    <t>MANO DE OBRA: SOLDADURA LAMINA COMPACTADOR  03/05/2024</t>
  </si>
  <si>
    <t>CAMION COMPACTADOR BASURA GZM 922</t>
  </si>
  <si>
    <t>MANO DE OBRA: SERVICIO DESARME Y ARME CILINDRO HIDRAULICO PARA CAMBIO DE EMPAQUETADURA 10-02-2024</t>
  </si>
  <si>
    <t>MANO DE OBRA: DESMONTE Y MONTE DEL CILINDRO HIDRAULICO 10-02-2024</t>
  </si>
  <si>
    <t>ROTACION DE LLANTAS DELANTERAS  13-02-2024</t>
  </si>
  <si>
    <t>INSTALACION STOP TRIPLE CAMBIO DE PACHAS DE CONEXIÓN 16-02-2024</t>
  </si>
  <si>
    <t>FALLA ELECTRICA CARGAR GAS AIRE ACONDICIONADO  29-02-2024</t>
  </si>
  <si>
    <t>KIT EMPAQUETADURA PISTON, TAPA DE CILINDRO   20/04/2024</t>
  </si>
  <si>
    <t>REVISION DE 60000 KMTS /72 MESES, CAMBIO DE ACEITE 15W40 GRANEL Y KIT DE FILTROS  22-05-2025</t>
  </si>
  <si>
    <t>COMPACTADOR CHEVROLET FVR  OFK 692</t>
  </si>
  <si>
    <t>HACER CAJA EN ACERO INOXIDABLE DE FILTRACION SOLIDOS. SERVICIO DE SOLDADURA DE FILTRACION LIXIVIADO 31-01-2024</t>
  </si>
  <si>
    <t>EMPAQUETADURA DEL SECADOR DEL AGUA Y FILTRO 01-03-2024</t>
  </si>
  <si>
    <t>MANO DE OBRA: DESMONTE Y MONTE DE LA EMPAQUETADURA DEL SECADOR DE AGUA 12-03-2024</t>
  </si>
  <si>
    <t>PERNO FTR TRAS EXTRALARGO   02-04-2024</t>
  </si>
  <si>
    <t>MANO DE OBRA: CAMBIO DE ESPARRAGOS LLANTAS TRASERAS 04-04-2024</t>
  </si>
  <si>
    <t>REPARACION CILINDRO HIDRAULICOS, CAMBIO DE EMBOLO Y EMPAQUETADURA CON GUIA  DE 43*12 26/05/2024</t>
  </si>
  <si>
    <t>SUBTOTAL</t>
  </si>
  <si>
    <t>IVA 19%</t>
  </si>
  <si>
    <t>CAMION COMPACTADOR  OCF 227</t>
  </si>
  <si>
    <t>SUMINISTRO PATIN TENSOR    4/06/2024</t>
  </si>
  <si>
    <t>SUMINISTRO CORREA MOTOR  4/06/2024</t>
  </si>
  <si>
    <t>SERVICIO INSTALACION TURBO Y ENFRIADORES DEL INTERCOLER 01/06/2024</t>
  </si>
  <si>
    <t>MANO DE OBRA: DESMONTE ALTERNADOR Y CAMBIO DE CORREA  05/06/2024</t>
  </si>
  <si>
    <t>SERVICIO: ARREGLO Y SOLDADURA SALIDA DE TANQUE DE LIXIVIADOS  18/06/2024</t>
  </si>
  <si>
    <t>FILTRO COMBUSTIBLE BF 988    12/07/2024</t>
  </si>
  <si>
    <t>FILTRO COMBUSTIBLE BF1204    12/07/2024</t>
  </si>
  <si>
    <t>FILTRO ACEITE BD-103   12/07/2024</t>
  </si>
  <si>
    <t>FILTRO AIRE PRIMARIO C-27830     12/07/2024</t>
  </si>
  <si>
    <t>FILTRO AIRE SECUNDARIO   C-27831    12/07/2024</t>
  </si>
  <si>
    <t>SUMINISTRO DE SILENCIADOR CONICO 1/2   13/07/2024</t>
  </si>
  <si>
    <t>BOTELLAS PARA CAMBIO DE EMPAQUETADURA   13/07/2024</t>
  </si>
  <si>
    <t>ADAPTADOR DE 1/2 NPT*7/8 JIC      13/07/2024</t>
  </si>
  <si>
    <t>SERVICIO MANTENIMIENTO RIEL   27/06/2024</t>
  </si>
  <si>
    <t>SUMINISTRO BOMBA DE INYECCION   27/06/2024</t>
  </si>
  <si>
    <t>REPARACION DE INYECTORES  27/06/2024</t>
  </si>
  <si>
    <t>SERVICIO DE ESCANER   26/06/2024</t>
  </si>
  <si>
    <t>SUMINISTRO MANGUERA BIODISEL R6 5/16  Y R6  3/8   4/07/2024</t>
  </si>
  <si>
    <t>SUMINISTRO ABRAZADERAS 06-16MM (mm)   SUMINISTRO ABRAZADERAS 11-20MM (8mm) 4/07/2024</t>
  </si>
  <si>
    <t>MANO DE OBRA: BAJAR BOMBA DE INYECCION, INYECTORES Y RIEL    6/07/2024</t>
  </si>
  <si>
    <t>SUMINISTRO LIMPIADOR ELECTRICO   10/07/2024</t>
  </si>
  <si>
    <t>SERVICIO CARGA DE BATERIAS 48 HORAS   19/07/2024</t>
  </si>
  <si>
    <t>FABRICACION BORNES   19/07/2024</t>
  </si>
  <si>
    <t>COMPUTADOR FVZ EURO 4  01/08/2024</t>
  </si>
  <si>
    <t>REVISIÓN ELECTRICA 01/08/2024</t>
  </si>
  <si>
    <t>REVISIÓN TECNICO  MECANICA 02/08/20</t>
  </si>
  <si>
    <t xml:space="preserve">ALCALDIA ANAPOIMA </t>
  </si>
  <si>
    <t>890680097-1</t>
  </si>
  <si>
    <t>CALLE 2#3-36</t>
  </si>
  <si>
    <t xml:space="preserve">ANAPOIMA </t>
  </si>
  <si>
    <t>8993734/736</t>
  </si>
  <si>
    <t xml:space="preserve">TUBO DE FRENO COMBUSTIBLE DEL RIEL BOMBA Y FILTRO </t>
  </si>
  <si>
    <t xml:space="preserve">ARANDALAS  EN BRONCE TUBO DE INYECCION </t>
  </si>
  <si>
    <t xml:space="preserve">ARANDELAS  EN BRONCE TUBO DE INYECCION </t>
  </si>
  <si>
    <t xml:space="preserve">MANGUERA COMPRESOR  </t>
  </si>
  <si>
    <t xml:space="preserve">MANGUERA TOMA FUERZA </t>
  </si>
  <si>
    <t>EMPAQUE TAPA REPARTICION</t>
  </si>
  <si>
    <t>SILICONA GREY</t>
  </si>
  <si>
    <t xml:space="preserve">RETENEDOR CIGÜEÑAL DELANTERO </t>
  </si>
  <si>
    <t xml:space="preserve">SERVICIO DE MANTENIMIENTO DE BOTELLA AHOGO CON EMPAQUES INCLUIDOS </t>
  </si>
  <si>
    <t xml:space="preserve">SERVICIO TECNICO ARREGLO DE MICROSUICH DE SISTEMA DE AHOGO POR AISLAMIENTO EN CORRIENTE PRINCIPALES </t>
  </si>
  <si>
    <t xml:space="preserve">SERVICIO  TECNICO ARREGLO DE CANTONERA PUERTA POR CHAPA PUERTA IZQUIERDA </t>
  </si>
  <si>
    <t>SERVICIO TECNICO DE D/M RADIADOR Y TAPA DE REPARTICION PARA CAMBIO DE RETEN CIGÜEÑAL</t>
  </si>
  <si>
    <t>SERVICIO CAMBIO MANGUERA COMPRESOR, BAJADA DE BOMBA HIDRAULICA PARA CAMBIO ORING Y MANGUERA TOMA FUERZA</t>
  </si>
  <si>
    <t xml:space="preserve">BOTELLAS PARA CAMBIO DE VASTAGO Y EMPAQUETADURA  23/05/2024 </t>
  </si>
  <si>
    <t>REPARACION BOTELLAS HIDRAULICAS INCLUYE:CAMBIO DE EMBOLO,EMPAQUETADURA PISTON Y TAPA.</t>
  </si>
  <si>
    <t>MANO DE OBRA DESMONTE BOTELLAS HIDRAULICAS E ISTALACION</t>
  </si>
  <si>
    <t xml:space="preserve">SERVICIO DESARME CAMBIO TUBO DE INYECCION ISTALACION DE RIEL ,IGR </t>
  </si>
  <si>
    <t>DESMONTE E ISTALACION DE CILINDROS HIDRAULICOS ALERALES.</t>
  </si>
  <si>
    <t xml:space="preserve">SUMISTRO BARRA CROMADA </t>
  </si>
  <si>
    <t>RECUERDE DON ARMANDO DE DONDE SALIÓ ESTO</t>
  </si>
  <si>
    <t>PASADO EN ITEMS 37         $544.064 CON IVA</t>
  </si>
  <si>
    <t>SALDO A FAVOR DE LA ALCALDIA PENDIENTE POR COBRAR $62.937</t>
  </si>
  <si>
    <t>SERVICIO ELECTRICO ELECTRICO: REVISION DE LUCES EN GENERAL  INSTALACION DE STOP TRIPLE TRASEROS, Y SEMAFORO DIRECCIONAL, ALARMA DE REVERSO, COCUYOS.</t>
  </si>
  <si>
    <t>SUMINISTRO E ISTALAION ALARMA DE REVERSA</t>
  </si>
  <si>
    <t>SUMINISTRO  KIT DE EMBRAGUE PRENSA DISCO Y BALINERA.</t>
  </si>
  <si>
    <t xml:space="preserve">MANO DE OBRA:  DESMONTE E ISTALACION  DEL KIT DE EMBRAGUE  </t>
  </si>
  <si>
    <t>SUMINISTRO DE POR METRO CABLE #16</t>
  </si>
  <si>
    <t>SUMINISTRO DE BOMBILLOS</t>
  </si>
  <si>
    <t>SUMINISTRO FUSIBLES Y TERMINALES</t>
  </si>
  <si>
    <t xml:space="preserve">SUMINISTRO STOP TRIPLE TRASERO </t>
  </si>
  <si>
    <t>SUMINISTRO BASE LAMINA PARA INSTALACION DE LOS STOP TRIPLE. PARTE LATERALES</t>
  </si>
  <si>
    <t xml:space="preserve">SUMINISTRO BOMBA PRINCIPAL CLUTCH  </t>
  </si>
  <si>
    <t>SUMINISTRO HOJA RESORTE DEL MUELLE DERECHO PARTIDA SEGUNDA</t>
  </si>
  <si>
    <t>SUMINISTRO HOJA RESORTE DEL MUELLE IZQUIERDO PARTIDACUARTA</t>
  </si>
  <si>
    <t>SUMINISTRO HOJA RESORTE DEL MUELLE IZQUIERDO PARTIDA QUINTA</t>
  </si>
  <si>
    <t>MANO DE OBRA: DESMONTE Y MONTE DE LOS MUELLES DELANTEROS PARA EL DESARME  Y ARME PARA CAMBIO DE LAS HOJAS</t>
  </si>
  <si>
    <t xml:space="preserve">SUMINISTRO MANGUERA HIDRAULICA R2 </t>
  </si>
  <si>
    <t>SUMINISTRO MANGUERA HIDRAULICA R2</t>
  </si>
  <si>
    <t>SUMINISTRO PLUMILLAS 24" 17-012-2024</t>
  </si>
  <si>
    <t xml:space="preserve">SUMINISTRO ARANDELAS INDUSTRIALES </t>
  </si>
  <si>
    <t xml:space="preserve">BUJE SILLIN VW 3131026260 INCLUYE MANO DE OBRA MONTAJE BUJE </t>
  </si>
  <si>
    <t xml:space="preserve">MANTENIMIENTO CAMBIO DE ACEITE Y FILTROS </t>
  </si>
  <si>
    <t xml:space="preserve">HOJA DEL MUELLE DELANTERO 1721/1 DEL INCLUYE MANO DE OBRA </t>
  </si>
  <si>
    <t xml:space="preserve">TORNILLO CENTRAL 1/2*10 HOJA DEL MUELLE DELANTERO </t>
  </si>
  <si>
    <t xml:space="preserve">CAMBIO DE EMPAQUETADURA Y SOLDADURA BOTELLA HIDRAULICA </t>
  </si>
  <si>
    <t xml:space="preserve">TORNILLOS CABEZA BRISTOL 1/2 X3 </t>
  </si>
  <si>
    <t>TORNILLOS CABEZA BRISTOL 1/2 X2</t>
  </si>
  <si>
    <t xml:space="preserve">TUERCAS DE SEGURIDAD </t>
  </si>
  <si>
    <t>TORHEX NEHRO 1'' X3'' G8</t>
  </si>
  <si>
    <t xml:space="preserve"> ARREGLO DE FUGA DEL COMPRESOR DE AIRE INCLUYE MANGUERA RS HH ADACTADOR </t>
  </si>
  <si>
    <t xml:space="preserve">CAMBIO DE PASADOR Y SOLDADURA DE PINADEROS </t>
  </si>
  <si>
    <t xml:space="preserve">FABRICACION Y CAMBIO DE PASADOR DE CILINDRO HIDRAULICO EN SISTEMA DE COMPACTACION </t>
  </si>
  <si>
    <t xml:space="preserve">SERVICIO CORRECCION FUGA DE AIRE DE CAJA DE VELOCIDADES </t>
  </si>
  <si>
    <t>KIT CLUTCH DIBLE DISCO VW31-310</t>
  </si>
  <si>
    <t xml:space="preserve">SOPORTE MOTOR TRASERO VW WORKER GRANDE </t>
  </si>
  <si>
    <t xml:space="preserve">RETEN CIGÜEÑAL TRASERO </t>
  </si>
  <si>
    <t xml:space="preserve">BOMBA PRINCIPAL CLUTCH VW WORKET </t>
  </si>
  <si>
    <t xml:space="preserve">SERVICIO CAMBIO DE SERVOCLUTCK MTTO DE LIQUIDO DE FRENOS Y BOMBA PRINCIPAL DEL CLUTCK, SERVO CLUTCK TIPO PESADO Y LIQUIDO PARA FRENOS </t>
  </si>
  <si>
    <t xml:space="preserve">ARREGLO DE CORTINA INCLUYE: DEMOSNTE DE SOPORTE Y FABRICACION DE SOPORTE NUEVO E INSTALACION </t>
  </si>
  <si>
    <t xml:space="preserve">VALVULA CORNETA CAMBIO POR DAÑO TOTAL </t>
  </si>
  <si>
    <t xml:space="preserve">FABRICACION DE DESLIZADORES Y ARREGLO DE PISO DE CABINA INCLUYE TEFLON 31CM X 7 Y MEDIO DE ANCO X 2CM DE GRUESO CAMBIO POR DAÑO TOTAL </t>
  </si>
  <si>
    <t xml:space="preserve">TORNILLOS BRISTOL DE 1/2 X 2CM ROSCA ORDINARIA PARA BASE DEL TEFLON </t>
  </si>
  <si>
    <t xml:space="preserve">CAMBIO DEL TAPON DE LA CULATA INCLUYE TAPON DEL BLOQUE CAMBIO POR DAÑO TOTAL </t>
  </si>
  <si>
    <t xml:space="preserve">ARREGLO BASES DE LUCES DE TRABAJO TRASERAS Y CAMBIO LUZ DELANTERA </t>
  </si>
  <si>
    <t xml:space="preserve">KIT DE EMPAQUETADURA DE 4 BOTELLAS HIDRAULICAS </t>
  </si>
  <si>
    <t>CAMBIO DE EMPAQUETADURA DE BOTELLA DE 115*57</t>
  </si>
  <si>
    <t>CAMBIO DE EMPAQUETADURA DE BOTELLA DE 90*38</t>
  </si>
  <si>
    <t xml:space="preserve">MECANIZADO DE BARRA CROMADA </t>
  </si>
  <si>
    <t>REALIZACION DE PASADORES DE 1.1/2*210 MM MATERIAL 4140</t>
  </si>
  <si>
    <t xml:space="preserve">SERVICIO AJUSTE DE ARRANQUE </t>
  </si>
  <si>
    <t xml:space="preserve">TORNILLOS BRISTOL CABEZA 1/2*1/2 </t>
  </si>
  <si>
    <t xml:space="preserve">TUERCAS DE SEGURIDAD 1/2 </t>
  </si>
  <si>
    <t xml:space="preserve">RETENEDOR CAMBIO POR DAÑO TOTAL </t>
  </si>
  <si>
    <t xml:space="preserve">REMACHADA DE BANDAS </t>
  </si>
  <si>
    <t>SERVICIO BAJADA DE PACHA TRASERA PARA CAMBIO DE RETENEDOR Y REMACHADA DE BANDAS, CAMBIO DE RESORTE DE BANDA, SERVICIO DE BAJADA DE LLANTA DELANTERA PARA REVICIÓN Y CORRECCÓN  DE DESAJUSTE DE RUEDA, SERVICIO BAJADA DE RECAMARA DE SEGURIDAD PARA REPARACIÓN DE FRENOS DE TODAS LAS RUEDAS Y DESGRADUADA DE CLOHS.</t>
  </si>
  <si>
    <t>UNIDAD DE MEDIDA</t>
  </si>
  <si>
    <t>UNIDAD</t>
  </si>
  <si>
    <t>MANO DE OBRA: SERVICIO DE CAMBIO DE BOMBAS PRINCIPAL Y AUXILIAR  .</t>
  </si>
  <si>
    <t>SUMINISTRO  E ISTALACION SENSOR NIVEL  DE COMBUSTIBLE POR RFISURADO   CAMBIO DE FLOTADOR # 2S0201495</t>
  </si>
  <si>
    <t xml:space="preserve">SUMINISTRO  DIRECCIONAL TIPO SEMAFORO </t>
  </si>
  <si>
    <t>SUMINISTRO BOMBA AUXILIAR SERVO CLUTCH RECOMENDADA POR EL FABRICANTE.</t>
  </si>
  <si>
    <t>SUMINISTRO  E ISTALACION TAPA ESPEJO  DE  REPARTICION FRENTE DEL MOTOR INCLUYE EMPAQUE CAUCHO .</t>
  </si>
  <si>
    <t xml:space="preserve">SUMINISTRO E ISTALACION EMPAQUE BASE TURBO </t>
  </si>
  <si>
    <t>SUMINISTRO  E ISTALACION PERA PALANCA CAMBIOS RECOMENDADA POR FABRICANTE .</t>
  </si>
  <si>
    <t>SUMINISTRO  TORNILLO CENTRAL 1/2 X 8  ,TUERCA Y AARANDELA</t>
  </si>
  <si>
    <t xml:space="preserve">SUMINISTRO  TORNILLOS, 3/8 X2,1/2   WASA, 3/8  </t>
  </si>
  <si>
    <t xml:space="preserve">SERVICIO REVISION TECNICOMECANICA </t>
  </si>
  <si>
    <t>MANO DE OBRA: DESMONTE Y MONTE DE MANGUERAS HIDRAULICAS Y INSTALACION .</t>
  </si>
  <si>
    <t xml:space="preserve">TUERCA Y ARANDELAS INSTALACION Y AJUSTE TROQUE DELANTERO </t>
  </si>
  <si>
    <t>MANO DE OBRA: DESMONTE Y MONTE DE LA BOTELLA HIDRAULICA  PRINCIPAL.</t>
  </si>
  <si>
    <t xml:space="preserve">SUMINISTRO  E ISTALACION SENSOR DE  ACEITE </t>
  </si>
  <si>
    <t xml:space="preserve">MANGUERA RETORNO  HIDRAULICO  VW 18-310 31310  </t>
  </si>
  <si>
    <t xml:space="preserve">PACHA PERA ACEITE   VW WORKWER  </t>
  </si>
  <si>
    <t xml:space="preserve">ABRAZADERA TIPO CREMALLERA   </t>
  </si>
  <si>
    <t xml:space="preserve">SUMINISTRO Y CAMBIO MANGUERA R6 1/2 </t>
  </si>
  <si>
    <t xml:space="preserve">MANO DE OBRA: SOLDADURA LAMINA COMPACTADOR  </t>
  </si>
  <si>
    <t xml:space="preserve">SUMINISTRO Y CAMBIO BOMBA AUXILIAR COMBUSTIBLE   </t>
  </si>
  <si>
    <t>MANO DE OBRA REPARACION   CILINDRO  HIDRAULICO DE TAPA CORTINA INCLUYE:KIT DE EMPAQUETADURA  PISTON Y TAPA ,SERVICIO DE TORNO  SOLDADURA DE BASE DE CAMISA ,PASADOR DE CILINDRO.</t>
  </si>
  <si>
    <t>MANO DE OBRA REPARACION   CILINDRO  HIDRAULICO DESCAGUE BASURA  INCLUYE:KIT DE EMPAQUETADURA  PISTON Y TAPA ,SERVICIO DE TORNO  SOLDADURA DE BASE DE CAMISA ,PASADOR DE CILINDRO.</t>
  </si>
  <si>
    <t>REPARACION DE CORTINA COMPACTACION INCLUYE :SUMINISTRO LAMINA  DEL 210X150 1/4 HR ,</t>
  </si>
  <si>
    <t xml:space="preserve">SUMINISTRO MANGUERA BIODISEL  R6 1/2  X METRO </t>
  </si>
  <si>
    <t xml:space="preserve">SUMINISTRO MANGUERA 2SC 3/8 X 0.57 mts  ACOPLADA  </t>
  </si>
  <si>
    <t>DESMONTE Y REPARACION DE CONTROL HIDRAULICO POR FUGAS INCLUYE:ORINGS,POLIPAC ,RASPADORES CALIBRACION EN BANCO HIDRAULICO.</t>
  </si>
  <si>
    <t xml:space="preserve">SUMINISTRO DE MANGUERA </t>
  </si>
  <si>
    <t xml:space="preserve">MANO DE OBRA: CAMBIO DE MANGUERAS, ABRAZADERAS Y COMBUSTIBLE   </t>
  </si>
  <si>
    <t xml:space="preserve">SUMINISTRO PATIN TENSOR    </t>
  </si>
  <si>
    <t xml:space="preserve">SUMINISTRO CORREA MOTOR  </t>
  </si>
  <si>
    <t>MANO DE OBRA: DESMONTE ALTERNADOR Y CAMBIO DE CORREA .</t>
  </si>
  <si>
    <t>SERVICIO: ARREGLO Y SOLDADURA SALIDA DE TANQUE DE LIXIVIADOS  .</t>
  </si>
  <si>
    <t xml:space="preserve">SUMINISTRO FILTRO AIRE SECUNDARIO  </t>
  </si>
  <si>
    <t>SUMINISTRO FILTRO AIRE PRIMARIO</t>
  </si>
  <si>
    <t xml:space="preserve">SUMINISTRO FILTRO ACEITE </t>
  </si>
  <si>
    <t xml:space="preserve">SUMINISTRO FILTRO COMBUSTIBLE   </t>
  </si>
  <si>
    <t xml:space="preserve">SUMINISTRO  FILTRO COMBUSTIBLE </t>
  </si>
  <si>
    <t xml:space="preserve">PERNOS Y TUERCAS PERNOS </t>
  </si>
  <si>
    <t xml:space="preserve">SUMINISTROE ISTALACION  BOMBA HIDRAULICA "ENG -P50-313-9610-425-SAE-HM CAMBIO POR DAÑO TOTAL </t>
  </si>
  <si>
    <t xml:space="preserve">SUMINISTRO E ISTALACION MANGUERA COMPRESOR  </t>
  </si>
  <si>
    <t xml:space="preserve">SUMINISTRO MANGUERA TOMA FUERZA </t>
  </si>
  <si>
    <t xml:space="preserve">SUMINISTRO PASADORES Y CUÑEROS </t>
  </si>
  <si>
    <t>SUMINISTRO BATERIA 4D 1300 DE POSTE INCLUIDO BORNER</t>
  </si>
  <si>
    <t>SERVICIO EMPAQUE TAPA REPARTICION</t>
  </si>
  <si>
    <t xml:space="preserve">SUMINISTRO DE MANGUERA 1/2 ACOPLADA </t>
  </si>
  <si>
    <t>SUMINISTRO FILTRO REFRIGERANTE WF2071</t>
  </si>
  <si>
    <t xml:space="preserve">SERVICIO DE ESCANER </t>
  </si>
  <si>
    <t>SERVICIO AL MOTOR MANTENIMIENTO VALVULA EGR  INCLUYE SHELLAC PEGANTE Y REFRIGERANTE GL</t>
  </si>
  <si>
    <t xml:space="preserve">SERVICIO ARREGLO CREMALLERA POR FALLAS Y CAMBIO DE BOMBILLOS </t>
  </si>
  <si>
    <t xml:space="preserve">DESMONTE MULTIPLE DE ADMISION </t>
  </si>
  <si>
    <t xml:space="preserve">SERVICIO ENFRIADOR DE ACEITE </t>
  </si>
  <si>
    <t>FILTRO DE AIRE PRIMARIO 3548</t>
  </si>
  <si>
    <t>FILTRO DE AIRE SECUNDARIO 3722</t>
  </si>
  <si>
    <t xml:space="preserve">ARREGLO DE LUCES </t>
  </si>
  <si>
    <t xml:space="preserve">DESMONTAR Y MONTAR RIEL DE INYECTORES: INCLUYE LIMITADOR PRESION CINBUSTIBLE Y SENSOR PRESION CONBUSTIBLE </t>
  </si>
  <si>
    <t xml:space="preserve">SERVICIO TECNICO ARREGLO DE REGULACION MOTOR SISTEMA DE INYECCION POR FALLAS GENERADAS EN PERDIDA DE POTENCIA, SERVICIO DE SCANNER LIMPIEZA CODIFICACION COMPUTADORA EN GENERAL, INCLUYE VALVULA REGULADORA PRINCIPAL PARA RIEL INYECTORES MOTOR 6HK1 REWARD ISUZU </t>
  </si>
  <si>
    <t xml:space="preserve">SOLDADURA DE FISURA DEL PISO EN EQUIPO RECOLECTOR </t>
  </si>
  <si>
    <t>FILTRO DE ACEITE 19279632</t>
  </si>
  <si>
    <t>FILTRO DE CONBUSTIBLE 19279641</t>
  </si>
  <si>
    <t>FILTRO DE CONBUSTIBLE 19279665</t>
  </si>
  <si>
    <t xml:space="preserve">SERVICIO MONTAR Y DESMONTAR BOTELLAS HIDRAULICAS PARA EMPAQUETAR INCLUYE SUMINISTRO KIT DE EMPAQUETADURA PARA BOTELLA HIDRAULICA CAMBIO POR DAÑO TOTAL </t>
  </si>
  <si>
    <t xml:space="preserve">CODOS HEMBRA-MACHO CAMBIO POR DAÑO TOTAL </t>
  </si>
  <si>
    <t xml:space="preserve">MANTENIMIENTO, CAMBIO DE ACEITE Y FILTROS Y REVISION NIVELES DE TRANSMISION </t>
  </si>
  <si>
    <t xml:space="preserve">SERVICIO INSTALADA DE STOCK </t>
  </si>
  <si>
    <t>PLUMILLAS LIMPIA PARA BRISAS CAMBIO POR DAÑO TOTAL</t>
  </si>
  <si>
    <t xml:space="preserve">TERMINAL CHIMENEA 4" ACOPLE CROMADO- CODO DE EXOSTO </t>
  </si>
  <si>
    <t xml:space="preserve">KIT DE EMPAQUE PARA TOLVA CAJA COMPACTADORA CAPRICORNIA </t>
  </si>
  <si>
    <t xml:space="preserve">EMPAQUETADURA DE LA CULATA DEL COMPRESOR ORIGINAL INCLUYE MANO DE OBRA </t>
  </si>
  <si>
    <t xml:space="preserve">CORRECCION FUGA DEL LIXIVIADO </t>
  </si>
  <si>
    <t xml:space="preserve">D/M DE SISTEMA DE ADMISION COMPLETA PARA MTTO SISTEMA DE EGR POR FALLAS DE REGULACION Y SCANNEO COMPLETO PARA ELIMINACION DE FALLAS Y CODIGOS DEL SISTEMA </t>
  </si>
  <si>
    <t xml:space="preserve">SERVICIO REVISION Y AJUSTE DE TORNILLOS DEL CARDAN </t>
  </si>
  <si>
    <t>ELECTROVALVULA CORNETA MV C=PT.XHR_</t>
  </si>
  <si>
    <t>KIT FILTRO DE AIRE X2, FILTRO DE CONBUSTIBLE MOTOR, FILTRO DE CONBUSTIBLE TRAMPA, FILTRO DE ACEITE MOTOR, ACEITE MOTOR 15W40 ACCEDELCO X 20/4, VALVULINA PARA NIVELAR ACEITE CAJA Y DIFERENCIAL GALON</t>
  </si>
  <si>
    <t>SERVICIO ARREGLO LUCES GENERAL DELANTERA, ARREGLO CORTO EN PITO CORNETAS EN GENERAL, INCLUYE:   1 BOMBILLO H 3 24V, 1 BOMBILLO H 4 24V, 1 BOMBILLO BALA 24V</t>
  </si>
  <si>
    <t xml:space="preserve">SERVICIO DE NIVELACION ACEITE DIFERENCIAL, CAJA DE VELOCIDADES, CAMBIO DE FILTROS GENERAL, ACEITE MOTOR Y EGRASE </t>
  </si>
  <si>
    <t xml:space="preserve">6 METROS DE CAUCHO DE LA TOLVA CAMBIO POR DAÑO TOTAL </t>
  </si>
  <si>
    <t>SERVICIO SOLDADURA DE PISO CAJON RECOLECTOR Y CAMBIO DE SISTEMA DE EMPAQUES DE JUNTA ENTRE CAJON Y CORTINA DE COMPACTACION</t>
  </si>
  <si>
    <t>BOMBILLO DE LUZ DE REVERSA 24V</t>
  </si>
  <si>
    <t xml:space="preserve">TECNICO-MECANICA </t>
  </si>
  <si>
    <t>FILTRO DE AIRE PRIMARIO RS3538</t>
  </si>
  <si>
    <t>FILTRO DE AIRESECUNDARIO  RS3535</t>
  </si>
  <si>
    <t>FILTRO DE CONBUSTIBLE PP24811</t>
  </si>
  <si>
    <t>FILTRO DE CONBUSTIBLE PP28970</t>
  </si>
  <si>
    <t xml:space="preserve">REGULADOR SELENOIDE CONBUSTIBLE </t>
  </si>
  <si>
    <t xml:space="preserve">SERVICIO DESPLAZAMIENTO A PATIO PARA REVISION DE BATERIA Y O ENCENDIDO </t>
  </si>
  <si>
    <t xml:space="preserve">BOTELLAS DE 4,1/2*5*64CMS LONG PARA MECANIZAR CAMISAS </t>
  </si>
  <si>
    <t xml:space="preserve">SERVICIO DE GRADUADA DE CLOSH Y NIVELACION DE LA VALVULINA </t>
  </si>
  <si>
    <t xml:space="preserve">SUMINISTRO PLUMILLAS </t>
  </si>
  <si>
    <t xml:space="preserve"> SUMINISTRO BATERIAS 31 H 1150 </t>
  </si>
  <si>
    <t xml:space="preserve">SERVICIO REVISION ELECTRICA, CAMBIO DE PITOS POR CORTO: INCLUYE PITOS </t>
  </si>
  <si>
    <t>MANO DE OBRA: DESMONTE Y MONTE DE LA EMPAQUETADURA DEL SECADOR DE AGUA .</t>
  </si>
  <si>
    <t xml:space="preserve">SUMINISTRO PERNO FTR TRAS EXTRALARGO   </t>
  </si>
  <si>
    <t xml:space="preserve">MANO DE OBRA: CAMBIO DE ESPARRAGOS LLANTAS TRASERAS </t>
  </si>
  <si>
    <t>SERVICIO INSTALACION TURBO Y ENFRIADORES DEL INTERCOLER</t>
  </si>
  <si>
    <t xml:space="preserve">SERVICIO DE ESCANER  </t>
  </si>
  <si>
    <t xml:space="preserve">MANO DE OBRA: BAJAR BOMBA DE INYECCION, INYECTORES Y RIEL   </t>
  </si>
  <si>
    <t xml:space="preserve">SUMINISTRO LIMPIADOR ELECTRICO   </t>
  </si>
  <si>
    <t xml:space="preserve">SUMINISTRO DE MODULO COMPUTADOR FVZ EURO 4  </t>
  </si>
  <si>
    <t xml:space="preserve">REVISIÓN TECNICO  MECANICA </t>
  </si>
  <si>
    <t xml:space="preserve">TUBO METALICO INYECCION COMBUSTIBLE DEL RIEL BOMBA Y FILTRO </t>
  </si>
  <si>
    <t xml:space="preserve">SUMISTRO KIT EMPAQUETADURA CILINTRO HIDRAULICO </t>
  </si>
  <si>
    <t>SERVICIO MANTENIMIENTO RIEL   INYECCION</t>
  </si>
  <si>
    <t xml:space="preserve">SERVICIO CARGA DE BATERIAS </t>
  </si>
  <si>
    <t>SERVICIO REVISIÓN ELECTRICA</t>
  </si>
  <si>
    <t xml:space="preserve">SUMINISTRO VALVULA EGR COMPLETA </t>
  </si>
  <si>
    <t>SERVICIO CAMBIO DE ACEITE Y FILTROS</t>
  </si>
  <si>
    <t xml:space="preserve">SUMINISTRO TORNILLOS LAM 14X1 </t>
  </si>
  <si>
    <t>SUMINISTRO PUNTA MAGNETICA 3/8</t>
  </si>
  <si>
    <t>SUMINISTRO SILICONA ULTRA GREY</t>
  </si>
  <si>
    <t xml:space="preserve">SUMINISTRO BOMBIN TIPO PISTOLA    </t>
  </si>
  <si>
    <t>SUMINISTRO PASADOR Y CUÑERO</t>
  </si>
  <si>
    <t xml:space="preserve">SUMINISTRO TKL31000 VALVULA BAJA PRESION </t>
  </si>
  <si>
    <t>SUMINISTRO LAMINA DE 1/2 50X20X45</t>
  </si>
  <si>
    <t xml:space="preserve">SERVICIO  EMPAQUETAR BOTELLA TELESCOPICA PRINCIPAL </t>
  </si>
  <si>
    <t xml:space="preserve">SUMINISTRO PASADOR DE 50 MM * 700MM </t>
  </si>
  <si>
    <t xml:space="preserve">SUMINISTRO PASADOR DE 31.5MM*350 MM CON PERFORACION DE 1/2 </t>
  </si>
  <si>
    <t>EMPAQUETADURA PARA LA BOTELLA TELESCOPICA REF/HY-RSK-30 SECCION UNO</t>
  </si>
  <si>
    <t>EMPAQUETADURA PARA LA BOTELLA TELESCOPICA REF/HY-RSK-40 SECCION DOS</t>
  </si>
  <si>
    <t>EMPAQUETADURA PARA LA BOTELLA TELESCOPICA REF/HY-RSK-50 SECCION TRES</t>
  </si>
  <si>
    <t xml:space="preserve">SUMINISTRO RESORTE DE BANDA </t>
  </si>
  <si>
    <t xml:space="preserve">SUMINISTRO  CAMISA  CILINDRO 4-1/2*5 </t>
  </si>
  <si>
    <t xml:space="preserve">SUMINISTRO TEFLONE DE NYLON 2CM 3/4 31cm*8cm </t>
  </si>
  <si>
    <t xml:space="preserve">SUMINISTRO EJE CROMADO 38MM </t>
  </si>
  <si>
    <t xml:space="preserve">SUMINISTRO 1/4 LIQUIDO DE FRENOS </t>
  </si>
  <si>
    <t>SUMINISTRO BOMBA SERVOCLUTCH VW WORKED</t>
  </si>
  <si>
    <t>SUMINISTRO RODAMIENTO 30X62X16</t>
  </si>
  <si>
    <t xml:space="preserve">MANO DE OBRA: DESMONTE Y MONTE DEL CILINDRO HIDRAULICO </t>
  </si>
  <si>
    <t xml:space="preserve">REVISION DE 50000 KMTS /  MANO DE OBRA: CAMBIO DE ACEITE Y FILTROS ENGRASE Y GRADUAR FRENOS  </t>
  </si>
  <si>
    <t xml:space="preserve">STPOP TRIPLE TRASERO LATERAL IZQUIERDO  </t>
  </si>
  <si>
    <t xml:space="preserve">KIT DE EMPAQUETADURA PISTON Y TAPA DEL CILINDRO HIDRAULICO </t>
  </si>
  <si>
    <t xml:space="preserve">MANO DE OBRA: SERVICIO DESARME Y ARME CILINDRO HIDRAULICO PARA CAMBIO DE EMPAQUETADURA </t>
  </si>
  <si>
    <t xml:space="preserve">ROTACION DE LLANTAS TRASERAS Y DELANTERAS </t>
  </si>
  <si>
    <t xml:space="preserve">FALLA ELECTRICA CARGAR GAS AIRE ACONDICIONADO  </t>
  </si>
  <si>
    <t xml:space="preserve">KIT EMPAQUETADURA PISTON, TAPA DE CILINDRO   </t>
  </si>
  <si>
    <t xml:space="preserve">SUMINISTRO DE SILENCIADOR CONICO 1/2 </t>
  </si>
  <si>
    <t xml:space="preserve">BOTELLAS PARA CAMBIO DE EMPAQUETADURA   </t>
  </si>
  <si>
    <t xml:space="preserve">ADAPTADOR DE 1/2 NPT*7/8 JIC      </t>
  </si>
  <si>
    <t xml:space="preserve">SUMINISTRO NIPLE 1" X40CM   </t>
  </si>
  <si>
    <t>SERVICIO DE REPARACION BOMBA DE INYECCION</t>
  </si>
  <si>
    <t>SERVICIO REPARACION DE INYECTOR</t>
  </si>
  <si>
    <t xml:space="preserve">INSTALACION STOP TRIPLE CAMBIO DE PACHAS DE CONEXIÓN </t>
  </si>
  <si>
    <t xml:space="preserve">REVISION DE 60000 KMTS /72 MESES, CAMBIO DE ACEITE INCUYE FILTROS </t>
  </si>
  <si>
    <t xml:space="preserve">SUMINISTRO DE BATERIAS 31H1250P </t>
  </si>
  <si>
    <t xml:space="preserve">SUMINISTRO SILENCIADOR DE BOTELLAS HIDRAULICAS </t>
  </si>
  <si>
    <t xml:space="preserve">EMPAQUETADURA DEL SECADOR DEL AGUA Y FILTRO </t>
  </si>
  <si>
    <t xml:space="preserve">REPARACION CILINDRO HIDRAULICOS, CAMBIO DE EMBOLO Y EMPAQUETADURA CON GUIA  DE 43*12 </t>
  </si>
  <si>
    <t xml:space="preserve">SUMINISTRO MANGUERA BIODISEL POR METRO R6 5/16  Y R6  3/8   </t>
  </si>
  <si>
    <t xml:space="preserve">FABRICACION BORNES  BATERIA </t>
  </si>
  <si>
    <t>SERVIO RECARGA E  INSTALACION DE BATERIAS</t>
  </si>
  <si>
    <t xml:space="preserve">SUMINISTRO TERMOSTATO MOTOR 6HE1 </t>
  </si>
  <si>
    <t>SUMINISTRO STOCK TRASERO 24V</t>
  </si>
  <si>
    <t xml:space="preserve">SUMINISTRO ABRAZADERAS 06-16MM (mm)   SUMINISTRO ABRAZADERAS 11-20MM (8mm) </t>
  </si>
  <si>
    <t xml:space="preserve">CAMBIO DE CAMISA MANO DE OBRA </t>
  </si>
  <si>
    <t xml:space="preserve">SERVICIO TECNICO MECANICA </t>
  </si>
  <si>
    <t xml:space="preserve">FABRICACION  CAJA EN ACERO INOXIDABLE DE FILTRACION SOLIDOS. SERVICIO DE SOLDADURA DE FILTRACION LIXIVIADO </t>
  </si>
  <si>
    <r>
      <t xml:space="preserve">Telefonos: </t>
    </r>
    <r>
      <rPr>
        <b/>
        <sz val="8"/>
        <color theme="1"/>
        <rFont val="Calibri"/>
        <family val="2"/>
        <scheme val="minor"/>
      </rPr>
      <t>3233107513 - 3157902667 - 9216394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</si>
</sst>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Red]\-&quot;$&quot;\ #,##0"/>
    <numFmt numFmtId="165" formatCode="_-&quot;$&quot;\ * #,##0.00_-;\-&quot;$&quot;\ * #,##0.00_-;_-&quot;$&quot;\ * &quot;-&quot;??_-;_-@_-"/>
    <numFmt numFmtId="166" formatCode="_-* #,##0.00_-;\-* #,##0.00_-;_-* &quot;-&quot;??_-;_-@_-"/>
    <numFmt numFmtId="167" formatCode="_-&quot;$&quot;\ * #,##0_-;\-&quot;$&quot;\ * #,##0_-;_-&quot;$&quot;\ *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b/>
      <sz val="7"/>
      <color theme="1"/>
      <name val="Arial"/>
      <family val="2"/>
    </font>
    <font>
      <sz val="7"/>
      <color theme="1"/>
      <name val="Arial"/>
      <family val="2"/>
    </font>
    <font>
      <b/>
      <sz val="7"/>
      <color theme="1"/>
      <name val="Calibri Light"/>
      <family val="2"/>
      <scheme val="major"/>
    </font>
    <font>
      <b/>
      <sz val="7"/>
      <color rgb="FF000000"/>
      <name val="Calibri Light"/>
      <family val="2"/>
      <scheme val="major"/>
    </font>
    <font>
      <sz val="7"/>
      <color theme="1"/>
      <name val="Calibri Light"/>
      <family val="2"/>
      <scheme val="major"/>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5"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165" fontId="1" fillId="0" borderId="0" applyFont="0" applyFill="0" applyBorder="0" applyAlignment="0" applyProtection="0"/>
    <xf numFmtId="166" fontId="1" fillId="0" borderId="0" applyFont="0" applyFill="0" applyBorder="0" applyAlignment="0" applyProtection="0"/>
  </cellStyleXfs>
  <cellXfs count="107">
    <xf numFmtId="0" fontId="0" fillId="0" borderId="0" xfId="0"/>
    <xf numFmtId="0" fontId="0" fillId="2" borderId="0" xfId="0" applyFill="1"/>
    <xf numFmtId="167" fontId="0" fillId="0" borderId="0" xfId="0" applyNumberFormat="1"/>
    <xf numFmtId="167" fontId="0" fillId="0" borderId="0" xfId="1" applyNumberFormat="1" applyFont="1" applyFill="1"/>
    <xf numFmtId="0" fontId="0" fillId="0" borderId="0" xfId="0" applyAlignment="1">
      <alignment horizontal="center" vertical="center" wrapText="1"/>
    </xf>
    <xf numFmtId="165" fontId="0" fillId="0" borderId="0" xfId="0" applyNumberFormat="1"/>
    <xf numFmtId="165" fontId="0" fillId="5" borderId="0" xfId="1" applyFont="1" applyFill="1"/>
    <xf numFmtId="0" fontId="2" fillId="0" borderId="0" xfId="0" applyFont="1"/>
    <xf numFmtId="0" fontId="2" fillId="0" borderId="0" xfId="0" applyFont="1" applyAlignment="1">
      <alignment horizontal="center" vertical="center" wrapText="1"/>
    </xf>
    <xf numFmtId="166" fontId="0" fillId="0" borderId="0" xfId="2" applyFont="1" applyFill="1"/>
    <xf numFmtId="167" fontId="2" fillId="0" borderId="0" xfId="1" applyNumberFormat="1" applyFont="1" applyFill="1"/>
    <xf numFmtId="167" fontId="2" fillId="0" borderId="0" xfId="0" applyNumberFormat="1" applyFont="1"/>
    <xf numFmtId="165" fontId="0" fillId="0" borderId="0" xfId="1" applyFont="1" applyFill="1"/>
    <xf numFmtId="0" fontId="0" fillId="0" borderId="6" xfId="0" applyBorder="1"/>
    <xf numFmtId="167" fontId="0" fillId="0" borderId="6" xfId="0" applyNumberFormat="1" applyBorder="1"/>
    <xf numFmtId="164" fontId="0" fillId="0" borderId="0" xfId="0" applyNumberFormat="1"/>
    <xf numFmtId="0" fontId="2" fillId="0" borderId="6" xfId="0" applyFont="1" applyBorder="1" applyAlignment="1">
      <alignment horizontal="center" vertical="center" wrapText="1"/>
    </xf>
    <xf numFmtId="0" fontId="0" fillId="0" borderId="6" xfId="0" applyBorder="1" applyAlignment="1">
      <alignment horizontal="center" vertical="center" wrapText="1"/>
    </xf>
    <xf numFmtId="0" fontId="3" fillId="0" borderId="0" xfId="0" applyFont="1"/>
    <xf numFmtId="0" fontId="5" fillId="0" borderId="1" xfId="0" applyFont="1" applyBorder="1" applyAlignment="1">
      <alignment horizontal="left"/>
    </xf>
    <xf numFmtId="0" fontId="5" fillId="2" borderId="1" xfId="0" applyFont="1" applyFill="1" applyBorder="1" applyAlignment="1">
      <alignment horizontal="left"/>
    </xf>
    <xf numFmtId="3" fontId="6" fillId="0" borderId="1" xfId="0" applyNumberFormat="1" applyFont="1" applyBorder="1"/>
    <xf numFmtId="49" fontId="6" fillId="0" borderId="2" xfId="0" applyNumberFormat="1" applyFont="1" applyBorder="1" applyAlignment="1">
      <alignment horizontal="left"/>
    </xf>
    <xf numFmtId="0" fontId="6" fillId="0" borderId="1" xfId="0" applyFont="1" applyBorder="1" applyAlignment="1">
      <alignment horizontal="center" vertical="center"/>
    </xf>
    <xf numFmtId="0" fontId="6" fillId="0" borderId="0" xfId="0" applyFont="1" applyAlignment="1">
      <alignment horizontal="left"/>
    </xf>
    <xf numFmtId="0" fontId="6" fillId="0" borderId="8" xfId="0" applyFont="1" applyBorder="1" applyAlignment="1">
      <alignment horizontal="left"/>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center" wrapText="1"/>
    </xf>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167" fontId="6" fillId="0" borderId="1" xfId="1" applyNumberFormat="1" applyFont="1" applyFill="1" applyBorder="1" applyAlignment="1">
      <alignment vertical="center" wrapText="1"/>
    </xf>
    <xf numFmtId="167" fontId="6" fillId="0" borderId="1" xfId="0" applyNumberFormat="1" applyFont="1" applyBorder="1" applyAlignment="1">
      <alignment vertical="center" wrapText="1"/>
    </xf>
    <xf numFmtId="0" fontId="6" fillId="0" borderId="1" xfId="0" applyFont="1" applyBorder="1" applyAlignment="1">
      <alignment horizontal="left" vertical="center" wrapText="1"/>
    </xf>
    <xf numFmtId="167" fontId="6" fillId="0" borderId="1" xfId="1" applyNumberFormat="1" applyFont="1" applyFill="1" applyBorder="1" applyAlignment="1">
      <alignment horizontal="center" vertical="center" wrapText="1"/>
    </xf>
    <xf numFmtId="167" fontId="6" fillId="0" borderId="1" xfId="0" applyNumberFormat="1" applyFont="1" applyBorder="1" applyAlignment="1">
      <alignment horizontal="center" vertical="center" wrapText="1"/>
    </xf>
    <xf numFmtId="167" fontId="6" fillId="0" borderId="5" xfId="0" applyNumberFormat="1" applyFont="1" applyBorder="1" applyAlignment="1">
      <alignment vertical="center" wrapText="1"/>
    </xf>
    <xf numFmtId="0" fontId="9" fillId="0" borderId="1" xfId="0" applyFont="1" applyBorder="1" applyAlignment="1">
      <alignment wrapText="1"/>
    </xf>
    <xf numFmtId="167" fontId="9" fillId="0" borderId="1" xfId="0" applyNumberFormat="1" applyFont="1" applyBorder="1" applyAlignment="1">
      <alignment wrapText="1"/>
    </xf>
    <xf numFmtId="164" fontId="9" fillId="0" borderId="1" xfId="0" applyNumberFormat="1" applyFont="1" applyBorder="1" applyAlignment="1">
      <alignment wrapText="1"/>
    </xf>
    <xf numFmtId="0" fontId="9" fillId="0" borderId="1" xfId="0" applyFont="1" applyBorder="1" applyAlignment="1">
      <alignment horizontal="left" vertical="center" wrapText="1"/>
    </xf>
    <xf numFmtId="164" fontId="9" fillId="0" borderId="1" xfId="0" applyNumberFormat="1" applyFont="1" applyBorder="1" applyAlignment="1">
      <alignment vertical="center" wrapText="1"/>
    </xf>
    <xf numFmtId="167" fontId="6" fillId="0" borderId="1" xfId="1" applyNumberFormat="1" applyFont="1" applyBorder="1" applyAlignment="1">
      <alignment vertical="center" wrapText="1"/>
    </xf>
    <xf numFmtId="165" fontId="6" fillId="0" borderId="1" xfId="1" applyFont="1" applyFill="1" applyBorder="1" applyAlignment="1">
      <alignment horizontal="center" vertical="center" wrapText="1"/>
    </xf>
    <xf numFmtId="167" fontId="6" fillId="0" borderId="1" xfId="1" applyNumberFormat="1" applyFont="1" applyBorder="1" applyAlignment="1">
      <alignment horizontal="center" vertical="center" wrapText="1"/>
    </xf>
    <xf numFmtId="167" fontId="6" fillId="2" borderId="1" xfId="1"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5" xfId="0" applyFont="1" applyBorder="1" applyAlignment="1">
      <alignment vertical="center" wrapText="1"/>
    </xf>
    <xf numFmtId="167" fontId="9" fillId="0" borderId="1" xfId="1" applyNumberFormat="1" applyFont="1" applyBorder="1" applyAlignment="1">
      <alignment vertical="center" wrapText="1"/>
    </xf>
    <xf numFmtId="167" fontId="9" fillId="0" borderId="1" xfId="0" applyNumberFormat="1" applyFont="1" applyBorder="1" applyAlignment="1">
      <alignment vertical="center" wrapText="1"/>
    </xf>
    <xf numFmtId="167" fontId="9" fillId="0" borderId="1" xfId="1" applyNumberFormat="1" applyFont="1" applyBorder="1" applyAlignment="1">
      <alignment wrapText="1"/>
    </xf>
    <xf numFmtId="1" fontId="6" fillId="0" borderId="1" xfId="0" applyNumberFormat="1" applyFont="1" applyBorder="1" applyAlignment="1">
      <alignment horizontal="center" vertical="center" wrapText="1"/>
    </xf>
    <xf numFmtId="167" fontId="6" fillId="2" borderId="1" xfId="0" applyNumberFormat="1" applyFont="1" applyFill="1" applyBorder="1" applyAlignment="1">
      <alignment vertical="center" wrapText="1"/>
    </xf>
    <xf numFmtId="0" fontId="6" fillId="0" borderId="1" xfId="0" applyFont="1" applyBorder="1" applyAlignment="1">
      <alignment wrapText="1"/>
    </xf>
    <xf numFmtId="167" fontId="6" fillId="0" borderId="1" xfId="0" applyNumberFormat="1" applyFont="1" applyBorder="1" applyAlignment="1">
      <alignment wrapText="1"/>
    </xf>
    <xf numFmtId="164" fontId="6" fillId="0" borderId="1" xfId="0" applyNumberFormat="1" applyFont="1" applyBorder="1" applyAlignment="1">
      <alignment wrapText="1"/>
    </xf>
    <xf numFmtId="164" fontId="6" fillId="0" borderId="1" xfId="0" applyNumberFormat="1" applyFont="1" applyBorder="1" applyAlignment="1">
      <alignment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6" fillId="2" borderId="1" xfId="0" applyFont="1" applyFill="1" applyBorder="1" applyAlignment="1">
      <alignment horizontal="lef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9" fillId="0" borderId="5" xfId="0" applyFont="1" applyBorder="1" applyAlignment="1">
      <alignment vertical="center" wrapText="1"/>
    </xf>
    <xf numFmtId="0" fontId="6" fillId="0" borderId="1" xfId="0" applyFont="1" applyBorder="1" applyAlignment="1">
      <alignment horizontal="left" vertical="center"/>
    </xf>
    <xf numFmtId="0" fontId="6" fillId="0" borderId="1" xfId="0" applyFont="1" applyBorder="1" applyAlignment="1">
      <alignment vertical="center" wrapText="1"/>
    </xf>
    <xf numFmtId="0" fontId="6" fillId="0" borderId="3" xfId="0" applyFont="1" applyBorder="1" applyAlignment="1">
      <alignment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2" fillId="0" borderId="0" xfId="0" applyFont="1" applyAlignment="1">
      <alignment horizontal="center" vertical="center" wrapText="1"/>
    </xf>
    <xf numFmtId="0" fontId="0" fillId="4" borderId="0" xfId="0" applyFill="1" applyAlignment="1">
      <alignment horizontal="center" vertical="center" wrapText="1"/>
    </xf>
    <xf numFmtId="0" fontId="0" fillId="0" borderId="0" xfId="0" applyAlignment="1">
      <alignment horizontal="center" vertical="center" wrapText="1"/>
    </xf>
    <xf numFmtId="0" fontId="5" fillId="0" borderId="1" xfId="0" applyFont="1" applyBorder="1" applyAlignment="1">
      <alignment horizontal="left" vertical="top" wrapText="1"/>
    </xf>
    <xf numFmtId="0" fontId="6" fillId="0" borderId="1" xfId="0" applyFont="1" applyBorder="1" applyAlignment="1">
      <alignment horizontal="left" vertical="top"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0" fillId="0" borderId="0" xfId="0" applyAlignment="1">
      <alignment horizontal="center"/>
    </xf>
    <xf numFmtId="0" fontId="3" fillId="0" borderId="0" xfId="0" applyFont="1" applyAlignment="1">
      <alignment horizontal="center"/>
    </xf>
    <xf numFmtId="0" fontId="5" fillId="2" borderId="1" xfId="0" applyFont="1" applyFill="1" applyBorder="1" applyAlignment="1">
      <alignment horizontal="left"/>
    </xf>
    <xf numFmtId="0" fontId="5" fillId="0" borderId="1" xfId="0" applyFont="1" applyBorder="1" applyAlignment="1">
      <alignment horizontal="center" vertical="center"/>
    </xf>
    <xf numFmtId="15" fontId="6" fillId="0" borderId="1" xfId="0" applyNumberFormat="1" applyFont="1" applyBorder="1" applyAlignment="1">
      <alignment horizontal="center" vertical="center"/>
    </xf>
    <xf numFmtId="3" fontId="6" fillId="0" borderId="1" xfId="0" applyNumberFormat="1" applyFont="1" applyBorder="1"/>
    <xf numFmtId="17" fontId="6"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left"/>
    </xf>
    <xf numFmtId="0" fontId="6" fillId="0" borderId="4" xfId="0" applyFont="1" applyBorder="1" applyAlignment="1">
      <alignment horizontal="left"/>
    </xf>
    <xf numFmtId="0" fontId="6" fillId="0" borderId="5" xfId="0" applyFont="1" applyBorder="1" applyAlignment="1">
      <alignment horizontal="left"/>
    </xf>
    <xf numFmtId="0" fontId="7" fillId="3" borderId="1" xfId="0" applyFont="1" applyFill="1" applyBorder="1" applyAlignment="1">
      <alignment horizontal="center" vertical="center" wrapText="1"/>
    </xf>
    <xf numFmtId="49" fontId="6" fillId="0" borderId="1" xfId="0" applyNumberFormat="1" applyFont="1" applyBorder="1" applyAlignment="1">
      <alignment horizontal="left"/>
    </xf>
    <xf numFmtId="49" fontId="7" fillId="0" borderId="2" xfId="0" applyNumberFormat="1" applyFont="1" applyBorder="1" applyAlignment="1">
      <alignment horizontal="center" vertical="center"/>
    </xf>
    <xf numFmtId="49" fontId="7" fillId="0" borderId="6" xfId="0" applyNumberFormat="1" applyFont="1" applyBorder="1" applyAlignment="1">
      <alignment horizontal="center" vertical="center"/>
    </xf>
    <xf numFmtId="49" fontId="7" fillId="0" borderId="7"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7</xdr:col>
      <xdr:colOff>971550</xdr:colOff>
      <xdr:row>8</xdr:row>
      <xdr:rowOff>0</xdr:rowOff>
    </xdr:to>
    <xdr:pic>
      <xdr:nvPicPr>
        <xdr:cNvPr id="2" name="Imagen 1">
          <a:extLst>
            <a:ext uri="{FF2B5EF4-FFF2-40B4-BE49-F238E27FC236}">
              <a16:creationId xmlns:a16="http://schemas.microsoft.com/office/drawing/2014/main" id="{D616F188-82B7-4873-BCFF-47E43CEDBDF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0"/>
          <a:ext cx="5343524" cy="1447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276"/>
  <sheetViews>
    <sheetView tabSelected="1" topLeftCell="A4" zoomScaleNormal="100" workbookViewId="0">
      <selection activeCell="A259" sqref="A259:G261"/>
    </sheetView>
  </sheetViews>
  <sheetFormatPr baseColWidth="10" defaultRowHeight="15" x14ac:dyDescent="0.25"/>
  <cols>
    <col min="1" max="1" width="9.42578125" customWidth="1"/>
    <col min="2" max="2" width="10.7109375" customWidth="1"/>
    <col min="3" max="3" width="10" customWidth="1"/>
    <col min="4" max="4" width="9" customWidth="1"/>
    <col min="5" max="5" width="2.5703125" customWidth="1"/>
    <col min="6" max="6" width="10.7109375" customWidth="1"/>
    <col min="7" max="7" width="11.28515625" customWidth="1"/>
    <col min="8" max="8" width="15.140625" customWidth="1"/>
    <col min="9" max="9" width="11.140625" customWidth="1"/>
    <col min="10" max="10" width="13.85546875" bestFit="1" customWidth="1"/>
    <col min="11" max="11" width="15.5703125" bestFit="1" customWidth="1"/>
    <col min="12" max="12" width="13.7109375" bestFit="1" customWidth="1"/>
    <col min="13" max="13" width="15.5703125" bestFit="1" customWidth="1"/>
    <col min="14" max="14" width="15.5703125" customWidth="1"/>
    <col min="15" max="15" width="22.7109375" bestFit="1" customWidth="1"/>
    <col min="16" max="16" width="15.5703125" bestFit="1" customWidth="1"/>
    <col min="17" max="17" width="17.85546875" bestFit="1" customWidth="1"/>
    <col min="18" max="18" width="11.85546875" bestFit="1" customWidth="1"/>
    <col min="19" max="19" width="15.5703125" bestFit="1" customWidth="1"/>
    <col min="20" max="20" width="41.28515625" bestFit="1" customWidth="1"/>
    <col min="21" max="21" width="13.85546875" bestFit="1" customWidth="1"/>
    <col min="22" max="22" width="15.5703125" customWidth="1"/>
    <col min="23" max="23" width="18.5703125" customWidth="1"/>
  </cols>
  <sheetData>
    <row r="1" spans="1:13" x14ac:dyDescent="0.25">
      <c r="A1" s="88"/>
      <c r="B1" s="88"/>
      <c r="C1" s="88"/>
      <c r="D1" s="88"/>
      <c r="E1" s="88"/>
      <c r="F1" s="88"/>
      <c r="G1" s="88"/>
      <c r="H1" s="88"/>
      <c r="I1" s="88"/>
    </row>
    <row r="2" spans="1:13" x14ac:dyDescent="0.25">
      <c r="A2" s="88"/>
      <c r="B2" s="88"/>
      <c r="C2" s="88"/>
      <c r="D2" s="88"/>
      <c r="E2" s="88"/>
      <c r="F2" s="88"/>
      <c r="G2" s="88"/>
      <c r="H2" s="88"/>
      <c r="I2" s="88"/>
    </row>
    <row r="3" spans="1:13" x14ac:dyDescent="0.25">
      <c r="A3" s="88"/>
      <c r="B3" s="88"/>
      <c r="C3" s="88"/>
      <c r="D3" s="88"/>
      <c r="E3" s="88"/>
      <c r="F3" s="88"/>
      <c r="G3" s="88"/>
      <c r="H3" s="88"/>
      <c r="I3" s="88"/>
    </row>
    <row r="4" spans="1:13" x14ac:dyDescent="0.25">
      <c r="A4" s="88"/>
      <c r="B4" s="88"/>
      <c r="C4" s="88"/>
      <c r="D4" s="88"/>
      <c r="E4" s="88"/>
      <c r="F4" s="88"/>
      <c r="G4" s="88"/>
      <c r="H4" s="88"/>
      <c r="I4" s="88"/>
    </row>
    <row r="5" spans="1:13" x14ac:dyDescent="0.25">
      <c r="A5" s="88"/>
      <c r="B5" s="88"/>
      <c r="C5" s="88"/>
      <c r="D5" s="88"/>
      <c r="E5" s="88"/>
      <c r="F5" s="88"/>
      <c r="G5" s="88"/>
      <c r="H5" s="88"/>
      <c r="I5" s="88"/>
    </row>
    <row r="6" spans="1:13" x14ac:dyDescent="0.25">
      <c r="A6" s="88"/>
      <c r="B6" s="88"/>
      <c r="C6" s="88"/>
      <c r="D6" s="88"/>
      <c r="E6" s="88"/>
      <c r="F6" s="88"/>
      <c r="G6" s="88"/>
      <c r="H6" s="88"/>
      <c r="I6" s="88"/>
    </row>
    <row r="7" spans="1:13" x14ac:dyDescent="0.25">
      <c r="A7" s="88"/>
      <c r="B7" s="88"/>
      <c r="C7" s="88"/>
      <c r="D7" s="88"/>
      <c r="E7" s="88"/>
      <c r="F7" s="88"/>
      <c r="G7" s="88"/>
      <c r="H7" s="88"/>
      <c r="I7" s="88"/>
    </row>
    <row r="8" spans="1:13" x14ac:dyDescent="0.25">
      <c r="A8" s="88"/>
      <c r="B8" s="88"/>
      <c r="C8" s="88"/>
      <c r="D8" s="88"/>
      <c r="E8" s="88"/>
      <c r="F8" s="88"/>
      <c r="G8" s="88"/>
      <c r="H8" s="88"/>
      <c r="I8" s="88"/>
    </row>
    <row r="9" spans="1:13" x14ac:dyDescent="0.25">
      <c r="A9" s="89" t="s">
        <v>0</v>
      </c>
      <c r="B9" s="89"/>
      <c r="C9" s="89"/>
      <c r="D9" s="89"/>
      <c r="E9" s="89"/>
      <c r="F9" s="89"/>
      <c r="G9" s="89"/>
      <c r="H9" s="89"/>
      <c r="I9" s="89"/>
    </row>
    <row r="10" spans="1:13" x14ac:dyDescent="0.25">
      <c r="A10" s="89" t="s">
        <v>1</v>
      </c>
      <c r="B10" s="89"/>
      <c r="C10" s="89"/>
      <c r="D10" s="89"/>
      <c r="E10" s="89"/>
      <c r="F10" s="89"/>
      <c r="G10" s="89"/>
      <c r="H10" s="89"/>
      <c r="I10" s="89"/>
    </row>
    <row r="11" spans="1:13" x14ac:dyDescent="0.25">
      <c r="A11" s="89" t="s">
        <v>2</v>
      </c>
      <c r="B11" s="89"/>
      <c r="C11" s="89"/>
      <c r="D11" s="89"/>
      <c r="E11" s="89"/>
      <c r="F11" s="89"/>
      <c r="G11" s="89"/>
      <c r="H11" s="89"/>
      <c r="I11" s="89"/>
    </row>
    <row r="12" spans="1:13" x14ac:dyDescent="0.25">
      <c r="A12" s="89" t="s">
        <v>336</v>
      </c>
      <c r="B12" s="89"/>
      <c r="C12" s="89"/>
      <c r="D12" s="89"/>
      <c r="E12" s="89"/>
      <c r="F12" s="89"/>
      <c r="G12" s="89"/>
      <c r="H12" s="89"/>
      <c r="I12" s="89"/>
    </row>
    <row r="13" spans="1:13" x14ac:dyDescent="0.25">
      <c r="A13" s="19" t="s">
        <v>3</v>
      </c>
      <c r="B13" s="90" t="s">
        <v>99</v>
      </c>
      <c r="C13" s="90"/>
      <c r="D13" s="90" t="s">
        <v>99</v>
      </c>
      <c r="E13" s="90"/>
      <c r="F13" s="20"/>
      <c r="G13" s="91" t="s">
        <v>4</v>
      </c>
      <c r="H13" s="92">
        <v>46109</v>
      </c>
      <c r="I13" s="92"/>
    </row>
    <row r="14" spans="1:13" x14ac:dyDescent="0.25">
      <c r="A14" s="19" t="s">
        <v>5</v>
      </c>
      <c r="B14" s="93" t="s">
        <v>100</v>
      </c>
      <c r="C14" s="93"/>
      <c r="D14" s="93" t="s">
        <v>100</v>
      </c>
      <c r="E14" s="93"/>
      <c r="F14" s="21"/>
      <c r="G14" s="91"/>
      <c r="H14" s="92"/>
      <c r="I14" s="92"/>
    </row>
    <row r="15" spans="1:13" x14ac:dyDescent="0.25">
      <c r="A15" s="19" t="s">
        <v>6</v>
      </c>
      <c r="B15" s="100" t="s">
        <v>101</v>
      </c>
      <c r="C15" s="100"/>
      <c r="D15" s="100" t="s">
        <v>101</v>
      </c>
      <c r="E15" s="100"/>
      <c r="F15" s="22"/>
      <c r="G15" s="101" t="s">
        <v>7</v>
      </c>
      <c r="H15" s="94"/>
      <c r="I15" s="95"/>
    </row>
    <row r="16" spans="1:13" x14ac:dyDescent="0.25">
      <c r="A16" s="19" t="s">
        <v>8</v>
      </c>
      <c r="B16" s="96" t="s">
        <v>102</v>
      </c>
      <c r="C16" s="97"/>
      <c r="D16" s="97" t="s">
        <v>102</v>
      </c>
      <c r="E16" s="98"/>
      <c r="F16" s="24"/>
      <c r="G16" s="102"/>
      <c r="H16" s="95"/>
      <c r="I16" s="95"/>
      <c r="J16" s="16"/>
      <c r="K16" s="4"/>
      <c r="L16" s="4"/>
      <c r="M16" s="4"/>
    </row>
    <row r="17" spans="1:19" x14ac:dyDescent="0.25">
      <c r="A17" s="19" t="s">
        <v>9</v>
      </c>
      <c r="B17" s="96" t="s">
        <v>103</v>
      </c>
      <c r="C17" s="97"/>
      <c r="D17" s="97" t="s">
        <v>103</v>
      </c>
      <c r="E17" s="98"/>
      <c r="F17" s="25"/>
      <c r="G17" s="103"/>
      <c r="H17" s="95"/>
      <c r="I17" s="95"/>
      <c r="J17" s="17"/>
      <c r="K17" s="4"/>
      <c r="L17" s="4"/>
      <c r="M17" s="4"/>
    </row>
    <row r="18" spans="1:19" ht="15.6" customHeight="1" x14ac:dyDescent="0.25">
      <c r="A18" s="26"/>
      <c r="B18" s="104" t="s">
        <v>72</v>
      </c>
      <c r="C18" s="105"/>
      <c r="D18" s="105"/>
      <c r="E18" s="106"/>
      <c r="F18" s="27"/>
      <c r="G18" s="26"/>
      <c r="H18" s="26"/>
      <c r="I18" s="26"/>
      <c r="J18" s="17"/>
      <c r="K18" s="4"/>
      <c r="L18" s="4"/>
      <c r="M18" s="4"/>
      <c r="N18" s="80"/>
      <c r="O18" s="80"/>
      <c r="P18" s="80"/>
      <c r="Q18" s="80"/>
      <c r="R18" s="80"/>
    </row>
    <row r="19" spans="1:19" ht="28.15" customHeight="1" x14ac:dyDescent="0.25">
      <c r="A19" s="28" t="s">
        <v>10</v>
      </c>
      <c r="B19" s="99" t="s">
        <v>11</v>
      </c>
      <c r="C19" s="99"/>
      <c r="D19" s="99"/>
      <c r="E19" s="99"/>
      <c r="F19" s="28" t="s">
        <v>179</v>
      </c>
      <c r="G19" s="29" t="s">
        <v>12</v>
      </c>
      <c r="H19" s="29" t="s">
        <v>13</v>
      </c>
      <c r="I19" s="29" t="s">
        <v>14</v>
      </c>
    </row>
    <row r="20" spans="1:19" ht="48.6" customHeight="1" x14ac:dyDescent="0.25">
      <c r="A20" s="30">
        <v>1</v>
      </c>
      <c r="B20" s="77" t="s">
        <v>126</v>
      </c>
      <c r="C20" s="78" t="s">
        <v>15</v>
      </c>
      <c r="D20" s="78" t="s">
        <v>15</v>
      </c>
      <c r="E20" s="79" t="s">
        <v>15</v>
      </c>
      <c r="F20" s="31" t="s">
        <v>180</v>
      </c>
      <c r="G20" s="30">
        <v>1</v>
      </c>
      <c r="H20" s="32">
        <v>789500</v>
      </c>
      <c r="I20" s="33">
        <f>H20*G20</f>
        <v>789500</v>
      </c>
      <c r="K20" s="3"/>
      <c r="M20" s="2"/>
      <c r="O20" s="7"/>
      <c r="P20" s="7"/>
      <c r="Q20" s="8"/>
    </row>
    <row r="21" spans="1:19" ht="26.1" customHeight="1" x14ac:dyDescent="0.25">
      <c r="A21" s="30">
        <v>2</v>
      </c>
      <c r="B21" s="77" t="s">
        <v>127</v>
      </c>
      <c r="C21" s="78" t="s">
        <v>16</v>
      </c>
      <c r="D21" s="78" t="s">
        <v>16</v>
      </c>
      <c r="E21" s="79" t="s">
        <v>16</v>
      </c>
      <c r="F21" s="31" t="s">
        <v>180</v>
      </c>
      <c r="G21" s="30">
        <v>1</v>
      </c>
      <c r="H21" s="32">
        <v>175600</v>
      </c>
      <c r="I21" s="33">
        <f t="shared" ref="I21:I67" si="0">H21*G21</f>
        <v>175600</v>
      </c>
      <c r="K21" s="3"/>
      <c r="M21" s="2"/>
      <c r="O21" s="9"/>
    </row>
    <row r="22" spans="1:19" ht="21" customHeight="1" x14ac:dyDescent="0.25">
      <c r="A22" s="30">
        <v>3</v>
      </c>
      <c r="B22" s="77" t="s">
        <v>130</v>
      </c>
      <c r="C22" s="78" t="s">
        <v>17</v>
      </c>
      <c r="D22" s="78" t="s">
        <v>17</v>
      </c>
      <c r="E22" s="79" t="s">
        <v>17</v>
      </c>
      <c r="F22" s="31" t="s">
        <v>180</v>
      </c>
      <c r="G22" s="30">
        <v>1</v>
      </c>
      <c r="H22" s="32">
        <v>5890</v>
      </c>
      <c r="I22" s="33">
        <f t="shared" si="0"/>
        <v>5890</v>
      </c>
      <c r="K22" s="3"/>
      <c r="M22" s="2"/>
      <c r="O22" s="9"/>
    </row>
    <row r="23" spans="1:19" ht="21" customHeight="1" x14ac:dyDescent="0.25">
      <c r="A23" s="30">
        <v>4</v>
      </c>
      <c r="B23" s="77" t="s">
        <v>131</v>
      </c>
      <c r="C23" s="78" t="s">
        <v>18</v>
      </c>
      <c r="D23" s="78" t="s">
        <v>18</v>
      </c>
      <c r="E23" s="79" t="s">
        <v>18</v>
      </c>
      <c r="F23" s="31" t="s">
        <v>180</v>
      </c>
      <c r="G23" s="30">
        <v>1</v>
      </c>
      <c r="H23" s="32">
        <v>12150</v>
      </c>
      <c r="I23" s="33">
        <f t="shared" si="0"/>
        <v>12150</v>
      </c>
      <c r="K23" s="3"/>
      <c r="M23" s="2"/>
      <c r="O23" s="9"/>
    </row>
    <row r="24" spans="1:19" ht="18" customHeight="1" x14ac:dyDescent="0.25">
      <c r="A24" s="30">
        <v>5</v>
      </c>
      <c r="B24" s="77" t="s">
        <v>132</v>
      </c>
      <c r="C24" s="78" t="s">
        <v>19</v>
      </c>
      <c r="D24" s="78" t="s">
        <v>19</v>
      </c>
      <c r="E24" s="79" t="s">
        <v>19</v>
      </c>
      <c r="F24" s="31" t="s">
        <v>180</v>
      </c>
      <c r="G24" s="30">
        <v>1</v>
      </c>
      <c r="H24" s="32">
        <v>3158</v>
      </c>
      <c r="I24" s="33">
        <f t="shared" si="0"/>
        <v>3158</v>
      </c>
      <c r="K24" s="3"/>
      <c r="M24" s="2"/>
      <c r="O24" s="9"/>
    </row>
    <row r="25" spans="1:19" ht="21.75" customHeight="1" x14ac:dyDescent="0.25">
      <c r="A25" s="30">
        <v>6</v>
      </c>
      <c r="B25" s="77" t="s">
        <v>133</v>
      </c>
      <c r="C25" s="78" t="s">
        <v>20</v>
      </c>
      <c r="D25" s="78" t="s">
        <v>20</v>
      </c>
      <c r="E25" s="79" t="s">
        <v>20</v>
      </c>
      <c r="F25" s="31" t="s">
        <v>180</v>
      </c>
      <c r="G25" s="30">
        <v>1</v>
      </c>
      <c r="H25" s="32">
        <v>142820</v>
      </c>
      <c r="I25" s="33">
        <f t="shared" si="0"/>
        <v>142820</v>
      </c>
      <c r="K25" s="10"/>
      <c r="L25" s="7"/>
      <c r="M25" s="11"/>
      <c r="O25" s="12"/>
      <c r="P25" s="12"/>
      <c r="Q25" s="12"/>
    </row>
    <row r="26" spans="1:19" ht="34.15" customHeight="1" x14ac:dyDescent="0.25">
      <c r="A26" s="30">
        <v>7</v>
      </c>
      <c r="B26" s="77" t="s">
        <v>134</v>
      </c>
      <c r="C26" s="78" t="s">
        <v>21</v>
      </c>
      <c r="D26" s="78" t="s">
        <v>21</v>
      </c>
      <c r="E26" s="79" t="s">
        <v>21</v>
      </c>
      <c r="F26" s="31" t="s">
        <v>180</v>
      </c>
      <c r="G26" s="30">
        <v>1</v>
      </c>
      <c r="H26" s="32">
        <v>300000</v>
      </c>
      <c r="I26" s="33">
        <f t="shared" si="0"/>
        <v>300000</v>
      </c>
      <c r="M26" s="2"/>
      <c r="O26" s="12"/>
    </row>
    <row r="27" spans="1:19" ht="19.5" customHeight="1" x14ac:dyDescent="0.25">
      <c r="A27" s="30">
        <v>8</v>
      </c>
      <c r="B27" s="77" t="s">
        <v>183</v>
      </c>
      <c r="C27" s="78" t="s">
        <v>22</v>
      </c>
      <c r="D27" s="78" t="s">
        <v>22</v>
      </c>
      <c r="E27" s="79" t="s">
        <v>22</v>
      </c>
      <c r="F27" s="31" t="s">
        <v>180</v>
      </c>
      <c r="G27" s="30">
        <v>1</v>
      </c>
      <c r="H27" s="32">
        <v>23400</v>
      </c>
      <c r="I27" s="33">
        <f t="shared" si="0"/>
        <v>23400</v>
      </c>
      <c r="M27" s="2"/>
      <c r="O27" s="9"/>
    </row>
    <row r="28" spans="1:19" ht="25.15" customHeight="1" x14ac:dyDescent="0.25">
      <c r="A28" s="30">
        <v>9</v>
      </c>
      <c r="B28" s="77" t="s">
        <v>128</v>
      </c>
      <c r="C28" s="78" t="s">
        <v>23</v>
      </c>
      <c r="D28" s="78" t="s">
        <v>23</v>
      </c>
      <c r="E28" s="79" t="s">
        <v>23</v>
      </c>
      <c r="F28" s="31" t="s">
        <v>180</v>
      </c>
      <c r="G28" s="30">
        <v>1</v>
      </c>
      <c r="H28" s="32">
        <v>7160000</v>
      </c>
      <c r="I28" s="33">
        <f t="shared" si="0"/>
        <v>7160000</v>
      </c>
      <c r="M28" s="2"/>
      <c r="O28" s="9"/>
    </row>
    <row r="29" spans="1:19" ht="28.15" customHeight="1" x14ac:dyDescent="0.25">
      <c r="A29" s="30">
        <v>10</v>
      </c>
      <c r="B29" s="77" t="s">
        <v>129</v>
      </c>
      <c r="C29" s="78" t="s">
        <v>24</v>
      </c>
      <c r="D29" s="78" t="s">
        <v>24</v>
      </c>
      <c r="E29" s="79" t="s">
        <v>24</v>
      </c>
      <c r="F29" s="31" t="s">
        <v>180</v>
      </c>
      <c r="G29" s="30">
        <v>1</v>
      </c>
      <c r="H29" s="32">
        <v>900000</v>
      </c>
      <c r="I29" s="33">
        <f t="shared" si="0"/>
        <v>900000</v>
      </c>
      <c r="K29" s="11"/>
      <c r="L29" s="7"/>
      <c r="M29" s="11"/>
      <c r="N29" s="3"/>
      <c r="O29" s="12"/>
      <c r="P29" s="12"/>
      <c r="Q29" s="12"/>
      <c r="S29" s="5"/>
    </row>
    <row r="30" spans="1:19" ht="25.9" customHeight="1" x14ac:dyDescent="0.25">
      <c r="A30" s="30">
        <v>11</v>
      </c>
      <c r="B30" s="77" t="s">
        <v>135</v>
      </c>
      <c r="C30" s="78" t="s">
        <v>25</v>
      </c>
      <c r="D30" s="78" t="s">
        <v>25</v>
      </c>
      <c r="E30" s="79" t="s">
        <v>25</v>
      </c>
      <c r="F30" s="31" t="s">
        <v>180</v>
      </c>
      <c r="G30" s="30">
        <v>1</v>
      </c>
      <c r="H30" s="32">
        <v>856200</v>
      </c>
      <c r="I30" s="33">
        <f t="shared" si="0"/>
        <v>856200</v>
      </c>
      <c r="M30" s="2"/>
      <c r="O30" s="9"/>
    </row>
    <row r="31" spans="1:19" ht="28.9" customHeight="1" x14ac:dyDescent="0.25">
      <c r="A31" s="30">
        <v>12</v>
      </c>
      <c r="B31" s="77" t="s">
        <v>184</v>
      </c>
      <c r="C31" s="78" t="s">
        <v>26</v>
      </c>
      <c r="D31" s="78" t="s">
        <v>26</v>
      </c>
      <c r="E31" s="79" t="s">
        <v>26</v>
      </c>
      <c r="F31" s="31" t="s">
        <v>180</v>
      </c>
      <c r="G31" s="30">
        <v>1</v>
      </c>
      <c r="H31" s="32">
        <v>2049200</v>
      </c>
      <c r="I31" s="33">
        <f t="shared" si="0"/>
        <v>2049200</v>
      </c>
      <c r="M31" s="2"/>
      <c r="O31" s="9"/>
    </row>
    <row r="32" spans="1:19" ht="37.15" customHeight="1" x14ac:dyDescent="0.25">
      <c r="A32" s="30">
        <v>13</v>
      </c>
      <c r="B32" s="77" t="s">
        <v>181</v>
      </c>
      <c r="C32" s="78" t="s">
        <v>27</v>
      </c>
      <c r="D32" s="78" t="s">
        <v>27</v>
      </c>
      <c r="E32" s="79" t="s">
        <v>27</v>
      </c>
      <c r="F32" s="31" t="s">
        <v>180</v>
      </c>
      <c r="G32" s="30">
        <v>1</v>
      </c>
      <c r="H32" s="32">
        <v>781350</v>
      </c>
      <c r="I32" s="33">
        <f t="shared" si="0"/>
        <v>781350</v>
      </c>
      <c r="K32" s="11"/>
      <c r="L32" s="7"/>
      <c r="M32" s="11"/>
      <c r="O32" s="12"/>
      <c r="P32" s="12"/>
      <c r="Q32" s="12"/>
      <c r="S32" s="5"/>
    </row>
    <row r="33" spans="1:17" ht="34.9" customHeight="1" x14ac:dyDescent="0.25">
      <c r="A33" s="30">
        <v>14</v>
      </c>
      <c r="B33" s="77" t="s">
        <v>182</v>
      </c>
      <c r="C33" s="78" t="s">
        <v>28</v>
      </c>
      <c r="D33" s="78" t="s">
        <v>28</v>
      </c>
      <c r="E33" s="79" t="s">
        <v>28</v>
      </c>
      <c r="F33" s="31" t="s">
        <v>180</v>
      </c>
      <c r="G33" s="30">
        <v>1</v>
      </c>
      <c r="H33" s="32">
        <v>567394</v>
      </c>
      <c r="I33" s="33">
        <f t="shared" si="0"/>
        <v>567394</v>
      </c>
      <c r="M33" s="2"/>
      <c r="O33" s="9"/>
      <c r="P33" s="12"/>
      <c r="Q33" s="12"/>
    </row>
    <row r="34" spans="1:17" ht="38.450000000000003" customHeight="1" x14ac:dyDescent="0.25">
      <c r="A34" s="30">
        <v>16</v>
      </c>
      <c r="B34" s="77" t="s">
        <v>185</v>
      </c>
      <c r="C34" s="78" t="s">
        <v>29</v>
      </c>
      <c r="D34" s="78" t="s">
        <v>29</v>
      </c>
      <c r="E34" s="79" t="s">
        <v>29</v>
      </c>
      <c r="F34" s="31" t="s">
        <v>180</v>
      </c>
      <c r="G34" s="30">
        <v>1</v>
      </c>
      <c r="H34" s="32">
        <v>192602</v>
      </c>
      <c r="I34" s="33">
        <f t="shared" si="0"/>
        <v>192602</v>
      </c>
      <c r="M34" s="2"/>
      <c r="O34" s="9"/>
      <c r="P34" s="12"/>
      <c r="Q34" s="12"/>
    </row>
    <row r="35" spans="1:17" ht="27" customHeight="1" x14ac:dyDescent="0.25">
      <c r="A35" s="30">
        <v>19</v>
      </c>
      <c r="B35" s="77" t="s">
        <v>186</v>
      </c>
      <c r="C35" s="78" t="s">
        <v>30</v>
      </c>
      <c r="D35" s="78" t="s">
        <v>30</v>
      </c>
      <c r="E35" s="79" t="s">
        <v>30</v>
      </c>
      <c r="F35" s="31" t="s">
        <v>180</v>
      </c>
      <c r="G35" s="30">
        <v>1</v>
      </c>
      <c r="H35" s="32">
        <v>300168</v>
      </c>
      <c r="I35" s="33">
        <f t="shared" si="0"/>
        <v>300168</v>
      </c>
      <c r="M35" s="2"/>
      <c r="O35" s="9"/>
      <c r="P35" s="12"/>
      <c r="Q35" s="12"/>
    </row>
    <row r="36" spans="1:17" ht="32.450000000000003" customHeight="1" x14ac:dyDescent="0.25">
      <c r="A36" s="30">
        <v>21</v>
      </c>
      <c r="B36" s="77" t="s">
        <v>187</v>
      </c>
      <c r="C36" s="78" t="s">
        <v>31</v>
      </c>
      <c r="D36" s="78" t="s">
        <v>31</v>
      </c>
      <c r="E36" s="79" t="s">
        <v>31</v>
      </c>
      <c r="F36" s="31" t="s">
        <v>180</v>
      </c>
      <c r="G36" s="30">
        <v>1</v>
      </c>
      <c r="H36" s="32">
        <v>372100</v>
      </c>
      <c r="I36" s="33">
        <f t="shared" si="0"/>
        <v>372100</v>
      </c>
      <c r="M36" s="2"/>
      <c r="O36" s="9"/>
      <c r="P36" s="12"/>
      <c r="Q36" s="12"/>
    </row>
    <row r="37" spans="1:17" ht="31.5" customHeight="1" x14ac:dyDescent="0.25">
      <c r="A37" s="30">
        <v>23</v>
      </c>
      <c r="B37" s="77" t="s">
        <v>136</v>
      </c>
      <c r="C37" s="78" t="s">
        <v>32</v>
      </c>
      <c r="D37" s="78" t="s">
        <v>32</v>
      </c>
      <c r="E37" s="79" t="s">
        <v>32</v>
      </c>
      <c r="F37" s="31" t="s">
        <v>180</v>
      </c>
      <c r="G37" s="30">
        <v>1</v>
      </c>
      <c r="H37" s="32">
        <v>857142</v>
      </c>
      <c r="I37" s="33">
        <f t="shared" si="0"/>
        <v>857142</v>
      </c>
      <c r="M37" s="2"/>
      <c r="O37" s="9"/>
    </row>
    <row r="38" spans="1:17" ht="31.15" customHeight="1" x14ac:dyDescent="0.25">
      <c r="A38" s="30">
        <v>24</v>
      </c>
      <c r="B38" s="77" t="s">
        <v>137</v>
      </c>
      <c r="C38" s="78" t="s">
        <v>33</v>
      </c>
      <c r="D38" s="78" t="s">
        <v>33</v>
      </c>
      <c r="E38" s="79" t="s">
        <v>33</v>
      </c>
      <c r="F38" s="31" t="s">
        <v>180</v>
      </c>
      <c r="G38" s="30">
        <v>1</v>
      </c>
      <c r="H38" s="32">
        <v>514286</v>
      </c>
      <c r="I38" s="33">
        <f t="shared" si="0"/>
        <v>514286</v>
      </c>
      <c r="M38" s="2"/>
    </row>
    <row r="39" spans="1:17" ht="30.6" customHeight="1" x14ac:dyDescent="0.25">
      <c r="A39" s="30">
        <v>25</v>
      </c>
      <c r="B39" s="77" t="s">
        <v>138</v>
      </c>
      <c r="C39" s="78" t="s">
        <v>34</v>
      </c>
      <c r="D39" s="78" t="s">
        <v>34</v>
      </c>
      <c r="E39" s="79" t="s">
        <v>34</v>
      </c>
      <c r="F39" s="31" t="s">
        <v>180</v>
      </c>
      <c r="G39" s="30">
        <v>1</v>
      </c>
      <c r="H39" s="32">
        <v>529412</v>
      </c>
      <c r="I39" s="33">
        <f t="shared" si="0"/>
        <v>529412</v>
      </c>
      <c r="K39" s="2"/>
      <c r="M39" s="2"/>
    </row>
    <row r="40" spans="1:17" ht="27.6" customHeight="1" x14ac:dyDescent="0.25">
      <c r="A40" s="30">
        <v>26</v>
      </c>
      <c r="B40" s="77" t="s">
        <v>188</v>
      </c>
      <c r="C40" s="78" t="s">
        <v>35</v>
      </c>
      <c r="D40" s="78" t="s">
        <v>35</v>
      </c>
      <c r="E40" s="79" t="s">
        <v>35</v>
      </c>
      <c r="F40" s="31" t="s">
        <v>180</v>
      </c>
      <c r="G40" s="30">
        <v>1</v>
      </c>
      <c r="H40" s="32">
        <v>19750</v>
      </c>
      <c r="I40" s="33">
        <f t="shared" si="0"/>
        <v>19750</v>
      </c>
      <c r="M40" s="2"/>
    </row>
    <row r="41" spans="1:17" ht="24.6" customHeight="1" x14ac:dyDescent="0.25">
      <c r="A41" s="30">
        <v>27</v>
      </c>
      <c r="B41" s="77" t="s">
        <v>189</v>
      </c>
      <c r="C41" s="78" t="s">
        <v>36</v>
      </c>
      <c r="D41" s="78" t="s">
        <v>36</v>
      </c>
      <c r="E41" s="79" t="s">
        <v>36</v>
      </c>
      <c r="F41" s="31" t="s">
        <v>180</v>
      </c>
      <c r="G41" s="30">
        <v>1</v>
      </c>
      <c r="H41" s="32">
        <v>3750</v>
      </c>
      <c r="I41" s="33">
        <f t="shared" si="0"/>
        <v>3750</v>
      </c>
      <c r="M41" s="2"/>
    </row>
    <row r="42" spans="1:17" ht="50.25" customHeight="1" x14ac:dyDescent="0.25">
      <c r="A42" s="30">
        <v>28</v>
      </c>
      <c r="B42" s="77" t="s">
        <v>139</v>
      </c>
      <c r="C42" s="78" t="s">
        <v>37</v>
      </c>
      <c r="D42" s="78" t="s">
        <v>37</v>
      </c>
      <c r="E42" s="79" t="s">
        <v>37</v>
      </c>
      <c r="F42" s="31" t="s">
        <v>180</v>
      </c>
      <c r="G42" s="30">
        <v>1</v>
      </c>
      <c r="H42" s="32">
        <v>360000</v>
      </c>
      <c r="I42" s="33">
        <f t="shared" si="0"/>
        <v>360000</v>
      </c>
      <c r="K42" s="2"/>
      <c r="M42" s="2"/>
    </row>
    <row r="43" spans="1:17" ht="25.9" customHeight="1" x14ac:dyDescent="0.25">
      <c r="A43" s="30">
        <v>30</v>
      </c>
      <c r="B43" s="77" t="s">
        <v>190</v>
      </c>
      <c r="C43" s="78" t="s">
        <v>38</v>
      </c>
      <c r="D43" s="78" t="s">
        <v>38</v>
      </c>
      <c r="E43" s="79" t="s">
        <v>38</v>
      </c>
      <c r="F43" s="31" t="s">
        <v>180</v>
      </c>
      <c r="G43" s="30">
        <v>1</v>
      </c>
      <c r="H43" s="32">
        <v>858000</v>
      </c>
      <c r="I43" s="33">
        <f t="shared" si="0"/>
        <v>858000</v>
      </c>
      <c r="M43" s="2"/>
    </row>
    <row r="44" spans="1:17" ht="56.45" customHeight="1" x14ac:dyDescent="0.25">
      <c r="A44" s="30">
        <v>31</v>
      </c>
      <c r="B44" s="77" t="s">
        <v>201</v>
      </c>
      <c r="C44" s="78" t="s">
        <v>39</v>
      </c>
      <c r="D44" s="78" t="s">
        <v>39</v>
      </c>
      <c r="E44" s="79" t="s">
        <v>39</v>
      </c>
      <c r="F44" s="31" t="s">
        <v>180</v>
      </c>
      <c r="G44" s="30">
        <v>1</v>
      </c>
      <c r="H44" s="32">
        <v>1272152</v>
      </c>
      <c r="I44" s="33">
        <f t="shared" si="0"/>
        <v>1272152</v>
      </c>
      <c r="J44" s="12"/>
      <c r="M44" s="2"/>
    </row>
    <row r="45" spans="1:17" ht="25.15" customHeight="1" x14ac:dyDescent="0.25">
      <c r="A45" s="30">
        <v>34</v>
      </c>
      <c r="B45" s="77" t="s">
        <v>140</v>
      </c>
      <c r="C45" s="78" t="s">
        <v>40</v>
      </c>
      <c r="D45" s="78" t="s">
        <v>40</v>
      </c>
      <c r="E45" s="79" t="s">
        <v>40</v>
      </c>
      <c r="F45" s="31" t="s">
        <v>180</v>
      </c>
      <c r="G45" s="30">
        <v>1</v>
      </c>
      <c r="H45" s="32">
        <v>262600</v>
      </c>
      <c r="I45" s="33">
        <f t="shared" si="0"/>
        <v>262600</v>
      </c>
      <c r="M45" s="2"/>
    </row>
    <row r="46" spans="1:17" ht="20.45" customHeight="1" x14ac:dyDescent="0.25">
      <c r="A46" s="30">
        <v>35</v>
      </c>
      <c r="B46" s="77" t="s">
        <v>140</v>
      </c>
      <c r="C46" s="78" t="s">
        <v>40</v>
      </c>
      <c r="D46" s="78" t="s">
        <v>40</v>
      </c>
      <c r="E46" s="79" t="s">
        <v>40</v>
      </c>
      <c r="F46" s="31" t="s">
        <v>180</v>
      </c>
      <c r="G46" s="30">
        <v>1</v>
      </c>
      <c r="H46" s="32">
        <v>276900</v>
      </c>
      <c r="I46" s="33">
        <f t="shared" si="0"/>
        <v>276900</v>
      </c>
      <c r="M46" s="2"/>
    </row>
    <row r="47" spans="1:17" ht="23.45" customHeight="1" x14ac:dyDescent="0.25">
      <c r="A47" s="30">
        <v>36</v>
      </c>
      <c r="B47" s="77" t="s">
        <v>141</v>
      </c>
      <c r="C47" s="78" t="s">
        <v>40</v>
      </c>
      <c r="D47" s="78" t="s">
        <v>40</v>
      </c>
      <c r="E47" s="79" t="s">
        <v>40</v>
      </c>
      <c r="F47" s="31" t="s">
        <v>180</v>
      </c>
      <c r="G47" s="30">
        <v>1</v>
      </c>
      <c r="H47" s="32">
        <v>272500</v>
      </c>
      <c r="I47" s="33">
        <f t="shared" si="0"/>
        <v>272500</v>
      </c>
      <c r="M47" s="2"/>
    </row>
    <row r="48" spans="1:17" ht="24.6" customHeight="1" x14ac:dyDescent="0.25">
      <c r="A48" s="30">
        <v>37</v>
      </c>
      <c r="B48" s="77" t="s">
        <v>142</v>
      </c>
      <c r="C48" s="78" t="s">
        <v>41</v>
      </c>
      <c r="D48" s="78" t="s">
        <v>41</v>
      </c>
      <c r="E48" s="79" t="s">
        <v>41</v>
      </c>
      <c r="F48" s="31" t="s">
        <v>180</v>
      </c>
      <c r="G48" s="30">
        <v>1</v>
      </c>
      <c r="H48" s="32">
        <v>60000</v>
      </c>
      <c r="I48" s="33">
        <f t="shared" si="0"/>
        <v>60000</v>
      </c>
      <c r="M48" s="2"/>
    </row>
    <row r="49" spans="1:18" ht="34.9" customHeight="1" x14ac:dyDescent="0.25">
      <c r="A49" s="30">
        <v>38</v>
      </c>
      <c r="B49" s="77" t="s">
        <v>191</v>
      </c>
      <c r="C49" s="78" t="s">
        <v>42</v>
      </c>
      <c r="D49" s="78" t="s">
        <v>42</v>
      </c>
      <c r="E49" s="79" t="s">
        <v>42</v>
      </c>
      <c r="F49" s="31" t="s">
        <v>180</v>
      </c>
      <c r="G49" s="30">
        <v>1</v>
      </c>
      <c r="H49" s="32">
        <v>240000</v>
      </c>
      <c r="I49" s="33">
        <f t="shared" si="0"/>
        <v>240000</v>
      </c>
      <c r="M49" s="2"/>
    </row>
    <row r="50" spans="1:18" ht="62.45" customHeight="1" x14ac:dyDescent="0.25">
      <c r="A50" s="30">
        <v>39</v>
      </c>
      <c r="B50" s="77" t="s">
        <v>202</v>
      </c>
      <c r="C50" s="78" t="s">
        <v>39</v>
      </c>
      <c r="D50" s="78" t="s">
        <v>39</v>
      </c>
      <c r="E50" s="79" t="s">
        <v>39</v>
      </c>
      <c r="F50" s="31" t="s">
        <v>180</v>
      </c>
      <c r="G50" s="30">
        <v>1</v>
      </c>
      <c r="H50" s="32">
        <v>1523789</v>
      </c>
      <c r="I50" s="33">
        <f t="shared" si="0"/>
        <v>1523789</v>
      </c>
      <c r="M50" s="2"/>
    </row>
    <row r="51" spans="1:18" ht="24.6" customHeight="1" x14ac:dyDescent="0.25">
      <c r="A51" s="30">
        <v>42</v>
      </c>
      <c r="B51" s="77" t="s">
        <v>143</v>
      </c>
      <c r="C51" s="78" t="s">
        <v>43</v>
      </c>
      <c r="D51" s="78" t="s">
        <v>43</v>
      </c>
      <c r="E51" s="79" t="s">
        <v>43</v>
      </c>
      <c r="F51" s="31" t="s">
        <v>180</v>
      </c>
      <c r="G51" s="30">
        <v>1</v>
      </c>
      <c r="H51" s="32">
        <v>50000</v>
      </c>
      <c r="I51" s="33">
        <f t="shared" si="0"/>
        <v>50000</v>
      </c>
      <c r="M51" s="2"/>
    </row>
    <row r="52" spans="1:18" ht="36" customHeight="1" x14ac:dyDescent="0.25">
      <c r="A52" s="30">
        <v>43</v>
      </c>
      <c r="B52" s="77" t="s">
        <v>193</v>
      </c>
      <c r="C52" s="78" t="s">
        <v>44</v>
      </c>
      <c r="D52" s="78" t="s">
        <v>44</v>
      </c>
      <c r="E52" s="79" t="s">
        <v>44</v>
      </c>
      <c r="F52" s="31" t="s">
        <v>180</v>
      </c>
      <c r="G52" s="30">
        <v>1</v>
      </c>
      <c r="H52" s="32">
        <v>120000</v>
      </c>
      <c r="I52" s="33">
        <f t="shared" si="0"/>
        <v>120000</v>
      </c>
      <c r="M52" s="2"/>
    </row>
    <row r="53" spans="1:18" ht="37.9" customHeight="1" x14ac:dyDescent="0.25">
      <c r="A53" s="30">
        <v>44</v>
      </c>
      <c r="B53" s="77" t="s">
        <v>192</v>
      </c>
      <c r="C53" s="78" t="s">
        <v>45</v>
      </c>
      <c r="D53" s="78" t="s">
        <v>45</v>
      </c>
      <c r="E53" s="79" t="s">
        <v>45</v>
      </c>
      <c r="F53" s="31" t="s">
        <v>180</v>
      </c>
      <c r="G53" s="30">
        <v>1</v>
      </c>
      <c r="H53" s="32">
        <v>80000</v>
      </c>
      <c r="I53" s="33">
        <f t="shared" si="0"/>
        <v>80000</v>
      </c>
      <c r="M53" s="2"/>
    </row>
    <row r="54" spans="1:18" ht="20.45" customHeight="1" x14ac:dyDescent="0.25">
      <c r="A54" s="30">
        <v>45</v>
      </c>
      <c r="B54" s="77" t="s">
        <v>204</v>
      </c>
      <c r="C54" s="78" t="s">
        <v>46</v>
      </c>
      <c r="D54" s="78" t="s">
        <v>46</v>
      </c>
      <c r="E54" s="79" t="s">
        <v>46</v>
      </c>
      <c r="F54" s="31" t="s">
        <v>180</v>
      </c>
      <c r="G54" s="30">
        <v>1</v>
      </c>
      <c r="H54" s="32">
        <v>20800</v>
      </c>
      <c r="I54" s="33">
        <f t="shared" si="0"/>
        <v>20800</v>
      </c>
      <c r="M54" s="2"/>
    </row>
    <row r="55" spans="1:18" ht="27.6" customHeight="1" x14ac:dyDescent="0.25">
      <c r="A55" s="30">
        <v>46</v>
      </c>
      <c r="B55" s="77" t="s">
        <v>205</v>
      </c>
      <c r="C55" s="78" t="s">
        <v>47</v>
      </c>
      <c r="D55" s="78" t="s">
        <v>47</v>
      </c>
      <c r="E55" s="79" t="s">
        <v>47</v>
      </c>
      <c r="F55" s="31" t="s">
        <v>180</v>
      </c>
      <c r="G55" s="30">
        <v>1</v>
      </c>
      <c r="H55" s="32">
        <v>64320</v>
      </c>
      <c r="I55" s="33">
        <f t="shared" si="0"/>
        <v>64320</v>
      </c>
      <c r="M55" s="2"/>
    </row>
    <row r="56" spans="1:18" ht="26.45" customHeight="1" x14ac:dyDescent="0.25">
      <c r="A56" s="30">
        <v>47</v>
      </c>
      <c r="B56" s="77" t="s">
        <v>194</v>
      </c>
      <c r="C56" s="78" t="s">
        <v>48</v>
      </c>
      <c r="D56" s="78" t="s">
        <v>48</v>
      </c>
      <c r="E56" s="79" t="s">
        <v>48</v>
      </c>
      <c r="F56" s="31" t="s">
        <v>180</v>
      </c>
      <c r="G56" s="30">
        <v>1</v>
      </c>
      <c r="H56" s="32">
        <v>50420</v>
      </c>
      <c r="I56" s="33">
        <f t="shared" si="0"/>
        <v>50420</v>
      </c>
      <c r="M56" s="2"/>
    </row>
    <row r="57" spans="1:18" ht="27" customHeight="1" x14ac:dyDescent="0.25">
      <c r="A57" s="30">
        <v>48</v>
      </c>
      <c r="B57" s="77" t="s">
        <v>195</v>
      </c>
      <c r="C57" s="78" t="s">
        <v>49</v>
      </c>
      <c r="D57" s="78" t="s">
        <v>49</v>
      </c>
      <c r="E57" s="79" t="s">
        <v>49</v>
      </c>
      <c r="F57" s="31" t="s">
        <v>180</v>
      </c>
      <c r="G57" s="30">
        <v>1</v>
      </c>
      <c r="H57" s="32">
        <v>159662</v>
      </c>
      <c r="I57" s="33">
        <f t="shared" si="0"/>
        <v>159662</v>
      </c>
      <c r="M57" s="2"/>
    </row>
    <row r="58" spans="1:18" ht="16.899999999999999" customHeight="1" x14ac:dyDescent="0.25">
      <c r="A58" s="30">
        <v>49</v>
      </c>
      <c r="B58" s="77" t="s">
        <v>196</v>
      </c>
      <c r="C58" s="78" t="s">
        <v>50</v>
      </c>
      <c r="D58" s="78" t="s">
        <v>50</v>
      </c>
      <c r="E58" s="79" t="s">
        <v>50</v>
      </c>
      <c r="F58" s="31" t="s">
        <v>180</v>
      </c>
      <c r="G58" s="30">
        <v>1</v>
      </c>
      <c r="H58" s="32">
        <v>42016</v>
      </c>
      <c r="I58" s="33">
        <f t="shared" si="0"/>
        <v>42016</v>
      </c>
      <c r="M58" s="2"/>
    </row>
    <row r="59" spans="1:18" ht="22.9" customHeight="1" x14ac:dyDescent="0.25">
      <c r="A59" s="30">
        <v>50</v>
      </c>
      <c r="B59" s="77" t="s">
        <v>197</v>
      </c>
      <c r="C59" s="78" t="s">
        <v>51</v>
      </c>
      <c r="D59" s="78" t="s">
        <v>51</v>
      </c>
      <c r="E59" s="79" t="s">
        <v>51</v>
      </c>
      <c r="F59" s="31" t="s">
        <v>180</v>
      </c>
      <c r="G59" s="30">
        <v>1</v>
      </c>
      <c r="H59" s="32">
        <v>9562</v>
      </c>
      <c r="I59" s="33">
        <f t="shared" si="0"/>
        <v>9562</v>
      </c>
      <c r="M59" s="2"/>
    </row>
    <row r="60" spans="1:18" ht="27" customHeight="1" x14ac:dyDescent="0.25">
      <c r="A60" s="30">
        <v>51</v>
      </c>
      <c r="B60" s="77" t="s">
        <v>198</v>
      </c>
      <c r="C60" s="78" t="s">
        <v>52</v>
      </c>
      <c r="D60" s="78" t="s">
        <v>52</v>
      </c>
      <c r="E60" s="79" t="s">
        <v>52</v>
      </c>
      <c r="F60" s="31" t="s">
        <v>180</v>
      </c>
      <c r="G60" s="30">
        <v>1</v>
      </c>
      <c r="H60" s="32">
        <v>14562</v>
      </c>
      <c r="I60" s="33">
        <f t="shared" si="0"/>
        <v>14562</v>
      </c>
      <c r="M60" s="2"/>
    </row>
    <row r="61" spans="1:18" ht="34.15" customHeight="1" x14ac:dyDescent="0.25">
      <c r="A61" s="30">
        <v>52</v>
      </c>
      <c r="B61" s="77" t="s">
        <v>203</v>
      </c>
      <c r="C61" s="78" t="s">
        <v>53</v>
      </c>
      <c r="D61" s="78" t="s">
        <v>53</v>
      </c>
      <c r="E61" s="79" t="s">
        <v>53</v>
      </c>
      <c r="F61" s="31" t="s">
        <v>180</v>
      </c>
      <c r="G61" s="30">
        <v>1</v>
      </c>
      <c r="H61" s="32">
        <v>2245785</v>
      </c>
      <c r="I61" s="33">
        <f t="shared" si="0"/>
        <v>2245785</v>
      </c>
      <c r="M61" s="2"/>
    </row>
    <row r="62" spans="1:18" ht="46.9" customHeight="1" x14ac:dyDescent="0.25">
      <c r="A62" s="30">
        <v>53</v>
      </c>
      <c r="B62" s="77" t="s">
        <v>206</v>
      </c>
      <c r="C62" s="78"/>
      <c r="D62" s="78"/>
      <c r="E62" s="79"/>
      <c r="F62" s="31" t="s">
        <v>180</v>
      </c>
      <c r="G62" s="30">
        <v>1</v>
      </c>
      <c r="H62" s="32">
        <v>1689125</v>
      </c>
      <c r="I62" s="33">
        <f t="shared" si="0"/>
        <v>1689125</v>
      </c>
      <c r="M62" s="2"/>
    </row>
    <row r="63" spans="1:18" s="1" customFormat="1" ht="19.899999999999999" customHeight="1" x14ac:dyDescent="0.25">
      <c r="A63" s="30">
        <v>59</v>
      </c>
      <c r="B63" s="77" t="s">
        <v>199</v>
      </c>
      <c r="C63" s="78" t="s">
        <v>54</v>
      </c>
      <c r="D63" s="78" t="s">
        <v>54</v>
      </c>
      <c r="E63" s="79" t="s">
        <v>54</v>
      </c>
      <c r="F63" s="31" t="s">
        <v>180</v>
      </c>
      <c r="G63" s="30">
        <v>1</v>
      </c>
      <c r="H63" s="32">
        <v>1600000</v>
      </c>
      <c r="I63" s="33">
        <f t="shared" si="0"/>
        <v>1600000</v>
      </c>
      <c r="J63"/>
      <c r="K63" s="2"/>
      <c r="L63"/>
      <c r="M63" s="2"/>
      <c r="N63"/>
      <c r="O63"/>
      <c r="P63"/>
      <c r="Q63"/>
      <c r="R63"/>
    </row>
    <row r="64" spans="1:18" ht="22.9" customHeight="1" x14ac:dyDescent="0.25">
      <c r="A64" s="30">
        <v>62</v>
      </c>
      <c r="B64" s="76" t="s">
        <v>200</v>
      </c>
      <c r="C64" s="76"/>
      <c r="D64" s="76"/>
      <c r="E64" s="76"/>
      <c r="F64" s="31" t="s">
        <v>180</v>
      </c>
      <c r="G64" s="30">
        <v>1</v>
      </c>
      <c r="H64" s="32">
        <v>400000</v>
      </c>
      <c r="I64" s="33">
        <f t="shared" si="0"/>
        <v>400000</v>
      </c>
      <c r="M64" s="2"/>
    </row>
    <row r="65" spans="1:13" ht="24" customHeight="1" x14ac:dyDescent="0.25">
      <c r="A65" s="30">
        <v>63</v>
      </c>
      <c r="B65" s="76" t="s">
        <v>290</v>
      </c>
      <c r="C65" s="76"/>
      <c r="D65" s="76"/>
      <c r="E65" s="76"/>
      <c r="F65" s="31" t="s">
        <v>180</v>
      </c>
      <c r="G65" s="30">
        <v>1</v>
      </c>
      <c r="H65" s="32">
        <v>400000</v>
      </c>
      <c r="I65" s="33">
        <f t="shared" si="0"/>
        <v>400000</v>
      </c>
      <c r="M65" s="2"/>
    </row>
    <row r="66" spans="1:13" ht="23.45" customHeight="1" x14ac:dyDescent="0.25">
      <c r="A66" s="30">
        <v>64</v>
      </c>
      <c r="B66" s="76" t="s">
        <v>207</v>
      </c>
      <c r="C66" s="76"/>
      <c r="D66" s="76"/>
      <c r="E66" s="76"/>
      <c r="F66" s="31" t="s">
        <v>180</v>
      </c>
      <c r="G66" s="30">
        <v>1</v>
      </c>
      <c r="H66" s="32">
        <v>16785</v>
      </c>
      <c r="I66" s="33">
        <f t="shared" si="0"/>
        <v>16785</v>
      </c>
      <c r="M66" s="2"/>
    </row>
    <row r="67" spans="1:13" ht="33.6" customHeight="1" x14ac:dyDescent="0.25">
      <c r="A67" s="30">
        <v>65</v>
      </c>
      <c r="B67" s="76" t="s">
        <v>208</v>
      </c>
      <c r="C67" s="76"/>
      <c r="D67" s="76"/>
      <c r="E67" s="76"/>
      <c r="F67" s="31" t="s">
        <v>180</v>
      </c>
      <c r="G67" s="30">
        <v>1</v>
      </c>
      <c r="H67" s="32">
        <v>100000</v>
      </c>
      <c r="I67" s="33">
        <f t="shared" si="0"/>
        <v>100000</v>
      </c>
      <c r="M67" s="2"/>
    </row>
    <row r="68" spans="1:13" ht="27.6" customHeight="1" x14ac:dyDescent="0.25">
      <c r="A68" s="30">
        <v>69</v>
      </c>
      <c r="B68" s="77" t="s">
        <v>209</v>
      </c>
      <c r="C68" s="78" t="s">
        <v>73</v>
      </c>
      <c r="D68" s="78" t="s">
        <v>73</v>
      </c>
      <c r="E68" s="79" t="s">
        <v>73</v>
      </c>
      <c r="F68" s="31" t="s">
        <v>180</v>
      </c>
      <c r="G68" s="30">
        <v>1</v>
      </c>
      <c r="H68" s="32">
        <v>369746</v>
      </c>
      <c r="I68" s="33">
        <f t="shared" ref="I68:I77" si="1">H68*G68</f>
        <v>369746</v>
      </c>
      <c r="M68" s="2"/>
    </row>
    <row r="69" spans="1:13" ht="23.45" customHeight="1" x14ac:dyDescent="0.25">
      <c r="A69" s="30">
        <v>70</v>
      </c>
      <c r="B69" s="77" t="s">
        <v>210</v>
      </c>
      <c r="C69" s="78" t="s">
        <v>74</v>
      </c>
      <c r="D69" s="78" t="s">
        <v>74</v>
      </c>
      <c r="E69" s="79" t="s">
        <v>74</v>
      </c>
      <c r="F69" s="31" t="s">
        <v>180</v>
      </c>
      <c r="G69" s="30">
        <v>1</v>
      </c>
      <c r="H69" s="32">
        <v>370000</v>
      </c>
      <c r="I69" s="33">
        <f t="shared" si="1"/>
        <v>370000</v>
      </c>
      <c r="K69" s="2"/>
      <c r="M69" s="2"/>
    </row>
    <row r="70" spans="1:13" ht="28.9" customHeight="1" x14ac:dyDescent="0.25">
      <c r="A70" s="30">
        <v>71</v>
      </c>
      <c r="B70" s="64" t="s">
        <v>211</v>
      </c>
      <c r="C70" s="64" t="s">
        <v>76</v>
      </c>
      <c r="D70" s="64" t="s">
        <v>76</v>
      </c>
      <c r="E70" s="64" t="s">
        <v>76</v>
      </c>
      <c r="F70" s="31" t="s">
        <v>180</v>
      </c>
      <c r="G70" s="30">
        <v>1</v>
      </c>
      <c r="H70" s="35">
        <v>280000</v>
      </c>
      <c r="I70" s="36">
        <f t="shared" si="1"/>
        <v>280000</v>
      </c>
      <c r="M70" s="2"/>
    </row>
    <row r="71" spans="1:13" ht="24" customHeight="1" x14ac:dyDescent="0.25">
      <c r="A71" s="30">
        <v>74</v>
      </c>
      <c r="B71" s="76" t="s">
        <v>212</v>
      </c>
      <c r="C71" s="76" t="s">
        <v>77</v>
      </c>
      <c r="D71" s="76" t="s">
        <v>77</v>
      </c>
      <c r="E71" s="76" t="s">
        <v>77</v>
      </c>
      <c r="F71" s="31" t="s">
        <v>180</v>
      </c>
      <c r="G71" s="30">
        <v>1</v>
      </c>
      <c r="H71" s="32">
        <v>273700</v>
      </c>
      <c r="I71" s="33">
        <f t="shared" si="1"/>
        <v>273700</v>
      </c>
      <c r="K71" s="2"/>
      <c r="M71" s="2"/>
    </row>
    <row r="72" spans="1:13" ht="19.899999999999999" customHeight="1" x14ac:dyDescent="0.25">
      <c r="A72" s="30">
        <v>75</v>
      </c>
      <c r="B72" s="76" t="s">
        <v>217</v>
      </c>
      <c r="C72" s="76" t="s">
        <v>78</v>
      </c>
      <c r="D72" s="76" t="s">
        <v>78</v>
      </c>
      <c r="E72" s="76" t="s">
        <v>78</v>
      </c>
      <c r="F72" s="31" t="s">
        <v>180</v>
      </c>
      <c r="G72" s="30">
        <v>1</v>
      </c>
      <c r="H72" s="32">
        <v>73562</v>
      </c>
      <c r="I72" s="33">
        <f t="shared" si="1"/>
        <v>73562</v>
      </c>
      <c r="M72" s="2"/>
    </row>
    <row r="73" spans="1:13" ht="31.15" customHeight="1" x14ac:dyDescent="0.25">
      <c r="A73" s="30">
        <v>76</v>
      </c>
      <c r="B73" s="77" t="s">
        <v>216</v>
      </c>
      <c r="C73" s="78" t="s">
        <v>79</v>
      </c>
      <c r="D73" s="78" t="s">
        <v>79</v>
      </c>
      <c r="E73" s="79" t="s">
        <v>79</v>
      </c>
      <c r="F73" s="31" t="s">
        <v>180</v>
      </c>
      <c r="G73" s="30">
        <v>1</v>
      </c>
      <c r="H73" s="32">
        <v>164790</v>
      </c>
      <c r="I73" s="33">
        <f t="shared" si="1"/>
        <v>164790</v>
      </c>
      <c r="M73" s="2"/>
    </row>
    <row r="74" spans="1:13" ht="28.15" customHeight="1" x14ac:dyDescent="0.25">
      <c r="A74" s="30">
        <v>77</v>
      </c>
      <c r="B74" s="77" t="s">
        <v>215</v>
      </c>
      <c r="C74" s="78" t="s">
        <v>80</v>
      </c>
      <c r="D74" s="78" t="s">
        <v>80</v>
      </c>
      <c r="E74" s="79" t="s">
        <v>80</v>
      </c>
      <c r="F74" s="31" t="s">
        <v>180</v>
      </c>
      <c r="G74" s="30">
        <v>1</v>
      </c>
      <c r="H74" s="32">
        <v>182456</v>
      </c>
      <c r="I74" s="33">
        <f t="shared" si="1"/>
        <v>182456</v>
      </c>
      <c r="M74" s="2"/>
    </row>
    <row r="75" spans="1:13" ht="26.45" customHeight="1" x14ac:dyDescent="0.25">
      <c r="A75" s="30">
        <v>78</v>
      </c>
      <c r="B75" s="77" t="s">
        <v>214</v>
      </c>
      <c r="C75" s="78" t="s">
        <v>81</v>
      </c>
      <c r="D75" s="78" t="s">
        <v>81</v>
      </c>
      <c r="E75" s="79" t="s">
        <v>81</v>
      </c>
      <c r="F75" s="31" t="s">
        <v>180</v>
      </c>
      <c r="G75" s="30">
        <v>1</v>
      </c>
      <c r="H75" s="32">
        <v>248400</v>
      </c>
      <c r="I75" s="33">
        <f t="shared" si="1"/>
        <v>248400</v>
      </c>
      <c r="M75" s="2"/>
    </row>
    <row r="76" spans="1:13" ht="25.9" customHeight="1" x14ac:dyDescent="0.25">
      <c r="A76" s="30">
        <v>79</v>
      </c>
      <c r="B76" s="77" t="s">
        <v>213</v>
      </c>
      <c r="C76" s="78" t="s">
        <v>82</v>
      </c>
      <c r="D76" s="78" t="s">
        <v>82</v>
      </c>
      <c r="E76" s="79" t="s">
        <v>82</v>
      </c>
      <c r="F76" s="31" t="s">
        <v>180</v>
      </c>
      <c r="G76" s="30">
        <v>1</v>
      </c>
      <c r="H76" s="32">
        <v>171360</v>
      </c>
      <c r="I76" s="33">
        <f t="shared" si="1"/>
        <v>171360</v>
      </c>
      <c r="K76" s="2"/>
      <c r="M76" s="2"/>
    </row>
    <row r="77" spans="1:13" ht="25.9" customHeight="1" x14ac:dyDescent="0.25">
      <c r="A77" s="30">
        <v>80</v>
      </c>
      <c r="B77" s="76" t="s">
        <v>145</v>
      </c>
      <c r="C77" s="76"/>
      <c r="D77" s="76"/>
      <c r="E77" s="76"/>
      <c r="F77" s="31" t="s">
        <v>180</v>
      </c>
      <c r="G77" s="30">
        <v>1</v>
      </c>
      <c r="H77" s="32">
        <v>102547</v>
      </c>
      <c r="I77" s="37">
        <f t="shared" si="1"/>
        <v>102547</v>
      </c>
      <c r="K77" s="2"/>
      <c r="M77" s="2"/>
    </row>
    <row r="78" spans="1:13" ht="29.45" customHeight="1" x14ac:dyDescent="0.25">
      <c r="A78" s="30">
        <v>80</v>
      </c>
      <c r="B78" s="65" t="s">
        <v>220</v>
      </c>
      <c r="C78" s="66" t="s">
        <v>107</v>
      </c>
      <c r="D78" s="66" t="s">
        <v>107</v>
      </c>
      <c r="E78" s="67" t="s">
        <v>107</v>
      </c>
      <c r="F78" s="31" t="s">
        <v>180</v>
      </c>
      <c r="G78" s="23">
        <v>1</v>
      </c>
      <c r="H78" s="32">
        <v>180000</v>
      </c>
      <c r="I78" s="37">
        <f>H78*G78</f>
        <v>180000</v>
      </c>
      <c r="J78" s="13"/>
      <c r="M78" s="2"/>
    </row>
    <row r="79" spans="1:13" ht="21.6" customHeight="1" x14ac:dyDescent="0.25">
      <c r="A79" s="30">
        <v>81</v>
      </c>
      <c r="B79" s="64" t="s">
        <v>221</v>
      </c>
      <c r="C79" s="64" t="s">
        <v>108</v>
      </c>
      <c r="D79" s="64" t="s">
        <v>108</v>
      </c>
      <c r="E79" s="64" t="s">
        <v>108</v>
      </c>
      <c r="F79" s="31" t="s">
        <v>180</v>
      </c>
      <c r="G79" s="23">
        <v>1</v>
      </c>
      <c r="H79" s="32">
        <v>260000</v>
      </c>
      <c r="I79" s="37">
        <f t="shared" ref="I79:I121" si="2">H79*G79</f>
        <v>260000</v>
      </c>
      <c r="J79" s="13"/>
      <c r="M79" s="2"/>
    </row>
    <row r="80" spans="1:13" ht="26.45" customHeight="1" x14ac:dyDescent="0.25">
      <c r="A80" s="30">
        <v>82</v>
      </c>
      <c r="B80" s="64" t="s">
        <v>224</v>
      </c>
      <c r="C80" s="64" t="s">
        <v>109</v>
      </c>
      <c r="D80" s="64" t="s">
        <v>109</v>
      </c>
      <c r="E80" s="64" t="s">
        <v>109</v>
      </c>
      <c r="F80" s="31" t="s">
        <v>180</v>
      </c>
      <c r="G80" s="23">
        <v>1</v>
      </c>
      <c r="H80" s="32">
        <v>140000</v>
      </c>
      <c r="I80" s="37">
        <f t="shared" si="2"/>
        <v>140000</v>
      </c>
      <c r="J80" s="13"/>
      <c r="M80" s="2"/>
    </row>
    <row r="81" spans="1:14" ht="25.9" customHeight="1" x14ac:dyDescent="0.25">
      <c r="A81" s="30">
        <v>83</v>
      </c>
      <c r="B81" s="64" t="s">
        <v>289</v>
      </c>
      <c r="C81" s="64" t="s">
        <v>110</v>
      </c>
      <c r="D81" s="64" t="s">
        <v>110</v>
      </c>
      <c r="E81" s="64" t="s">
        <v>110</v>
      </c>
      <c r="F81" s="31" t="s">
        <v>180</v>
      </c>
      <c r="G81" s="23">
        <v>1</v>
      </c>
      <c r="H81" s="32">
        <v>60000</v>
      </c>
      <c r="I81" s="37">
        <f t="shared" si="2"/>
        <v>60000</v>
      </c>
      <c r="J81" s="13"/>
      <c r="M81" s="2"/>
    </row>
    <row r="82" spans="1:14" ht="21.6" customHeight="1" x14ac:dyDescent="0.25">
      <c r="A82" s="30">
        <v>85</v>
      </c>
      <c r="B82" s="64" t="s">
        <v>111</v>
      </c>
      <c r="C82" s="64" t="s">
        <v>111</v>
      </c>
      <c r="D82" s="64" t="s">
        <v>111</v>
      </c>
      <c r="E82" s="64" t="s">
        <v>111</v>
      </c>
      <c r="F82" s="31" t="s">
        <v>180</v>
      </c>
      <c r="G82" s="23">
        <v>1</v>
      </c>
      <c r="H82" s="32">
        <v>280000</v>
      </c>
      <c r="I82" s="37">
        <f t="shared" si="2"/>
        <v>280000</v>
      </c>
      <c r="K82" s="11"/>
      <c r="L82" s="7"/>
      <c r="M82" s="11"/>
    </row>
    <row r="83" spans="1:14" ht="35.450000000000003" customHeight="1" x14ac:dyDescent="0.25">
      <c r="A83" s="30">
        <v>86</v>
      </c>
      <c r="B83" s="64" t="s">
        <v>112</v>
      </c>
      <c r="C83" s="64" t="s">
        <v>112</v>
      </c>
      <c r="D83" s="64" t="s">
        <v>112</v>
      </c>
      <c r="E83" s="64" t="s">
        <v>112</v>
      </c>
      <c r="F83" s="31" t="s">
        <v>180</v>
      </c>
      <c r="G83" s="23">
        <v>1</v>
      </c>
      <c r="H83" s="32">
        <v>280000</v>
      </c>
      <c r="I83" s="37">
        <f t="shared" si="2"/>
        <v>280000</v>
      </c>
      <c r="M83" s="2"/>
    </row>
    <row r="84" spans="1:14" ht="39.6" customHeight="1" x14ac:dyDescent="0.25">
      <c r="A84" s="30">
        <v>87</v>
      </c>
      <c r="B84" s="64" t="s">
        <v>113</v>
      </c>
      <c r="C84" s="64" t="s">
        <v>113</v>
      </c>
      <c r="D84" s="64" t="s">
        <v>113</v>
      </c>
      <c r="E84" s="64" t="s">
        <v>113</v>
      </c>
      <c r="F84" s="31" t="s">
        <v>180</v>
      </c>
      <c r="G84" s="23">
        <v>1</v>
      </c>
      <c r="H84" s="32">
        <v>600000</v>
      </c>
      <c r="I84" s="37">
        <f t="shared" si="2"/>
        <v>600000</v>
      </c>
      <c r="K84" s="2"/>
      <c r="M84" s="2"/>
    </row>
    <row r="85" spans="1:14" ht="33.6" customHeight="1" x14ac:dyDescent="0.25">
      <c r="A85" s="30">
        <v>88</v>
      </c>
      <c r="B85" s="64" t="s">
        <v>114</v>
      </c>
      <c r="C85" s="64" t="s">
        <v>114</v>
      </c>
      <c r="D85" s="64" t="s">
        <v>114</v>
      </c>
      <c r="E85" s="64" t="s">
        <v>114</v>
      </c>
      <c r="F85" s="31" t="s">
        <v>180</v>
      </c>
      <c r="G85" s="23">
        <v>1</v>
      </c>
      <c r="H85" s="32">
        <v>160000</v>
      </c>
      <c r="I85" s="37">
        <f t="shared" si="2"/>
        <v>160000</v>
      </c>
      <c r="M85" s="2"/>
    </row>
    <row r="86" spans="1:14" ht="37.15" customHeight="1" x14ac:dyDescent="0.25">
      <c r="A86" s="30">
        <v>89</v>
      </c>
      <c r="B86" s="64" t="s">
        <v>115</v>
      </c>
      <c r="C86" s="64" t="s">
        <v>115</v>
      </c>
      <c r="D86" s="64" t="s">
        <v>115</v>
      </c>
      <c r="E86" s="64" t="s">
        <v>115</v>
      </c>
      <c r="F86" s="31" t="s">
        <v>180</v>
      </c>
      <c r="G86" s="23">
        <v>1</v>
      </c>
      <c r="H86" s="32">
        <v>600000</v>
      </c>
      <c r="I86" s="37">
        <f t="shared" si="2"/>
        <v>600000</v>
      </c>
      <c r="M86" s="2"/>
    </row>
    <row r="87" spans="1:14" ht="39.6" customHeight="1" x14ac:dyDescent="0.25">
      <c r="A87" s="30">
        <v>90</v>
      </c>
      <c r="B87" s="64" t="s">
        <v>116</v>
      </c>
      <c r="C87" s="64" t="s">
        <v>116</v>
      </c>
      <c r="D87" s="64" t="s">
        <v>116</v>
      </c>
      <c r="E87" s="64" t="s">
        <v>116</v>
      </c>
      <c r="F87" s="31" t="s">
        <v>180</v>
      </c>
      <c r="G87" s="23">
        <v>1</v>
      </c>
      <c r="H87" s="32">
        <v>360000</v>
      </c>
      <c r="I87" s="37">
        <f t="shared" si="2"/>
        <v>360000</v>
      </c>
      <c r="M87" s="2"/>
    </row>
    <row r="88" spans="1:14" ht="37.15" customHeight="1" x14ac:dyDescent="0.25">
      <c r="A88" s="30">
        <v>91</v>
      </c>
      <c r="B88" s="77" t="s">
        <v>118</v>
      </c>
      <c r="C88" s="78"/>
      <c r="D88" s="78"/>
      <c r="E88" s="79"/>
      <c r="F88" s="31" t="s">
        <v>180</v>
      </c>
      <c r="G88" s="30">
        <v>1</v>
      </c>
      <c r="H88" s="32">
        <v>1035423</v>
      </c>
      <c r="I88" s="37">
        <f t="shared" si="2"/>
        <v>1035423</v>
      </c>
      <c r="M88" s="2"/>
    </row>
    <row r="89" spans="1:14" ht="32.450000000000003" customHeight="1" x14ac:dyDescent="0.25">
      <c r="A89" s="30">
        <v>92</v>
      </c>
      <c r="B89" s="77" t="s">
        <v>119</v>
      </c>
      <c r="C89" s="78"/>
      <c r="D89" s="78"/>
      <c r="E89" s="79"/>
      <c r="F89" s="31" t="s">
        <v>180</v>
      </c>
      <c r="G89" s="30">
        <v>1</v>
      </c>
      <c r="H89" s="32">
        <v>353789</v>
      </c>
      <c r="I89" s="37">
        <f t="shared" si="2"/>
        <v>353789</v>
      </c>
      <c r="K89" s="11"/>
      <c r="L89" s="7"/>
      <c r="M89" s="11"/>
      <c r="N89" s="2"/>
    </row>
    <row r="90" spans="1:14" ht="28.9" customHeight="1" x14ac:dyDescent="0.25">
      <c r="A90" s="30">
        <v>93</v>
      </c>
      <c r="B90" s="64" t="s">
        <v>144</v>
      </c>
      <c r="C90" s="64"/>
      <c r="D90" s="64"/>
      <c r="E90" s="64"/>
      <c r="F90" s="31" t="s">
        <v>180</v>
      </c>
      <c r="G90" s="30">
        <v>1</v>
      </c>
      <c r="H90" s="32">
        <v>3660504</v>
      </c>
      <c r="I90" s="37">
        <f t="shared" si="2"/>
        <v>3660504</v>
      </c>
      <c r="K90" s="11"/>
      <c r="L90" s="7"/>
      <c r="M90" s="11"/>
      <c r="N90" s="2"/>
    </row>
    <row r="91" spans="1:14" ht="27" customHeight="1" x14ac:dyDescent="0.25">
      <c r="A91" s="30">
        <v>94</v>
      </c>
      <c r="B91" s="64" t="s">
        <v>218</v>
      </c>
      <c r="C91" s="64"/>
      <c r="D91" s="64"/>
      <c r="E91" s="64"/>
      <c r="F91" s="31" t="s">
        <v>180</v>
      </c>
      <c r="G91" s="30">
        <v>1</v>
      </c>
      <c r="H91" s="32">
        <v>23530</v>
      </c>
      <c r="I91" s="37">
        <f t="shared" si="2"/>
        <v>23530</v>
      </c>
      <c r="K91" s="11"/>
      <c r="L91" s="7"/>
      <c r="M91" s="11"/>
      <c r="N91" s="2"/>
    </row>
    <row r="92" spans="1:14" ht="27" customHeight="1" x14ac:dyDescent="0.25">
      <c r="A92" s="30">
        <v>95</v>
      </c>
      <c r="B92" s="64" t="s">
        <v>334</v>
      </c>
      <c r="C92" s="64"/>
      <c r="D92" s="64"/>
      <c r="E92" s="64"/>
      <c r="F92" s="31" t="s">
        <v>180</v>
      </c>
      <c r="G92" s="30">
        <v>1</v>
      </c>
      <c r="H92" s="32">
        <v>1068676</v>
      </c>
      <c r="I92" s="37">
        <f t="shared" si="2"/>
        <v>1068676</v>
      </c>
      <c r="K92" s="11"/>
      <c r="L92" s="7"/>
      <c r="M92" s="11"/>
      <c r="N92" s="2"/>
    </row>
    <row r="93" spans="1:14" ht="34.9" customHeight="1" x14ac:dyDescent="0.25">
      <c r="A93" s="30">
        <v>96</v>
      </c>
      <c r="B93" s="64" t="s">
        <v>146</v>
      </c>
      <c r="C93" s="64"/>
      <c r="D93" s="64"/>
      <c r="E93" s="64"/>
      <c r="F93" s="31" t="s">
        <v>180</v>
      </c>
      <c r="G93" s="30">
        <v>1</v>
      </c>
      <c r="H93" s="32">
        <v>1384790</v>
      </c>
      <c r="I93" s="37">
        <f t="shared" si="2"/>
        <v>1384790</v>
      </c>
      <c r="K93" s="11"/>
      <c r="L93" s="7"/>
      <c r="M93" s="11"/>
      <c r="N93" s="2"/>
    </row>
    <row r="94" spans="1:14" ht="25.9" customHeight="1" x14ac:dyDescent="0.25">
      <c r="A94" s="30">
        <v>97</v>
      </c>
      <c r="B94" s="64" t="s">
        <v>147</v>
      </c>
      <c r="C94" s="64"/>
      <c r="D94" s="64"/>
      <c r="E94" s="64"/>
      <c r="F94" s="31" t="s">
        <v>180</v>
      </c>
      <c r="G94" s="30">
        <v>1</v>
      </c>
      <c r="H94" s="32">
        <v>26806</v>
      </c>
      <c r="I94" s="37">
        <f t="shared" si="2"/>
        <v>26806</v>
      </c>
      <c r="K94" s="11"/>
      <c r="L94" s="7"/>
      <c r="M94" s="11"/>
      <c r="N94" s="2"/>
    </row>
    <row r="95" spans="1:14" ht="27" customHeight="1" x14ac:dyDescent="0.25">
      <c r="A95" s="30">
        <v>98</v>
      </c>
      <c r="B95" s="64" t="s">
        <v>222</v>
      </c>
      <c r="C95" s="64"/>
      <c r="D95" s="64"/>
      <c r="E95" s="64"/>
      <c r="F95" s="31" t="s">
        <v>180</v>
      </c>
      <c r="G95" s="30">
        <v>1</v>
      </c>
      <c r="H95" s="32">
        <v>65546</v>
      </c>
      <c r="I95" s="37">
        <f t="shared" si="2"/>
        <v>65546</v>
      </c>
      <c r="K95" s="11"/>
      <c r="L95" s="7"/>
      <c r="M95" s="11"/>
      <c r="N95" s="2"/>
    </row>
    <row r="96" spans="1:14" ht="27" customHeight="1" x14ac:dyDescent="0.25">
      <c r="A96" s="30">
        <v>99</v>
      </c>
      <c r="B96" s="64" t="s">
        <v>291</v>
      </c>
      <c r="C96" s="64"/>
      <c r="D96" s="64"/>
      <c r="E96" s="64"/>
      <c r="F96" s="31" t="s">
        <v>180</v>
      </c>
      <c r="G96" s="30">
        <v>1</v>
      </c>
      <c r="H96" s="32">
        <v>53782</v>
      </c>
      <c r="I96" s="37">
        <f t="shared" si="2"/>
        <v>53782</v>
      </c>
      <c r="K96" s="11"/>
      <c r="L96" s="7"/>
      <c r="M96" s="11"/>
      <c r="N96" s="2"/>
    </row>
    <row r="97" spans="1:14" ht="34.9" customHeight="1" x14ac:dyDescent="0.25">
      <c r="A97" s="30">
        <v>100</v>
      </c>
      <c r="B97" s="64" t="s">
        <v>148</v>
      </c>
      <c r="C97" s="64"/>
      <c r="D97" s="64"/>
      <c r="E97" s="64"/>
      <c r="F97" s="31" t="s">
        <v>180</v>
      </c>
      <c r="G97" s="30">
        <v>1</v>
      </c>
      <c r="H97" s="32">
        <v>562858</v>
      </c>
      <c r="I97" s="37">
        <f t="shared" si="2"/>
        <v>562858</v>
      </c>
      <c r="K97" s="11"/>
      <c r="L97" s="7"/>
      <c r="M97" s="11"/>
      <c r="N97" s="2"/>
    </row>
    <row r="98" spans="1:14" ht="25.9" customHeight="1" x14ac:dyDescent="0.25">
      <c r="A98" s="30">
        <v>101</v>
      </c>
      <c r="B98" s="64" t="s">
        <v>149</v>
      </c>
      <c r="C98" s="64"/>
      <c r="D98" s="64"/>
      <c r="E98" s="64"/>
      <c r="F98" s="31" t="s">
        <v>180</v>
      </c>
      <c r="G98" s="30">
        <v>1</v>
      </c>
      <c r="H98" s="32">
        <v>2458</v>
      </c>
      <c r="I98" s="37">
        <f t="shared" si="2"/>
        <v>2458</v>
      </c>
      <c r="K98" s="11"/>
      <c r="L98" s="7"/>
      <c r="M98" s="11"/>
      <c r="N98" s="2"/>
    </row>
    <row r="99" spans="1:14" ht="22.15" customHeight="1" x14ac:dyDescent="0.25">
      <c r="A99" s="30">
        <v>102</v>
      </c>
      <c r="B99" s="64" t="s">
        <v>150</v>
      </c>
      <c r="C99" s="64"/>
      <c r="D99" s="64"/>
      <c r="E99" s="64"/>
      <c r="F99" s="31" t="s">
        <v>180</v>
      </c>
      <c r="G99" s="30">
        <v>1</v>
      </c>
      <c r="H99" s="32">
        <v>3360</v>
      </c>
      <c r="I99" s="37">
        <f t="shared" si="2"/>
        <v>3360</v>
      </c>
      <c r="K99" s="11"/>
      <c r="L99" s="7"/>
      <c r="M99" s="11"/>
      <c r="N99" s="2"/>
    </row>
    <row r="100" spans="1:14" ht="30.6" customHeight="1" x14ac:dyDescent="0.25">
      <c r="A100" s="30">
        <v>103</v>
      </c>
      <c r="B100" s="64" t="s">
        <v>151</v>
      </c>
      <c r="C100" s="64"/>
      <c r="D100" s="64"/>
      <c r="E100" s="64"/>
      <c r="F100" s="31" t="s">
        <v>180</v>
      </c>
      <c r="G100" s="30">
        <v>1</v>
      </c>
      <c r="H100" s="32">
        <v>436</v>
      </c>
      <c r="I100" s="37">
        <f t="shared" si="2"/>
        <v>436</v>
      </c>
      <c r="K100" s="11"/>
      <c r="L100" s="7"/>
      <c r="M100" s="11"/>
      <c r="N100" s="2"/>
    </row>
    <row r="101" spans="1:14" ht="22.15" customHeight="1" x14ac:dyDescent="0.25">
      <c r="A101" s="30">
        <v>104</v>
      </c>
      <c r="B101" s="64" t="s">
        <v>152</v>
      </c>
      <c r="C101" s="64"/>
      <c r="D101" s="64"/>
      <c r="E101" s="64"/>
      <c r="F101" s="31" t="s">
        <v>180</v>
      </c>
      <c r="G101" s="30">
        <v>1</v>
      </c>
      <c r="H101" s="32">
        <v>16806</v>
      </c>
      <c r="I101" s="37">
        <f t="shared" si="2"/>
        <v>16806</v>
      </c>
      <c r="K101" s="11"/>
      <c r="L101" s="7"/>
      <c r="M101" s="11"/>
      <c r="N101" s="2"/>
    </row>
    <row r="102" spans="1:14" ht="27.6" customHeight="1" x14ac:dyDescent="0.25">
      <c r="A102" s="30">
        <v>105</v>
      </c>
      <c r="B102" s="64" t="s">
        <v>333</v>
      </c>
      <c r="C102" s="64"/>
      <c r="D102" s="64"/>
      <c r="E102" s="64"/>
      <c r="F102" s="31" t="s">
        <v>180</v>
      </c>
      <c r="G102" s="30">
        <v>1</v>
      </c>
      <c r="H102" s="32">
        <v>1460000</v>
      </c>
      <c r="I102" s="37">
        <f t="shared" si="2"/>
        <v>1460000</v>
      </c>
      <c r="K102" s="11"/>
      <c r="L102" s="7"/>
      <c r="M102" s="11"/>
      <c r="N102" s="2"/>
    </row>
    <row r="103" spans="1:14" ht="24" customHeight="1" x14ac:dyDescent="0.25">
      <c r="A103" s="30">
        <v>106</v>
      </c>
      <c r="B103" s="64" t="s">
        <v>223</v>
      </c>
      <c r="C103" s="64"/>
      <c r="D103" s="64"/>
      <c r="E103" s="64"/>
      <c r="F103" s="31" t="s">
        <v>180</v>
      </c>
      <c r="G103" s="30">
        <v>1</v>
      </c>
      <c r="H103" s="32">
        <v>1395126</v>
      </c>
      <c r="I103" s="37">
        <f t="shared" si="2"/>
        <v>1395126</v>
      </c>
      <c r="K103" s="11"/>
      <c r="L103" s="7"/>
      <c r="M103" s="11"/>
      <c r="N103" s="2"/>
    </row>
    <row r="104" spans="1:14" ht="34.9" customHeight="1" x14ac:dyDescent="0.25">
      <c r="A104" s="30">
        <v>107</v>
      </c>
      <c r="B104" s="64" t="s">
        <v>153</v>
      </c>
      <c r="C104" s="64"/>
      <c r="D104" s="64"/>
      <c r="E104" s="64"/>
      <c r="F104" s="31" t="s">
        <v>180</v>
      </c>
      <c r="G104" s="30">
        <v>1</v>
      </c>
      <c r="H104" s="32">
        <v>630000</v>
      </c>
      <c r="I104" s="37">
        <f t="shared" si="2"/>
        <v>630000</v>
      </c>
      <c r="K104" s="11"/>
      <c r="L104" s="7"/>
      <c r="M104" s="11"/>
      <c r="N104" s="2"/>
    </row>
    <row r="105" spans="1:14" ht="28.15" customHeight="1" x14ac:dyDescent="0.25">
      <c r="A105" s="30">
        <v>108</v>
      </c>
      <c r="B105" s="64" t="s">
        <v>154</v>
      </c>
      <c r="C105" s="64"/>
      <c r="D105" s="64"/>
      <c r="E105" s="64"/>
      <c r="F105" s="31" t="s">
        <v>180</v>
      </c>
      <c r="G105" s="30">
        <v>1</v>
      </c>
      <c r="H105" s="32">
        <v>200000</v>
      </c>
      <c r="I105" s="37">
        <f t="shared" si="2"/>
        <v>200000</v>
      </c>
      <c r="K105" s="11"/>
      <c r="L105" s="7"/>
      <c r="M105" s="11"/>
      <c r="N105" s="2"/>
    </row>
    <row r="106" spans="1:14" ht="27.6" customHeight="1" x14ac:dyDescent="0.25">
      <c r="A106" s="30">
        <v>109</v>
      </c>
      <c r="B106" s="64" t="s">
        <v>292</v>
      </c>
      <c r="C106" s="64"/>
      <c r="D106" s="64"/>
      <c r="E106" s="64"/>
      <c r="F106" s="31" t="s">
        <v>180</v>
      </c>
      <c r="G106" s="30">
        <v>1</v>
      </c>
      <c r="H106" s="32">
        <v>100000</v>
      </c>
      <c r="I106" s="37">
        <f t="shared" si="2"/>
        <v>100000</v>
      </c>
      <c r="K106" s="11"/>
      <c r="L106" s="7"/>
      <c r="M106" s="11"/>
      <c r="N106" s="2"/>
    </row>
    <row r="107" spans="1:14" ht="28.15" customHeight="1" x14ac:dyDescent="0.25">
      <c r="A107" s="30">
        <v>110</v>
      </c>
      <c r="B107" s="64" t="s">
        <v>225</v>
      </c>
      <c r="C107" s="64"/>
      <c r="D107" s="64"/>
      <c r="E107" s="64"/>
      <c r="F107" s="31" t="s">
        <v>180</v>
      </c>
      <c r="G107" s="30">
        <v>1</v>
      </c>
      <c r="H107" s="32">
        <v>120000</v>
      </c>
      <c r="I107" s="37">
        <f t="shared" si="2"/>
        <v>120000</v>
      </c>
      <c r="K107" s="11"/>
      <c r="L107" s="7"/>
      <c r="M107" s="11"/>
      <c r="N107" s="2"/>
    </row>
    <row r="108" spans="1:14" ht="25.15" customHeight="1" x14ac:dyDescent="0.25">
      <c r="A108" s="30">
        <v>111</v>
      </c>
      <c r="B108" s="64" t="s">
        <v>226</v>
      </c>
      <c r="C108" s="64"/>
      <c r="D108" s="64"/>
      <c r="E108" s="64"/>
      <c r="F108" s="31" t="s">
        <v>180</v>
      </c>
      <c r="G108" s="30">
        <v>1</v>
      </c>
      <c r="H108" s="32">
        <v>63530</v>
      </c>
      <c r="I108" s="37">
        <f t="shared" si="2"/>
        <v>63530</v>
      </c>
      <c r="K108" s="11"/>
      <c r="L108" s="7"/>
      <c r="M108" s="11"/>
      <c r="N108" s="2"/>
    </row>
    <row r="109" spans="1:14" ht="34.9" customHeight="1" x14ac:dyDescent="0.25">
      <c r="A109" s="30">
        <v>112</v>
      </c>
      <c r="B109" s="64" t="s">
        <v>155</v>
      </c>
      <c r="C109" s="64"/>
      <c r="D109" s="64"/>
      <c r="E109" s="64"/>
      <c r="F109" s="31" t="s">
        <v>180</v>
      </c>
      <c r="G109" s="30">
        <v>1</v>
      </c>
      <c r="H109" s="32">
        <v>200214</v>
      </c>
      <c r="I109" s="37">
        <f t="shared" si="2"/>
        <v>200214</v>
      </c>
      <c r="K109" s="11"/>
      <c r="L109" s="7"/>
      <c r="M109" s="11"/>
      <c r="N109" s="2"/>
    </row>
    <row r="110" spans="1:14" ht="27" customHeight="1" x14ac:dyDescent="0.25">
      <c r="A110" s="30">
        <v>113</v>
      </c>
      <c r="B110" s="64" t="s">
        <v>145</v>
      </c>
      <c r="C110" s="64"/>
      <c r="D110" s="64"/>
      <c r="E110" s="64"/>
      <c r="F110" s="31" t="s">
        <v>180</v>
      </c>
      <c r="G110" s="30">
        <v>1</v>
      </c>
      <c r="H110" s="32">
        <v>83333</v>
      </c>
      <c r="I110" s="37">
        <f t="shared" si="2"/>
        <v>83333</v>
      </c>
      <c r="K110" s="11"/>
      <c r="L110" s="7"/>
      <c r="M110" s="11"/>
      <c r="N110" s="2"/>
    </row>
    <row r="111" spans="1:14" ht="34.9" customHeight="1" x14ac:dyDescent="0.25">
      <c r="A111" s="30">
        <v>114</v>
      </c>
      <c r="B111" s="64" t="s">
        <v>156</v>
      </c>
      <c r="C111" s="64"/>
      <c r="D111" s="64"/>
      <c r="E111" s="64"/>
      <c r="F111" s="31" t="s">
        <v>180</v>
      </c>
      <c r="G111" s="30">
        <v>1</v>
      </c>
      <c r="H111" s="32">
        <v>162524</v>
      </c>
      <c r="I111" s="37">
        <f t="shared" si="2"/>
        <v>162524</v>
      </c>
      <c r="K111" s="11"/>
      <c r="L111" s="7"/>
      <c r="M111" s="11"/>
      <c r="N111" s="2"/>
    </row>
    <row r="112" spans="1:14" ht="22.15" customHeight="1" x14ac:dyDescent="0.25">
      <c r="A112" s="30">
        <v>115</v>
      </c>
      <c r="B112" s="64" t="s">
        <v>157</v>
      </c>
      <c r="C112" s="64"/>
      <c r="D112" s="64"/>
      <c r="E112" s="64"/>
      <c r="F112" s="31" t="s">
        <v>180</v>
      </c>
      <c r="G112" s="30">
        <v>1</v>
      </c>
      <c r="H112" s="32">
        <v>3361343</v>
      </c>
      <c r="I112" s="37">
        <f t="shared" si="2"/>
        <v>3361343</v>
      </c>
      <c r="K112" s="11"/>
      <c r="L112" s="7"/>
      <c r="M112" s="11"/>
      <c r="N112" s="2"/>
    </row>
    <row r="113" spans="1:14" ht="23.45" customHeight="1" x14ac:dyDescent="0.25">
      <c r="A113" s="30">
        <v>116</v>
      </c>
      <c r="B113" s="64" t="s">
        <v>158</v>
      </c>
      <c r="C113" s="64"/>
      <c r="D113" s="64"/>
      <c r="E113" s="64"/>
      <c r="F113" s="31" t="s">
        <v>180</v>
      </c>
      <c r="G113" s="30">
        <v>1</v>
      </c>
      <c r="H113" s="32">
        <v>245083</v>
      </c>
      <c r="I113" s="37">
        <f t="shared" si="2"/>
        <v>245083</v>
      </c>
      <c r="K113" s="11"/>
      <c r="L113" s="7"/>
      <c r="M113" s="11"/>
      <c r="N113" s="2"/>
    </row>
    <row r="114" spans="1:14" ht="29.45" customHeight="1" x14ac:dyDescent="0.25">
      <c r="A114" s="30">
        <v>117</v>
      </c>
      <c r="B114" s="64" t="s">
        <v>159</v>
      </c>
      <c r="C114" s="64"/>
      <c r="D114" s="64"/>
      <c r="E114" s="64"/>
      <c r="F114" s="31" t="s">
        <v>180</v>
      </c>
      <c r="G114" s="30">
        <v>1</v>
      </c>
      <c r="H114" s="32">
        <v>84033</v>
      </c>
      <c r="I114" s="37">
        <f t="shared" si="2"/>
        <v>84033</v>
      </c>
      <c r="K114" s="11"/>
      <c r="L114" s="7"/>
      <c r="M114" s="11"/>
      <c r="N114" s="2"/>
    </row>
    <row r="115" spans="1:14" ht="34.9" customHeight="1" x14ac:dyDescent="0.25">
      <c r="A115" s="30">
        <v>118</v>
      </c>
      <c r="B115" s="76" t="s">
        <v>306</v>
      </c>
      <c r="C115" s="76"/>
      <c r="D115" s="76"/>
      <c r="E115" s="76"/>
      <c r="F115" s="31" t="s">
        <v>180</v>
      </c>
      <c r="G115" s="30">
        <v>1</v>
      </c>
      <c r="H115" s="32">
        <v>64214</v>
      </c>
      <c r="I115" s="37">
        <f t="shared" si="2"/>
        <v>64214</v>
      </c>
      <c r="K115" s="11"/>
      <c r="L115" s="7"/>
      <c r="M115" s="11"/>
      <c r="N115" s="2"/>
    </row>
    <row r="116" spans="1:14" ht="26.45" customHeight="1" x14ac:dyDescent="0.25">
      <c r="A116" s="30">
        <v>119</v>
      </c>
      <c r="B116" s="76" t="s">
        <v>160</v>
      </c>
      <c r="C116" s="76"/>
      <c r="D116" s="76"/>
      <c r="E116" s="76"/>
      <c r="F116" s="31" t="s">
        <v>180</v>
      </c>
      <c r="G116" s="30">
        <v>1</v>
      </c>
      <c r="H116" s="32">
        <v>360147</v>
      </c>
      <c r="I116" s="37">
        <f t="shared" si="2"/>
        <v>360147</v>
      </c>
      <c r="K116" s="11"/>
      <c r="L116" s="7"/>
      <c r="M116" s="11"/>
      <c r="N116" s="2"/>
    </row>
    <row r="117" spans="1:14" ht="34.9" customHeight="1" x14ac:dyDescent="0.25">
      <c r="A117" s="30">
        <v>120</v>
      </c>
      <c r="B117" s="76" t="s">
        <v>305</v>
      </c>
      <c r="C117" s="76"/>
      <c r="D117" s="76"/>
      <c r="E117" s="76"/>
      <c r="F117" s="31" t="s">
        <v>180</v>
      </c>
      <c r="G117" s="30">
        <v>1</v>
      </c>
      <c r="H117" s="32">
        <v>2050000</v>
      </c>
      <c r="I117" s="37">
        <f t="shared" si="2"/>
        <v>2050000</v>
      </c>
      <c r="K117" s="11"/>
      <c r="L117" s="7"/>
      <c r="M117" s="11"/>
      <c r="N117" s="2"/>
    </row>
    <row r="118" spans="1:14" ht="29.45" customHeight="1" x14ac:dyDescent="0.25">
      <c r="A118" s="30">
        <v>121</v>
      </c>
      <c r="B118" s="76" t="s">
        <v>304</v>
      </c>
      <c r="C118" s="76"/>
      <c r="D118" s="76"/>
      <c r="E118" s="76"/>
      <c r="F118" s="31" t="s">
        <v>180</v>
      </c>
      <c r="G118" s="30">
        <v>1</v>
      </c>
      <c r="H118" s="32">
        <v>49800</v>
      </c>
      <c r="I118" s="37">
        <f t="shared" si="2"/>
        <v>49800</v>
      </c>
      <c r="K118" s="11"/>
      <c r="L118" s="7"/>
      <c r="M118" s="11"/>
      <c r="N118" s="2"/>
    </row>
    <row r="119" spans="1:14" ht="51" customHeight="1" x14ac:dyDescent="0.25">
      <c r="A119" s="30">
        <v>122</v>
      </c>
      <c r="B119" s="64" t="s">
        <v>161</v>
      </c>
      <c r="C119" s="64"/>
      <c r="D119" s="64"/>
      <c r="E119" s="64"/>
      <c r="F119" s="31" t="s">
        <v>180</v>
      </c>
      <c r="G119" s="30">
        <v>1</v>
      </c>
      <c r="H119" s="32">
        <v>2150000</v>
      </c>
      <c r="I119" s="37">
        <f t="shared" si="2"/>
        <v>2150000</v>
      </c>
      <c r="K119" s="11"/>
      <c r="L119" s="7"/>
      <c r="M119" s="11"/>
      <c r="N119" s="2"/>
    </row>
    <row r="120" spans="1:14" ht="34.9" customHeight="1" x14ac:dyDescent="0.25">
      <c r="A120" s="30">
        <v>123</v>
      </c>
      <c r="B120" s="76" t="s">
        <v>162</v>
      </c>
      <c r="C120" s="76"/>
      <c r="D120" s="76"/>
      <c r="E120" s="76"/>
      <c r="F120" s="31" t="s">
        <v>180</v>
      </c>
      <c r="G120" s="30">
        <v>1</v>
      </c>
      <c r="H120" s="32">
        <v>501214</v>
      </c>
      <c r="I120" s="37">
        <f t="shared" si="2"/>
        <v>501214</v>
      </c>
      <c r="K120" s="11"/>
      <c r="L120" s="7"/>
      <c r="M120" s="11"/>
      <c r="N120" s="2"/>
    </row>
    <row r="121" spans="1:14" ht="34.9" customHeight="1" x14ac:dyDescent="0.25">
      <c r="A121" s="30">
        <v>124</v>
      </c>
      <c r="B121" s="76" t="s">
        <v>219</v>
      </c>
      <c r="C121" s="76"/>
      <c r="D121" s="76"/>
      <c r="E121" s="76"/>
      <c r="F121" s="31" t="s">
        <v>180</v>
      </c>
      <c r="G121" s="30">
        <v>1</v>
      </c>
      <c r="H121" s="32">
        <v>4057200</v>
      </c>
      <c r="I121" s="37">
        <f t="shared" si="2"/>
        <v>4057200</v>
      </c>
      <c r="K121" s="11"/>
      <c r="L121" s="7"/>
      <c r="M121" s="11"/>
      <c r="N121" s="2"/>
    </row>
    <row r="122" spans="1:14" ht="21.6" customHeight="1" x14ac:dyDescent="0.25">
      <c r="A122" s="30">
        <v>125</v>
      </c>
      <c r="B122" s="76" t="s">
        <v>163</v>
      </c>
      <c r="C122" s="76"/>
      <c r="D122" s="76"/>
      <c r="E122" s="76"/>
      <c r="F122" s="31" t="s">
        <v>180</v>
      </c>
      <c r="G122" s="30">
        <v>1</v>
      </c>
      <c r="H122" s="32">
        <v>40125</v>
      </c>
      <c r="I122" s="37">
        <f t="shared" ref="I122:I149" si="3">H122*G122</f>
        <v>40125</v>
      </c>
      <c r="K122" s="11"/>
      <c r="L122" s="7"/>
      <c r="M122" s="11"/>
      <c r="N122" s="2"/>
    </row>
    <row r="123" spans="1:14" ht="52.9" customHeight="1" x14ac:dyDescent="0.25">
      <c r="A123" s="30">
        <v>126</v>
      </c>
      <c r="B123" s="76" t="s">
        <v>164</v>
      </c>
      <c r="C123" s="76"/>
      <c r="D123" s="76"/>
      <c r="E123" s="76"/>
      <c r="F123" s="31" t="s">
        <v>180</v>
      </c>
      <c r="G123" s="30">
        <v>1</v>
      </c>
      <c r="H123" s="32">
        <v>933654</v>
      </c>
      <c r="I123" s="37">
        <f t="shared" si="3"/>
        <v>933654</v>
      </c>
      <c r="K123" s="11"/>
      <c r="L123" s="7"/>
      <c r="M123" s="11"/>
      <c r="N123" s="2"/>
    </row>
    <row r="124" spans="1:14" ht="34.9" customHeight="1" x14ac:dyDescent="0.25">
      <c r="A124" s="30">
        <v>127</v>
      </c>
      <c r="B124" s="76" t="s">
        <v>165</v>
      </c>
      <c r="C124" s="76"/>
      <c r="D124" s="76"/>
      <c r="E124" s="76"/>
      <c r="F124" s="31" t="s">
        <v>180</v>
      </c>
      <c r="G124" s="30">
        <v>1</v>
      </c>
      <c r="H124" s="32">
        <v>6400</v>
      </c>
      <c r="I124" s="37">
        <f t="shared" si="3"/>
        <v>6400</v>
      </c>
      <c r="K124" s="11"/>
      <c r="L124" s="7"/>
      <c r="M124" s="11"/>
      <c r="N124" s="2"/>
    </row>
    <row r="125" spans="1:14" ht="34.9" customHeight="1" x14ac:dyDescent="0.25">
      <c r="A125" s="30">
        <v>128</v>
      </c>
      <c r="B125" s="76" t="s">
        <v>166</v>
      </c>
      <c r="C125" s="76"/>
      <c r="D125" s="76"/>
      <c r="E125" s="76"/>
      <c r="F125" s="31" t="s">
        <v>180</v>
      </c>
      <c r="G125" s="30">
        <v>1</v>
      </c>
      <c r="H125" s="32">
        <v>203864</v>
      </c>
      <c r="I125" s="37">
        <f t="shared" si="3"/>
        <v>203864</v>
      </c>
      <c r="K125" s="11"/>
      <c r="L125" s="7"/>
      <c r="M125" s="11"/>
      <c r="N125" s="2"/>
    </row>
    <row r="126" spans="1:14" ht="34.9" customHeight="1" x14ac:dyDescent="0.25">
      <c r="A126" s="30">
        <v>129</v>
      </c>
      <c r="B126" s="76" t="s">
        <v>145</v>
      </c>
      <c r="C126" s="76"/>
      <c r="D126" s="76"/>
      <c r="E126" s="76"/>
      <c r="F126" s="31" t="s">
        <v>180</v>
      </c>
      <c r="G126" s="30">
        <v>1</v>
      </c>
      <c r="H126" s="32">
        <v>102547</v>
      </c>
      <c r="I126" s="37">
        <f t="shared" si="3"/>
        <v>102547</v>
      </c>
      <c r="K126" s="11"/>
      <c r="L126" s="7"/>
      <c r="M126" s="11"/>
      <c r="N126" s="2"/>
    </row>
    <row r="127" spans="1:14" ht="34.9" customHeight="1" x14ac:dyDescent="0.25">
      <c r="A127" s="30">
        <v>130</v>
      </c>
      <c r="B127" s="76" t="s">
        <v>167</v>
      </c>
      <c r="C127" s="76"/>
      <c r="D127" s="76"/>
      <c r="E127" s="76"/>
      <c r="F127" s="31" t="s">
        <v>180</v>
      </c>
      <c r="G127" s="30">
        <v>1</v>
      </c>
      <c r="H127" s="32">
        <v>160254</v>
      </c>
      <c r="I127" s="37">
        <f t="shared" si="3"/>
        <v>160254</v>
      </c>
      <c r="K127" s="11"/>
      <c r="L127" s="7"/>
      <c r="M127" s="11"/>
      <c r="N127" s="2"/>
    </row>
    <row r="128" spans="1:14" ht="34.9" customHeight="1" x14ac:dyDescent="0.25">
      <c r="A128" s="30">
        <v>131</v>
      </c>
      <c r="B128" s="76" t="s">
        <v>303</v>
      </c>
      <c r="C128" s="76"/>
      <c r="D128" s="76"/>
      <c r="E128" s="76"/>
      <c r="F128" s="31" t="s">
        <v>180</v>
      </c>
      <c r="G128" s="30">
        <v>1</v>
      </c>
      <c r="H128" s="32">
        <v>361478</v>
      </c>
      <c r="I128" s="37">
        <f t="shared" si="3"/>
        <v>361478</v>
      </c>
      <c r="K128" s="11"/>
      <c r="L128" s="7"/>
      <c r="M128" s="11"/>
      <c r="N128" s="2"/>
    </row>
    <row r="129" spans="1:14" ht="34.9" customHeight="1" x14ac:dyDescent="0.25">
      <c r="A129" s="30">
        <v>132</v>
      </c>
      <c r="B129" s="76" t="s">
        <v>168</v>
      </c>
      <c r="C129" s="76"/>
      <c r="D129" s="76"/>
      <c r="E129" s="76"/>
      <c r="F129" s="31" t="s">
        <v>180</v>
      </c>
      <c r="G129" s="30">
        <v>1</v>
      </c>
      <c r="H129" s="32">
        <v>930000</v>
      </c>
      <c r="I129" s="37">
        <f t="shared" si="3"/>
        <v>930000</v>
      </c>
      <c r="K129" s="11"/>
      <c r="L129" s="7"/>
      <c r="M129" s="11"/>
      <c r="N129" s="2"/>
    </row>
    <row r="130" spans="1:14" ht="34.9" customHeight="1" x14ac:dyDescent="0.25">
      <c r="A130" s="30">
        <v>133</v>
      </c>
      <c r="B130" s="76" t="s">
        <v>169</v>
      </c>
      <c r="C130" s="76"/>
      <c r="D130" s="76"/>
      <c r="E130" s="76"/>
      <c r="F130" s="31" t="s">
        <v>180</v>
      </c>
      <c r="G130" s="30">
        <v>1</v>
      </c>
      <c r="H130" s="32">
        <v>240000</v>
      </c>
      <c r="I130" s="37">
        <f t="shared" si="3"/>
        <v>240000</v>
      </c>
      <c r="K130" s="11"/>
      <c r="L130" s="7"/>
      <c r="M130" s="11"/>
      <c r="N130" s="2"/>
    </row>
    <row r="131" spans="1:14" ht="34.9" customHeight="1" x14ac:dyDescent="0.25">
      <c r="A131" s="30">
        <v>134</v>
      </c>
      <c r="B131" s="76" t="s">
        <v>170</v>
      </c>
      <c r="C131" s="76"/>
      <c r="D131" s="76"/>
      <c r="E131" s="76"/>
      <c r="F131" s="31" t="s">
        <v>180</v>
      </c>
      <c r="G131" s="30">
        <v>1</v>
      </c>
      <c r="H131" s="32">
        <v>200000</v>
      </c>
      <c r="I131" s="37">
        <f t="shared" si="3"/>
        <v>200000</v>
      </c>
      <c r="K131" s="11"/>
      <c r="L131" s="7"/>
      <c r="M131" s="11"/>
      <c r="N131" s="2"/>
    </row>
    <row r="132" spans="1:14" ht="34.9" customHeight="1" x14ac:dyDescent="0.25">
      <c r="A132" s="30">
        <v>135</v>
      </c>
      <c r="B132" s="76" t="s">
        <v>171</v>
      </c>
      <c r="C132" s="76"/>
      <c r="D132" s="76"/>
      <c r="E132" s="76"/>
      <c r="F132" s="31" t="s">
        <v>180</v>
      </c>
      <c r="G132" s="30">
        <v>1</v>
      </c>
      <c r="H132" s="32">
        <v>501247</v>
      </c>
      <c r="I132" s="37">
        <f t="shared" si="3"/>
        <v>501247</v>
      </c>
      <c r="K132" s="11"/>
      <c r="L132" s="7"/>
      <c r="M132" s="11"/>
      <c r="N132" s="2"/>
    </row>
    <row r="133" spans="1:14" ht="34.9" customHeight="1" x14ac:dyDescent="0.25">
      <c r="A133" s="30">
        <v>136</v>
      </c>
      <c r="B133" s="76" t="s">
        <v>172</v>
      </c>
      <c r="C133" s="76"/>
      <c r="D133" s="76"/>
      <c r="E133" s="76"/>
      <c r="F133" s="31" t="s">
        <v>180</v>
      </c>
      <c r="G133" s="30">
        <v>1</v>
      </c>
      <c r="H133" s="32">
        <v>160000</v>
      </c>
      <c r="I133" s="37">
        <f t="shared" si="3"/>
        <v>160000</v>
      </c>
      <c r="K133" s="11"/>
      <c r="L133" s="7"/>
      <c r="M133" s="11"/>
      <c r="N133" s="2"/>
    </row>
    <row r="134" spans="1:14" ht="34.9" customHeight="1" x14ac:dyDescent="0.25">
      <c r="A134" s="30">
        <v>137</v>
      </c>
      <c r="B134" s="76" t="s">
        <v>173</v>
      </c>
      <c r="C134" s="76"/>
      <c r="D134" s="76"/>
      <c r="E134" s="76"/>
      <c r="F134" s="31" t="s">
        <v>180</v>
      </c>
      <c r="G134" s="30">
        <v>1</v>
      </c>
      <c r="H134" s="32">
        <v>100000</v>
      </c>
      <c r="I134" s="37">
        <f t="shared" si="3"/>
        <v>100000</v>
      </c>
      <c r="K134" s="11"/>
      <c r="L134" s="7"/>
      <c r="M134" s="11"/>
      <c r="N134" s="2"/>
    </row>
    <row r="135" spans="1:14" ht="34.9" customHeight="1" x14ac:dyDescent="0.25">
      <c r="A135" s="30">
        <v>138</v>
      </c>
      <c r="B135" s="76" t="s">
        <v>174</v>
      </c>
      <c r="C135" s="76"/>
      <c r="D135" s="76"/>
      <c r="E135" s="76"/>
      <c r="F135" s="31" t="s">
        <v>180</v>
      </c>
      <c r="G135" s="30">
        <v>1</v>
      </c>
      <c r="H135" s="32">
        <v>2880</v>
      </c>
      <c r="I135" s="37">
        <f t="shared" si="3"/>
        <v>2880</v>
      </c>
      <c r="K135" s="11"/>
      <c r="L135" s="7"/>
      <c r="M135" s="11"/>
      <c r="N135" s="2"/>
    </row>
    <row r="136" spans="1:14" ht="34.9" customHeight="1" x14ac:dyDescent="0.25">
      <c r="A136" s="30">
        <v>139</v>
      </c>
      <c r="B136" s="76" t="s">
        <v>175</v>
      </c>
      <c r="C136" s="76"/>
      <c r="D136" s="76"/>
      <c r="E136" s="76"/>
      <c r="F136" s="31" t="s">
        <v>180</v>
      </c>
      <c r="G136" s="30">
        <v>1</v>
      </c>
      <c r="H136" s="32">
        <v>662</v>
      </c>
      <c r="I136" s="37">
        <f t="shared" si="3"/>
        <v>662</v>
      </c>
      <c r="K136" s="11"/>
      <c r="L136" s="7"/>
      <c r="M136" s="11"/>
      <c r="N136" s="2"/>
    </row>
    <row r="137" spans="1:14" ht="34.9" customHeight="1" x14ac:dyDescent="0.25">
      <c r="A137" s="30">
        <v>140</v>
      </c>
      <c r="B137" s="76" t="s">
        <v>302</v>
      </c>
      <c r="C137" s="76"/>
      <c r="D137" s="76"/>
      <c r="E137" s="76"/>
      <c r="F137" s="31" t="s">
        <v>180</v>
      </c>
      <c r="G137" s="30">
        <v>1</v>
      </c>
      <c r="H137" s="32">
        <v>137940</v>
      </c>
      <c r="I137" s="37">
        <f t="shared" si="3"/>
        <v>137940</v>
      </c>
      <c r="K137" s="11"/>
      <c r="L137" s="7"/>
      <c r="M137" s="11"/>
      <c r="N137" s="2"/>
    </row>
    <row r="138" spans="1:14" ht="34.9" customHeight="1" x14ac:dyDescent="0.25">
      <c r="A138" s="30">
        <v>141</v>
      </c>
      <c r="B138" s="76" t="s">
        <v>301</v>
      </c>
      <c r="C138" s="76"/>
      <c r="D138" s="76"/>
      <c r="E138" s="76"/>
      <c r="F138" s="31" t="s">
        <v>180</v>
      </c>
      <c r="G138" s="30">
        <v>1</v>
      </c>
      <c r="H138" s="32">
        <v>838990</v>
      </c>
      <c r="I138" s="37">
        <f t="shared" si="3"/>
        <v>838990</v>
      </c>
      <c r="K138" s="11"/>
      <c r="L138" s="7"/>
      <c r="M138" s="11"/>
      <c r="N138" s="2"/>
    </row>
    <row r="139" spans="1:14" ht="34.9" customHeight="1" x14ac:dyDescent="0.25">
      <c r="A139" s="30">
        <v>142</v>
      </c>
      <c r="B139" s="75" t="s">
        <v>176</v>
      </c>
      <c r="C139" s="75"/>
      <c r="D139" s="75"/>
      <c r="E139" s="75"/>
      <c r="F139" s="31" t="s">
        <v>180</v>
      </c>
      <c r="G139" s="30">
        <v>1</v>
      </c>
      <c r="H139" s="32">
        <v>140000</v>
      </c>
      <c r="I139" s="37">
        <f t="shared" si="3"/>
        <v>140000</v>
      </c>
      <c r="K139" s="11"/>
      <c r="L139" s="7"/>
      <c r="M139" s="11"/>
      <c r="N139" s="2"/>
    </row>
    <row r="140" spans="1:14" ht="34.9" customHeight="1" x14ac:dyDescent="0.25">
      <c r="A140" s="30">
        <v>143</v>
      </c>
      <c r="B140" s="75" t="s">
        <v>300</v>
      </c>
      <c r="C140" s="75"/>
      <c r="D140" s="75"/>
      <c r="E140" s="75"/>
      <c r="F140" s="31" t="s">
        <v>180</v>
      </c>
      <c r="G140" s="30">
        <v>1</v>
      </c>
      <c r="H140" s="32">
        <v>20000</v>
      </c>
      <c r="I140" s="37">
        <f t="shared" si="3"/>
        <v>20000</v>
      </c>
      <c r="K140" s="11"/>
      <c r="L140" s="7"/>
      <c r="M140" s="11"/>
      <c r="N140" s="2"/>
    </row>
    <row r="141" spans="1:14" ht="18.600000000000001" customHeight="1" x14ac:dyDescent="0.25">
      <c r="A141" s="30">
        <v>144</v>
      </c>
      <c r="B141" s="64" t="s">
        <v>177</v>
      </c>
      <c r="C141" s="64"/>
      <c r="D141" s="64"/>
      <c r="E141" s="64"/>
      <c r="F141" s="31" t="s">
        <v>180</v>
      </c>
      <c r="G141" s="30">
        <v>1</v>
      </c>
      <c r="H141" s="32">
        <v>700000</v>
      </c>
      <c r="I141" s="37">
        <f t="shared" si="3"/>
        <v>700000</v>
      </c>
      <c r="K141" s="11"/>
      <c r="L141" s="7"/>
      <c r="M141" s="11"/>
      <c r="N141" s="2"/>
    </row>
    <row r="142" spans="1:14" ht="94.15" customHeight="1" x14ac:dyDescent="0.25">
      <c r="A142" s="30">
        <v>145</v>
      </c>
      <c r="B142" s="76" t="s">
        <v>178</v>
      </c>
      <c r="C142" s="76"/>
      <c r="D142" s="76"/>
      <c r="E142" s="76"/>
      <c r="F142" s="31" t="s">
        <v>180</v>
      </c>
      <c r="G142" s="30">
        <v>1</v>
      </c>
      <c r="H142" s="32">
        <v>1060000</v>
      </c>
      <c r="I142" s="37">
        <f t="shared" si="3"/>
        <v>1060000</v>
      </c>
      <c r="K142" s="11"/>
      <c r="L142" s="7"/>
      <c r="M142" s="11"/>
      <c r="N142" s="2"/>
    </row>
    <row r="143" spans="1:14" ht="34.9" customHeight="1" x14ac:dyDescent="0.25">
      <c r="A143" s="30">
        <v>146</v>
      </c>
      <c r="B143" s="64" t="s">
        <v>297</v>
      </c>
      <c r="C143" s="64"/>
      <c r="D143" s="64"/>
      <c r="E143" s="64"/>
      <c r="F143" s="31" t="s">
        <v>180</v>
      </c>
      <c r="G143" s="30">
        <v>1</v>
      </c>
      <c r="H143" s="32">
        <v>256789</v>
      </c>
      <c r="I143" s="37">
        <f t="shared" si="3"/>
        <v>256789</v>
      </c>
      <c r="K143" s="11"/>
      <c r="L143" s="7"/>
      <c r="M143" s="11"/>
      <c r="N143" s="2"/>
    </row>
    <row r="144" spans="1:14" ht="34.9" customHeight="1" x14ac:dyDescent="0.25">
      <c r="A144" s="30">
        <v>147</v>
      </c>
      <c r="B144" s="64" t="s">
        <v>298</v>
      </c>
      <c r="C144" s="64"/>
      <c r="D144" s="64"/>
      <c r="E144" s="64"/>
      <c r="F144" s="31" t="s">
        <v>180</v>
      </c>
      <c r="G144" s="30">
        <v>1</v>
      </c>
      <c r="H144" s="32">
        <v>345782</v>
      </c>
      <c r="I144" s="37">
        <f t="shared" si="3"/>
        <v>345782</v>
      </c>
      <c r="K144" s="11"/>
      <c r="L144" s="7"/>
      <c r="M144" s="11"/>
      <c r="N144" s="2"/>
    </row>
    <row r="145" spans="1:15" ht="34.9" customHeight="1" x14ac:dyDescent="0.25">
      <c r="A145" s="30">
        <v>148</v>
      </c>
      <c r="B145" s="64" t="s">
        <v>299</v>
      </c>
      <c r="C145" s="64"/>
      <c r="D145" s="64"/>
      <c r="E145" s="64"/>
      <c r="F145" s="31" t="s">
        <v>180</v>
      </c>
      <c r="G145" s="30">
        <v>1</v>
      </c>
      <c r="H145" s="32">
        <v>423789</v>
      </c>
      <c r="I145" s="37">
        <f t="shared" si="3"/>
        <v>423789</v>
      </c>
      <c r="K145" s="11"/>
      <c r="L145" s="7"/>
      <c r="M145" s="11"/>
      <c r="N145" s="2"/>
    </row>
    <row r="146" spans="1:15" ht="22.15" customHeight="1" x14ac:dyDescent="0.25">
      <c r="A146" s="30">
        <v>149</v>
      </c>
      <c r="B146" s="64" t="s">
        <v>294</v>
      </c>
      <c r="C146" s="64"/>
      <c r="D146" s="64"/>
      <c r="E146" s="64"/>
      <c r="F146" s="31" t="s">
        <v>180</v>
      </c>
      <c r="G146" s="30">
        <v>1</v>
      </c>
      <c r="H146" s="32">
        <v>1800000</v>
      </c>
      <c r="I146" s="37">
        <f t="shared" si="3"/>
        <v>1800000</v>
      </c>
      <c r="K146" s="11"/>
      <c r="L146" s="7"/>
      <c r="M146" s="11"/>
      <c r="N146" s="2"/>
    </row>
    <row r="147" spans="1:15" ht="25.9" customHeight="1" x14ac:dyDescent="0.25">
      <c r="A147" s="30">
        <v>150</v>
      </c>
      <c r="B147" s="64" t="s">
        <v>296</v>
      </c>
      <c r="C147" s="64"/>
      <c r="D147" s="64"/>
      <c r="E147" s="64"/>
      <c r="F147" s="31" t="s">
        <v>180</v>
      </c>
      <c r="G147" s="30">
        <v>1</v>
      </c>
      <c r="H147" s="32">
        <v>440000</v>
      </c>
      <c r="I147" s="37">
        <f t="shared" si="3"/>
        <v>440000</v>
      </c>
      <c r="K147" s="11"/>
      <c r="L147" s="7"/>
      <c r="M147" s="11"/>
      <c r="N147" s="2"/>
    </row>
    <row r="148" spans="1:15" ht="22.9" customHeight="1" x14ac:dyDescent="0.25">
      <c r="A148" s="30">
        <v>151</v>
      </c>
      <c r="B148" s="64" t="s">
        <v>295</v>
      </c>
      <c r="C148" s="64"/>
      <c r="D148" s="64"/>
      <c r="E148" s="64"/>
      <c r="F148" s="31" t="s">
        <v>180</v>
      </c>
      <c r="G148" s="30">
        <v>1</v>
      </c>
      <c r="H148" s="32">
        <v>70000</v>
      </c>
      <c r="I148" s="37">
        <f t="shared" si="3"/>
        <v>70000</v>
      </c>
      <c r="K148" s="11"/>
      <c r="L148" s="7"/>
      <c r="M148" s="11"/>
      <c r="N148" s="2"/>
    </row>
    <row r="149" spans="1:15" ht="34.9" customHeight="1" x14ac:dyDescent="0.25">
      <c r="A149" s="30">
        <v>152</v>
      </c>
      <c r="B149" s="64" t="s">
        <v>293</v>
      </c>
      <c r="C149" s="64"/>
      <c r="D149" s="64"/>
      <c r="E149" s="64"/>
      <c r="F149" s="31" t="s">
        <v>180</v>
      </c>
      <c r="G149" s="30">
        <v>1</v>
      </c>
      <c r="H149" s="32">
        <v>289745</v>
      </c>
      <c r="I149" s="37">
        <f t="shared" si="3"/>
        <v>289745</v>
      </c>
      <c r="K149" s="11"/>
      <c r="L149" s="7"/>
      <c r="M149" s="11"/>
      <c r="N149" s="2"/>
    </row>
    <row r="150" spans="1:15" ht="26.1" customHeight="1" x14ac:dyDescent="0.25">
      <c r="A150" s="68"/>
      <c r="B150" s="69"/>
      <c r="C150" s="69"/>
      <c r="D150" s="69"/>
      <c r="E150" s="69"/>
      <c r="F150" s="69"/>
      <c r="G150" s="70"/>
      <c r="H150" s="38" t="s">
        <v>70</v>
      </c>
      <c r="I150" s="39">
        <f>SUM(I20:I149)</f>
        <v>69964082</v>
      </c>
      <c r="M150" s="2"/>
    </row>
    <row r="151" spans="1:15" ht="26.1" customHeight="1" x14ac:dyDescent="0.25">
      <c r="A151" s="68"/>
      <c r="B151" s="69"/>
      <c r="C151" s="69"/>
      <c r="D151" s="69"/>
      <c r="E151" s="69"/>
      <c r="F151" s="69"/>
      <c r="G151" s="70"/>
      <c r="H151" s="38" t="s">
        <v>71</v>
      </c>
      <c r="I151" s="40">
        <f>I150*19%</f>
        <v>13293175.58</v>
      </c>
      <c r="M151" s="2"/>
    </row>
    <row r="152" spans="1:15" ht="26.1" customHeight="1" x14ac:dyDescent="0.25">
      <c r="A152" s="68"/>
      <c r="B152" s="69"/>
      <c r="C152" s="69"/>
      <c r="D152" s="69"/>
      <c r="E152" s="69"/>
      <c r="F152" s="69"/>
      <c r="G152" s="70"/>
      <c r="H152" s="41" t="s">
        <v>14</v>
      </c>
      <c r="I152" s="42">
        <f>I150+I151</f>
        <v>83257257.579999998</v>
      </c>
      <c r="K152" s="2"/>
      <c r="M152" s="2"/>
      <c r="O152" s="2"/>
    </row>
    <row r="153" spans="1:15" ht="26.1" customHeight="1" x14ac:dyDescent="0.25">
      <c r="A153" s="58" t="s">
        <v>55</v>
      </c>
      <c r="B153" s="59"/>
      <c r="C153" s="59"/>
      <c r="D153" s="59"/>
      <c r="E153" s="59"/>
      <c r="F153" s="59"/>
      <c r="G153" s="59"/>
      <c r="H153" s="59"/>
      <c r="I153" s="60"/>
      <c r="M153" s="2"/>
    </row>
    <row r="154" spans="1:15" ht="43.9" customHeight="1" x14ac:dyDescent="0.25">
      <c r="A154" s="30">
        <v>1</v>
      </c>
      <c r="B154" s="77" t="s">
        <v>308</v>
      </c>
      <c r="C154" s="78"/>
      <c r="D154" s="78"/>
      <c r="E154" s="79"/>
      <c r="F154" s="31" t="s">
        <v>180</v>
      </c>
      <c r="G154" s="30">
        <v>1</v>
      </c>
      <c r="H154" s="43">
        <v>201680</v>
      </c>
      <c r="I154" s="33">
        <f t="shared" ref="I154:I192" si="4">H154*G154</f>
        <v>201680</v>
      </c>
      <c r="M154" s="2"/>
    </row>
    <row r="155" spans="1:15" ht="22.9" customHeight="1" x14ac:dyDescent="0.25">
      <c r="A155" s="30">
        <v>2</v>
      </c>
      <c r="B155" s="77" t="s">
        <v>309</v>
      </c>
      <c r="C155" s="78"/>
      <c r="D155" s="78"/>
      <c r="E155" s="79"/>
      <c r="F155" s="31" t="s">
        <v>180</v>
      </c>
      <c r="G155" s="30">
        <v>1</v>
      </c>
      <c r="H155" s="43">
        <v>160000</v>
      </c>
      <c r="I155" s="33">
        <f t="shared" si="4"/>
        <v>160000</v>
      </c>
      <c r="M155" s="2"/>
    </row>
    <row r="156" spans="1:15" ht="27" customHeight="1" x14ac:dyDescent="0.25">
      <c r="A156" s="30">
        <v>3</v>
      </c>
      <c r="B156" s="77" t="s">
        <v>310</v>
      </c>
      <c r="C156" s="78"/>
      <c r="D156" s="78"/>
      <c r="E156" s="79"/>
      <c r="F156" s="31" t="s">
        <v>180</v>
      </c>
      <c r="G156" s="30">
        <v>1</v>
      </c>
      <c r="H156" s="43">
        <v>223860</v>
      </c>
      <c r="I156" s="33">
        <f t="shared" si="4"/>
        <v>223860</v>
      </c>
      <c r="M156" s="2"/>
    </row>
    <row r="157" spans="1:15" ht="46.9" customHeight="1" x14ac:dyDescent="0.25">
      <c r="A157" s="30">
        <v>4</v>
      </c>
      <c r="B157" s="77" t="s">
        <v>311</v>
      </c>
      <c r="C157" s="78" t="s">
        <v>56</v>
      </c>
      <c r="D157" s="78" t="s">
        <v>56</v>
      </c>
      <c r="E157" s="79" t="s">
        <v>56</v>
      </c>
      <c r="F157" s="31" t="s">
        <v>180</v>
      </c>
      <c r="G157" s="30">
        <v>1</v>
      </c>
      <c r="H157" s="43">
        <v>200000</v>
      </c>
      <c r="I157" s="33">
        <f t="shared" si="4"/>
        <v>200000</v>
      </c>
      <c r="M157" s="2"/>
    </row>
    <row r="158" spans="1:15" ht="23.45" customHeight="1" x14ac:dyDescent="0.25">
      <c r="A158" s="30">
        <v>5</v>
      </c>
      <c r="B158" s="77" t="s">
        <v>307</v>
      </c>
      <c r="C158" s="78" t="s">
        <v>57</v>
      </c>
      <c r="D158" s="78" t="s">
        <v>57</v>
      </c>
      <c r="E158" s="79" t="s">
        <v>57</v>
      </c>
      <c r="F158" s="31" t="s">
        <v>180</v>
      </c>
      <c r="G158" s="30">
        <v>1</v>
      </c>
      <c r="H158" s="43">
        <v>100000</v>
      </c>
      <c r="I158" s="33">
        <f t="shared" si="4"/>
        <v>100000</v>
      </c>
      <c r="M158" s="2"/>
    </row>
    <row r="159" spans="1:15" ht="33" customHeight="1" x14ac:dyDescent="0.25">
      <c r="A159" s="30">
        <v>6</v>
      </c>
      <c r="B159" s="77" t="s">
        <v>312</v>
      </c>
      <c r="C159" s="78" t="s">
        <v>58</v>
      </c>
      <c r="D159" s="78" t="s">
        <v>58</v>
      </c>
      <c r="E159" s="79" t="s">
        <v>58</v>
      </c>
      <c r="F159" s="31" t="s">
        <v>180</v>
      </c>
      <c r="G159" s="30">
        <v>1</v>
      </c>
      <c r="H159" s="43">
        <v>160000</v>
      </c>
      <c r="I159" s="33">
        <f t="shared" si="4"/>
        <v>160000</v>
      </c>
      <c r="M159" s="2"/>
    </row>
    <row r="160" spans="1:15" ht="23.45" customHeight="1" x14ac:dyDescent="0.25">
      <c r="A160" s="30">
        <v>7</v>
      </c>
      <c r="B160" s="77" t="s">
        <v>321</v>
      </c>
      <c r="C160" s="78" t="s">
        <v>59</v>
      </c>
      <c r="D160" s="78" t="s">
        <v>59</v>
      </c>
      <c r="E160" s="79" t="s">
        <v>59</v>
      </c>
      <c r="F160" s="31" t="s">
        <v>180</v>
      </c>
      <c r="G160" s="30">
        <v>1</v>
      </c>
      <c r="H160" s="43">
        <v>100000</v>
      </c>
      <c r="I160" s="33">
        <f t="shared" si="4"/>
        <v>100000</v>
      </c>
      <c r="M160" s="2"/>
    </row>
    <row r="161" spans="1:13" ht="24" customHeight="1" x14ac:dyDescent="0.25">
      <c r="A161" s="30">
        <v>8</v>
      </c>
      <c r="B161" s="77" t="s">
        <v>313</v>
      </c>
      <c r="C161" s="78" t="s">
        <v>60</v>
      </c>
      <c r="D161" s="78" t="s">
        <v>60</v>
      </c>
      <c r="E161" s="79" t="s">
        <v>60</v>
      </c>
      <c r="F161" s="31" t="s">
        <v>180</v>
      </c>
      <c r="G161" s="30">
        <v>1</v>
      </c>
      <c r="H161" s="43">
        <v>300000</v>
      </c>
      <c r="I161" s="33">
        <f t="shared" si="4"/>
        <v>300000</v>
      </c>
      <c r="M161" s="2"/>
    </row>
    <row r="162" spans="1:13" ht="24.6" customHeight="1" x14ac:dyDescent="0.25">
      <c r="A162" s="30">
        <v>9</v>
      </c>
      <c r="B162" s="77" t="s">
        <v>314</v>
      </c>
      <c r="C162" s="78" t="s">
        <v>61</v>
      </c>
      <c r="D162" s="78" t="s">
        <v>61</v>
      </c>
      <c r="E162" s="79" t="s">
        <v>61</v>
      </c>
      <c r="F162" s="31" t="s">
        <v>180</v>
      </c>
      <c r="G162" s="30">
        <v>1</v>
      </c>
      <c r="H162" s="43">
        <v>247000</v>
      </c>
      <c r="I162" s="33">
        <f t="shared" si="4"/>
        <v>247000</v>
      </c>
      <c r="M162" s="2"/>
    </row>
    <row r="163" spans="1:13" ht="37.9" customHeight="1" x14ac:dyDescent="0.25">
      <c r="A163" s="30">
        <v>10</v>
      </c>
      <c r="B163" s="77" t="s">
        <v>322</v>
      </c>
      <c r="C163" s="78" t="s">
        <v>62</v>
      </c>
      <c r="D163" s="78" t="s">
        <v>62</v>
      </c>
      <c r="E163" s="79" t="s">
        <v>62</v>
      </c>
      <c r="F163" s="31" t="s">
        <v>180</v>
      </c>
      <c r="G163" s="30">
        <v>1</v>
      </c>
      <c r="H163" s="43">
        <v>3517324</v>
      </c>
      <c r="I163" s="33">
        <f t="shared" si="4"/>
        <v>3517324</v>
      </c>
      <c r="M163" s="2"/>
    </row>
    <row r="164" spans="1:13" ht="27.6" customHeight="1" x14ac:dyDescent="0.25">
      <c r="A164" s="30">
        <v>11</v>
      </c>
      <c r="B164" s="77" t="s">
        <v>315</v>
      </c>
      <c r="C164" s="78" t="s">
        <v>83</v>
      </c>
      <c r="D164" s="78" t="s">
        <v>83</v>
      </c>
      <c r="E164" s="79" t="s">
        <v>83</v>
      </c>
      <c r="F164" s="31" t="s">
        <v>180</v>
      </c>
      <c r="G164" s="30">
        <v>1</v>
      </c>
      <c r="H164" s="43">
        <v>55700</v>
      </c>
      <c r="I164" s="33">
        <f t="shared" si="4"/>
        <v>55700</v>
      </c>
      <c r="M164" s="2"/>
    </row>
    <row r="165" spans="1:13" ht="31.9" customHeight="1" x14ac:dyDescent="0.25">
      <c r="A165" s="30">
        <v>12</v>
      </c>
      <c r="B165" s="77" t="s">
        <v>316</v>
      </c>
      <c r="C165" s="78" t="s">
        <v>84</v>
      </c>
      <c r="D165" s="78" t="s">
        <v>84</v>
      </c>
      <c r="E165" s="79" t="s">
        <v>84</v>
      </c>
      <c r="F165" s="31" t="s">
        <v>180</v>
      </c>
      <c r="G165" s="30">
        <v>1</v>
      </c>
      <c r="H165" s="43">
        <v>400000</v>
      </c>
      <c r="I165" s="33">
        <f t="shared" si="4"/>
        <v>400000</v>
      </c>
      <c r="M165" s="2"/>
    </row>
    <row r="166" spans="1:13" ht="24.6" customHeight="1" x14ac:dyDescent="0.25">
      <c r="A166" s="30">
        <v>13</v>
      </c>
      <c r="B166" s="77" t="s">
        <v>317</v>
      </c>
      <c r="C166" s="78" t="s">
        <v>85</v>
      </c>
      <c r="D166" s="78" t="s">
        <v>85</v>
      </c>
      <c r="E166" s="79" t="s">
        <v>85</v>
      </c>
      <c r="F166" s="31" t="s">
        <v>180</v>
      </c>
      <c r="G166" s="30">
        <v>1</v>
      </c>
      <c r="H166" s="43">
        <v>30000</v>
      </c>
      <c r="I166" s="33">
        <f t="shared" si="4"/>
        <v>30000</v>
      </c>
      <c r="M166" s="2"/>
    </row>
    <row r="167" spans="1:13" ht="28.15" customHeight="1" x14ac:dyDescent="0.25">
      <c r="A167" s="30">
        <v>14</v>
      </c>
      <c r="B167" s="65" t="s">
        <v>227</v>
      </c>
      <c r="C167" s="66"/>
      <c r="D167" s="66"/>
      <c r="E167" s="66"/>
      <c r="F167" s="31" t="s">
        <v>180</v>
      </c>
      <c r="G167" s="30">
        <v>1</v>
      </c>
      <c r="H167" s="44">
        <v>240000</v>
      </c>
      <c r="I167" s="33">
        <f t="shared" si="4"/>
        <v>240000</v>
      </c>
      <c r="M167" s="2"/>
    </row>
    <row r="168" spans="1:13" ht="36.6" customHeight="1" x14ac:dyDescent="0.25">
      <c r="A168" s="30">
        <v>15</v>
      </c>
      <c r="B168" s="64" t="s">
        <v>228</v>
      </c>
      <c r="C168" s="64"/>
      <c r="D168" s="64"/>
      <c r="E168" s="64"/>
      <c r="F168" s="31" t="s">
        <v>180</v>
      </c>
      <c r="G168" s="30">
        <v>1</v>
      </c>
      <c r="H168" s="45">
        <v>1722156</v>
      </c>
      <c r="I168" s="33">
        <f t="shared" si="4"/>
        <v>1722156</v>
      </c>
      <c r="M168" s="2"/>
    </row>
    <row r="169" spans="1:13" ht="36" customHeight="1" x14ac:dyDescent="0.25">
      <c r="A169" s="30">
        <v>16</v>
      </c>
      <c r="B169" s="64" t="s">
        <v>229</v>
      </c>
      <c r="C169" s="64"/>
      <c r="D169" s="64"/>
      <c r="E169" s="64"/>
      <c r="F169" s="30" t="s">
        <v>180</v>
      </c>
      <c r="G169" s="30">
        <v>1</v>
      </c>
      <c r="H169" s="45">
        <v>701254</v>
      </c>
      <c r="I169" s="33">
        <f t="shared" si="4"/>
        <v>701254</v>
      </c>
      <c r="M169" s="2"/>
    </row>
    <row r="170" spans="1:13" ht="28.15" customHeight="1" x14ac:dyDescent="0.25">
      <c r="A170" s="30">
        <v>17</v>
      </c>
      <c r="B170" s="64" t="s">
        <v>230</v>
      </c>
      <c r="C170" s="64"/>
      <c r="D170" s="64"/>
      <c r="E170" s="64"/>
      <c r="F170" s="30" t="s">
        <v>180</v>
      </c>
      <c r="G170" s="30">
        <v>1</v>
      </c>
      <c r="H170" s="36">
        <v>1798308</v>
      </c>
      <c r="I170" s="33">
        <f t="shared" si="4"/>
        <v>1798308</v>
      </c>
      <c r="M170" s="2"/>
    </row>
    <row r="171" spans="1:13" ht="28.15" customHeight="1" x14ac:dyDescent="0.25">
      <c r="A171" s="30">
        <v>18</v>
      </c>
      <c r="B171" s="64" t="s">
        <v>231</v>
      </c>
      <c r="C171" s="64"/>
      <c r="D171" s="64"/>
      <c r="E171" s="64"/>
      <c r="F171" s="31" t="s">
        <v>180</v>
      </c>
      <c r="G171" s="30">
        <v>1</v>
      </c>
      <c r="H171" s="45">
        <v>718284</v>
      </c>
      <c r="I171" s="33">
        <f t="shared" si="4"/>
        <v>718284</v>
      </c>
      <c r="M171" s="2"/>
    </row>
    <row r="172" spans="1:13" ht="28.15" customHeight="1" x14ac:dyDescent="0.25">
      <c r="A172" s="30">
        <v>19</v>
      </c>
      <c r="B172" s="64" t="s">
        <v>145</v>
      </c>
      <c r="C172" s="64"/>
      <c r="D172" s="64"/>
      <c r="E172" s="64"/>
      <c r="F172" s="31" t="s">
        <v>180</v>
      </c>
      <c r="G172" s="30">
        <v>1</v>
      </c>
      <c r="H172" s="45">
        <v>100000</v>
      </c>
      <c r="I172" s="33">
        <f t="shared" si="4"/>
        <v>100000</v>
      </c>
      <c r="M172" s="2"/>
    </row>
    <row r="173" spans="1:13" ht="28.15" customHeight="1" x14ac:dyDescent="0.25">
      <c r="A173" s="30">
        <v>20</v>
      </c>
      <c r="B173" s="64" t="s">
        <v>234</v>
      </c>
      <c r="C173" s="64"/>
      <c r="D173" s="64"/>
      <c r="E173" s="64"/>
      <c r="F173" s="31" t="s">
        <v>180</v>
      </c>
      <c r="G173" s="30">
        <v>1</v>
      </c>
      <c r="H173" s="45">
        <v>83333</v>
      </c>
      <c r="I173" s="33">
        <f t="shared" si="4"/>
        <v>83333</v>
      </c>
      <c r="M173" s="2"/>
    </row>
    <row r="174" spans="1:13" ht="42" customHeight="1" x14ac:dyDescent="0.25">
      <c r="A174" s="30">
        <v>21</v>
      </c>
      <c r="B174" s="64" t="s">
        <v>235</v>
      </c>
      <c r="C174" s="64"/>
      <c r="D174" s="64"/>
      <c r="E174" s="64"/>
      <c r="F174" s="31" t="s">
        <v>180</v>
      </c>
      <c r="G174" s="30">
        <v>1</v>
      </c>
      <c r="H174" s="45">
        <v>4484690</v>
      </c>
      <c r="I174" s="33">
        <f t="shared" si="4"/>
        <v>4484690</v>
      </c>
      <c r="M174" s="2"/>
    </row>
    <row r="175" spans="1:13" ht="73.900000000000006" customHeight="1" x14ac:dyDescent="0.25">
      <c r="A175" s="30">
        <v>22</v>
      </c>
      <c r="B175" s="64" t="s">
        <v>236</v>
      </c>
      <c r="C175" s="64"/>
      <c r="D175" s="64"/>
      <c r="E175" s="64"/>
      <c r="F175" s="31" t="s">
        <v>180</v>
      </c>
      <c r="G175" s="30">
        <v>1</v>
      </c>
      <c r="H175" s="35">
        <v>6021451</v>
      </c>
      <c r="I175" s="33">
        <f t="shared" si="4"/>
        <v>6021451</v>
      </c>
      <c r="M175" s="2"/>
    </row>
    <row r="176" spans="1:13" ht="28.15" customHeight="1" x14ac:dyDescent="0.25">
      <c r="A176" s="30">
        <v>23</v>
      </c>
      <c r="B176" s="64" t="s">
        <v>323</v>
      </c>
      <c r="C176" s="64"/>
      <c r="D176" s="64"/>
      <c r="E176" s="64"/>
      <c r="F176" s="31" t="s">
        <v>180</v>
      </c>
      <c r="G176" s="30">
        <v>1</v>
      </c>
      <c r="H176" s="45">
        <v>856200</v>
      </c>
      <c r="I176" s="33">
        <f t="shared" si="4"/>
        <v>856200</v>
      </c>
      <c r="M176" s="2"/>
    </row>
    <row r="177" spans="1:13" ht="28.15" customHeight="1" x14ac:dyDescent="0.25">
      <c r="A177" s="30">
        <v>24</v>
      </c>
      <c r="B177" s="64" t="s">
        <v>237</v>
      </c>
      <c r="C177" s="64"/>
      <c r="D177" s="64"/>
      <c r="E177" s="64"/>
      <c r="F177" s="31" t="s">
        <v>180</v>
      </c>
      <c r="G177" s="30">
        <v>1</v>
      </c>
      <c r="H177" s="45">
        <v>240215</v>
      </c>
      <c r="I177" s="33">
        <f t="shared" si="4"/>
        <v>240215</v>
      </c>
      <c r="M177" s="2"/>
    </row>
    <row r="178" spans="1:13" ht="28.15" customHeight="1" x14ac:dyDescent="0.25">
      <c r="A178" s="30">
        <v>25</v>
      </c>
      <c r="B178" s="64" t="s">
        <v>232</v>
      </c>
      <c r="C178" s="64"/>
      <c r="D178" s="64"/>
      <c r="E178" s="64"/>
      <c r="F178" s="31" t="s">
        <v>180</v>
      </c>
      <c r="G178" s="30">
        <v>1</v>
      </c>
      <c r="H178" s="45">
        <v>152840</v>
      </c>
      <c r="I178" s="33">
        <f t="shared" si="4"/>
        <v>152840</v>
      </c>
      <c r="M178" s="2"/>
    </row>
    <row r="179" spans="1:13" ht="28.15" customHeight="1" x14ac:dyDescent="0.25">
      <c r="A179" s="30">
        <v>26</v>
      </c>
      <c r="B179" s="64" t="s">
        <v>233</v>
      </c>
      <c r="C179" s="64"/>
      <c r="D179" s="64"/>
      <c r="E179" s="64"/>
      <c r="F179" s="31" t="s">
        <v>180</v>
      </c>
      <c r="G179" s="30">
        <v>1</v>
      </c>
      <c r="H179" s="45">
        <v>82628</v>
      </c>
      <c r="I179" s="33">
        <f t="shared" si="4"/>
        <v>82628</v>
      </c>
      <c r="M179" s="2"/>
    </row>
    <row r="180" spans="1:13" ht="28.15" customHeight="1" x14ac:dyDescent="0.25">
      <c r="A180" s="30">
        <v>27</v>
      </c>
      <c r="B180" s="64" t="s">
        <v>238</v>
      </c>
      <c r="C180" s="64"/>
      <c r="D180" s="64"/>
      <c r="E180" s="64"/>
      <c r="F180" s="31" t="s">
        <v>180</v>
      </c>
      <c r="G180" s="30">
        <v>1</v>
      </c>
      <c r="H180" s="45">
        <v>136398</v>
      </c>
      <c r="I180" s="33">
        <f t="shared" si="4"/>
        <v>136398</v>
      </c>
      <c r="M180" s="2"/>
    </row>
    <row r="181" spans="1:13" ht="28.15" customHeight="1" x14ac:dyDescent="0.25">
      <c r="A181" s="30">
        <v>28</v>
      </c>
      <c r="B181" s="64" t="s">
        <v>239</v>
      </c>
      <c r="C181" s="64"/>
      <c r="D181" s="64"/>
      <c r="E181" s="64"/>
      <c r="F181" s="31" t="s">
        <v>180</v>
      </c>
      <c r="G181" s="30">
        <v>1</v>
      </c>
      <c r="H181" s="45">
        <v>75888</v>
      </c>
      <c r="I181" s="33">
        <f t="shared" si="4"/>
        <v>75888</v>
      </c>
      <c r="M181" s="2"/>
    </row>
    <row r="182" spans="1:13" ht="28.15" customHeight="1" x14ac:dyDescent="0.25">
      <c r="A182" s="30">
        <v>29</v>
      </c>
      <c r="B182" s="64" t="s">
        <v>240</v>
      </c>
      <c r="C182" s="64"/>
      <c r="D182" s="64"/>
      <c r="E182" s="64"/>
      <c r="F182" s="31" t="s">
        <v>180</v>
      </c>
      <c r="G182" s="30">
        <v>1</v>
      </c>
      <c r="H182" s="45">
        <v>87570</v>
      </c>
      <c r="I182" s="33">
        <f t="shared" si="4"/>
        <v>87570</v>
      </c>
      <c r="M182" s="2"/>
    </row>
    <row r="183" spans="1:13" ht="51.6" customHeight="1" x14ac:dyDescent="0.25">
      <c r="A183" s="30">
        <v>30</v>
      </c>
      <c r="B183" s="64" t="s">
        <v>241</v>
      </c>
      <c r="C183" s="64"/>
      <c r="D183" s="64"/>
      <c r="E183" s="64"/>
      <c r="F183" s="31" t="s">
        <v>180</v>
      </c>
      <c r="G183" s="30">
        <v>1</v>
      </c>
      <c r="H183" s="45">
        <v>597478</v>
      </c>
      <c r="I183" s="33">
        <f t="shared" si="4"/>
        <v>597478</v>
      </c>
      <c r="M183" s="2"/>
    </row>
    <row r="184" spans="1:13" ht="27.6" customHeight="1" x14ac:dyDescent="0.25">
      <c r="A184" s="30">
        <v>31</v>
      </c>
      <c r="B184" s="64" t="s">
        <v>324</v>
      </c>
      <c r="C184" s="64"/>
      <c r="D184" s="64"/>
      <c r="E184" s="64"/>
      <c r="F184" s="31" t="s">
        <v>180</v>
      </c>
      <c r="G184" s="30">
        <v>1</v>
      </c>
      <c r="H184" s="45">
        <v>70000</v>
      </c>
      <c r="I184" s="33">
        <f t="shared" si="4"/>
        <v>70000</v>
      </c>
      <c r="M184" s="2"/>
    </row>
    <row r="185" spans="1:13" ht="28.15" customHeight="1" x14ac:dyDescent="0.25">
      <c r="A185" s="30">
        <v>32</v>
      </c>
      <c r="B185" s="64" t="s">
        <v>242</v>
      </c>
      <c r="C185" s="64"/>
      <c r="D185" s="64"/>
      <c r="E185" s="64"/>
      <c r="F185" s="31" t="s">
        <v>180</v>
      </c>
      <c r="G185" s="30">
        <v>1</v>
      </c>
      <c r="H185" s="46">
        <v>10000</v>
      </c>
      <c r="I185" s="33">
        <f t="shared" si="4"/>
        <v>10000</v>
      </c>
      <c r="M185" s="2"/>
    </row>
    <row r="186" spans="1:13" ht="37.15" customHeight="1" x14ac:dyDescent="0.25">
      <c r="A186" s="30">
        <v>33</v>
      </c>
      <c r="B186" s="64" t="s">
        <v>243</v>
      </c>
      <c r="C186" s="64"/>
      <c r="D186" s="64"/>
      <c r="E186" s="64"/>
      <c r="F186" s="31" t="s">
        <v>180</v>
      </c>
      <c r="G186" s="30">
        <v>1</v>
      </c>
      <c r="H186" s="45">
        <v>160254</v>
      </c>
      <c r="I186" s="33">
        <f t="shared" si="4"/>
        <v>160254</v>
      </c>
      <c r="M186" s="2"/>
    </row>
    <row r="187" spans="1:13" ht="34.9" customHeight="1" x14ac:dyDescent="0.25">
      <c r="A187" s="30">
        <v>34</v>
      </c>
      <c r="B187" s="64" t="s">
        <v>228</v>
      </c>
      <c r="C187" s="64"/>
      <c r="D187" s="64"/>
      <c r="E187" s="64"/>
      <c r="F187" s="31" t="s">
        <v>180</v>
      </c>
      <c r="G187" s="30">
        <v>1</v>
      </c>
      <c r="H187" s="46">
        <v>120000</v>
      </c>
      <c r="I187" s="33">
        <f t="shared" si="4"/>
        <v>120000</v>
      </c>
      <c r="M187" s="2"/>
    </row>
    <row r="188" spans="1:13" ht="28.15" customHeight="1" x14ac:dyDescent="0.25">
      <c r="A188" s="30">
        <v>35</v>
      </c>
      <c r="B188" s="64" t="s">
        <v>244</v>
      </c>
      <c r="C188" s="64"/>
      <c r="D188" s="64"/>
      <c r="E188" s="64"/>
      <c r="F188" s="31" t="s">
        <v>180</v>
      </c>
      <c r="G188" s="30">
        <v>1</v>
      </c>
      <c r="H188" s="46">
        <v>160000</v>
      </c>
      <c r="I188" s="33">
        <f t="shared" si="4"/>
        <v>160000</v>
      </c>
      <c r="M188" s="2"/>
    </row>
    <row r="189" spans="1:13" ht="28.15" customHeight="1" x14ac:dyDescent="0.25">
      <c r="A189" s="30">
        <v>36</v>
      </c>
      <c r="B189" s="64" t="s">
        <v>245</v>
      </c>
      <c r="C189" s="64"/>
      <c r="D189" s="64"/>
      <c r="E189" s="64"/>
      <c r="F189" s="31" t="s">
        <v>180</v>
      </c>
      <c r="G189" s="30">
        <v>1</v>
      </c>
      <c r="H189" s="46">
        <v>46000</v>
      </c>
      <c r="I189" s="33">
        <f t="shared" si="4"/>
        <v>46000</v>
      </c>
      <c r="M189" s="2"/>
    </row>
    <row r="190" spans="1:13" ht="28.15" customHeight="1" x14ac:dyDescent="0.25">
      <c r="A190" s="30">
        <v>37</v>
      </c>
      <c r="B190" s="64" t="s">
        <v>246</v>
      </c>
      <c r="C190" s="64"/>
      <c r="D190" s="64"/>
      <c r="E190" s="64"/>
      <c r="F190" s="31" t="s">
        <v>180</v>
      </c>
      <c r="G190" s="30">
        <v>1</v>
      </c>
      <c r="H190" s="46">
        <v>300000</v>
      </c>
      <c r="I190" s="33">
        <f t="shared" si="4"/>
        <v>300000</v>
      </c>
      <c r="M190" s="2"/>
    </row>
    <row r="191" spans="1:13" ht="28.15" customHeight="1" x14ac:dyDescent="0.25">
      <c r="A191" s="30">
        <v>38</v>
      </c>
      <c r="B191" s="71" t="s">
        <v>247</v>
      </c>
      <c r="C191" s="71"/>
      <c r="D191" s="71"/>
      <c r="E191" s="71"/>
      <c r="F191" s="31" t="s">
        <v>180</v>
      </c>
      <c r="G191" s="30">
        <v>1</v>
      </c>
      <c r="H191" s="46">
        <v>2150478</v>
      </c>
      <c r="I191" s="33">
        <f t="shared" si="4"/>
        <v>2150478</v>
      </c>
      <c r="M191" s="2"/>
    </row>
    <row r="192" spans="1:13" ht="28.15" customHeight="1" x14ac:dyDescent="0.25">
      <c r="A192" s="30">
        <v>39</v>
      </c>
      <c r="B192" s="71" t="s">
        <v>318</v>
      </c>
      <c r="C192" s="71"/>
      <c r="D192" s="71"/>
      <c r="E192" s="71"/>
      <c r="F192" s="31" t="s">
        <v>180</v>
      </c>
      <c r="G192" s="30">
        <v>1</v>
      </c>
      <c r="H192" s="46">
        <v>134452</v>
      </c>
      <c r="I192" s="33">
        <f t="shared" si="4"/>
        <v>134452</v>
      </c>
      <c r="M192" s="2"/>
    </row>
    <row r="193" spans="1:23" ht="28.15" customHeight="1" x14ac:dyDescent="0.25">
      <c r="A193" s="47"/>
      <c r="B193" s="72"/>
      <c r="C193" s="73"/>
      <c r="D193" s="73"/>
      <c r="E193" s="74"/>
      <c r="F193" s="48"/>
      <c r="G193" s="47"/>
      <c r="H193" s="49"/>
      <c r="I193" s="50"/>
      <c r="M193" s="2"/>
    </row>
    <row r="194" spans="1:23" ht="23.45" customHeight="1" x14ac:dyDescent="0.25">
      <c r="A194" s="68"/>
      <c r="B194" s="69"/>
      <c r="C194" s="69"/>
      <c r="D194" s="69"/>
      <c r="E194" s="69"/>
      <c r="F194" s="69"/>
      <c r="G194" s="70"/>
      <c r="H194" s="38" t="s">
        <v>70</v>
      </c>
      <c r="I194" s="51">
        <f>SUM(I154:I193)</f>
        <v>26945441</v>
      </c>
      <c r="M194" s="2"/>
    </row>
    <row r="195" spans="1:23" ht="26.1" customHeight="1" x14ac:dyDescent="0.25">
      <c r="A195" s="68"/>
      <c r="B195" s="69"/>
      <c r="C195" s="69"/>
      <c r="D195" s="69"/>
      <c r="E195" s="69"/>
      <c r="F195" s="69"/>
      <c r="G195" s="70"/>
      <c r="H195" s="38" t="s">
        <v>71</v>
      </c>
      <c r="I195" s="51">
        <f>I194*19%</f>
        <v>5119633.79</v>
      </c>
      <c r="M195" s="2"/>
    </row>
    <row r="196" spans="1:23" ht="26.1" customHeight="1" x14ac:dyDescent="0.25">
      <c r="A196" s="68"/>
      <c r="B196" s="69"/>
      <c r="C196" s="69"/>
      <c r="D196" s="69"/>
      <c r="E196" s="69"/>
      <c r="F196" s="69"/>
      <c r="G196" s="70"/>
      <c r="H196" s="41" t="s">
        <v>14</v>
      </c>
      <c r="I196" s="49">
        <f>I194+I195</f>
        <v>32065074.789999999</v>
      </c>
      <c r="M196" s="2"/>
    </row>
    <row r="197" spans="1:23" ht="26.1" customHeight="1" x14ac:dyDescent="0.25">
      <c r="A197" s="61" t="s">
        <v>63</v>
      </c>
      <c r="B197" s="62"/>
      <c r="C197" s="62"/>
      <c r="D197" s="62"/>
      <c r="E197" s="62"/>
      <c r="F197" s="62"/>
      <c r="G197" s="62"/>
      <c r="H197" s="62"/>
      <c r="I197" s="63"/>
      <c r="M197" s="2"/>
    </row>
    <row r="198" spans="1:23" ht="37.9" customHeight="1" x14ac:dyDescent="0.25">
      <c r="A198" s="52">
        <v>4</v>
      </c>
      <c r="B198" s="65" t="s">
        <v>335</v>
      </c>
      <c r="C198" s="66" t="s">
        <v>64</v>
      </c>
      <c r="D198" s="66" t="s">
        <v>64</v>
      </c>
      <c r="E198" s="67" t="s">
        <v>64</v>
      </c>
      <c r="F198" s="31" t="s">
        <v>180</v>
      </c>
      <c r="G198" s="30">
        <v>1</v>
      </c>
      <c r="H198" s="43">
        <v>900000</v>
      </c>
      <c r="I198" s="33">
        <f t="shared" ref="I198:I207" si="5">H198*G198</f>
        <v>900000</v>
      </c>
      <c r="M198" s="2"/>
    </row>
    <row r="199" spans="1:23" ht="23.45" customHeight="1" x14ac:dyDescent="0.25">
      <c r="A199" s="52">
        <v>5</v>
      </c>
      <c r="B199" s="65" t="s">
        <v>325</v>
      </c>
      <c r="C199" s="66" t="s">
        <v>65</v>
      </c>
      <c r="D199" s="66" t="s">
        <v>65</v>
      </c>
      <c r="E199" s="67" t="s">
        <v>65</v>
      </c>
      <c r="F199" s="31" t="s">
        <v>180</v>
      </c>
      <c r="G199" s="30">
        <v>1</v>
      </c>
      <c r="H199" s="43">
        <v>420168</v>
      </c>
      <c r="I199" s="33">
        <f t="shared" si="5"/>
        <v>420168</v>
      </c>
      <c r="M199" s="2"/>
    </row>
    <row r="200" spans="1:23" ht="36" customHeight="1" x14ac:dyDescent="0.25">
      <c r="A200" s="52">
        <v>6</v>
      </c>
      <c r="B200" s="65" t="s">
        <v>271</v>
      </c>
      <c r="C200" s="66" t="s">
        <v>66</v>
      </c>
      <c r="D200" s="66" t="s">
        <v>66</v>
      </c>
      <c r="E200" s="67" t="s">
        <v>66</v>
      </c>
      <c r="F200" s="31" t="s">
        <v>180</v>
      </c>
      <c r="G200" s="30">
        <v>1</v>
      </c>
      <c r="H200" s="43">
        <v>280000</v>
      </c>
      <c r="I200" s="33">
        <f t="shared" si="5"/>
        <v>280000</v>
      </c>
      <c r="M200" s="2"/>
    </row>
    <row r="201" spans="1:23" ht="26.25" customHeight="1" x14ac:dyDescent="0.25">
      <c r="A201" s="52">
        <v>10</v>
      </c>
      <c r="B201" s="65" t="s">
        <v>272</v>
      </c>
      <c r="C201" s="66" t="s">
        <v>67</v>
      </c>
      <c r="D201" s="66" t="s">
        <v>67</v>
      </c>
      <c r="E201" s="67" t="s">
        <v>67</v>
      </c>
      <c r="F201" s="31" t="s">
        <v>180</v>
      </c>
      <c r="G201" s="30">
        <v>1</v>
      </c>
      <c r="H201" s="43">
        <v>30252</v>
      </c>
      <c r="I201" s="33">
        <f t="shared" si="5"/>
        <v>30252</v>
      </c>
      <c r="M201" s="2"/>
    </row>
    <row r="202" spans="1:23" ht="24.6" customHeight="1" x14ac:dyDescent="0.25">
      <c r="A202" s="52">
        <v>11</v>
      </c>
      <c r="B202" s="65" t="s">
        <v>273</v>
      </c>
      <c r="C202" s="66" t="s">
        <v>68</v>
      </c>
      <c r="D202" s="66" t="s">
        <v>68</v>
      </c>
      <c r="E202" s="67" t="s">
        <v>68</v>
      </c>
      <c r="F202" s="31" t="s">
        <v>180</v>
      </c>
      <c r="G202" s="30">
        <v>1</v>
      </c>
      <c r="H202" s="43">
        <v>280000</v>
      </c>
      <c r="I202" s="33">
        <f t="shared" si="5"/>
        <v>280000</v>
      </c>
      <c r="M202" s="2"/>
      <c r="U202" s="6">
        <v>135000</v>
      </c>
      <c r="V202" s="4" t="s">
        <v>123</v>
      </c>
    </row>
    <row r="203" spans="1:23" ht="29.45" customHeight="1" x14ac:dyDescent="0.25">
      <c r="A203" s="52">
        <v>16</v>
      </c>
      <c r="B203" s="65" t="s">
        <v>121</v>
      </c>
      <c r="C203" s="66" t="s">
        <v>117</v>
      </c>
      <c r="D203" s="66" t="s">
        <v>117</v>
      </c>
      <c r="E203" s="67" t="s">
        <v>117</v>
      </c>
      <c r="F203" s="31" t="s">
        <v>180</v>
      </c>
      <c r="G203" s="30">
        <v>1</v>
      </c>
      <c r="H203" s="43">
        <v>120000</v>
      </c>
      <c r="I203" s="33">
        <f t="shared" si="5"/>
        <v>120000</v>
      </c>
      <c r="M203" s="2"/>
    </row>
    <row r="204" spans="1:23" ht="37.9" customHeight="1" x14ac:dyDescent="0.25">
      <c r="A204" s="52">
        <v>17</v>
      </c>
      <c r="B204" s="65" t="s">
        <v>326</v>
      </c>
      <c r="C204" s="66" t="s">
        <v>69</v>
      </c>
      <c r="D204" s="66" t="s">
        <v>69</v>
      </c>
      <c r="E204" s="67" t="s">
        <v>69</v>
      </c>
      <c r="F204" s="31" t="s">
        <v>180</v>
      </c>
      <c r="G204" s="30">
        <v>1</v>
      </c>
      <c r="H204" s="43">
        <v>560000</v>
      </c>
      <c r="I204" s="33">
        <f t="shared" si="5"/>
        <v>560000</v>
      </c>
      <c r="M204" s="2"/>
    </row>
    <row r="205" spans="1:23" ht="18.600000000000001" customHeight="1" x14ac:dyDescent="0.25">
      <c r="A205" s="52">
        <v>18</v>
      </c>
      <c r="B205" s="65" t="s">
        <v>122</v>
      </c>
      <c r="C205" s="66"/>
      <c r="D205" s="66"/>
      <c r="E205" s="67"/>
      <c r="F205" s="31" t="s">
        <v>180</v>
      </c>
      <c r="G205" s="30">
        <v>1</v>
      </c>
      <c r="H205" s="43">
        <v>490952</v>
      </c>
      <c r="I205" s="33">
        <f t="shared" si="5"/>
        <v>490952</v>
      </c>
      <c r="J205" s="13"/>
      <c r="M205" s="2"/>
    </row>
    <row r="206" spans="1:23" ht="28.15" customHeight="1" x14ac:dyDescent="0.25">
      <c r="A206" s="52">
        <v>19</v>
      </c>
      <c r="B206" s="65" t="s">
        <v>281</v>
      </c>
      <c r="C206" s="66"/>
      <c r="D206" s="66"/>
      <c r="E206" s="67"/>
      <c r="F206" s="31" t="s">
        <v>180</v>
      </c>
      <c r="G206" s="30">
        <v>1</v>
      </c>
      <c r="H206" s="43">
        <v>221200</v>
      </c>
      <c r="I206" s="33">
        <f t="shared" si="5"/>
        <v>221200</v>
      </c>
      <c r="J206" s="14"/>
      <c r="K206" s="3"/>
      <c r="L206" s="2"/>
      <c r="M206" s="2"/>
      <c r="O206" s="3"/>
      <c r="P206" s="2"/>
      <c r="Q206" s="2"/>
      <c r="T206" s="2">
        <f>M206-O206</f>
        <v>0</v>
      </c>
      <c r="U206" s="81" t="s">
        <v>125</v>
      </c>
      <c r="V206" s="81"/>
      <c r="W206" s="81"/>
    </row>
    <row r="207" spans="1:23" ht="30.6" customHeight="1" x14ac:dyDescent="0.25">
      <c r="A207" s="52">
        <v>22</v>
      </c>
      <c r="B207" s="65" t="s">
        <v>274</v>
      </c>
      <c r="C207" s="66" t="s">
        <v>75</v>
      </c>
      <c r="D207" s="66" t="s">
        <v>75</v>
      </c>
      <c r="E207" s="67" t="s">
        <v>75</v>
      </c>
      <c r="F207" s="31" t="s">
        <v>180</v>
      </c>
      <c r="G207" s="30">
        <v>1</v>
      </c>
      <c r="H207" s="32">
        <v>760000</v>
      </c>
      <c r="I207" s="33">
        <f t="shared" si="5"/>
        <v>760000</v>
      </c>
      <c r="J207" s="13"/>
      <c r="M207" s="2"/>
    </row>
    <row r="208" spans="1:23" ht="25.5" customHeight="1" x14ac:dyDescent="0.25">
      <c r="A208" s="52">
        <v>23</v>
      </c>
      <c r="B208" s="65" t="s">
        <v>282</v>
      </c>
      <c r="C208" s="66" t="s">
        <v>86</v>
      </c>
      <c r="D208" s="66" t="s">
        <v>86</v>
      </c>
      <c r="E208" s="67" t="s">
        <v>86</v>
      </c>
      <c r="F208" s="31" t="s">
        <v>180</v>
      </c>
      <c r="G208" s="30">
        <v>1</v>
      </c>
      <c r="H208" s="35">
        <v>632785</v>
      </c>
      <c r="I208" s="33">
        <f>H208*G208</f>
        <v>632785</v>
      </c>
      <c r="M208" s="2"/>
    </row>
    <row r="209" spans="1:23" ht="21.6" customHeight="1" x14ac:dyDescent="0.25">
      <c r="A209" s="52">
        <v>24</v>
      </c>
      <c r="B209" s="65" t="s">
        <v>319</v>
      </c>
      <c r="C209" s="66" t="s">
        <v>87</v>
      </c>
      <c r="D209" s="66" t="s">
        <v>87</v>
      </c>
      <c r="E209" s="67" t="s">
        <v>87</v>
      </c>
      <c r="F209" s="31" t="s">
        <v>180</v>
      </c>
      <c r="G209" s="30">
        <v>1</v>
      </c>
      <c r="H209" s="35">
        <v>6507571</v>
      </c>
      <c r="I209" s="33">
        <f t="shared" ref="I209:I219" si="6">H209*G209</f>
        <v>6507571</v>
      </c>
      <c r="M209" s="2"/>
      <c r="O209" s="12"/>
      <c r="P209" s="5"/>
      <c r="Q209" s="5"/>
    </row>
    <row r="210" spans="1:23" ht="24" customHeight="1" x14ac:dyDescent="0.25">
      <c r="A210" s="52">
        <v>25</v>
      </c>
      <c r="B210" s="65" t="s">
        <v>320</v>
      </c>
      <c r="C210" s="66" t="s">
        <v>88</v>
      </c>
      <c r="D210" s="66" t="s">
        <v>88</v>
      </c>
      <c r="E210" s="67" t="s">
        <v>88</v>
      </c>
      <c r="F210" s="31" t="s">
        <v>180</v>
      </c>
      <c r="G210" s="30">
        <v>1</v>
      </c>
      <c r="H210" s="35">
        <v>1152789</v>
      </c>
      <c r="I210" s="33">
        <f t="shared" si="6"/>
        <v>1152789</v>
      </c>
      <c r="M210" s="12"/>
      <c r="N210" s="5"/>
      <c r="O210" s="5"/>
      <c r="P210" s="5"/>
      <c r="Q210" s="5"/>
      <c r="U210" s="81" t="s">
        <v>124</v>
      </c>
      <c r="V210" s="81"/>
      <c r="W210" s="81"/>
    </row>
    <row r="211" spans="1:23" ht="18.600000000000001" customHeight="1" x14ac:dyDescent="0.25">
      <c r="A211" s="52">
        <v>26</v>
      </c>
      <c r="B211" s="65" t="s">
        <v>275</v>
      </c>
      <c r="C211" s="66" t="s">
        <v>89</v>
      </c>
      <c r="D211" s="66" t="s">
        <v>89</v>
      </c>
      <c r="E211" s="67" t="s">
        <v>89</v>
      </c>
      <c r="F211" s="31" t="s">
        <v>180</v>
      </c>
      <c r="G211" s="30">
        <v>1</v>
      </c>
      <c r="H211" s="35">
        <v>658613</v>
      </c>
      <c r="I211" s="53">
        <f t="shared" si="6"/>
        <v>658613</v>
      </c>
      <c r="M211" s="2"/>
    </row>
    <row r="212" spans="1:23" ht="29.45" customHeight="1" x14ac:dyDescent="0.25">
      <c r="A212" s="52">
        <v>28</v>
      </c>
      <c r="B212" s="65" t="s">
        <v>327</v>
      </c>
      <c r="C212" s="66" t="s">
        <v>90</v>
      </c>
      <c r="D212" s="66" t="s">
        <v>90</v>
      </c>
      <c r="E212" s="67" t="s">
        <v>90</v>
      </c>
      <c r="F212" s="31" t="s">
        <v>180</v>
      </c>
      <c r="G212" s="30">
        <v>1</v>
      </c>
      <c r="H212" s="35">
        <v>2940</v>
      </c>
      <c r="I212" s="33">
        <f t="shared" si="6"/>
        <v>2940</v>
      </c>
      <c r="M212" s="2"/>
    </row>
    <row r="213" spans="1:23" ht="37.15" customHeight="1" x14ac:dyDescent="0.25">
      <c r="A213" s="52">
        <v>29</v>
      </c>
      <c r="B213" s="65" t="s">
        <v>332</v>
      </c>
      <c r="C213" s="66" t="s">
        <v>91</v>
      </c>
      <c r="D213" s="66" t="s">
        <v>91</v>
      </c>
      <c r="E213" s="67" t="s">
        <v>91</v>
      </c>
      <c r="F213" s="31" t="s">
        <v>180</v>
      </c>
      <c r="G213" s="30">
        <v>1</v>
      </c>
      <c r="H213" s="35">
        <v>6589</v>
      </c>
      <c r="I213" s="33">
        <f t="shared" si="6"/>
        <v>6589</v>
      </c>
      <c r="M213" s="2"/>
    </row>
    <row r="214" spans="1:23" ht="31.5" customHeight="1" x14ac:dyDescent="0.25">
      <c r="A214" s="52">
        <v>32</v>
      </c>
      <c r="B214" s="65" t="s">
        <v>276</v>
      </c>
      <c r="C214" s="66" t="s">
        <v>92</v>
      </c>
      <c r="D214" s="66" t="s">
        <v>92</v>
      </c>
      <c r="E214" s="67" t="s">
        <v>92</v>
      </c>
      <c r="F214" s="31" t="s">
        <v>180</v>
      </c>
      <c r="G214" s="30">
        <v>1</v>
      </c>
      <c r="H214" s="35">
        <v>2456780</v>
      </c>
      <c r="I214" s="33">
        <f t="shared" si="6"/>
        <v>2456780</v>
      </c>
      <c r="M214" s="2"/>
    </row>
    <row r="215" spans="1:23" ht="24" customHeight="1" x14ac:dyDescent="0.25">
      <c r="A215" s="52">
        <v>33</v>
      </c>
      <c r="B215" s="65" t="s">
        <v>277</v>
      </c>
      <c r="C215" s="66" t="s">
        <v>93</v>
      </c>
      <c r="D215" s="66" t="s">
        <v>93</v>
      </c>
      <c r="E215" s="67" t="s">
        <v>93</v>
      </c>
      <c r="F215" s="31" t="s">
        <v>180</v>
      </c>
      <c r="G215" s="30">
        <v>1</v>
      </c>
      <c r="H215" s="35">
        <v>43696</v>
      </c>
      <c r="I215" s="33">
        <f t="shared" si="6"/>
        <v>43696</v>
      </c>
      <c r="M215" s="2"/>
    </row>
    <row r="216" spans="1:23" ht="32.25" customHeight="1" x14ac:dyDescent="0.25">
      <c r="A216" s="52">
        <v>34</v>
      </c>
      <c r="B216" s="65" t="s">
        <v>283</v>
      </c>
      <c r="C216" s="66" t="s">
        <v>94</v>
      </c>
      <c r="D216" s="66" t="s">
        <v>94</v>
      </c>
      <c r="E216" s="67" t="s">
        <v>94</v>
      </c>
      <c r="F216" s="31" t="s">
        <v>180</v>
      </c>
      <c r="G216" s="30">
        <v>1</v>
      </c>
      <c r="H216" s="35">
        <v>80000</v>
      </c>
      <c r="I216" s="33">
        <f t="shared" si="6"/>
        <v>80000</v>
      </c>
      <c r="M216" s="2"/>
    </row>
    <row r="217" spans="1:23" ht="26.25" customHeight="1" x14ac:dyDescent="0.25">
      <c r="A217" s="52">
        <v>35</v>
      </c>
      <c r="B217" s="65" t="s">
        <v>328</v>
      </c>
      <c r="C217" s="66" t="s">
        <v>95</v>
      </c>
      <c r="D217" s="66" t="s">
        <v>95</v>
      </c>
      <c r="E217" s="67" t="s">
        <v>95</v>
      </c>
      <c r="F217" s="31" t="s">
        <v>180</v>
      </c>
      <c r="G217" s="30">
        <v>1</v>
      </c>
      <c r="H217" s="35">
        <v>70000</v>
      </c>
      <c r="I217" s="33">
        <f t="shared" si="6"/>
        <v>70000</v>
      </c>
      <c r="M217" s="2"/>
    </row>
    <row r="218" spans="1:23" ht="26.25" customHeight="1" x14ac:dyDescent="0.25">
      <c r="A218" s="52">
        <v>38</v>
      </c>
      <c r="B218" s="65" t="s">
        <v>278</v>
      </c>
      <c r="C218" s="66" t="s">
        <v>96</v>
      </c>
      <c r="D218" s="66" t="s">
        <v>96</v>
      </c>
      <c r="E218" s="67" t="s">
        <v>96</v>
      </c>
      <c r="F218" s="31" t="s">
        <v>180</v>
      </c>
      <c r="G218" s="30">
        <v>1</v>
      </c>
      <c r="H218" s="35">
        <v>6781456</v>
      </c>
      <c r="I218" s="33">
        <f t="shared" si="6"/>
        <v>6781456</v>
      </c>
      <c r="M218" s="2"/>
    </row>
    <row r="219" spans="1:23" ht="29.25" customHeight="1" x14ac:dyDescent="0.25">
      <c r="A219" s="52">
        <v>39</v>
      </c>
      <c r="B219" s="65" t="s">
        <v>284</v>
      </c>
      <c r="C219" s="66" t="s">
        <v>97</v>
      </c>
      <c r="D219" s="66" t="s">
        <v>97</v>
      </c>
      <c r="E219" s="67" t="s">
        <v>97</v>
      </c>
      <c r="F219" s="31" t="s">
        <v>180</v>
      </c>
      <c r="G219" s="30">
        <v>1</v>
      </c>
      <c r="H219" s="32">
        <v>600000</v>
      </c>
      <c r="I219" s="33">
        <f t="shared" si="6"/>
        <v>600000</v>
      </c>
      <c r="K219" s="2"/>
      <c r="M219" s="2"/>
    </row>
    <row r="220" spans="1:23" ht="22.9" customHeight="1" x14ac:dyDescent="0.25">
      <c r="A220" s="52">
        <v>41</v>
      </c>
      <c r="B220" s="65" t="s">
        <v>279</v>
      </c>
      <c r="C220" s="66" t="s">
        <v>98</v>
      </c>
      <c r="D220" s="66" t="s">
        <v>98</v>
      </c>
      <c r="E220" s="67" t="s">
        <v>98</v>
      </c>
      <c r="F220" s="31" t="s">
        <v>180</v>
      </c>
      <c r="G220" s="30">
        <v>1</v>
      </c>
      <c r="H220" s="43">
        <v>735634</v>
      </c>
      <c r="I220" s="33">
        <f>H220*G220</f>
        <v>735634</v>
      </c>
      <c r="M220" s="2"/>
    </row>
    <row r="221" spans="1:23" ht="28.9" customHeight="1" x14ac:dyDescent="0.25">
      <c r="A221" s="52">
        <v>42</v>
      </c>
      <c r="B221" s="65" t="s">
        <v>280</v>
      </c>
      <c r="C221" s="66" t="s">
        <v>104</v>
      </c>
      <c r="D221" s="66" t="s">
        <v>104</v>
      </c>
      <c r="E221" s="67" t="s">
        <v>104</v>
      </c>
      <c r="F221" s="31" t="s">
        <v>180</v>
      </c>
      <c r="G221" s="30">
        <v>1</v>
      </c>
      <c r="H221" s="43">
        <v>790856</v>
      </c>
      <c r="I221" s="33">
        <f>H221*G221</f>
        <v>790856</v>
      </c>
      <c r="M221" s="2"/>
    </row>
    <row r="222" spans="1:23" ht="22.15" customHeight="1" x14ac:dyDescent="0.25">
      <c r="A222" s="52">
        <v>43</v>
      </c>
      <c r="B222" s="65" t="s">
        <v>106</v>
      </c>
      <c r="C222" s="66" t="s">
        <v>105</v>
      </c>
      <c r="D222" s="66" t="s">
        <v>105</v>
      </c>
      <c r="E222" s="67" t="s">
        <v>105</v>
      </c>
      <c r="F222" s="31" t="s">
        <v>180</v>
      </c>
      <c r="G222" s="30">
        <v>1</v>
      </c>
      <c r="H222" s="43">
        <v>43600</v>
      </c>
      <c r="I222" s="33">
        <f>H222*G222</f>
        <v>43600</v>
      </c>
      <c r="M222" s="2"/>
    </row>
    <row r="223" spans="1:23" ht="32.25" customHeight="1" x14ac:dyDescent="0.25">
      <c r="A223" s="52">
        <v>44</v>
      </c>
      <c r="B223" s="64" t="s">
        <v>120</v>
      </c>
      <c r="C223" s="64"/>
      <c r="D223" s="64"/>
      <c r="E223" s="64"/>
      <c r="F223" s="31" t="s">
        <v>180</v>
      </c>
      <c r="G223" s="30">
        <v>1</v>
      </c>
      <c r="H223" s="43">
        <v>1352789</v>
      </c>
      <c r="I223" s="33">
        <f>H223*G223</f>
        <v>1352789</v>
      </c>
      <c r="M223" s="2"/>
    </row>
    <row r="224" spans="1:23" ht="32.25" customHeight="1" x14ac:dyDescent="0.25">
      <c r="A224" s="52">
        <v>55.437932437932503</v>
      </c>
      <c r="B224" s="64" t="s">
        <v>248</v>
      </c>
      <c r="C224" s="64"/>
      <c r="D224" s="64"/>
      <c r="E224" s="64"/>
      <c r="F224" s="31" t="s">
        <v>180</v>
      </c>
      <c r="G224" s="30">
        <v>1</v>
      </c>
      <c r="H224" s="45">
        <v>1356789</v>
      </c>
      <c r="I224" s="33">
        <f t="shared" ref="I224:I254" si="7">H224*G224</f>
        <v>1356789</v>
      </c>
      <c r="M224" s="2"/>
    </row>
    <row r="225" spans="1:13" ht="19.899999999999999" customHeight="1" x14ac:dyDescent="0.25">
      <c r="A225" s="52">
        <v>57.059422059421998</v>
      </c>
      <c r="B225" s="64" t="s">
        <v>249</v>
      </c>
      <c r="C225" s="64"/>
      <c r="D225" s="64"/>
      <c r="E225" s="64"/>
      <c r="F225" s="31" t="s">
        <v>180</v>
      </c>
      <c r="G225" s="30">
        <v>1</v>
      </c>
      <c r="H225" s="45">
        <v>140000</v>
      </c>
      <c r="I225" s="33">
        <f t="shared" si="7"/>
        <v>140000</v>
      </c>
      <c r="M225" s="2"/>
    </row>
    <row r="226" spans="1:13" ht="49.15" customHeight="1" x14ac:dyDescent="0.25">
      <c r="A226" s="52">
        <v>58.680911680911599</v>
      </c>
      <c r="B226" s="64" t="s">
        <v>250</v>
      </c>
      <c r="C226" s="64"/>
      <c r="D226" s="64"/>
      <c r="E226" s="64"/>
      <c r="F226" s="31" t="s">
        <v>180</v>
      </c>
      <c r="G226" s="30">
        <v>1</v>
      </c>
      <c r="H226" s="35">
        <v>1801241</v>
      </c>
      <c r="I226" s="33">
        <f t="shared" si="7"/>
        <v>1801241</v>
      </c>
      <c r="M226" s="2"/>
    </row>
    <row r="227" spans="1:13" ht="24.6" customHeight="1" x14ac:dyDescent="0.25">
      <c r="A227" s="52">
        <v>60.3024013024013</v>
      </c>
      <c r="B227" s="64" t="s">
        <v>285</v>
      </c>
      <c r="C227" s="64"/>
      <c r="D227" s="64"/>
      <c r="E227" s="64"/>
      <c r="F227" s="31" t="s">
        <v>180</v>
      </c>
      <c r="G227" s="30">
        <v>1</v>
      </c>
      <c r="H227" s="35">
        <v>4012504</v>
      </c>
      <c r="I227" s="33">
        <f t="shared" si="7"/>
        <v>4012504</v>
      </c>
      <c r="M227" s="2"/>
    </row>
    <row r="228" spans="1:13" ht="32.25" customHeight="1" x14ac:dyDescent="0.25">
      <c r="A228" s="52">
        <v>61.923890923891001</v>
      </c>
      <c r="B228" s="64" t="s">
        <v>251</v>
      </c>
      <c r="C228" s="64"/>
      <c r="D228" s="64"/>
      <c r="E228" s="64"/>
      <c r="F228" s="31" t="s">
        <v>180</v>
      </c>
      <c r="G228" s="30">
        <v>1</v>
      </c>
      <c r="H228" s="35">
        <v>185769</v>
      </c>
      <c r="I228" s="33">
        <f t="shared" si="7"/>
        <v>185769</v>
      </c>
      <c r="M228" s="2"/>
    </row>
    <row r="229" spans="1:13" ht="32.25" customHeight="1" x14ac:dyDescent="0.25">
      <c r="A229" s="52">
        <v>63.545380545380603</v>
      </c>
      <c r="B229" s="64" t="s">
        <v>286</v>
      </c>
      <c r="C229" s="64"/>
      <c r="D229" s="64"/>
      <c r="E229" s="64"/>
      <c r="F229" s="31" t="s">
        <v>180</v>
      </c>
      <c r="G229" s="30">
        <v>1</v>
      </c>
      <c r="H229" s="45">
        <v>300000</v>
      </c>
      <c r="I229" s="33">
        <f t="shared" si="7"/>
        <v>300000</v>
      </c>
      <c r="M229" s="2"/>
    </row>
    <row r="230" spans="1:13" ht="20.45" customHeight="1" x14ac:dyDescent="0.25">
      <c r="A230" s="52">
        <v>65.166870166870098</v>
      </c>
      <c r="B230" s="64" t="s">
        <v>268</v>
      </c>
      <c r="C230" s="64"/>
      <c r="D230" s="64"/>
      <c r="E230" s="64"/>
      <c r="F230" s="31" t="s">
        <v>180</v>
      </c>
      <c r="G230" s="30">
        <v>1</v>
      </c>
      <c r="H230" s="45">
        <v>56123</v>
      </c>
      <c r="I230" s="33">
        <f t="shared" si="7"/>
        <v>56123</v>
      </c>
      <c r="M230" s="2"/>
    </row>
    <row r="231" spans="1:13" ht="26.45" customHeight="1" x14ac:dyDescent="0.25">
      <c r="A231" s="52">
        <v>66.788359788359699</v>
      </c>
      <c r="B231" s="64" t="s">
        <v>252</v>
      </c>
      <c r="C231" s="64"/>
      <c r="D231" s="64"/>
      <c r="E231" s="64"/>
      <c r="F231" s="31" t="s">
        <v>180</v>
      </c>
      <c r="G231" s="30">
        <v>1</v>
      </c>
      <c r="H231" s="45">
        <v>47058</v>
      </c>
      <c r="I231" s="33">
        <f t="shared" si="7"/>
        <v>47058</v>
      </c>
      <c r="M231" s="2"/>
    </row>
    <row r="232" spans="1:13" ht="64.900000000000006" customHeight="1" x14ac:dyDescent="0.25">
      <c r="A232" s="52">
        <v>68.4098494098494</v>
      </c>
      <c r="B232" s="64" t="s">
        <v>253</v>
      </c>
      <c r="C232" s="64"/>
      <c r="D232" s="64"/>
      <c r="E232" s="64"/>
      <c r="F232" s="31" t="s">
        <v>180</v>
      </c>
      <c r="G232" s="30">
        <v>1</v>
      </c>
      <c r="H232" s="35">
        <v>1820124</v>
      </c>
      <c r="I232" s="33">
        <f t="shared" si="7"/>
        <v>1820124</v>
      </c>
      <c r="M232" s="2"/>
    </row>
    <row r="233" spans="1:13" ht="44.45" customHeight="1" x14ac:dyDescent="0.25">
      <c r="A233" s="52">
        <v>70.031339031339002</v>
      </c>
      <c r="B233" s="64" t="s">
        <v>254</v>
      </c>
      <c r="C233" s="64"/>
      <c r="D233" s="64"/>
      <c r="E233" s="64"/>
      <c r="F233" s="31" t="s">
        <v>180</v>
      </c>
      <c r="G233" s="30">
        <v>1</v>
      </c>
      <c r="H233" s="45">
        <v>394014</v>
      </c>
      <c r="I233" s="33">
        <f t="shared" si="7"/>
        <v>394014</v>
      </c>
      <c r="M233" s="2"/>
    </row>
    <row r="234" spans="1:13" ht="44.45" customHeight="1" x14ac:dyDescent="0.25">
      <c r="A234" s="52">
        <v>71.652828652828603</v>
      </c>
      <c r="B234" s="64" t="s">
        <v>255</v>
      </c>
      <c r="C234" s="64"/>
      <c r="D234" s="64"/>
      <c r="E234" s="64"/>
      <c r="F234" s="31" t="s">
        <v>180</v>
      </c>
      <c r="G234" s="30">
        <v>1</v>
      </c>
      <c r="H234" s="45">
        <v>160214</v>
      </c>
      <c r="I234" s="33">
        <f t="shared" si="7"/>
        <v>160214</v>
      </c>
      <c r="M234" s="2"/>
    </row>
    <row r="235" spans="1:13" ht="32.25" customHeight="1" x14ac:dyDescent="0.25">
      <c r="A235" s="52">
        <v>73.274318274318205</v>
      </c>
      <c r="B235" s="64" t="s">
        <v>256</v>
      </c>
      <c r="C235" s="64"/>
      <c r="D235" s="64"/>
      <c r="E235" s="64"/>
      <c r="F235" s="31" t="s">
        <v>180</v>
      </c>
      <c r="G235" s="30">
        <v>1</v>
      </c>
      <c r="H235" s="45">
        <v>1360214</v>
      </c>
      <c r="I235" s="33">
        <f t="shared" si="7"/>
        <v>1360214</v>
      </c>
      <c r="M235" s="2"/>
    </row>
    <row r="236" spans="1:13" ht="27.6" customHeight="1" x14ac:dyDescent="0.25">
      <c r="A236" s="52">
        <v>74.895807895807806</v>
      </c>
      <c r="B236" s="64" t="s">
        <v>287</v>
      </c>
      <c r="C236" s="64"/>
      <c r="D236" s="64"/>
      <c r="E236" s="64"/>
      <c r="F236" s="31" t="s">
        <v>180</v>
      </c>
      <c r="G236" s="30">
        <v>1</v>
      </c>
      <c r="H236" s="45">
        <v>336</v>
      </c>
      <c r="I236" s="33">
        <f t="shared" si="7"/>
        <v>336</v>
      </c>
      <c r="M236" s="2"/>
    </row>
    <row r="237" spans="1:13" ht="32.25" customHeight="1" x14ac:dyDescent="0.25">
      <c r="A237" s="52">
        <v>76.517297517297493</v>
      </c>
      <c r="B237" s="64" t="s">
        <v>288</v>
      </c>
      <c r="C237" s="64"/>
      <c r="D237" s="64"/>
      <c r="E237" s="64"/>
      <c r="F237" s="31" t="s">
        <v>180</v>
      </c>
      <c r="G237" s="30">
        <v>1</v>
      </c>
      <c r="H237" s="45">
        <v>27732</v>
      </c>
      <c r="I237" s="33">
        <f t="shared" si="7"/>
        <v>27732</v>
      </c>
      <c r="M237" s="2"/>
    </row>
    <row r="238" spans="1:13" ht="49.15" customHeight="1" x14ac:dyDescent="0.25">
      <c r="A238" s="52">
        <v>78.138787138787094</v>
      </c>
      <c r="B238" s="64" t="s">
        <v>257</v>
      </c>
      <c r="C238" s="64"/>
      <c r="D238" s="64"/>
      <c r="E238" s="64"/>
      <c r="F238" s="31" t="s">
        <v>180</v>
      </c>
      <c r="G238" s="30">
        <v>1</v>
      </c>
      <c r="H238" s="45">
        <v>1785423</v>
      </c>
      <c r="I238" s="33">
        <f t="shared" si="7"/>
        <v>1785423</v>
      </c>
      <c r="M238" s="2"/>
    </row>
    <row r="239" spans="1:13" ht="32.25" customHeight="1" x14ac:dyDescent="0.25">
      <c r="A239" s="52">
        <v>79.760276760276696</v>
      </c>
      <c r="B239" s="64" t="s">
        <v>270</v>
      </c>
      <c r="C239" s="64"/>
      <c r="D239" s="64"/>
      <c r="E239" s="64"/>
      <c r="F239" s="31" t="s">
        <v>180</v>
      </c>
      <c r="G239" s="30">
        <v>1</v>
      </c>
      <c r="H239" s="45">
        <v>700214</v>
      </c>
      <c r="I239" s="33">
        <f t="shared" si="7"/>
        <v>700214</v>
      </c>
      <c r="M239" s="2"/>
    </row>
    <row r="240" spans="1:13" ht="32.25" customHeight="1" x14ac:dyDescent="0.25">
      <c r="A240" s="52">
        <v>81.381766381766298</v>
      </c>
      <c r="B240" s="64" t="s">
        <v>331</v>
      </c>
      <c r="C240" s="64"/>
      <c r="D240" s="64"/>
      <c r="E240" s="64"/>
      <c r="F240" s="31" t="s">
        <v>180</v>
      </c>
      <c r="G240" s="30">
        <v>1</v>
      </c>
      <c r="H240" s="45">
        <v>135789</v>
      </c>
      <c r="I240" s="33">
        <f t="shared" si="7"/>
        <v>135789</v>
      </c>
      <c r="M240" s="2"/>
    </row>
    <row r="241" spans="1:13" ht="32.25" customHeight="1" x14ac:dyDescent="0.25">
      <c r="A241" s="52">
        <v>83.003256003255999</v>
      </c>
      <c r="B241" s="64" t="s">
        <v>258</v>
      </c>
      <c r="C241" s="64"/>
      <c r="D241" s="64"/>
      <c r="E241" s="64"/>
      <c r="F241" s="31" t="s">
        <v>180</v>
      </c>
      <c r="G241" s="30">
        <v>1</v>
      </c>
      <c r="H241" s="45">
        <v>25489</v>
      </c>
      <c r="I241" s="33">
        <f t="shared" si="7"/>
        <v>25489</v>
      </c>
      <c r="M241" s="2"/>
    </row>
    <row r="242" spans="1:13" ht="32.25" customHeight="1" x14ac:dyDescent="0.25">
      <c r="A242" s="52">
        <v>84.6247456247456</v>
      </c>
      <c r="B242" s="64" t="s">
        <v>259</v>
      </c>
      <c r="C242" s="64"/>
      <c r="D242" s="64"/>
      <c r="E242" s="64"/>
      <c r="F242" s="31" t="s">
        <v>180</v>
      </c>
      <c r="G242" s="30">
        <v>1</v>
      </c>
      <c r="H242" s="45">
        <v>778452</v>
      </c>
      <c r="I242" s="33">
        <f t="shared" si="7"/>
        <v>778452</v>
      </c>
      <c r="M242" s="2"/>
    </row>
    <row r="243" spans="1:13" ht="32.25" customHeight="1" x14ac:dyDescent="0.25">
      <c r="A243" s="52">
        <v>86.246235246235202</v>
      </c>
      <c r="B243" s="64" t="s">
        <v>260</v>
      </c>
      <c r="C243" s="64"/>
      <c r="D243" s="64"/>
      <c r="E243" s="64"/>
      <c r="F243" s="31" t="s">
        <v>180</v>
      </c>
      <c r="G243" s="30">
        <v>1</v>
      </c>
      <c r="H243" s="35">
        <v>123564</v>
      </c>
      <c r="I243" s="33">
        <f t="shared" si="7"/>
        <v>123564</v>
      </c>
      <c r="M243" s="2"/>
    </row>
    <row r="244" spans="1:13" ht="32.25" customHeight="1" x14ac:dyDescent="0.25">
      <c r="A244" s="52">
        <v>87.867724867724803</v>
      </c>
      <c r="B244" s="64" t="s">
        <v>261</v>
      </c>
      <c r="C244" s="64"/>
      <c r="D244" s="64"/>
      <c r="E244" s="64"/>
      <c r="F244" s="31" t="s">
        <v>180</v>
      </c>
      <c r="G244" s="30">
        <v>1</v>
      </c>
      <c r="H244" s="35">
        <v>95623</v>
      </c>
      <c r="I244" s="33">
        <f t="shared" si="7"/>
        <v>95623</v>
      </c>
      <c r="M244" s="2"/>
    </row>
    <row r="245" spans="1:13" ht="32.25" customHeight="1" x14ac:dyDescent="0.25">
      <c r="A245" s="52">
        <v>89.489214489214405</v>
      </c>
      <c r="B245" s="64" t="s">
        <v>262</v>
      </c>
      <c r="C245" s="64"/>
      <c r="D245" s="64"/>
      <c r="E245" s="64"/>
      <c r="F245" s="31" t="s">
        <v>180</v>
      </c>
      <c r="G245" s="30">
        <v>1</v>
      </c>
      <c r="H245" s="45">
        <v>87960</v>
      </c>
      <c r="I245" s="33">
        <f t="shared" si="7"/>
        <v>87960</v>
      </c>
      <c r="M245" s="2"/>
    </row>
    <row r="246" spans="1:13" ht="32.25" customHeight="1" x14ac:dyDescent="0.25">
      <c r="A246" s="52">
        <v>91.110704110704106</v>
      </c>
      <c r="B246" s="64" t="s">
        <v>263</v>
      </c>
      <c r="C246" s="64"/>
      <c r="D246" s="64"/>
      <c r="E246" s="64"/>
      <c r="F246" s="31" t="s">
        <v>180</v>
      </c>
      <c r="G246" s="30">
        <v>1</v>
      </c>
      <c r="H246" s="45">
        <v>71829</v>
      </c>
      <c r="I246" s="33">
        <f t="shared" si="7"/>
        <v>71829</v>
      </c>
      <c r="M246" s="2"/>
    </row>
    <row r="247" spans="1:13" ht="32.25" customHeight="1" x14ac:dyDescent="0.25">
      <c r="A247" s="52">
        <v>92.732193732193707</v>
      </c>
      <c r="B247" s="64" t="s">
        <v>238</v>
      </c>
      <c r="C247" s="64"/>
      <c r="D247" s="64"/>
      <c r="E247" s="64"/>
      <c r="F247" s="31" t="s">
        <v>180</v>
      </c>
      <c r="G247" s="30">
        <v>1</v>
      </c>
      <c r="H247" s="35">
        <v>75888</v>
      </c>
      <c r="I247" s="33">
        <f t="shared" si="7"/>
        <v>75888</v>
      </c>
      <c r="M247" s="2"/>
    </row>
    <row r="248" spans="1:13" ht="30.6" customHeight="1" x14ac:dyDescent="0.25">
      <c r="A248" s="52">
        <v>94.353683353683294</v>
      </c>
      <c r="B248" s="64" t="s">
        <v>264</v>
      </c>
      <c r="C248" s="64"/>
      <c r="D248" s="64"/>
      <c r="E248" s="64"/>
      <c r="F248" s="31" t="s">
        <v>180</v>
      </c>
      <c r="G248" s="30">
        <v>1</v>
      </c>
      <c r="H248" s="35">
        <v>87570</v>
      </c>
      <c r="I248" s="33">
        <f t="shared" si="7"/>
        <v>87570</v>
      </c>
      <c r="M248" s="2"/>
    </row>
    <row r="249" spans="1:13" ht="27" customHeight="1" x14ac:dyDescent="0.25">
      <c r="A249" s="52">
        <v>95.975172975172896</v>
      </c>
      <c r="B249" s="64" t="s">
        <v>330</v>
      </c>
      <c r="C249" s="64"/>
      <c r="D249" s="64"/>
      <c r="E249" s="64"/>
      <c r="F249" s="31" t="s">
        <v>180</v>
      </c>
      <c r="G249" s="30">
        <v>1</v>
      </c>
      <c r="H249" s="35">
        <v>456128</v>
      </c>
      <c r="I249" s="33">
        <f t="shared" si="7"/>
        <v>456128</v>
      </c>
      <c r="M249" s="2"/>
    </row>
    <row r="250" spans="1:13" ht="32.25" customHeight="1" x14ac:dyDescent="0.25">
      <c r="A250" s="52">
        <v>99.218152218152198</v>
      </c>
      <c r="B250" s="64" t="s">
        <v>265</v>
      </c>
      <c r="C250" s="64"/>
      <c r="D250" s="64"/>
      <c r="E250" s="64"/>
      <c r="F250" s="31" t="s">
        <v>180</v>
      </c>
      <c r="G250" s="30">
        <v>1</v>
      </c>
      <c r="H250" s="35">
        <v>232000</v>
      </c>
      <c r="I250" s="33">
        <f t="shared" si="7"/>
        <v>232000</v>
      </c>
      <c r="M250" s="2"/>
    </row>
    <row r="251" spans="1:13" ht="32.25" customHeight="1" x14ac:dyDescent="0.25">
      <c r="A251" s="52">
        <v>100.839641839642</v>
      </c>
      <c r="B251" s="64" t="s">
        <v>269</v>
      </c>
      <c r="C251" s="64"/>
      <c r="D251" s="64"/>
      <c r="E251" s="64"/>
      <c r="F251" s="31" t="s">
        <v>180</v>
      </c>
      <c r="G251" s="30">
        <v>1</v>
      </c>
      <c r="H251" s="35">
        <v>856231</v>
      </c>
      <c r="I251" s="33">
        <f t="shared" si="7"/>
        <v>856231</v>
      </c>
      <c r="M251" s="2"/>
    </row>
    <row r="252" spans="1:13" ht="32.25" customHeight="1" x14ac:dyDescent="0.25">
      <c r="A252" s="52">
        <v>102.461131461131</v>
      </c>
      <c r="B252" s="64" t="s">
        <v>329</v>
      </c>
      <c r="C252" s="64"/>
      <c r="D252" s="64"/>
      <c r="E252" s="64"/>
      <c r="F252" s="31" t="s">
        <v>180</v>
      </c>
      <c r="G252" s="30">
        <v>1</v>
      </c>
      <c r="H252" s="35">
        <v>95462</v>
      </c>
      <c r="I252" s="33">
        <f t="shared" si="7"/>
        <v>95462</v>
      </c>
      <c r="M252" s="2"/>
    </row>
    <row r="253" spans="1:13" ht="32.25" customHeight="1" x14ac:dyDescent="0.25">
      <c r="A253" s="52">
        <v>104.082621082622</v>
      </c>
      <c r="B253" s="64" t="s">
        <v>266</v>
      </c>
      <c r="C253" s="64"/>
      <c r="D253" s="64"/>
      <c r="E253" s="64"/>
      <c r="F253" s="31" t="s">
        <v>180</v>
      </c>
      <c r="G253" s="30">
        <v>1</v>
      </c>
      <c r="H253" s="35">
        <v>625789</v>
      </c>
      <c r="I253" s="33">
        <f t="shared" si="7"/>
        <v>625789</v>
      </c>
      <c r="M253" s="2"/>
    </row>
    <row r="254" spans="1:13" ht="32.25" customHeight="1" x14ac:dyDescent="0.25">
      <c r="A254" s="52">
        <v>105.704110704111</v>
      </c>
      <c r="B254" s="64" t="s">
        <v>267</v>
      </c>
      <c r="C254" s="64"/>
      <c r="D254" s="64"/>
      <c r="E254" s="64"/>
      <c r="F254" s="31" t="s">
        <v>180</v>
      </c>
      <c r="G254" s="30">
        <v>1</v>
      </c>
      <c r="H254" s="35">
        <v>185789</v>
      </c>
      <c r="I254" s="33">
        <f t="shared" si="7"/>
        <v>185789</v>
      </c>
      <c r="M254" s="2"/>
    </row>
    <row r="255" spans="1:13" ht="32.25" customHeight="1" x14ac:dyDescent="0.25">
      <c r="A255" s="30"/>
      <c r="B255" s="64"/>
      <c r="C255" s="64"/>
      <c r="D255" s="64"/>
      <c r="E255" s="64"/>
      <c r="F255" s="34"/>
      <c r="G255" s="30"/>
      <c r="H255" s="45"/>
      <c r="I255" s="33"/>
      <c r="M255" s="2"/>
    </row>
    <row r="256" spans="1:13" ht="15" customHeight="1" x14ac:dyDescent="0.25">
      <c r="A256" s="85"/>
      <c r="B256" s="86"/>
      <c r="C256" s="86"/>
      <c r="D256" s="86"/>
      <c r="E256" s="86"/>
      <c r="F256" s="86"/>
      <c r="G256" s="87"/>
      <c r="H256" s="54" t="s">
        <v>70</v>
      </c>
      <c r="I256" s="55">
        <f>SUM(I198:I255)</f>
        <v>44059988</v>
      </c>
      <c r="M256" s="2"/>
    </row>
    <row r="257" spans="1:20" ht="15" customHeight="1" x14ac:dyDescent="0.25">
      <c r="A257" s="85"/>
      <c r="B257" s="86"/>
      <c r="C257" s="86"/>
      <c r="D257" s="86"/>
      <c r="E257" s="86"/>
      <c r="F257" s="86"/>
      <c r="G257" s="87"/>
      <c r="H257" s="54" t="s">
        <v>71</v>
      </c>
      <c r="I257" s="56">
        <f>I256*19%</f>
        <v>8371397.7199999997</v>
      </c>
      <c r="M257" s="2"/>
    </row>
    <row r="258" spans="1:20" ht="15" customHeight="1" x14ac:dyDescent="0.25">
      <c r="A258" s="85"/>
      <c r="B258" s="86"/>
      <c r="C258" s="86"/>
      <c r="D258" s="86"/>
      <c r="E258" s="86"/>
      <c r="F258" s="86"/>
      <c r="G258" s="87"/>
      <c r="H258" s="34" t="s">
        <v>14</v>
      </c>
      <c r="I258" s="57">
        <f>I256+I257</f>
        <v>52431385.719999999</v>
      </c>
      <c r="M258" s="2"/>
    </row>
    <row r="259" spans="1:20" ht="26.1" customHeight="1" x14ac:dyDescent="0.25">
      <c r="A259" s="83"/>
      <c r="B259" s="84"/>
      <c r="C259" s="84"/>
      <c r="D259" s="84"/>
      <c r="E259" s="84"/>
      <c r="F259" s="84"/>
      <c r="G259" s="84"/>
      <c r="H259" s="54" t="s">
        <v>70</v>
      </c>
      <c r="I259" s="55">
        <f>SUM(I150+I194+I256)</f>
        <v>140969511</v>
      </c>
      <c r="M259" s="2"/>
      <c r="O259" s="3"/>
      <c r="P259" s="15"/>
    </row>
    <row r="260" spans="1:20" ht="26.1" customHeight="1" x14ac:dyDescent="0.25">
      <c r="A260" s="84"/>
      <c r="B260" s="84"/>
      <c r="C260" s="84"/>
      <c r="D260" s="84"/>
      <c r="E260" s="84"/>
      <c r="F260" s="84"/>
      <c r="G260" s="84"/>
      <c r="H260" s="54" t="s">
        <v>71</v>
      </c>
      <c r="I260" s="56">
        <f>I259*19%</f>
        <v>26784207.09</v>
      </c>
      <c r="M260" s="2"/>
      <c r="O260" s="3"/>
    </row>
    <row r="261" spans="1:20" ht="26.1" customHeight="1" x14ac:dyDescent="0.25">
      <c r="A261" s="84"/>
      <c r="B261" s="84"/>
      <c r="C261" s="84"/>
      <c r="D261" s="84"/>
      <c r="E261" s="84"/>
      <c r="F261" s="84"/>
      <c r="G261" s="84"/>
      <c r="H261" s="34" t="s">
        <v>14</v>
      </c>
      <c r="I261" s="57">
        <f>I259+I260</f>
        <v>167753718.09</v>
      </c>
      <c r="M261" s="2"/>
      <c r="O261" s="3"/>
    </row>
    <row r="262" spans="1:20" ht="30" customHeight="1" x14ac:dyDescent="0.25">
      <c r="A262" s="18"/>
      <c r="B262" s="18"/>
      <c r="C262" s="18"/>
      <c r="D262" s="18"/>
      <c r="E262" s="18"/>
      <c r="F262" s="18"/>
      <c r="G262" s="18"/>
      <c r="H262" s="18"/>
      <c r="I262" s="18"/>
    </row>
    <row r="264" spans="1:20" ht="26.45" customHeight="1" x14ac:dyDescent="0.25">
      <c r="O264" s="4"/>
      <c r="P264" s="4"/>
      <c r="Q264" s="4"/>
      <c r="T264" s="15"/>
    </row>
    <row r="266" spans="1:20" x14ac:dyDescent="0.25">
      <c r="O266" s="2"/>
      <c r="Q266" s="3"/>
      <c r="R266" s="2"/>
      <c r="S266" s="2"/>
    </row>
    <row r="272" spans="1:20" x14ac:dyDescent="0.25">
      <c r="N272" s="82"/>
      <c r="O272" s="82"/>
      <c r="P272" s="82"/>
      <c r="Q272" s="82"/>
      <c r="R272" s="82"/>
      <c r="S272" s="82"/>
      <c r="T272" s="82"/>
    </row>
    <row r="273" spans="14:20" x14ac:dyDescent="0.25">
      <c r="N273" s="82"/>
      <c r="O273" s="82"/>
      <c r="P273" s="82"/>
      <c r="Q273" s="82"/>
      <c r="R273" s="82"/>
      <c r="S273" s="82"/>
      <c r="T273" s="82"/>
    </row>
    <row r="274" spans="14:20" x14ac:dyDescent="0.25">
      <c r="N274" s="82"/>
      <c r="O274" s="82"/>
      <c r="P274" s="82"/>
      <c r="Q274" s="82"/>
      <c r="R274" s="82"/>
      <c r="S274" s="82"/>
      <c r="T274" s="82"/>
    </row>
    <row r="275" spans="14:20" x14ac:dyDescent="0.25">
      <c r="N275" s="82"/>
      <c r="O275" s="82"/>
      <c r="P275" s="82"/>
      <c r="Q275" s="82"/>
      <c r="R275" s="82"/>
      <c r="S275" s="82"/>
      <c r="T275" s="82"/>
    </row>
    <row r="276" spans="14:20" x14ac:dyDescent="0.25">
      <c r="N276" s="82"/>
      <c r="O276" s="82"/>
      <c r="P276" s="82"/>
      <c r="Q276" s="82"/>
      <c r="R276" s="82"/>
      <c r="S276" s="82"/>
      <c r="T276" s="82"/>
    </row>
  </sheetData>
  <mergeCells count="260">
    <mergeCell ref="B30:E30"/>
    <mergeCell ref="B31:E31"/>
    <mergeCell ref="B32:E32"/>
    <mergeCell ref="B33:E33"/>
    <mergeCell ref="B34:E34"/>
    <mergeCell ref="B38:E38"/>
    <mergeCell ref="B35:E35"/>
    <mergeCell ref="B36:E36"/>
    <mergeCell ref="B37:E37"/>
    <mergeCell ref="B29:E29"/>
    <mergeCell ref="B19:E19"/>
    <mergeCell ref="B20:E20"/>
    <mergeCell ref="B21:E21"/>
    <mergeCell ref="B22:E22"/>
    <mergeCell ref="B23:E23"/>
    <mergeCell ref="B24:E24"/>
    <mergeCell ref="B15:E15"/>
    <mergeCell ref="G15:G17"/>
    <mergeCell ref="B18:E18"/>
    <mergeCell ref="B43:E43"/>
    <mergeCell ref="B44:E44"/>
    <mergeCell ref="B45:E45"/>
    <mergeCell ref="B46:E46"/>
    <mergeCell ref="B39:E39"/>
    <mergeCell ref="B40:E40"/>
    <mergeCell ref="B41:E41"/>
    <mergeCell ref="B42:E42"/>
    <mergeCell ref="A1:I8"/>
    <mergeCell ref="A9:I9"/>
    <mergeCell ref="A10:I10"/>
    <mergeCell ref="A11:I11"/>
    <mergeCell ref="A12:I12"/>
    <mergeCell ref="B13:E13"/>
    <mergeCell ref="G13:G14"/>
    <mergeCell ref="H13:I14"/>
    <mergeCell ref="B14:E14"/>
    <mergeCell ref="H15:I17"/>
    <mergeCell ref="B16:E16"/>
    <mergeCell ref="B17:E17"/>
    <mergeCell ref="B25:E25"/>
    <mergeCell ref="B26:E26"/>
    <mergeCell ref="B27:E27"/>
    <mergeCell ref="B28:E28"/>
    <mergeCell ref="B70:E70"/>
    <mergeCell ref="B47:E47"/>
    <mergeCell ref="B48:E48"/>
    <mergeCell ref="B49:E49"/>
    <mergeCell ref="B50:E50"/>
    <mergeCell ref="B51:E51"/>
    <mergeCell ref="B52:E52"/>
    <mergeCell ref="B53:E53"/>
    <mergeCell ref="B54:E54"/>
    <mergeCell ref="B55:E55"/>
    <mergeCell ref="B56:E56"/>
    <mergeCell ref="B63:E63"/>
    <mergeCell ref="B57:E57"/>
    <mergeCell ref="B58:E58"/>
    <mergeCell ref="B59:E59"/>
    <mergeCell ref="B60:E60"/>
    <mergeCell ref="B61:E61"/>
    <mergeCell ref="B62:E62"/>
    <mergeCell ref="B82:E82"/>
    <mergeCell ref="B83:E83"/>
    <mergeCell ref="B84:E84"/>
    <mergeCell ref="B85:E85"/>
    <mergeCell ref="B86:E86"/>
    <mergeCell ref="B87:E87"/>
    <mergeCell ref="B72:E72"/>
    <mergeCell ref="B73:E73"/>
    <mergeCell ref="B74:E74"/>
    <mergeCell ref="B75:E75"/>
    <mergeCell ref="B76:E76"/>
    <mergeCell ref="B78:E78"/>
    <mergeCell ref="B79:E79"/>
    <mergeCell ref="B80:E80"/>
    <mergeCell ref="B77:E77"/>
    <mergeCell ref="B71:E71"/>
    <mergeCell ref="B64:E64"/>
    <mergeCell ref="B65:E65"/>
    <mergeCell ref="B66:E66"/>
    <mergeCell ref="B67:E67"/>
    <mergeCell ref="B68:E68"/>
    <mergeCell ref="B69:E69"/>
    <mergeCell ref="B88:E88"/>
    <mergeCell ref="B154:E154"/>
    <mergeCell ref="A151:G151"/>
    <mergeCell ref="A152:G152"/>
    <mergeCell ref="A150:G150"/>
    <mergeCell ref="B126:E126"/>
    <mergeCell ref="B127:E127"/>
    <mergeCell ref="B128:E128"/>
    <mergeCell ref="B129:E129"/>
    <mergeCell ref="B130:E130"/>
    <mergeCell ref="B107:E107"/>
    <mergeCell ref="B111:E111"/>
    <mergeCell ref="B112:E112"/>
    <mergeCell ref="B114:E114"/>
    <mergeCell ref="B115:E115"/>
    <mergeCell ref="B116:E116"/>
    <mergeCell ref="B81:E81"/>
    <mergeCell ref="B160:E160"/>
    <mergeCell ref="B155:E155"/>
    <mergeCell ref="B89:E89"/>
    <mergeCell ref="B90:E90"/>
    <mergeCell ref="B91:E91"/>
    <mergeCell ref="B92:E92"/>
    <mergeCell ref="B93:E93"/>
    <mergeCell ref="B94:E94"/>
    <mergeCell ref="B95:E95"/>
    <mergeCell ref="B96:E96"/>
    <mergeCell ref="B108:E108"/>
    <mergeCell ref="B109:E109"/>
    <mergeCell ref="B110:E110"/>
    <mergeCell ref="B113:E113"/>
    <mergeCell ref="B106:E106"/>
    <mergeCell ref="B97:E97"/>
    <mergeCell ref="B98:E98"/>
    <mergeCell ref="B99:E99"/>
    <mergeCell ref="B100:E100"/>
    <mergeCell ref="B101:E101"/>
    <mergeCell ref="B102:E102"/>
    <mergeCell ref="B103:E103"/>
    <mergeCell ref="B124:E124"/>
    <mergeCell ref="B125:E125"/>
    <mergeCell ref="B169:E169"/>
    <mergeCell ref="B170:E170"/>
    <mergeCell ref="B171:E171"/>
    <mergeCell ref="B185:E185"/>
    <mergeCell ref="B178:E178"/>
    <mergeCell ref="B179:E179"/>
    <mergeCell ref="B180:E180"/>
    <mergeCell ref="B181:E181"/>
    <mergeCell ref="B182:E182"/>
    <mergeCell ref="B183:E183"/>
    <mergeCell ref="B184:E184"/>
    <mergeCell ref="A256:G256"/>
    <mergeCell ref="A257:G257"/>
    <mergeCell ref="A258:G258"/>
    <mergeCell ref="B214:E214"/>
    <mergeCell ref="B213:E213"/>
    <mergeCell ref="B223:E223"/>
    <mergeCell ref="B224:E224"/>
    <mergeCell ref="B225:E225"/>
    <mergeCell ref="B226:E226"/>
    <mergeCell ref="B227:E227"/>
    <mergeCell ref="B228:E228"/>
    <mergeCell ref="B229:E229"/>
    <mergeCell ref="B230:E230"/>
    <mergeCell ref="B231:E231"/>
    <mergeCell ref="B232:E232"/>
    <mergeCell ref="B233:E233"/>
    <mergeCell ref="B234:E234"/>
    <mergeCell ref="B235:E235"/>
    <mergeCell ref="B236:E236"/>
    <mergeCell ref="B237:E237"/>
    <mergeCell ref="B238:E238"/>
    <mergeCell ref="B239:E239"/>
    <mergeCell ref="B240:E240"/>
    <mergeCell ref="B241:E241"/>
    <mergeCell ref="N18:R18"/>
    <mergeCell ref="U210:W210"/>
    <mergeCell ref="U206:W206"/>
    <mergeCell ref="N272:T276"/>
    <mergeCell ref="B222:E222"/>
    <mergeCell ref="B215:E215"/>
    <mergeCell ref="B216:E216"/>
    <mergeCell ref="B217:E217"/>
    <mergeCell ref="B218:E218"/>
    <mergeCell ref="B219:E219"/>
    <mergeCell ref="B220:E220"/>
    <mergeCell ref="B221:E221"/>
    <mergeCell ref="B164:E164"/>
    <mergeCell ref="B165:E165"/>
    <mergeCell ref="B166:E166"/>
    <mergeCell ref="A196:G196"/>
    <mergeCell ref="B208:E208"/>
    <mergeCell ref="A259:G261"/>
    <mergeCell ref="B203:E203"/>
    <mergeCell ref="B204:E204"/>
    <mergeCell ref="B104:E104"/>
    <mergeCell ref="B105:E105"/>
    <mergeCell ref="B209:E209"/>
    <mergeCell ref="B210:E210"/>
    <mergeCell ref="B117:E117"/>
    <mergeCell ref="B118:E118"/>
    <mergeCell ref="B119:E119"/>
    <mergeCell ref="B120:E120"/>
    <mergeCell ref="B121:E121"/>
    <mergeCell ref="B122:E122"/>
    <mergeCell ref="B123:E123"/>
    <mergeCell ref="B131:E131"/>
    <mergeCell ref="B132:E132"/>
    <mergeCell ref="B133:E133"/>
    <mergeCell ref="B134:E134"/>
    <mergeCell ref="B135:E135"/>
    <mergeCell ref="B136:E136"/>
    <mergeCell ref="B137:E137"/>
    <mergeCell ref="B138:E138"/>
    <mergeCell ref="B139:E139"/>
    <mergeCell ref="B147:E147"/>
    <mergeCell ref="B148:E148"/>
    <mergeCell ref="B149:E149"/>
    <mergeCell ref="B140:E140"/>
    <mergeCell ref="B141:E141"/>
    <mergeCell ref="B142:E142"/>
    <mergeCell ref="B143:E143"/>
    <mergeCell ref="B144:E144"/>
    <mergeCell ref="B145:E145"/>
    <mergeCell ref="B146:E146"/>
    <mergeCell ref="B187:E187"/>
    <mergeCell ref="B172:E172"/>
    <mergeCell ref="B173:E173"/>
    <mergeCell ref="B174:E174"/>
    <mergeCell ref="B175:E175"/>
    <mergeCell ref="B176:E176"/>
    <mergeCell ref="B177:E177"/>
    <mergeCell ref="B161:E161"/>
    <mergeCell ref="B162:E162"/>
    <mergeCell ref="B156:E156"/>
    <mergeCell ref="B157:E157"/>
    <mergeCell ref="B158:E158"/>
    <mergeCell ref="B159:E159"/>
    <mergeCell ref="B163:E163"/>
    <mergeCell ref="B167:E167"/>
    <mergeCell ref="B168:E168"/>
    <mergeCell ref="B191:E191"/>
    <mergeCell ref="B192:E192"/>
    <mergeCell ref="B193:E193"/>
    <mergeCell ref="A195:G195"/>
    <mergeCell ref="B205:E205"/>
    <mergeCell ref="B206:E206"/>
    <mergeCell ref="B198:E198"/>
    <mergeCell ref="B199:E199"/>
    <mergeCell ref="B200:E200"/>
    <mergeCell ref="B201:E201"/>
    <mergeCell ref="B202:E202"/>
    <mergeCell ref="A153:I153"/>
    <mergeCell ref="A197:I197"/>
    <mergeCell ref="B250:E250"/>
    <mergeCell ref="B251:E251"/>
    <mergeCell ref="B252:E252"/>
    <mergeCell ref="B253:E253"/>
    <mergeCell ref="B254:E254"/>
    <mergeCell ref="B255:E255"/>
    <mergeCell ref="B242:E242"/>
    <mergeCell ref="B243:E243"/>
    <mergeCell ref="B244:E244"/>
    <mergeCell ref="B245:E245"/>
    <mergeCell ref="B246:E246"/>
    <mergeCell ref="B247:E247"/>
    <mergeCell ref="B248:E248"/>
    <mergeCell ref="B249:E249"/>
    <mergeCell ref="B207:E207"/>
    <mergeCell ref="B212:E212"/>
    <mergeCell ref="B211:E211"/>
    <mergeCell ref="A194:G194"/>
    <mergeCell ref="B186:E186"/>
    <mergeCell ref="B188:E188"/>
    <mergeCell ref="B189:E189"/>
    <mergeCell ref="B190:E190"/>
  </mergeCells>
  <pageMargins left="0.7" right="0.7" top="0.75" bottom="0.75" header="0.3" footer="0.3"/>
  <pageSetup paperSize="28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Anapoima cundinamarca</cp:lastModifiedBy>
  <cp:lastPrinted>2026-04-10T19:51:44Z</cp:lastPrinted>
  <dcterms:created xsi:type="dcterms:W3CDTF">2024-05-29T16:12:02Z</dcterms:created>
  <dcterms:modified xsi:type="dcterms:W3CDTF">2026-04-10T19:51:47Z</dcterms:modified>
</cp:coreProperties>
</file>