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127"/>
  <workbookPr codeName="ThisWorkbook"/>
  <mc:AlternateContent xmlns:mc="http://schemas.openxmlformats.org/markup-compatibility/2006">
    <mc:Choice Requires="x15">
      <x15ac:absPath xmlns:x15ac="http://schemas.microsoft.com/office/spreadsheetml/2010/11/ac" url="D:\Users\User\Documents\1 2026\2 PROPUESTAS\23 CONSTRUCCION SALON COMUNAL\DOCUMENTOS PREVIOS SALON COMUNAL\"/>
    </mc:Choice>
  </mc:AlternateContent>
  <xr:revisionPtr revIDLastSave="0" documentId="13_ncr:1_{FF4E06F1-6015-46EB-BB2B-DFCCD5BFD3F0}" xr6:coauthVersionLast="45" xr6:coauthVersionMax="47" xr10:uidLastSave="{00000000-0000-0000-0000-000000000000}"/>
  <bookViews>
    <workbookView xWindow="300" yWindow="840" windowWidth="16785" windowHeight="14175" tabRatio="906" xr2:uid="{00000000-000D-0000-FFFF-FFFF00000000}"/>
  </bookViews>
  <sheets>
    <sheet name="PRESUPUESTO OFICIAL (Entidad)" sheetId="265" r:id="rId1"/>
    <sheet name="PROPUESTA ECONOMICA(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(Entidad)'!$I$11:$I$23</definedName>
    <definedName name="_xlnm._FilterDatabase" localSheetId="1" hidden="1">'PROPUESTA ECONOMICA(Proponente)'!$I$11:$I$40</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'PROPUESTA ECONOMICA(Proponente)'!$F$3</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PAGO'!$A$1:$Q$93</definedName>
    <definedName name="_xlnm.Print_Area" localSheetId="0">'PRESUPUESTO OFICIAL (Entidad)'!$A$1:$M$100</definedName>
    <definedName name="_xlnm.Print_Area" localSheetId="1">'PROPUESTA ECONOMICA(Proponente)'!$A$1:$M$61</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_xlnm.Recorder">#REF!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_MI" localSheetId="2">#REF!</definedName>
    <definedName name="Print_Area_MI">#REF!</definedName>
    <definedName name="Print_Area_Reset">OFFSET(Full_Print,0,0,Last_Row)</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(Entidad)'!#REF!</definedName>
    <definedName name="solver_adj" localSheetId="1" hidden="1">'PROPUESTA ECONOMICA(Proponente)'!$K$42</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(Entidad)'!#REF!</definedName>
    <definedName name="solver_lhs1" localSheetId="1" hidden="1">'PROPUESTA ECONOMICA(Proponente)'!$K$54</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(Entidad)'!#REF!</definedName>
    <definedName name="solver_opt" localSheetId="1" hidden="1">'PROPUESTA ECONOMICA(Proponente)'!$K$54</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(Entidad)'!#REF!</definedName>
    <definedName name="solver_rhs1" localSheetId="1" hidden="1">'PROPUESTA ECONOMICA(Proponente)'!$K$55</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8"/>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K32" i="265" l="1"/>
  <c r="K31" i="265"/>
  <c r="K30" i="265"/>
  <c r="K29" i="265"/>
  <c r="K28" i="265"/>
  <c r="K27" i="265"/>
  <c r="K36" i="265"/>
  <c r="K52" i="265"/>
  <c r="K61" i="265"/>
  <c r="K60" i="265"/>
  <c r="K67" i="265"/>
  <c r="K66" i="265"/>
  <c r="K87" i="265"/>
  <c r="K86" i="265"/>
  <c r="K85" i="265"/>
  <c r="K84" i="265"/>
  <c r="K83" i="265"/>
  <c r="K82" i="265"/>
  <c r="K81" i="265"/>
  <c r="K80" i="265"/>
  <c r="K79" i="265"/>
  <c r="K78" i="265"/>
  <c r="K77" i="265"/>
  <c r="K76" i="265"/>
  <c r="K75" i="265"/>
  <c r="K74" i="265"/>
  <c r="K73" i="265"/>
  <c r="K88" i="265" l="1"/>
  <c r="K70" i="265"/>
  <c r="K71" i="265" s="1"/>
  <c r="K65" i="265"/>
  <c r="K64" i="265"/>
  <c r="K68" i="265" s="1"/>
  <c r="K59" i="265"/>
  <c r="K58" i="265"/>
  <c r="K62" i="265" s="1"/>
  <c r="K55" i="265"/>
  <c r="K56" i="265" s="1"/>
  <c r="K51" i="265"/>
  <c r="K50" i="265"/>
  <c r="K49" i="265"/>
  <c r="K48" i="265"/>
  <c r="K18" i="265"/>
  <c r="K17" i="265"/>
  <c r="K42" i="265"/>
  <c r="K43" i="265"/>
  <c r="K44" i="265"/>
  <c r="K45" i="265"/>
  <c r="K98" i="265"/>
  <c r="K41" i="265"/>
  <c r="K40" i="265"/>
  <c r="K39" i="265"/>
  <c r="K35" i="265"/>
  <c r="K26" i="265"/>
  <c r="K33" i="265" s="1"/>
  <c r="K23" i="265"/>
  <c r="K22" i="265"/>
  <c r="K21" i="265"/>
  <c r="K14" i="265"/>
  <c r="K53" i="265" l="1"/>
  <c r="K19" i="265"/>
  <c r="K46" i="265"/>
  <c r="K24" i="265"/>
  <c r="K37" i="265"/>
  <c r="K15" i="265"/>
  <c r="K90" i="265" l="1"/>
  <c r="K92" i="265" s="1"/>
</calcChain>
</file>

<file path=xl/sharedStrings.xml><?xml version="1.0" encoding="utf-8"?>
<sst xmlns="http://schemas.openxmlformats.org/spreadsheetml/2006/main" count="329" uniqueCount="221">
  <si>
    <t>Formulario 1 - Propuesta económica  - Documento tipo de selección abreviada de menor cuantía - versión 1</t>
  </si>
  <si>
    <t>Versión: 1 del 21 de agosto de 2025</t>
  </si>
  <si>
    <t>FORMULARIO 1</t>
  </si>
  <si>
    <t>PRESUPUESTO OFICIAL</t>
  </si>
  <si>
    <t>Nº</t>
  </si>
  <si>
    <t>ITEM DE PAGO</t>
  </si>
  <si>
    <t xml:space="preserve">ESPECIFICACIONES </t>
  </si>
  <si>
    <t>DESCRIPCION</t>
  </si>
  <si>
    <t>UND.</t>
  </si>
  <si>
    <t>CANTIDAD</t>
  </si>
  <si>
    <t>VALOR UNITARIO</t>
  </si>
  <si>
    <t xml:space="preserve">VALOR TOTAL                                </t>
  </si>
  <si>
    <t>GENERAL</t>
  </si>
  <si>
    <t>PARTICULAR</t>
  </si>
  <si>
    <t>Subtotal</t>
  </si>
  <si>
    <t xml:space="preserve">SUBTOTAL OBRAS </t>
  </si>
  <si>
    <t>SUBTOTAL OBRAS (INCLUYE IVA)</t>
  </si>
  <si>
    <t>VALOR TOTAL</t>
  </si>
  <si>
    <r>
      <rPr>
        <b/>
        <sz val="11"/>
        <rFont val="Verdana"/>
        <family val="2"/>
      </rPr>
      <t xml:space="preserve">NOTA 1: </t>
    </r>
    <r>
      <rPr>
        <sz val="11"/>
        <rFont val="Verdana"/>
        <family val="2"/>
      </rPr>
      <t xml:space="preserve"> Se debe tener en cuenta que el PRECIO UNITARIO incluye el valor de A.I.U. </t>
    </r>
  </si>
  <si>
    <t>PORCENTAJE</t>
  </si>
  <si>
    <r>
      <rPr>
        <b/>
        <sz val="11"/>
        <rFont val="Verdana"/>
        <family val="2"/>
      </rPr>
      <t>NOTA 2:</t>
    </r>
    <r>
      <rPr>
        <sz val="11"/>
        <rFont val="Verdana"/>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</si>
  <si>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</si>
  <si>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</si>
  <si>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r>
      <rPr>
        <b/>
        <sz val="11"/>
        <rFont val="Verdana"/>
        <family val="2"/>
      </rPr>
      <t>NOTA 3:</t>
    </r>
    <r>
      <rPr>
        <sz val="11"/>
        <rFont val="Verdana"/>
        <family val="2"/>
      </rPr>
      <t xml:space="preserve"> El A.I.U y su discriminación deben estar en porcentaje (%). </t>
    </r>
  </si>
  <si>
    <t xml:space="preserve">IMPREVISTO
</t>
  </si>
  <si>
    <t>I=</t>
  </si>
  <si>
    <t xml:space="preserve">UTILIDAD
</t>
  </si>
  <si>
    <t>U=</t>
  </si>
  <si>
    <t>TOTAL A.I.U</t>
  </si>
  <si>
    <t>A.I.U.=</t>
  </si>
  <si>
    <t>PROPUESTA ECONOMICA</t>
  </si>
  <si>
    <r>
      <t xml:space="preserve">[La entidad puede utilizar este formulario de presentación de </t>
    </r>
    <r>
      <rPr>
        <b/>
        <u/>
        <sz val="11"/>
        <rFont val="Verdana"/>
        <family val="2"/>
      </rPr>
      <t>propuesta económica</t>
    </r>
    <r>
      <rPr>
        <sz val="11"/>
        <rFont val="Verdana"/>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
</t>
    </r>
    <r>
      <rPr>
        <sz val="11"/>
        <color rgb="FFFF0000"/>
        <rFont val="Verdana"/>
        <family val="2"/>
      </rPr>
      <t>[En caso de modificar el formulario, es importante tener en cuenta que no se deben incluir causales de rechazo, reglas o parámetros contrarios a los definidos en el documento base. Los términos del proceso solo se encuentran en el Documento Base, por lo que la Entidad no deberá incluir ningún tipo de notas que se configuren en reglas contrarias a las definidas en dicho documento, las notas únicamente pueden ser aclaratorias para efectos del diligenciamiento del formato]</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</si>
  <si>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</si>
  <si>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[Ofrecimiento del Proponente]</t>
  </si>
  <si>
    <t xml:space="preserve">	Firma del Proponente o de su Representante Legal</t>
  </si>
  <si>
    <t xml:space="preserve">Formulario 1 - Propuesta económica  - Documento tipo de selección abreviada de menor cuantía </t>
  </si>
  <si>
    <t>[La entidad podrá utilizar este formato para la presentación de los análisis de precios unitarios el contratista en la oportunidad prevista en el numeral 8.2.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</si>
  <si>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</si>
  <si>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</si>
  <si>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</si>
  <si>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</si>
  <si>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</si>
  <si>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</si>
  <si>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</si>
  <si>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</si>
  <si>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</si>
  <si>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</si>
  <si>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</si>
  <si>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</si>
  <si>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</si>
  <si>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</si>
  <si>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</si>
  <si>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</si>
  <si>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</si>
  <si>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</si>
  <si>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</si>
  <si>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</si>
  <si>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</si>
  <si>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</si>
  <si>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</si>
  <si>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</si>
  <si>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</si>
  <si>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</si>
  <si>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</si>
  <si>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</si>
  <si>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</si>
  <si>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Verdana"/>
        <family val="2"/>
      </rPr>
      <t>3</t>
    </r>
    <r>
      <rPr>
        <b/>
        <sz val="11"/>
        <rFont val="Verdana"/>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</si>
  <si>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</si>
  <si>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</si>
  <si>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</si>
  <si>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</si>
  <si>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</si>
  <si>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</si>
  <si>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</si>
  <si>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</si>
  <si>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</si>
  <si>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</si>
  <si>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</si>
  <si>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</si>
  <si>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</si>
  <si>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</si>
  <si>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</si>
  <si>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</si>
  <si>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</si>
  <si>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</si>
  <si>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</si>
  <si>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</si>
  <si>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</si>
  <si>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</si>
  <si>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</si>
  <si>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</si>
  <si>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ÍTEM DE PAGO</t>
  </si>
  <si>
    <t>M2</t>
  </si>
  <si>
    <t>UND</t>
  </si>
  <si>
    <t>ML</t>
  </si>
  <si>
    <r>
      <rPr>
        <b/>
        <sz val="11"/>
        <rFont val="Arial"/>
        <family val="2"/>
      </rPr>
      <t xml:space="preserve">NOTA 1: </t>
    </r>
    <r>
      <rPr>
        <sz val="11"/>
        <rFont val="Arial"/>
        <family val="2"/>
      </rPr>
      <t xml:space="preserve"> Se debe tener en cuenta que el PRECIO UNITARIO incluye el valor de A.I.U. </t>
    </r>
  </si>
  <si>
    <r>
      <rPr>
        <b/>
        <sz val="11"/>
        <rFont val="Arial"/>
        <family val="2"/>
      </rPr>
      <t>NOTA 2</t>
    </r>
    <r>
      <rPr>
        <sz val="11"/>
        <rFont val="Arial"/>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</si>
  <si>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ADMINISTRACIÓN</t>
  </si>
  <si>
    <r>
      <rPr>
        <b/>
        <sz val="11"/>
        <rFont val="Arial"/>
        <family val="2"/>
      </rPr>
      <t>NOTA 3:</t>
    </r>
    <r>
      <rPr>
        <sz val="11"/>
        <rFont val="Arial"/>
        <family val="2"/>
      </rPr>
      <t xml:space="preserve"> El A.I.U y su discriminación deben estar en porcentaje (%). </t>
    </r>
  </si>
  <si>
    <t>[La entidad puede utilizar este formulario de detalle del presupuesto oficial para determinar las condiciones bajo las cuales los proponentes analizarán y presentarán su propuesta económica de forma detallada, sin perjuicio que la entidad pueda modificarlo o establecer la presentación de la oferta económica con un formulario distinto al indicado.]</t>
  </si>
  <si>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</si>
  <si>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t>1.1</t>
  </si>
  <si>
    <t>2.1</t>
  </si>
  <si>
    <t>2.2</t>
  </si>
  <si>
    <t>3.1</t>
  </si>
  <si>
    <t>3.2</t>
  </si>
  <si>
    <t>3.3</t>
  </si>
  <si>
    <t>4.1</t>
  </si>
  <si>
    <t>Suministro e instalación de bombillo de 30W LED</t>
  </si>
  <si>
    <t>5.1</t>
  </si>
  <si>
    <t>5.2</t>
  </si>
  <si>
    <t>6.1</t>
  </si>
  <si>
    <t>PRELIMINARES</t>
  </si>
  <si>
    <t>Acero de refuerzo de 60.000 psi (Incluye corte y figurado)</t>
  </si>
  <si>
    <t>M3</t>
  </si>
  <si>
    <t>KG</t>
  </si>
  <si>
    <t>MAMPOSTERIA</t>
  </si>
  <si>
    <t>CUBIERTA</t>
  </si>
  <si>
    <t>INSTALACIONES HIDROSANITARIAS</t>
  </si>
  <si>
    <t>Suministro e Instalación de Tubería Sanitaria PVC de Ø = 4"</t>
  </si>
  <si>
    <t>Suministro e Instalación de Tubería Sanitaria PVC de Ø = 2"</t>
  </si>
  <si>
    <t>Punto Sanitario PVC-S Ø = 4"</t>
  </si>
  <si>
    <t>Punto Sanitario PVC-S Ø = 2"</t>
  </si>
  <si>
    <t>6.2</t>
  </si>
  <si>
    <t>6.3</t>
  </si>
  <si>
    <t>6.4</t>
  </si>
  <si>
    <t>Excavación manual en material común</t>
  </si>
  <si>
    <t>Relleno compactado con material recebo</t>
  </si>
  <si>
    <t>6.5</t>
  </si>
  <si>
    <t>6.6</t>
  </si>
  <si>
    <t>6.7</t>
  </si>
  <si>
    <t>7.2</t>
  </si>
  <si>
    <t>7.1</t>
  </si>
  <si>
    <t>7.3</t>
  </si>
  <si>
    <t>7.4</t>
  </si>
  <si>
    <t>Pañete sobre muro e=2 cm</t>
  </si>
  <si>
    <t>8.1</t>
  </si>
  <si>
    <t>9.1</t>
  </si>
  <si>
    <t>9.2</t>
  </si>
  <si>
    <t>10.1</t>
  </si>
  <si>
    <t>10.2</t>
  </si>
  <si>
    <t>11.1</t>
  </si>
  <si>
    <t>SUBTOTAL OBRAS FISICAS</t>
  </si>
  <si>
    <t>Localización y replanteo topográfico</t>
  </si>
  <si>
    <t>CIMENTACIÓN</t>
  </si>
  <si>
    <t>MOVIMIENTO DE TIERRAS</t>
  </si>
  <si>
    <t>Solado en concreto de 2000 psi E= 0,05</t>
  </si>
  <si>
    <t>Zapata en Concreto 3000 PSI 1 x 1 x 0,25 m</t>
  </si>
  <si>
    <t>Viga de Cimentación en Concreto de 3000 PSI de 0.25 X 0.25 m</t>
  </si>
  <si>
    <t>ELEMENTOS ESTRUCTURALES</t>
  </si>
  <si>
    <t>INSTALACIONES ELÉCTRICAS</t>
  </si>
  <si>
    <t>PISOS Y ENCHAPES</t>
  </si>
  <si>
    <t>PINTURA</t>
  </si>
  <si>
    <t>CARPINTERIA METÁLICA</t>
  </si>
  <si>
    <t>ACERO DE REFUERZO</t>
  </si>
  <si>
    <t>13.IMPLEMENTACIÓN PLAN DE MANEJO AMBIENTAL</t>
  </si>
  <si>
    <t>12.1</t>
  </si>
  <si>
    <t>12.2</t>
  </si>
  <si>
    <t>12.3</t>
  </si>
  <si>
    <t>12.4</t>
  </si>
  <si>
    <t>12.5</t>
  </si>
  <si>
    <t>12.6</t>
  </si>
  <si>
    <t>12.7</t>
  </si>
  <si>
    <t>12.8</t>
  </si>
  <si>
    <t>12.9</t>
  </si>
  <si>
    <t>12.10</t>
  </si>
  <si>
    <t>12.11</t>
  </si>
  <si>
    <t>12.12</t>
  </si>
  <si>
    <t>12.13</t>
  </si>
  <si>
    <t>12.14</t>
  </si>
  <si>
    <t>12.15</t>
  </si>
  <si>
    <t>Punto Hidráulico 1/2"</t>
  </si>
  <si>
    <t>Suministro e Instalación de Tubería PVC RDE 21 de Ø = 1/2"</t>
  </si>
  <si>
    <t>Punto Sanitario PVC-S Ø = 3"</t>
  </si>
  <si>
    <t>Suministro e Instalación de Tubería Sanitaria PVC de Ø = 3"</t>
  </si>
  <si>
    <t>Caja de Inspección 60x60x60 cm en ladrillo tolete</t>
  </si>
  <si>
    <t>Bajante de aguas lluvias en tubería PVC 4"</t>
  </si>
  <si>
    <t>Suministro e instalación de aparato sanitario (incluye grifería)</t>
  </si>
  <si>
    <t>Suministro e instalación de orinal (Incluye grifería)</t>
  </si>
  <si>
    <t>Suministro e instalación de Lavamanos (incluye grifería)</t>
  </si>
  <si>
    <t>Suministro e Instalación Rejilla de Piso 3"</t>
  </si>
  <si>
    <t>Suministro e Instalación Llave Terminal Ø = 1/2"</t>
  </si>
  <si>
    <t>Puerta metálica en lámina cold rolled cal. 18 (incluye marco, hoja, bisagras nudo de cabeza plana, anticorrosivo, pintura y chapa cisa cilindro fijo)</t>
  </si>
  <si>
    <t>Ventana en Aluminio 4mm</t>
  </si>
  <si>
    <t>División para baño en lámina coll rolled cal. 18 sencilla</t>
  </si>
  <si>
    <t>Portón en lámina cold rolled calibre 18 l=4.1 m. a= 2.50 m. incluye pintura e instalación.</t>
  </si>
  <si>
    <t>10.3</t>
  </si>
  <si>
    <t>10.4</t>
  </si>
  <si>
    <t>Cubierta en teja súper trapezoidal termoacústica</t>
  </si>
  <si>
    <t>Correas metálicas en Tubo Rectangular 4" x 2" Cal. 16</t>
  </si>
  <si>
    <t>Cercha Metálica en Angulo de 2x3/16" con Celosia en Angulo 1+1/2x1+1/2"</t>
  </si>
  <si>
    <t>Plancha de Conexión Columna - Cercha</t>
  </si>
  <si>
    <t>9.3</t>
  </si>
  <si>
    <t>9.4</t>
  </si>
  <si>
    <t>Pintura Vinilo Tipo 1 a Tres Manos</t>
  </si>
  <si>
    <t>Placa Base de piso en Concreto de 3000 PSI e = 0.07 m (Incluye Malla Electrosoldada)</t>
  </si>
  <si>
    <t>Piso en Tablón de Gres Antideslizante de 0.3 m X 0.3 m</t>
  </si>
  <si>
    <t>Guarda Escoba en Gres</t>
  </si>
  <si>
    <t>Enchape para muro en cerámica T.P. 30x60 cm</t>
  </si>
  <si>
    <t>Mesón en Concreto Reforzado y enchapado en Resina Epoxica de 0.60*0.07 m</t>
  </si>
  <si>
    <t>7.5</t>
  </si>
  <si>
    <t>Punto Eléctrico toma corriente en tubería Conduit 1/2"</t>
  </si>
  <si>
    <t>Suministro e instalación de Tablero Bifásico de 12 Circuitos</t>
  </si>
  <si>
    <t>Acometida eléctrica (3#6+1#12)</t>
  </si>
  <si>
    <t>Punto Eléctrico toma corriente 220V</t>
  </si>
  <si>
    <t>Suministro e instalación tablero bifásico medidor energía activa directa-instalado</t>
  </si>
  <si>
    <t>Suministro e instalación tubería EMT 3/4" Incluye Instalación</t>
  </si>
  <si>
    <t>Muro en ladrillo a la vista dos caras</t>
  </si>
  <si>
    <t>4.2</t>
  </si>
  <si>
    <t>4.3</t>
  </si>
  <si>
    <t>4.4</t>
  </si>
  <si>
    <t>4.5</t>
  </si>
  <si>
    <t>4.6</t>
  </si>
  <si>
    <t>4.7</t>
  </si>
  <si>
    <t>Columnas en concreto de 3000 PSI de 0,25 X 0,25 m</t>
  </si>
  <si>
    <t>Columneta en concreto de 3000 PSI de 0,25 X 0,15 m</t>
  </si>
  <si>
    <t>Pedestal en concreto de 3000 PSI de 0,25 x 0,25 m</t>
  </si>
  <si>
    <t>Viga aérea en concreto de 3000 PSI de 0,25 x 0,25 m</t>
  </si>
  <si>
    <t>Viga corona en concreto de 3000 PSI de 0,12 x 0,15 m</t>
  </si>
  <si>
    <t>Viga aérea en concreto de 3000 PSI de 0,25 x 0,15 m</t>
  </si>
  <si>
    <t>Viga canal en concreto 3000 PSI A=0,5 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</si>
</sst>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1">
    <numFmt numFmtId="44" formatCode="_-&quot;$&quot;\ * #,##0.00_-;\-&quot;$&quot;\ * #,##0.00_-;_-&quot;$&quot;\ * &quot;-&quot;??_-;_-@_-"/>
    <numFmt numFmtId="43" formatCode="_-* #,##0.00_-;\-* #,##0.00_-;_-* &quot;-&quot;??_-;_-@_-"/>
    <numFmt numFmtId="164" formatCode="_-* #,##0.00\ &quot;€&quot;_-;\-* #,##0.00\ &quot;€&quot;_-;_-* &quot;-&quot;??\ &quot;€&quot;_-;_-@_-"/>
    <numFmt numFmtId="165" formatCode="_-&quot;$&quot;* #,##0.00_-;\-&quot;$&quot;* #,##0.00_-;_-&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0.00%;\-0.00%;&quot;&quot;"/>
    <numFmt numFmtId="192" formatCode="&quot;$&quot;#,##0\ ;\(&quot;$&quot;#,##0\)"/>
    <numFmt numFmtId="193" formatCode="\(0%\)"/>
    <numFmt numFmtId="194" formatCode=";;"/>
    <numFmt numFmtId="195" formatCode="d\ \d\e\ mmmm\ \d\e\ yyyy"/>
    <numFmt numFmtId="196" formatCode="0%;\-0%;&quot;&quot;"/>
    <numFmt numFmtId="197" formatCode="#0&quot;.&quot;000&quot;´&quot;000&quot;.&quot;000"/>
    <numFmt numFmtId="198" formatCode="##0&quot;.&quot;000"/>
    <numFmt numFmtId="199" formatCode="##0&quot;´&quot;000&quot;.&quot;000"/>
    <numFmt numFmtId="200" formatCode="_(&quot;$&quot;\ * #,##0_);_(&quot;$&quot;\ * \(#,##0\);_(&quot;$&quot;\ * &quot;-&quot;??_);_(@_)"/>
    <numFmt numFmtId="201" formatCode="#0&quot;.&quot;"/>
    <numFmt numFmtId="209" formatCode="_-[$$-240A]\ * #,##0.00_-;\-[$$-240A]\ * #,##0.00_-;_-[$$-240A]\ * &quot;-&quot;??_-;_-@_-"/>
  </numFmts>
  <fonts count="60">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10"/>
      <name val="Geneva"/>
    </font>
    <font>
      <u/>
      <sz val="10"/>
      <color indexed="12"/>
      <name val="Arial"/>
      <family val="2"/>
    </font>
    <font>
      <sz val="11"/>
      <name val="Verdana"/>
      <family val="2"/>
    </font>
    <font>
      <b/>
      <sz val="11"/>
      <color rgb="FF595959"/>
      <name val="Verdana"/>
      <family val="2"/>
    </font>
    <font>
      <sz val="11"/>
      <color rgb="FF595959"/>
      <name val="Verdana"/>
      <family val="2"/>
    </font>
    <font>
      <b/>
      <sz val="11"/>
      <name val="Verdana"/>
      <family val="2"/>
    </font>
    <font>
      <b/>
      <u/>
      <sz val="11"/>
      <name val="Verdana"/>
      <family val="2"/>
    </font>
    <font>
      <b/>
      <sz val="11"/>
      <color rgb="FFFF0000"/>
      <name val="Verdana"/>
      <family val="2"/>
    </font>
    <font>
      <sz val="11"/>
      <color rgb="FFFF0000"/>
      <name val="Verdana"/>
      <family val="2"/>
    </font>
    <font>
      <u/>
      <sz val="11"/>
      <name val="Verdana"/>
      <family val="2"/>
    </font>
    <font>
      <b/>
      <sz val="11"/>
      <color theme="1"/>
      <name val="Verdana"/>
      <family val="2"/>
    </font>
    <font>
      <b/>
      <vertAlign val="superscript"/>
      <sz val="11"/>
      <name val="Verdana"/>
      <family val="2"/>
    </font>
    <font>
      <sz val="10"/>
      <name val="Arial"/>
      <family val="2"/>
    </font>
    <font>
      <b/>
      <sz val="11"/>
      <name val="Arial"/>
      <family val="2"/>
    </font>
    <font>
      <sz val="11"/>
      <name val="Arial"/>
      <family val="2"/>
    </font>
    <font>
      <sz val="8"/>
      <name val="Arial"/>
      <family val="2"/>
    </font>
    <font>
      <b/>
      <sz val="12.5"/>
      <name val="Arial"/>
      <family val="2"/>
    </font>
    <font>
      <sz val="12.5"/>
      <name val="Arial"/>
      <family val="2"/>
    </font>
    <font>
      <sz val="12.5"/>
      <color rgb="FF000000"/>
      <name val="Arial"/>
      <family val="2"/>
    </font>
    <font>
      <b/>
      <sz val="13"/>
      <name val="Arial"/>
      <family val="2"/>
    </font>
    <font>
      <sz val="13"/>
      <name val="Arial"/>
      <family val="2"/>
    </font>
    <font>
      <b/>
      <sz val="12.5"/>
      <name val="Verdana"/>
      <family val="2"/>
    </font>
    <font>
      <sz val="10"/>
      <color rgb="FF000000"/>
      <name val="Arial Narrow"/>
      <family val="2"/>
    </font>
  </fonts>
  <fills count="30">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theme="0" tint="-4.9989318521683403E-2"/>
        <bgColor indexed="64"/>
      </patternFill>
    </fill>
    <fill>
      <patternFill patternType="solid">
        <fgColor rgb="FFFFFFFF"/>
        <bgColor indexed="64"/>
      </patternFill>
    </fill>
  </fills>
  <borders count="85">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uble">
        <color indexed="64"/>
      </left>
      <right/>
      <top style="double">
        <color indexed="64"/>
      </top>
      <bottom/>
      <diagonal/>
    </border>
    <border>
      <left/>
      <right style="double">
        <color auto="1"/>
      </right>
      <top style="double">
        <color indexed="64"/>
      </top>
      <bottom/>
      <diagonal/>
    </border>
  </borders>
  <cellStyleXfs count="256">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3"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8" fontId="6" fillId="0" borderId="47">
      <alignment horizontal="right"/>
    </xf>
    <xf numFmtId="188" fontId="6" fillId="0" borderId="47">
      <alignment horizontal="right"/>
    </xf>
    <xf numFmtId="2" fontId="6" fillId="0" borderId="0"/>
    <xf numFmtId="2" fontId="6" fillId="0" borderId="0"/>
    <xf numFmtId="2" fontId="6" fillId="0" borderId="0"/>
    <xf numFmtId="189" fontId="6" fillId="0" borderId="0"/>
    <xf numFmtId="189" fontId="6" fillId="0" borderId="0"/>
    <xf numFmtId="189" fontId="6" fillId="0" borderId="0"/>
    <xf numFmtId="190" fontId="7" fillId="0" borderId="0"/>
    <xf numFmtId="190" fontId="7" fillId="0" borderId="0"/>
    <xf numFmtId="190" fontId="7" fillId="0" borderId="0"/>
    <xf numFmtId="188" fontId="6" fillId="0" borderId="47">
      <alignment horizontal="right"/>
    </xf>
    <xf numFmtId="3" fontId="29" fillId="0" borderId="0" applyFont="0" applyFill="0" applyBorder="0" applyAlignment="0" applyProtection="0"/>
    <xf numFmtId="191" fontId="4" fillId="0" borderId="0">
      <protection locked="0"/>
    </xf>
    <xf numFmtId="192" fontId="29" fillId="0" borderId="0" applyFont="0" applyFill="0" applyBorder="0" applyAlignment="0" applyProtection="0"/>
    <xf numFmtId="193"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4" fontId="30" fillId="0" borderId="0">
      <protection locked="0"/>
    </xf>
    <xf numFmtId="194" fontId="30" fillId="0" borderId="0">
      <protection locked="0"/>
    </xf>
    <xf numFmtId="194" fontId="30" fillId="0" borderId="0">
      <protection locked="0"/>
    </xf>
    <xf numFmtId="194" fontId="30" fillId="0" borderId="0">
      <protection locked="0"/>
    </xf>
    <xf numFmtId="194" fontId="30" fillId="0" borderId="0">
      <protection locked="0"/>
    </xf>
    <xf numFmtId="194" fontId="30" fillId="0" borderId="0">
      <protection locked="0"/>
    </xf>
    <xf numFmtId="194" fontId="30" fillId="0" borderId="0">
      <protection locked="0"/>
    </xf>
    <xf numFmtId="195" fontId="4" fillId="0" borderId="0">
      <protection locked="0"/>
    </xf>
    <xf numFmtId="0" fontId="31" fillId="0" borderId="0" applyNumberFormat="0" applyFill="0" applyBorder="0" applyAlignment="0" applyProtection="0"/>
    <xf numFmtId="0" fontId="32" fillId="0" borderId="0" applyNumberFormat="0" applyFill="0" applyBorder="0" applyAlignment="0" applyProtection="0"/>
    <xf numFmtId="196" fontId="4" fillId="0" borderId="0">
      <protection locked="0"/>
    </xf>
    <xf numFmtId="196" fontId="4" fillId="0" borderId="0">
      <protection locked="0"/>
    </xf>
    <xf numFmtId="0" fontId="16" fillId="3" borderId="0" applyNumberFormat="0" applyBorder="0" applyAlignment="0" applyProtection="0"/>
    <xf numFmtId="197" fontId="6" fillId="0" borderId="0">
      <alignment horizontal="right"/>
    </xf>
    <xf numFmtId="197" fontId="6" fillId="0" borderId="0">
      <alignment horizontal="right"/>
    </xf>
    <xf numFmtId="197" fontId="6" fillId="0" borderId="0">
      <alignment horizontal="right"/>
    </xf>
    <xf numFmtId="198" fontId="6" fillId="0" borderId="0" applyFont="0" applyFill="0" applyBorder="0" applyAlignment="0">
      <alignment horizontal="center"/>
    </xf>
    <xf numFmtId="198"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3" fillId="0" borderId="0" applyFont="0" applyFill="0" applyBorder="0" applyAlignment="0" applyProtection="0"/>
    <xf numFmtId="169" fontId="33" fillId="0" borderId="0" applyFont="0" applyFill="0" applyBorder="0" applyAlignment="0" applyProtection="0"/>
    <xf numFmtId="169" fontId="33" fillId="0" borderId="0" applyFont="0" applyFill="0" applyBorder="0" applyAlignment="0" applyProtection="0"/>
    <xf numFmtId="199" fontId="6" fillId="0" borderId="0">
      <alignment horizontal="right"/>
    </xf>
    <xf numFmtId="199" fontId="6" fillId="0" borderId="0">
      <alignment horizontal="right"/>
    </xf>
    <xf numFmtId="199" fontId="6" fillId="0" borderId="0">
      <alignment horizontal="right"/>
    </xf>
    <xf numFmtId="200" fontId="4" fillId="0" borderId="0" applyFont="0" applyFill="0" applyBorder="0" applyAlignment="0" applyProtection="0"/>
    <xf numFmtId="200" fontId="4" fillId="0" borderId="0" applyFont="0" applyFill="0" applyBorder="0" applyAlignment="0" applyProtection="0"/>
    <xf numFmtId="165" fontId="4" fillId="0" borderId="0" applyFont="0" applyFill="0" applyBorder="0" applyAlignment="0" applyProtection="0"/>
    <xf numFmtId="168"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165" fontId="4" fillId="0" borderId="0" applyFont="0" applyFill="0" applyBorder="0" applyAlignment="0" applyProtection="0"/>
    <xf numFmtId="168" fontId="8" fillId="0" borderId="0" applyFont="0" applyFill="0" applyBorder="0" applyAlignment="0" applyProtection="0"/>
    <xf numFmtId="192" fontId="34" fillId="0" borderId="0" applyFont="0" applyFill="0" applyBorder="0" applyAlignment="0" applyProtection="0"/>
    <xf numFmtId="0" fontId="17" fillId="22" borderId="0" applyNumberFormat="0" applyBorder="0" applyAlignment="0" applyProtection="0"/>
    <xf numFmtId="201" fontId="6" fillId="0" borderId="0" applyFont="0" applyFill="0" applyBorder="0" applyAlignment="0">
      <alignment horizontal="center"/>
    </xf>
    <xf numFmtId="201" fontId="6" fillId="0" borderId="0" applyFont="0" applyFill="0" applyBorder="0" applyAlignment="0">
      <alignment horizontal="center"/>
    </xf>
    <xf numFmtId="0" fontId="4" fillId="0" borderId="0"/>
    <xf numFmtId="0" fontId="4" fillId="0" borderId="0"/>
    <xf numFmtId="0" fontId="33" fillId="0" borderId="0"/>
    <xf numFmtId="0" fontId="1" fillId="0" borderId="0"/>
    <xf numFmtId="0" fontId="33" fillId="0" borderId="0"/>
    <xf numFmtId="0" fontId="4" fillId="0" borderId="0"/>
    <xf numFmtId="0" fontId="4" fillId="0" borderId="0"/>
    <xf numFmtId="0" fontId="4" fillId="0" borderId="0"/>
    <xf numFmtId="0" fontId="4" fillId="0" borderId="0"/>
    <xf numFmtId="0" fontId="35" fillId="0" borderId="0"/>
    <xf numFmtId="0" fontId="4" fillId="0" borderId="0"/>
    <xf numFmtId="0" fontId="4" fillId="23" borderId="5" applyNumberFormat="0" applyFont="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3" fillId="0" borderId="0" applyFont="0" applyFill="0" applyBorder="0" applyAlignment="0" applyProtection="0"/>
    <xf numFmtId="0" fontId="36"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6" fontId="4" fillId="0" borderId="52">
      <protection locked="0"/>
    </xf>
    <xf numFmtId="0" fontId="37" fillId="0" borderId="0"/>
    <xf numFmtId="0" fontId="38" fillId="0" borderId="0" applyNumberFormat="0" applyFill="0" applyBorder="0" applyAlignment="0" applyProtection="0">
      <alignment vertical="top"/>
      <protection locked="0"/>
    </xf>
    <xf numFmtId="44" fontId="49" fillId="0" borderId="0" applyFont="0" applyFill="0" applyBorder="0" applyAlignment="0" applyProtection="0"/>
  </cellStyleXfs>
  <cellXfs count="406">
    <xf numFmtId="0" fontId="0" fillId="0" borderId="0" xfId="0"/>
    <xf numFmtId="0" fontId="39" fillId="0" borderId="0" xfId="89" applyFont="1"/>
    <xf numFmtId="0" fontId="39" fillId="25" borderId="0" xfId="89" applyFont="1" applyFill="1"/>
    <xf numFmtId="0" fontId="39" fillId="0" borderId="36" xfId="89" applyFont="1" applyBorder="1"/>
    <xf numFmtId="0" fontId="39" fillId="0" borderId="37" xfId="89" applyFont="1" applyBorder="1"/>
    <xf numFmtId="0" fontId="39" fillId="0" borderId="0" xfId="89" applyFont="1" applyAlignment="1">
      <alignment horizontal="center"/>
    </xf>
    <xf numFmtId="0" fontId="40" fillId="0" borderId="0" xfId="0" applyFont="1" applyAlignment="1">
      <alignment horizontal="left"/>
    </xf>
    <xf numFmtId="0" fontId="41" fillId="0" borderId="0" xfId="0" applyFont="1" applyAlignment="1">
      <alignment horizontal="left"/>
    </xf>
    <xf numFmtId="0" fontId="39" fillId="25" borderId="37" xfId="89" applyFont="1" applyFill="1" applyBorder="1"/>
    <xf numFmtId="0" fontId="42" fillId="0" borderId="20" xfId="126" applyFont="1" applyBorder="1" applyAlignment="1">
      <alignment horizontal="center" vertical="center" wrapText="1"/>
    </xf>
    <xf numFmtId="0" fontId="42" fillId="24" borderId="39" xfId="73" applyFont="1" applyFill="1" applyBorder="1" applyAlignment="1">
      <alignment vertical="center"/>
    </xf>
    <xf numFmtId="0" fontId="42" fillId="24" borderId="41" xfId="73" applyFont="1" applyFill="1" applyBorder="1" applyAlignment="1">
      <alignment vertical="center"/>
    </xf>
    <xf numFmtId="0" fontId="42" fillId="24" borderId="42" xfId="73" applyFont="1" applyFill="1" applyBorder="1" applyAlignment="1">
      <alignment vertical="center"/>
    </xf>
    <xf numFmtId="0" fontId="39" fillId="0" borderId="50" xfId="73" applyFont="1" applyBorder="1" applyAlignment="1">
      <alignment horizontal="center" vertical="center"/>
    </xf>
    <xf numFmtId="0" fontId="39" fillId="0" borderId="18" xfId="74" applyFont="1" applyBorder="1" applyAlignment="1">
      <alignment horizontal="center" vertical="center"/>
    </xf>
    <xf numFmtId="0" fontId="39" fillId="0" borderId="18" xfId="74" applyFont="1" applyBorder="1" applyAlignment="1">
      <alignment horizontal="left" vertical="center" wrapText="1"/>
    </xf>
    <xf numFmtId="4" fontId="39" fillId="0" borderId="18" xfId="39" applyNumberFormat="1" applyFont="1" applyBorder="1" applyAlignment="1">
      <alignment vertical="center" wrapText="1"/>
    </xf>
    <xf numFmtId="167" fontId="39" fillId="0" borderId="18" xfId="62" applyNumberFormat="1" applyFont="1" applyBorder="1" applyAlignment="1">
      <alignment horizontal="right" vertical="center" wrapText="1"/>
    </xf>
    <xf numFmtId="167" fontId="39" fillId="0" borderId="45" xfId="62" applyNumberFormat="1" applyFont="1" applyBorder="1" applyAlignment="1">
      <alignment horizontal="right" vertical="center" wrapText="1"/>
    </xf>
    <xf numFmtId="0" fontId="39" fillId="0" borderId="13" xfId="73" applyFont="1" applyBorder="1" applyAlignment="1">
      <alignment horizontal="left" vertical="center"/>
    </xf>
    <xf numFmtId="0" fontId="39" fillId="0" borderId="14" xfId="74" applyFont="1" applyBorder="1" applyAlignment="1">
      <alignment horizontal="center" vertical="center"/>
    </xf>
    <xf numFmtId="0" fontId="39" fillId="0" borderId="14" xfId="74" applyFont="1" applyBorder="1" applyAlignment="1">
      <alignment horizontal="left" vertical="center" wrapText="1"/>
    </xf>
    <xf numFmtId="167" fontId="39" fillId="0" borderId="24" xfId="62" applyNumberFormat="1" applyFont="1" applyBorder="1" applyAlignment="1">
      <alignment horizontal="right" vertical="center" wrapText="1"/>
    </xf>
    <xf numFmtId="176" fontId="42" fillId="0" borderId="38" xfId="39" applyNumberFormat="1" applyFont="1" applyBorder="1" applyAlignment="1">
      <alignment horizontal="right" vertical="center"/>
    </xf>
    <xf numFmtId="0" fontId="39" fillId="0" borderId="18" xfId="74" applyFont="1" applyBorder="1" applyAlignment="1">
      <alignment horizontal="left" vertical="center"/>
    </xf>
    <xf numFmtId="167" fontId="39" fillId="0" borderId="30" xfId="62" applyNumberFormat="1" applyFont="1" applyBorder="1" applyAlignment="1">
      <alignment horizontal="right" vertical="center" wrapText="1"/>
    </xf>
    <xf numFmtId="0" fontId="39" fillId="0" borderId="18" xfId="135" applyFont="1" applyBorder="1" applyAlignment="1">
      <alignment horizontal="center" vertical="center"/>
    </xf>
    <xf numFmtId="0" fontId="39" fillId="0" borderId="18" xfId="135" applyFont="1" applyBorder="1" applyAlignment="1">
      <alignment horizontal="left" vertical="center"/>
    </xf>
    <xf numFmtId="0" fontId="39" fillId="0" borderId="14" xfId="89" applyFont="1" applyBorder="1"/>
    <xf numFmtId="0" fontId="39" fillId="0" borderId="14" xfId="89" applyFont="1" applyBorder="1" applyAlignment="1">
      <alignment horizontal="center"/>
    </xf>
    <xf numFmtId="0" fontId="39" fillId="0" borderId="18" xfId="73" applyFont="1" applyBorder="1" applyAlignment="1">
      <alignment horizontal="center" vertical="center"/>
    </xf>
    <xf numFmtId="0" fontId="39" fillId="0" borderId="18" xfId="73" applyFont="1" applyBorder="1" applyAlignment="1">
      <alignment horizontal="left" vertical="center" wrapText="1"/>
    </xf>
    <xf numFmtId="0" fontId="39" fillId="0" borderId="18" xfId="126" applyFont="1" applyBorder="1" applyAlignment="1">
      <alignment horizontal="center" vertical="center"/>
    </xf>
    <xf numFmtId="0" fontId="39" fillId="0" borderId="18" xfId="135" applyFont="1" applyBorder="1" applyAlignment="1">
      <alignment horizontal="left" vertical="center" wrapText="1"/>
    </xf>
    <xf numFmtId="167" fontId="39" fillId="0" borderId="18" xfId="62" quotePrefix="1" applyNumberFormat="1" applyFont="1" applyBorder="1" applyAlignment="1">
      <alignment horizontal="right" vertical="center" wrapText="1"/>
    </xf>
    <xf numFmtId="0" fontId="39" fillId="0" borderId="50" xfId="135" applyFont="1" applyBorder="1" applyAlignment="1">
      <alignment horizontal="center" vertical="center"/>
    </xf>
    <xf numFmtId="0" fontId="39" fillId="0" borderId="18" xfId="73" applyFont="1" applyBorder="1" applyAlignment="1">
      <alignment horizontal="center" vertical="center" wrapText="1"/>
    </xf>
    <xf numFmtId="0" fontId="39" fillId="0" borderId="49" xfId="73" applyFont="1" applyBorder="1" applyAlignment="1">
      <alignment horizontal="left" vertical="center"/>
    </xf>
    <xf numFmtId="0" fontId="39" fillId="0" borderId="0" xfId="73" applyFont="1" applyAlignment="1">
      <alignment horizontal="center" vertical="center"/>
    </xf>
    <xf numFmtId="0" fontId="39" fillId="0" borderId="0" xfId="73" applyFont="1" applyAlignment="1">
      <alignment horizontal="left" vertical="center" wrapText="1"/>
    </xf>
    <xf numFmtId="167" fontId="39" fillId="0" borderId="43" xfId="62" applyNumberFormat="1" applyFont="1" applyBorder="1" applyAlignment="1">
      <alignment horizontal="right" vertical="center" wrapText="1"/>
    </xf>
    <xf numFmtId="176" fontId="42" fillId="0" borderId="48" xfId="39" applyNumberFormat="1" applyFont="1" applyBorder="1" applyAlignment="1">
      <alignment horizontal="right" vertical="center"/>
    </xf>
    <xf numFmtId="0" fontId="39" fillId="0" borderId="33" xfId="73" applyFont="1" applyBorder="1" applyAlignment="1">
      <alignment horizontal="center" vertical="center"/>
    </xf>
    <xf numFmtId="2" fontId="39" fillId="0" borderId="14" xfId="73" applyNumberFormat="1" applyFont="1" applyBorder="1" applyAlignment="1">
      <alignment horizontal="center" vertical="center"/>
    </xf>
    <xf numFmtId="0" fontId="39" fillId="0" borderId="14" xfId="73" applyFont="1" applyBorder="1" applyAlignment="1">
      <alignment horizontal="left" vertical="center"/>
    </xf>
    <xf numFmtId="0" fontId="39" fillId="0" borderId="14" xfId="73" applyFont="1" applyBorder="1" applyAlignment="1">
      <alignment horizontal="center" vertical="center"/>
    </xf>
    <xf numFmtId="0" fontId="39" fillId="0" borderId="14" xfId="73" applyFont="1" applyBorder="1" applyAlignment="1">
      <alignment horizontal="left" vertical="center" wrapText="1"/>
    </xf>
    <xf numFmtId="0" fontId="39" fillId="0" borderId="0" xfId="90" applyFont="1"/>
    <xf numFmtId="0" fontId="39" fillId="0" borderId="36" xfId="90" applyFont="1" applyBorder="1"/>
    <xf numFmtId="187" fontId="42" fillId="24" borderId="42" xfId="73" applyNumberFormat="1" applyFont="1" applyFill="1" applyBorder="1" applyAlignment="1">
      <alignment vertical="center"/>
    </xf>
    <xf numFmtId="0" fontId="39" fillId="0" borderId="37" xfId="90" applyFont="1" applyBorder="1"/>
    <xf numFmtId="49" fontId="42" fillId="0" borderId="0" xfId="131" applyNumberFormat="1" applyFont="1" applyAlignment="1">
      <alignment horizontal="right" vertical="center"/>
    </xf>
    <xf numFmtId="186" fontId="42" fillId="0" borderId="0" xfId="131" applyNumberFormat="1" applyFont="1" applyAlignment="1">
      <alignment vertical="center"/>
    </xf>
    <xf numFmtId="0" fontId="39" fillId="0" borderId="0" xfId="128" applyFont="1"/>
    <xf numFmtId="0" fontId="39" fillId="0" borderId="0" xfId="128" applyFont="1" applyAlignment="1">
      <alignment horizontal="center"/>
    </xf>
    <xf numFmtId="0" fontId="44" fillId="0" borderId="17" xfId="128" applyFont="1" applyBorder="1" applyAlignment="1">
      <alignment horizontal="right" vertical="center"/>
    </xf>
    <xf numFmtId="181" fontId="39" fillId="0" borderId="35" xfId="129" applyNumberFormat="1" applyFont="1" applyBorder="1" applyAlignment="1">
      <alignment vertical="center"/>
    </xf>
    <xf numFmtId="0" fontId="39" fillId="0" borderId="21" xfId="128" applyFont="1" applyBorder="1" applyAlignment="1">
      <alignment horizontal="left" vertical="center"/>
    </xf>
    <xf numFmtId="180" fontId="39" fillId="0" borderId="22" xfId="129" applyNumberFormat="1" applyFont="1" applyBorder="1" applyAlignment="1">
      <alignment horizontal="center" vertical="center"/>
    </xf>
    <xf numFmtId="0" fontId="42" fillId="0" borderId="22" xfId="128" applyFont="1" applyBorder="1" applyAlignment="1">
      <alignment vertical="center"/>
    </xf>
    <xf numFmtId="0" fontId="42" fillId="0" borderId="23" xfId="128" applyFont="1" applyBorder="1" applyAlignment="1">
      <alignment horizontal="right" vertical="center"/>
    </xf>
    <xf numFmtId="181" fontId="39" fillId="0" borderId="30" xfId="129" applyNumberFormat="1" applyFont="1" applyBorder="1" applyAlignment="1">
      <alignment vertical="center"/>
    </xf>
    <xf numFmtId="0" fontId="39" fillId="0" borderId="0" xfId="126" applyFont="1" applyAlignment="1">
      <alignment horizontal="center" vertical="center"/>
    </xf>
    <xf numFmtId="9" fontId="39" fillId="0" borderId="22" xfId="129" applyNumberFormat="1" applyFont="1" applyBorder="1" applyAlignment="1">
      <alignment horizontal="center" vertical="center"/>
    </xf>
    <xf numFmtId="181" fontId="39" fillId="0" borderId="22" xfId="129" applyNumberFormat="1" applyFont="1" applyBorder="1" applyAlignment="1">
      <alignment vertical="center"/>
    </xf>
    <xf numFmtId="0" fontId="39" fillId="0" borderId="23" xfId="128" applyFont="1" applyBorder="1" applyAlignment="1">
      <alignment vertical="center"/>
    </xf>
    <xf numFmtId="0" fontId="42" fillId="0" borderId="21" xfId="128" applyFont="1" applyBorder="1" applyAlignment="1">
      <alignment horizontal="left" vertical="center"/>
    </xf>
    <xf numFmtId="181" fontId="42" fillId="0" borderId="30" xfId="129" applyNumberFormat="1" applyFont="1" applyBorder="1" applyAlignment="1">
      <alignment vertical="center"/>
    </xf>
    <xf numFmtId="0" fontId="39" fillId="0" borderId="21" xfId="128" applyFont="1" applyBorder="1" applyAlignment="1">
      <alignment horizontal="left" vertical="center" wrapText="1"/>
    </xf>
    <xf numFmtId="0" fontId="39" fillId="0" borderId="23" xfId="128" applyFont="1" applyBorder="1" applyAlignment="1">
      <alignment horizontal="right" vertical="center"/>
    </xf>
    <xf numFmtId="0" fontId="42" fillId="0" borderId="27" xfId="128" applyFont="1" applyBorder="1" applyAlignment="1">
      <alignment horizontal="left" vertical="center"/>
    </xf>
    <xf numFmtId="9" fontId="39" fillId="0" borderId="31" xfId="129" applyNumberFormat="1" applyFont="1" applyBorder="1" applyAlignment="1">
      <alignment horizontal="center" vertical="center"/>
    </xf>
    <xf numFmtId="181" fontId="42" fillId="0" borderId="31" xfId="129" applyNumberFormat="1" applyFont="1" applyBorder="1" applyAlignment="1">
      <alignment vertical="center"/>
    </xf>
    <xf numFmtId="0" fontId="39" fillId="0" borderId="28" xfId="128" applyFont="1" applyBorder="1" applyAlignment="1">
      <alignment vertical="center"/>
    </xf>
    <xf numFmtId="2" fontId="39" fillId="0" borderId="0" xfId="128" applyNumberFormat="1" applyFont="1"/>
    <xf numFmtId="181" fontId="39" fillId="0" borderId="0" xfId="129" applyNumberFormat="1" applyFont="1" applyBorder="1"/>
    <xf numFmtId="39" fontId="42" fillId="0" borderId="0" xfId="129" applyNumberFormat="1" applyFont="1" applyBorder="1" applyAlignment="1">
      <alignment vertical="center"/>
    </xf>
    <xf numFmtId="0" fontId="42" fillId="0" borderId="34" xfId="79" applyFont="1" applyBorder="1" applyAlignment="1">
      <alignment vertical="center"/>
    </xf>
    <xf numFmtId="182" fontId="39" fillId="0" borderId="37" xfId="90" applyNumberFormat="1" applyFont="1" applyBorder="1"/>
    <xf numFmtId="186" fontId="42" fillId="26" borderId="45" xfId="60" applyNumberFormat="1" applyFont="1" applyFill="1" applyBorder="1" applyAlignment="1">
      <alignment horizontal="center" vertical="center"/>
    </xf>
    <xf numFmtId="184" fontId="39" fillId="0" borderId="37" xfId="90" applyNumberFormat="1" applyFont="1" applyBorder="1"/>
    <xf numFmtId="186" fontId="42" fillId="26" borderId="18" xfId="60" applyNumberFormat="1" applyFont="1" applyFill="1" applyBorder="1" applyAlignment="1">
      <alignment horizontal="center" vertical="center"/>
    </xf>
    <xf numFmtId="9" fontId="39" fillId="27" borderId="30" xfId="95" applyFont="1" applyFill="1" applyBorder="1" applyAlignment="1">
      <alignment horizontal="center" vertical="center"/>
    </xf>
    <xf numFmtId="0" fontId="39" fillId="0" borderId="80" xfId="90" applyFont="1" applyBorder="1"/>
    <xf numFmtId="0" fontId="39" fillId="0" borderId="81" xfId="89" applyFont="1" applyBorder="1"/>
    <xf numFmtId="0" fontId="39" fillId="0" borderId="81" xfId="89" applyFont="1" applyBorder="1" applyAlignment="1">
      <alignment horizontal="center"/>
    </xf>
    <xf numFmtId="185" fontId="39" fillId="0" borderId="81" xfId="34" applyNumberFormat="1" applyFont="1" applyBorder="1"/>
    <xf numFmtId="0" fontId="39" fillId="0" borderId="82" xfId="89" applyFont="1" applyBorder="1"/>
    <xf numFmtId="0" fontId="39" fillId="25" borderId="36" xfId="89" applyFont="1" applyFill="1" applyBorder="1"/>
    <xf numFmtId="0" fontId="42" fillId="0" borderId="21" xfId="128" applyFont="1" applyBorder="1" applyAlignment="1">
      <alignment horizontal="left" vertical="center" wrapText="1"/>
    </xf>
    <xf numFmtId="0" fontId="39" fillId="25" borderId="0" xfId="130" applyFont="1" applyFill="1" applyAlignment="1">
      <alignment horizontal="center" vertical="center" wrapText="1"/>
    </xf>
    <xf numFmtId="0" fontId="42" fillId="25" borderId="53" xfId="130" applyFont="1" applyFill="1" applyBorder="1" applyAlignment="1">
      <alignment horizontal="center" vertical="center" wrapText="1"/>
    </xf>
    <xf numFmtId="0" fontId="39" fillId="0" borderId="0" xfId="0" applyFont="1"/>
    <xf numFmtId="0" fontId="39" fillId="0" borderId="37" xfId="0" applyFont="1" applyBorder="1"/>
    <xf numFmtId="0" fontId="39" fillId="0" borderId="36" xfId="0" applyFont="1" applyBorder="1"/>
    <xf numFmtId="0" fontId="42" fillId="0" borderId="57" xfId="0" applyFont="1" applyBorder="1" applyAlignment="1">
      <alignment horizontal="center"/>
    </xf>
    <xf numFmtId="0" fontId="42" fillId="0" borderId="0" xfId="0" applyFont="1" applyAlignment="1">
      <alignment horizontal="center"/>
    </xf>
    <xf numFmtId="0" fontId="39" fillId="0" borderId="61" xfId="0" applyFont="1" applyBorder="1" applyAlignment="1">
      <alignment horizontal="center"/>
    </xf>
    <xf numFmtId="0" fontId="42" fillId="0" borderId="53" xfId="0" applyFont="1" applyBorder="1" applyAlignment="1">
      <alignment horizontal="center"/>
    </xf>
    <xf numFmtId="0" fontId="39" fillId="0" borderId="53" xfId="0" applyFont="1" applyBorder="1" applyAlignment="1">
      <alignment vertical="center"/>
    </xf>
    <xf numFmtId="0" fontId="39" fillId="0" borderId="72" xfId="0" applyFont="1" applyBorder="1" applyAlignment="1">
      <alignment vertical="center"/>
    </xf>
    <xf numFmtId="0" fontId="39" fillId="0" borderId="58" xfId="0" applyFont="1" applyBorder="1" applyAlignment="1">
      <alignment horizontal="center"/>
    </xf>
    <xf numFmtId="0" fontId="39" fillId="0" borderId="57" xfId="0" applyFont="1" applyBorder="1" applyAlignment="1">
      <alignment horizontal="right" vertical="center"/>
    </xf>
    <xf numFmtId="0" fontId="39" fillId="0" borderId="29" xfId="0" applyFont="1" applyBorder="1" applyAlignment="1">
      <alignment horizontal="center" vertical="center"/>
    </xf>
    <xf numFmtId="0" fontId="39" fillId="0" borderId="35" xfId="0" applyFont="1" applyBorder="1" applyAlignment="1">
      <alignment horizontal="center" vertical="center"/>
    </xf>
    <xf numFmtId="0" fontId="39" fillId="0" borderId="11" xfId="0" applyFont="1" applyBorder="1" applyAlignment="1">
      <alignment horizontal="center"/>
    </xf>
    <xf numFmtId="0" fontId="39" fillId="0" borderId="0" xfId="0" applyFont="1" applyAlignment="1">
      <alignment horizontal="right" vertical="center"/>
    </xf>
    <xf numFmtId="1" fontId="39" fillId="0" borderId="18" xfId="0" applyNumberFormat="1" applyFont="1" applyBorder="1" applyAlignment="1">
      <alignment horizontal="center" vertical="center"/>
    </xf>
    <xf numFmtId="1" fontId="39" fillId="0" borderId="30" xfId="0" applyNumberFormat="1" applyFont="1" applyBorder="1" applyAlignment="1">
      <alignment horizontal="center" vertical="center"/>
    </xf>
    <xf numFmtId="1" fontId="39" fillId="0" borderId="12" xfId="0" applyNumberFormat="1" applyFont="1" applyBorder="1" applyAlignment="1">
      <alignment horizontal="center" vertical="center"/>
    </xf>
    <xf numFmtId="0" fontId="39" fillId="0" borderId="71" xfId="0" applyFont="1" applyBorder="1" applyAlignment="1">
      <alignment horizontal="left"/>
    </xf>
    <xf numFmtId="0" fontId="39" fillId="0" borderId="54" xfId="0" applyFont="1" applyBorder="1" applyAlignment="1">
      <alignment horizontal="center"/>
    </xf>
    <xf numFmtId="0" fontId="39" fillId="0" borderId="70" xfId="0" applyFont="1" applyBorder="1" applyAlignment="1">
      <alignment horizontal="center"/>
    </xf>
    <xf numFmtId="0" fontId="39" fillId="0" borderId="27" xfId="0" applyFont="1" applyBorder="1"/>
    <xf numFmtId="0" fontId="39" fillId="0" borderId="31" xfId="0" applyFont="1" applyBorder="1"/>
    <xf numFmtId="0" fontId="39" fillId="0" borderId="68" xfId="0" applyFont="1" applyBorder="1"/>
    <xf numFmtId="0" fontId="39" fillId="0" borderId="58" xfId="0" applyFont="1" applyBorder="1"/>
    <xf numFmtId="0" fontId="39" fillId="0" borderId="57" xfId="0" applyFont="1" applyBorder="1"/>
    <xf numFmtId="0" fontId="39" fillId="0" borderId="56" xfId="0" applyFont="1" applyBorder="1"/>
    <xf numFmtId="0" fontId="39" fillId="0" borderId="11" xfId="0" applyFont="1" applyBorder="1"/>
    <xf numFmtId="0" fontId="39" fillId="0" borderId="12" xfId="0" applyFont="1" applyBorder="1"/>
    <xf numFmtId="0" fontId="47" fillId="24" borderId="69" xfId="0" applyFont="1" applyFill="1" applyBorder="1" applyAlignment="1">
      <alignment horizontal="center" vertical="center"/>
    </xf>
    <xf numFmtId="0" fontId="39" fillId="24" borderId="67" xfId="0" applyFont="1" applyFill="1" applyBorder="1" applyAlignment="1">
      <alignment horizontal="center" vertical="center"/>
    </xf>
    <xf numFmtId="4" fontId="39" fillId="24" borderId="67" xfId="0" applyNumberFormat="1" applyFont="1" applyFill="1" applyBorder="1" applyAlignment="1">
      <alignment horizontal="center" vertical="center"/>
    </xf>
    <xf numFmtId="0" fontId="42" fillId="24" borderId="44" xfId="0" applyFont="1" applyFill="1" applyBorder="1" applyAlignment="1">
      <alignment horizontal="center"/>
    </xf>
    <xf numFmtId="0" fontId="42" fillId="24" borderId="29" xfId="0" applyFont="1" applyFill="1" applyBorder="1" applyAlignment="1">
      <alignment horizontal="center"/>
    </xf>
    <xf numFmtId="0" fontId="42" fillId="24" borderId="35" xfId="0" applyFont="1" applyFill="1" applyBorder="1" applyAlignment="1">
      <alignment horizontal="center"/>
    </xf>
    <xf numFmtId="0" fontId="39" fillId="0" borderId="22" xfId="0" applyFont="1" applyBorder="1"/>
    <xf numFmtId="173" fontId="39" fillId="0" borderId="18" xfId="34" applyFont="1" applyBorder="1"/>
    <xf numFmtId="173" fontId="39" fillId="0" borderId="30" xfId="34" applyFont="1" applyBorder="1"/>
    <xf numFmtId="0" fontId="39" fillId="0" borderId="61" xfId="0" applyFont="1" applyBorder="1"/>
    <xf numFmtId="0" fontId="39" fillId="0" borderId="53" xfId="0" applyFont="1" applyBorder="1"/>
    <xf numFmtId="0" fontId="39" fillId="0" borderId="63" xfId="0" applyFont="1" applyBorder="1"/>
    <xf numFmtId="0" fontId="39" fillId="0" borderId="64" xfId="0" applyFont="1" applyBorder="1"/>
    <xf numFmtId="173" fontId="39" fillId="0" borderId="62" xfId="34" applyFont="1" applyBorder="1"/>
    <xf numFmtId="173" fontId="39" fillId="0" borderId="59" xfId="0" applyNumberFormat="1" applyFont="1" applyBorder="1"/>
    <xf numFmtId="0" fontId="42" fillId="24" borderId="16" xfId="0" applyFont="1" applyFill="1" applyBorder="1" applyAlignment="1">
      <alignment horizontal="center"/>
    </xf>
    <xf numFmtId="0" fontId="39" fillId="0" borderId="22" xfId="0" applyFont="1" applyBorder="1" applyAlignment="1">
      <alignment horizontal="center"/>
    </xf>
    <xf numFmtId="2" fontId="39" fillId="0" borderId="18" xfId="0" applyNumberFormat="1" applyFont="1" applyBorder="1"/>
    <xf numFmtId="0" fontId="39" fillId="0" borderId="20" xfId="0" applyFont="1" applyBorder="1"/>
    <xf numFmtId="173" fontId="39" fillId="0" borderId="40" xfId="34" applyFont="1" applyBorder="1"/>
    <xf numFmtId="173" fontId="39" fillId="0" borderId="59" xfId="34" applyFont="1" applyBorder="1"/>
    <xf numFmtId="0" fontId="42" fillId="24" borderId="29" xfId="0" applyFont="1" applyFill="1" applyBorder="1"/>
    <xf numFmtId="2" fontId="39" fillId="0" borderId="18" xfId="0" applyNumberFormat="1" applyFont="1" applyBorder="1" applyAlignment="1">
      <alignment horizontal="center"/>
    </xf>
    <xf numFmtId="2" fontId="39" fillId="0" borderId="22" xfId="0" applyNumberFormat="1" applyFont="1" applyBorder="1" applyAlignment="1">
      <alignment horizontal="center"/>
    </xf>
    <xf numFmtId="0" fontId="39" fillId="0" borderId="62" xfId="0" applyFont="1" applyBorder="1"/>
    <xf numFmtId="0" fontId="39" fillId="0" borderId="14" xfId="0" applyFont="1" applyBorder="1"/>
    <xf numFmtId="173" fontId="39" fillId="0" borderId="38" xfId="34" applyFont="1" applyBorder="1"/>
    <xf numFmtId="0" fontId="42" fillId="24" borderId="16" xfId="0" applyFont="1" applyFill="1" applyBorder="1" applyAlignment="1">
      <alignment horizontal="center" wrapText="1"/>
    </xf>
    <xf numFmtId="0" fontId="42" fillId="24" borderId="29" xfId="0" applyFont="1" applyFill="1" applyBorder="1" applyAlignment="1">
      <alignment horizontal="center" wrapText="1"/>
    </xf>
    <xf numFmtId="0" fontId="42" fillId="24" borderId="17" xfId="0" applyFont="1" applyFill="1" applyBorder="1" applyAlignment="1">
      <alignment horizontal="center" wrapText="1"/>
    </xf>
    <xf numFmtId="0" fontId="42" fillId="24" borderId="35" xfId="0" applyFont="1" applyFill="1" applyBorder="1" applyAlignment="1">
      <alignment horizontal="center" wrapText="1"/>
    </xf>
    <xf numFmtId="0" fontId="39" fillId="0" borderId="21" xfId="0" applyFont="1" applyBorder="1" applyAlignment="1">
      <alignment horizontal="left"/>
    </xf>
    <xf numFmtId="0" fontId="39" fillId="0" borderId="22" xfId="0" applyFont="1" applyBorder="1" applyAlignment="1">
      <alignment horizontal="left"/>
    </xf>
    <xf numFmtId="173" fontId="39" fillId="0" borderId="18" xfId="34" applyFont="1" applyBorder="1" applyAlignment="1">
      <alignment horizontal="center"/>
    </xf>
    <xf numFmtId="0" fontId="39" fillId="0" borderId="22" xfId="95" applyNumberFormat="1" applyFont="1" applyBorder="1" applyAlignment="1">
      <alignment horizontal="center"/>
    </xf>
    <xf numFmtId="166" fontId="39" fillId="0" borderId="25" xfId="0" applyNumberFormat="1" applyFont="1" applyBorder="1" applyAlignment="1">
      <alignment horizontal="center" wrapText="1"/>
    </xf>
    <xf numFmtId="173" fontId="39" fillId="0" borderId="45" xfId="34" applyFont="1" applyBorder="1" applyAlignment="1">
      <alignment horizontal="center" wrapText="1"/>
    </xf>
    <xf numFmtId="166" fontId="39" fillId="24" borderId="59" xfId="0" applyNumberFormat="1" applyFont="1" applyFill="1" applyBorder="1"/>
    <xf numFmtId="43" fontId="39" fillId="0" borderId="22" xfId="34" applyNumberFormat="1" applyFont="1" applyBorder="1"/>
    <xf numFmtId="9" fontId="39" fillId="0" borderId="23" xfId="95" applyFont="1" applyBorder="1"/>
    <xf numFmtId="9" fontId="39" fillId="0" borderId="18" xfId="95" applyFont="1" applyBorder="1" applyAlignment="1">
      <alignment horizontal="center"/>
    </xf>
    <xf numFmtId="43" fontId="39" fillId="0" borderId="30" xfId="34" applyNumberFormat="1" applyFont="1" applyBorder="1"/>
    <xf numFmtId="43" fontId="39" fillId="0" borderId="31" xfId="34" applyNumberFormat="1" applyFont="1" applyBorder="1"/>
    <xf numFmtId="9" fontId="39" fillId="0" borderId="28" xfId="95" applyFont="1" applyBorder="1"/>
    <xf numFmtId="43" fontId="39" fillId="0" borderId="59" xfId="0" applyNumberFormat="1" applyFont="1" applyBorder="1"/>
    <xf numFmtId="43" fontId="39" fillId="24" borderId="59" xfId="0" applyNumberFormat="1" applyFont="1" applyFill="1" applyBorder="1"/>
    <xf numFmtId="0" fontId="39" fillId="0" borderId="54" xfId="0" applyFont="1" applyBorder="1"/>
    <xf numFmtId="0" fontId="39" fillId="0" borderId="0" xfId="0" applyFont="1" applyAlignment="1">
      <alignment horizontal="center"/>
    </xf>
    <xf numFmtId="0" fontId="39" fillId="0" borderId="12" xfId="0" applyFont="1" applyBorder="1" applyAlignment="1">
      <alignment horizontal="center"/>
    </xf>
    <xf numFmtId="0" fontId="42" fillId="0" borderId="21" xfId="0" applyFont="1" applyBorder="1"/>
    <xf numFmtId="0" fontId="39" fillId="0" borderId="55" xfId="0" applyFont="1" applyBorder="1"/>
    <xf numFmtId="0" fontId="42" fillId="0" borderId="11" xfId="0" applyFont="1" applyBorder="1" applyAlignment="1">
      <alignment horizontal="left"/>
    </xf>
    <xf numFmtId="0" fontId="39" fillId="0" borderId="0" xfId="0" applyFont="1" applyAlignment="1">
      <alignment horizontal="left"/>
    </xf>
    <xf numFmtId="0" fontId="39" fillId="0" borderId="11" xfId="0" applyFont="1" applyBorder="1" applyAlignment="1">
      <alignment horizontal="left"/>
    </xf>
    <xf numFmtId="0" fontId="39" fillId="0" borderId="80" xfId="0" applyFont="1" applyBorder="1"/>
    <xf numFmtId="0" fontId="39" fillId="0" borderId="81" xfId="0" applyFont="1" applyBorder="1"/>
    <xf numFmtId="0" fontId="39" fillId="0" borderId="82" xfId="0" applyFont="1" applyBorder="1"/>
    <xf numFmtId="0" fontId="51" fillId="0" borderId="0" xfId="128" applyFont="1" applyAlignment="1">
      <alignment horizontal="center"/>
    </xf>
    <xf numFmtId="186" fontId="50" fillId="26" borderId="18" xfId="60" applyNumberFormat="1" applyFont="1" applyFill="1" applyBorder="1" applyAlignment="1">
      <alignment horizontal="center" vertical="center"/>
    </xf>
    <xf numFmtId="0" fontId="50" fillId="0" borderId="0" xfId="227" applyFont="1" applyAlignment="1">
      <alignment vertical="center"/>
    </xf>
    <xf numFmtId="0" fontId="51" fillId="28" borderId="18" xfId="89" applyFont="1" applyFill="1" applyBorder="1" applyAlignment="1">
      <alignment horizontal="left" vertical="center" wrapText="1"/>
    </xf>
    <xf numFmtId="0" fontId="51" fillId="28" borderId="18" xfId="89" applyFont="1" applyFill="1" applyBorder="1" applyAlignment="1">
      <alignment horizontal="center" vertical="center" wrapText="1"/>
    </xf>
    <xf numFmtId="0" fontId="40" fillId="0" borderId="0" xfId="0" applyFont="1" applyAlignment="1">
      <alignment horizontal="left"/>
    </xf>
    <xf numFmtId="0" fontId="39" fillId="0" borderId="83" xfId="89" applyFont="1" applyBorder="1" applyAlignment="1">
      <alignment horizontal="center"/>
    </xf>
    <xf numFmtId="0" fontId="39" fillId="0" borderId="79" xfId="89" applyFont="1" applyBorder="1" applyAlignment="1">
      <alignment horizontal="center"/>
    </xf>
    <xf numFmtId="0" fontId="39" fillId="0" borderId="84" xfId="89" applyFont="1" applyBorder="1" applyAlignment="1">
      <alignment horizontal="center"/>
    </xf>
    <xf numFmtId="0" fontId="50" fillId="0" borderId="0" xfId="130" applyFont="1" applyAlignment="1">
      <alignment horizontal="center" vertical="top"/>
    </xf>
    <xf numFmtId="0" fontId="50" fillId="0" borderId="0" xfId="130" applyFont="1" applyAlignment="1">
      <alignment horizontal="center"/>
    </xf>
    <xf numFmtId="0" fontId="50" fillId="28" borderId="18" xfId="135" applyFont="1" applyFill="1" applyBorder="1" applyAlignment="1">
      <alignment horizontal="left" vertical="center"/>
    </xf>
    <xf numFmtId="0" fontId="51" fillId="26" borderId="18" xfId="130" applyFont="1" applyFill="1" applyBorder="1" applyAlignment="1">
      <alignment vertical="center" wrapText="1"/>
    </xf>
    <xf numFmtId="0" fontId="50" fillId="26" borderId="18" xfId="130" applyFont="1" applyFill="1" applyBorder="1" applyAlignment="1">
      <alignment horizontal="center" vertical="center" wrapText="1"/>
    </xf>
    <xf numFmtId="0" fontId="50" fillId="26" borderId="18" xfId="130" applyFont="1" applyFill="1" applyBorder="1" applyAlignment="1">
      <alignment horizontal="center" vertical="center"/>
    </xf>
    <xf numFmtId="3" fontId="50" fillId="26" borderId="18" xfId="130" applyNumberFormat="1" applyFont="1" applyFill="1" applyBorder="1" applyAlignment="1">
      <alignment horizontal="center" vertical="center" wrapText="1"/>
    </xf>
    <xf numFmtId="3" fontId="50" fillId="26" borderId="18" xfId="130" applyNumberFormat="1" applyFont="1" applyFill="1" applyBorder="1" applyAlignment="1">
      <alignment horizontal="center" vertical="center"/>
    </xf>
    <xf numFmtId="0" fontId="51" fillId="0" borderId="0" xfId="227" applyFont="1" applyAlignment="1">
      <alignment horizontal="center" vertical="center"/>
    </xf>
    <xf numFmtId="0" fontId="39" fillId="25" borderId="20" xfId="130" applyFont="1" applyFill="1" applyBorder="1" applyAlignment="1">
      <alignment horizontal="center" vertical="center" wrapText="1"/>
    </xf>
    <xf numFmtId="0" fontId="39" fillId="25" borderId="40" xfId="130" applyFont="1" applyFill="1" applyBorder="1" applyAlignment="1">
      <alignment horizontal="center" vertical="center" wrapText="1"/>
    </xf>
    <xf numFmtId="0" fontId="39" fillId="26" borderId="33" xfId="130" applyFont="1" applyFill="1" applyBorder="1" applyAlignment="1">
      <alignment vertical="center" wrapText="1"/>
    </xf>
    <xf numFmtId="0" fontId="39" fillId="26" borderId="18" xfId="130" applyFont="1" applyFill="1" applyBorder="1" applyAlignment="1">
      <alignment vertical="center" wrapText="1"/>
    </xf>
    <xf numFmtId="3" fontId="42" fillId="26" borderId="25" xfId="130" applyNumberFormat="1" applyFont="1" applyFill="1" applyBorder="1" applyAlignment="1">
      <alignment horizontal="center" vertical="center" wrapText="1"/>
    </xf>
    <xf numFmtId="3" fontId="42" fillId="26" borderId="18" xfId="130" applyNumberFormat="1" applyFont="1" applyFill="1" applyBorder="1" applyAlignment="1">
      <alignment horizontal="center" vertical="center"/>
    </xf>
    <xf numFmtId="0" fontId="42" fillId="26" borderId="18" xfId="130" applyFont="1" applyFill="1" applyBorder="1" applyAlignment="1">
      <alignment horizontal="center" vertical="center" wrapText="1"/>
    </xf>
    <xf numFmtId="0" fontId="42" fillId="26" borderId="18" xfId="130" applyFont="1" applyFill="1" applyBorder="1" applyAlignment="1">
      <alignment horizontal="center" vertical="center"/>
    </xf>
    <xf numFmtId="0" fontId="39" fillId="0" borderId="61" xfId="0" applyFont="1" applyBorder="1" applyAlignment="1">
      <alignment horizontal="center" vertical="center" wrapText="1"/>
    </xf>
    <xf numFmtId="0" fontId="39" fillId="0" borderId="53" xfId="0" applyFont="1" applyBorder="1" applyAlignment="1">
      <alignment horizontal="center" vertical="center" wrapText="1"/>
    </xf>
    <xf numFmtId="0" fontId="39" fillId="0" borderId="63" xfId="0" applyFont="1" applyBorder="1" applyAlignment="1">
      <alignment horizontal="center" vertical="center" wrapText="1"/>
    </xf>
    <xf numFmtId="0" fontId="39" fillId="0" borderId="11" xfId="0" applyFont="1" applyBorder="1" applyAlignment="1">
      <alignment horizontal="center" vertical="center" wrapText="1"/>
    </xf>
    <xf numFmtId="0" fontId="39" fillId="0" borderId="0" xfId="0" applyFont="1" applyAlignment="1">
      <alignment horizontal="center" vertical="center" wrapText="1"/>
    </xf>
    <xf numFmtId="0" fontId="39" fillId="0" borderId="43" xfId="0" applyFont="1" applyBorder="1" applyAlignment="1">
      <alignment horizontal="center" vertical="center" wrapText="1"/>
    </xf>
    <xf numFmtId="0" fontId="39" fillId="0" borderId="13" xfId="0" applyFont="1" applyBorder="1" applyAlignment="1">
      <alignment horizontal="center" vertical="center" wrapText="1"/>
    </xf>
    <xf numFmtId="0" fontId="39" fillId="0" borderId="14" xfId="0" applyFont="1" applyBorder="1" applyAlignment="1">
      <alignment horizontal="center" vertical="center" wrapText="1"/>
    </xf>
    <xf numFmtId="0" fontId="39" fillId="0" borderId="24" xfId="0" applyFont="1" applyBorder="1" applyAlignment="1">
      <alignment horizontal="center" vertical="center" wrapText="1"/>
    </xf>
    <xf numFmtId="4" fontId="42" fillId="25" borderId="29" xfId="73" applyNumberFormat="1" applyFont="1" applyFill="1" applyBorder="1" applyAlignment="1">
      <alignment horizontal="center" vertical="center" wrapText="1"/>
    </xf>
    <xf numFmtId="4" fontId="42" fillId="25" borderId="20" xfId="73" applyNumberFormat="1" applyFont="1" applyFill="1" applyBorder="1" applyAlignment="1">
      <alignment horizontal="center" vertical="center" wrapText="1"/>
    </xf>
    <xf numFmtId="4" fontId="42" fillId="25" borderId="35" xfId="73" applyNumberFormat="1" applyFont="1" applyFill="1" applyBorder="1" applyAlignment="1">
      <alignment horizontal="center" vertical="center" wrapText="1"/>
    </xf>
    <xf numFmtId="4" fontId="42" fillId="25" borderId="40" xfId="73" applyNumberFormat="1" applyFont="1" applyFill="1" applyBorder="1" applyAlignment="1">
      <alignment horizontal="center" vertical="center" wrapText="1"/>
    </xf>
    <xf numFmtId="0" fontId="42" fillId="24" borderId="39" xfId="73" applyFont="1" applyFill="1" applyBorder="1" applyAlignment="1">
      <alignment horizontal="right" vertical="center"/>
    </xf>
    <xf numFmtId="0" fontId="42" fillId="24" borderId="41" xfId="73" applyFont="1" applyFill="1" applyBorder="1" applyAlignment="1">
      <alignment horizontal="right" vertical="center"/>
    </xf>
    <xf numFmtId="0" fontId="42" fillId="24" borderId="51" xfId="73" applyFont="1" applyFill="1" applyBorder="1" applyAlignment="1">
      <alignment horizontal="right" vertical="center"/>
    </xf>
    <xf numFmtId="0" fontId="39" fillId="0" borderId="34" xfId="128" applyFont="1" applyBorder="1" applyAlignment="1">
      <alignment horizontal="left" vertical="center" wrapText="1"/>
    </xf>
    <xf numFmtId="0" fontId="39" fillId="0" borderId="16" xfId="128" applyFont="1" applyBorder="1" applyAlignment="1">
      <alignment horizontal="left" vertical="center" wrapText="1"/>
    </xf>
    <xf numFmtId="0" fontId="39" fillId="0" borderId="17" xfId="128" applyFont="1" applyBorder="1" applyAlignment="1">
      <alignment horizontal="left" vertical="center" wrapText="1"/>
    </xf>
    <xf numFmtId="0" fontId="42" fillId="0" borderId="58" xfId="130" applyFont="1" applyBorder="1" applyAlignment="1">
      <alignment horizontal="center"/>
    </xf>
    <xf numFmtId="0" fontId="42" fillId="0" borderId="57" xfId="130" applyFont="1" applyBorder="1" applyAlignment="1">
      <alignment horizontal="center"/>
    </xf>
    <xf numFmtId="0" fontId="42" fillId="0" borderId="56" xfId="130" applyFont="1" applyBorder="1" applyAlignment="1">
      <alignment horizontal="center"/>
    </xf>
    <xf numFmtId="3" fontId="42" fillId="26" borderId="18" xfId="130" applyNumberFormat="1" applyFont="1" applyFill="1" applyBorder="1" applyAlignment="1">
      <alignment horizontal="center" vertical="center" wrapText="1"/>
    </xf>
    <xf numFmtId="0" fontId="39" fillId="0" borderId="16" xfId="79" applyFont="1" applyBorder="1" applyAlignment="1">
      <alignment horizontal="center" vertical="center"/>
    </xf>
    <xf numFmtId="0" fontId="39" fillId="0" borderId="26" xfId="79" applyFont="1" applyBorder="1" applyAlignment="1">
      <alignment horizontal="center" vertical="center"/>
    </xf>
    <xf numFmtId="0" fontId="42" fillId="0" borderId="11" xfId="130" applyFont="1" applyBorder="1" applyAlignment="1">
      <alignment horizontal="center"/>
    </xf>
    <xf numFmtId="0" fontId="42" fillId="0" borderId="0" xfId="130" applyFont="1" applyAlignment="1">
      <alignment horizontal="center"/>
    </xf>
    <xf numFmtId="0" fontId="42" fillId="0" borderId="12" xfId="130" applyFont="1" applyBorder="1" applyAlignment="1">
      <alignment horizontal="center"/>
    </xf>
    <xf numFmtId="0" fontId="39" fillId="27" borderId="18" xfId="89" applyFont="1" applyFill="1" applyBorder="1" applyAlignment="1">
      <alignment horizontal="justify" vertical="center" wrapText="1"/>
    </xf>
    <xf numFmtId="0" fontId="39" fillId="26" borderId="19" xfId="89" applyFont="1" applyFill="1" applyBorder="1" applyAlignment="1">
      <alignment horizontal="center" wrapText="1"/>
    </xf>
    <xf numFmtId="0" fontId="39" fillId="26" borderId="22" xfId="89" applyFont="1" applyFill="1" applyBorder="1" applyAlignment="1">
      <alignment horizontal="center" wrapText="1"/>
    </xf>
    <xf numFmtId="0" fontId="39" fillId="26" borderId="23" xfId="89" applyFont="1" applyFill="1" applyBorder="1" applyAlignment="1">
      <alignment horizontal="center" wrapText="1"/>
    </xf>
    <xf numFmtId="0" fontId="42" fillId="24" borderId="13" xfId="73" applyFont="1" applyFill="1" applyBorder="1" applyAlignment="1">
      <alignment horizontal="left" vertical="center"/>
    </xf>
    <xf numFmtId="0" fontId="42" fillId="24" borderId="14" xfId="73" applyFont="1" applyFill="1" applyBorder="1" applyAlignment="1">
      <alignment horizontal="left" vertical="center"/>
    </xf>
    <xf numFmtId="0" fontId="42" fillId="24" borderId="15" xfId="73" applyFont="1" applyFill="1" applyBorder="1" applyAlignment="1">
      <alignment horizontal="left" vertical="center"/>
    </xf>
    <xf numFmtId="0" fontId="42" fillId="25" borderId="32" xfId="73" applyFont="1" applyFill="1" applyBorder="1" applyAlignment="1">
      <alignment horizontal="center" vertical="center" wrapText="1"/>
    </xf>
    <xf numFmtId="0" fontId="42" fillId="25" borderId="46" xfId="73" applyFont="1" applyFill="1" applyBorder="1" applyAlignment="1">
      <alignment horizontal="center" vertical="center" wrapText="1"/>
    </xf>
    <xf numFmtId="0" fontId="42" fillId="25" borderId="29" xfId="73" applyFont="1" applyFill="1" applyBorder="1" applyAlignment="1">
      <alignment horizontal="center" vertical="center" wrapText="1"/>
    </xf>
    <xf numFmtId="0" fontId="42" fillId="25" borderId="20" xfId="73" applyFont="1" applyFill="1" applyBorder="1" applyAlignment="1">
      <alignment horizontal="center" vertical="center" wrapText="1"/>
    </xf>
    <xf numFmtId="0" fontId="42" fillId="0" borderId="29" xfId="126" applyFont="1" applyBorder="1" applyAlignment="1">
      <alignment horizontal="center" vertical="center" wrapText="1"/>
    </xf>
    <xf numFmtId="0" fontId="39" fillId="27" borderId="18" xfId="0" applyFont="1" applyFill="1" applyBorder="1" applyAlignment="1">
      <alignment horizontal="center" wrapText="1"/>
    </xf>
    <xf numFmtId="0" fontId="39" fillId="0" borderId="75" xfId="253" applyFont="1" applyBorder="1" applyAlignment="1">
      <alignment horizontal="center" vertical="center"/>
    </xf>
    <xf numFmtId="0" fontId="39" fillId="0" borderId="47" xfId="253" applyFont="1" applyBorder="1" applyAlignment="1">
      <alignment horizontal="center" vertical="center"/>
    </xf>
    <xf numFmtId="0" fontId="42" fillId="0" borderId="73" xfId="0" applyFont="1" applyBorder="1" applyAlignment="1">
      <alignment horizontal="center"/>
    </xf>
    <xf numFmtId="0" fontId="42" fillId="0" borderId="0" xfId="0" applyFont="1" applyAlignment="1">
      <alignment horizontal="center"/>
    </xf>
    <xf numFmtId="0" fontId="42" fillId="0" borderId="43" xfId="0" applyFont="1" applyBorder="1" applyAlignment="1">
      <alignment horizontal="center"/>
    </xf>
    <xf numFmtId="0" fontId="42" fillId="0" borderId="73" xfId="0" applyFont="1" applyBorder="1" applyAlignment="1">
      <alignment horizontal="center" vertical="center" wrapText="1"/>
    </xf>
    <xf numFmtId="0" fontId="42" fillId="0" borderId="0" xfId="0" applyFont="1" applyAlignment="1">
      <alignment horizontal="center" vertical="center" wrapText="1"/>
    </xf>
    <xf numFmtId="0" fontId="42" fillId="0" borderId="43" xfId="0" applyFont="1" applyBorder="1" applyAlignment="1">
      <alignment horizontal="center" vertical="center" wrapText="1"/>
    </xf>
    <xf numFmtId="0" fontId="46" fillId="0" borderId="78" xfId="254" applyFont="1" applyBorder="1" applyAlignment="1" applyProtection="1">
      <alignment horizontal="center"/>
    </xf>
    <xf numFmtId="0" fontId="46" fillId="0" borderId="49" xfId="254" applyFont="1" applyBorder="1" applyAlignment="1" applyProtection="1">
      <alignment horizontal="center"/>
    </xf>
    <xf numFmtId="0" fontId="42" fillId="0" borderId="76" xfId="0" applyFont="1" applyBorder="1" applyAlignment="1">
      <alignment horizontal="center"/>
    </xf>
    <xf numFmtId="0" fontId="42" fillId="0" borderId="57" xfId="0" applyFont="1" applyBorder="1" applyAlignment="1">
      <alignment horizontal="center"/>
    </xf>
    <xf numFmtId="0" fontId="42" fillId="0" borderId="77" xfId="0" applyFont="1" applyBorder="1" applyAlignment="1">
      <alignment horizontal="center"/>
    </xf>
    <xf numFmtId="0" fontId="39" fillId="0" borderId="25" xfId="0" applyFont="1" applyBorder="1" applyAlignment="1">
      <alignment horizontal="center" vertical="center"/>
    </xf>
    <xf numFmtId="0" fontId="47" fillId="24" borderId="34" xfId="0" applyFont="1" applyFill="1" applyBorder="1" applyAlignment="1">
      <alignment horizontal="center" vertical="center" wrapText="1"/>
    </xf>
    <xf numFmtId="0" fontId="47" fillId="24" borderId="16" xfId="0" applyFont="1" applyFill="1" applyBorder="1" applyAlignment="1">
      <alignment horizontal="center" vertical="center" wrapText="1"/>
    </xf>
    <xf numFmtId="0" fontId="47" fillId="24" borderId="26" xfId="0" applyFont="1" applyFill="1" applyBorder="1" applyAlignment="1">
      <alignment horizontal="center" vertical="center" wrapText="1"/>
    </xf>
    <xf numFmtId="0" fontId="42" fillId="0" borderId="58" xfId="0" applyFont="1" applyBorder="1" applyAlignment="1">
      <alignment horizontal="left" vertical="center"/>
    </xf>
    <xf numFmtId="0" fontId="42" fillId="0" borderId="57" xfId="0" applyFont="1" applyBorder="1" applyAlignment="1">
      <alignment horizontal="left" vertical="center"/>
    </xf>
    <xf numFmtId="0" fontId="42" fillId="0" borderId="56" xfId="0" applyFont="1" applyBorder="1" applyAlignment="1">
      <alignment horizontal="left" vertical="center"/>
    </xf>
    <xf numFmtId="0" fontId="42" fillId="0" borderId="11" xfId="0" applyFont="1" applyBorder="1" applyAlignment="1">
      <alignment horizontal="left" vertical="center"/>
    </xf>
    <xf numFmtId="0" fontId="42" fillId="0" borderId="0" xfId="0" applyFont="1" applyAlignment="1">
      <alignment horizontal="left" vertical="center"/>
    </xf>
    <xf numFmtId="0" fontId="42" fillId="0" borderId="12" xfId="0" applyFont="1" applyBorder="1" applyAlignment="1">
      <alignment horizontal="left" vertical="center"/>
    </xf>
    <xf numFmtId="0" fontId="42" fillId="0" borderId="13" xfId="0" applyFont="1" applyBorder="1" applyAlignment="1">
      <alignment horizontal="left" vertical="center"/>
    </xf>
    <xf numFmtId="0" fontId="42" fillId="0" borderId="14" xfId="0" applyFont="1" applyBorder="1" applyAlignment="1">
      <alignment horizontal="left" vertical="center"/>
    </xf>
    <xf numFmtId="0" fontId="42" fillId="0" borderId="15" xfId="0" applyFont="1" applyBorder="1" applyAlignment="1">
      <alignment horizontal="left" vertical="center"/>
    </xf>
    <xf numFmtId="0" fontId="39" fillId="0" borderId="74" xfId="253" applyFont="1" applyBorder="1" applyAlignment="1">
      <alignment horizontal="center" vertical="center"/>
    </xf>
    <xf numFmtId="0" fontId="39" fillId="0" borderId="48" xfId="253" applyFont="1" applyBorder="1" applyAlignment="1">
      <alignment horizontal="center" vertical="center"/>
    </xf>
    <xf numFmtId="0" fontId="39" fillId="0" borderId="76" xfId="253" applyFont="1" applyBorder="1" applyAlignment="1">
      <alignment horizontal="center" vertical="center"/>
    </xf>
    <xf numFmtId="0" fontId="39" fillId="0" borderId="57" xfId="253" applyFont="1" applyBorder="1" applyAlignment="1">
      <alignment horizontal="center" vertical="center"/>
    </xf>
    <xf numFmtId="0" fontId="39" fillId="0" borderId="56" xfId="253" applyFont="1" applyBorder="1" applyAlignment="1">
      <alignment horizontal="center" vertical="center"/>
    </xf>
    <xf numFmtId="0" fontId="39" fillId="0" borderId="66" xfId="253" applyFont="1" applyBorder="1" applyAlignment="1">
      <alignment horizontal="center" vertical="center"/>
    </xf>
    <xf numFmtId="0" fontId="39" fillId="0" borderId="54" xfId="253" applyFont="1" applyBorder="1" applyAlignment="1">
      <alignment horizontal="center" vertical="center"/>
    </xf>
    <xf numFmtId="0" fontId="39" fillId="0" borderId="70" xfId="253" applyFont="1" applyBorder="1" applyAlignment="1">
      <alignment horizontal="center" vertical="center"/>
    </xf>
    <xf numFmtId="0" fontId="39" fillId="0" borderId="64" xfId="253" applyFont="1" applyBorder="1" applyAlignment="1">
      <alignment horizontal="center" vertical="center"/>
    </xf>
    <xf numFmtId="0" fontId="39" fillId="0" borderId="53" xfId="253" applyFont="1" applyBorder="1" applyAlignment="1">
      <alignment horizontal="center" vertical="center"/>
    </xf>
    <xf numFmtId="0" fontId="39" fillId="0" borderId="72" xfId="253" applyFont="1" applyBorder="1" applyAlignment="1">
      <alignment horizontal="center" vertical="center"/>
    </xf>
    <xf numFmtId="0" fontId="39" fillId="0" borderId="66" xfId="0" applyFont="1" applyBorder="1" applyAlignment="1">
      <alignment horizontal="center" vertical="center"/>
    </xf>
    <xf numFmtId="0" fontId="39" fillId="0" borderId="54" xfId="0" applyFont="1" applyBorder="1" applyAlignment="1">
      <alignment horizontal="center" vertical="center"/>
    </xf>
    <xf numFmtId="0" fontId="39" fillId="0" borderId="70" xfId="0" applyFont="1" applyBorder="1" applyAlignment="1">
      <alignment horizontal="center" vertical="center"/>
    </xf>
    <xf numFmtId="0" fontId="39" fillId="24" borderId="27" xfId="0" applyFont="1" applyFill="1" applyBorder="1" applyAlignment="1">
      <alignment horizontal="center" vertical="center"/>
    </xf>
    <xf numFmtId="0" fontId="39" fillId="24" borderId="68" xfId="0" applyFont="1" applyFill="1" applyBorder="1" applyAlignment="1">
      <alignment horizontal="center" vertical="center"/>
    </xf>
    <xf numFmtId="0" fontId="42" fillId="24" borderId="34" xfId="0" applyFont="1" applyFill="1" applyBorder="1" applyAlignment="1">
      <alignment horizontal="center"/>
    </xf>
    <xf numFmtId="0" fontId="39" fillId="24" borderId="16" xfId="0" applyFont="1" applyFill="1" applyBorder="1" applyAlignment="1">
      <alignment horizontal="center"/>
    </xf>
    <xf numFmtId="0" fontId="39" fillId="24" borderId="17" xfId="0" applyFont="1" applyFill="1" applyBorder="1" applyAlignment="1">
      <alignment horizontal="center"/>
    </xf>
    <xf numFmtId="0" fontId="42" fillId="24" borderId="44" xfId="0" applyFont="1" applyFill="1" applyBorder="1" applyAlignment="1">
      <alignment horizontal="center"/>
    </xf>
    <xf numFmtId="0" fontId="47" fillId="24" borderId="34" xfId="0" applyFont="1" applyFill="1" applyBorder="1" applyAlignment="1">
      <alignment horizontal="center" vertical="center"/>
    </xf>
    <xf numFmtId="0" fontId="47" fillId="24" borderId="26" xfId="0" applyFont="1" applyFill="1" applyBorder="1" applyAlignment="1">
      <alignment horizontal="center" vertical="center"/>
    </xf>
    <xf numFmtId="0" fontId="42" fillId="0" borderId="58" xfId="0" applyFont="1" applyBorder="1" applyAlignment="1" applyProtection="1">
      <alignment horizontal="center"/>
      <protection locked="0"/>
    </xf>
    <xf numFmtId="0" fontId="42" fillId="0" borderId="57" xfId="0" applyFont="1" applyBorder="1" applyAlignment="1" applyProtection="1">
      <alignment horizontal="center"/>
      <protection locked="0"/>
    </xf>
    <xf numFmtId="0" fontId="42" fillId="0" borderId="56" xfId="0" applyFont="1" applyBorder="1" applyAlignment="1" applyProtection="1">
      <alignment horizontal="center"/>
      <protection locked="0"/>
    </xf>
    <xf numFmtId="0" fontId="39" fillId="0" borderId="21" xfId="0" applyFont="1" applyBorder="1"/>
    <xf numFmtId="0" fontId="39" fillId="0" borderId="22" xfId="0" applyFont="1" applyBorder="1"/>
    <xf numFmtId="0" fontId="39" fillId="0" borderId="23" xfId="0" applyFont="1" applyBorder="1"/>
    <xf numFmtId="0" fontId="39" fillId="0" borderId="19" xfId="0" applyFont="1" applyBorder="1"/>
    <xf numFmtId="0" fontId="39" fillId="0" borderId="19" xfId="0" applyFont="1" applyBorder="1" applyAlignment="1">
      <alignment horizontal="center"/>
    </xf>
    <xf numFmtId="0" fontId="39" fillId="0" borderId="23" xfId="0" applyFont="1" applyBorder="1" applyAlignment="1">
      <alignment horizontal="center"/>
    </xf>
    <xf numFmtId="0" fontId="42" fillId="24" borderId="66" xfId="0" applyFont="1" applyFill="1" applyBorder="1" applyAlignment="1">
      <alignment horizontal="center"/>
    </xf>
    <xf numFmtId="0" fontId="42" fillId="24" borderId="65" xfId="0" applyFont="1" applyFill="1" applyBorder="1" applyAlignment="1">
      <alignment horizontal="center"/>
    </xf>
    <xf numFmtId="0" fontId="42" fillId="24" borderId="17" xfId="0" applyFont="1" applyFill="1" applyBorder="1" applyAlignment="1">
      <alignment horizontal="center"/>
    </xf>
    <xf numFmtId="0" fontId="39" fillId="24" borderId="31" xfId="0" applyFont="1" applyFill="1" applyBorder="1" applyAlignment="1">
      <alignment horizontal="center" vertical="center"/>
    </xf>
    <xf numFmtId="0" fontId="39" fillId="0" borderId="27" xfId="0" applyFont="1" applyBorder="1"/>
    <xf numFmtId="0" fontId="39" fillId="0" borderId="31" xfId="0" applyFont="1" applyBorder="1"/>
    <xf numFmtId="0" fontId="39" fillId="0" borderId="28" xfId="0" applyFont="1" applyBorder="1"/>
    <xf numFmtId="0" fontId="39" fillId="0" borderId="60" xfId="0" applyFont="1" applyBorder="1"/>
    <xf numFmtId="2" fontId="39" fillId="0" borderId="60" xfId="0" applyNumberFormat="1" applyFont="1" applyBorder="1" applyAlignment="1">
      <alignment horizontal="center"/>
    </xf>
    <xf numFmtId="2" fontId="39" fillId="0" borderId="28" xfId="0" applyNumberFormat="1" applyFont="1" applyBorder="1" applyAlignment="1">
      <alignment horizontal="center"/>
    </xf>
    <xf numFmtId="0" fontId="42" fillId="24" borderId="16" xfId="0" applyFont="1" applyFill="1" applyBorder="1" applyAlignment="1">
      <alignment horizontal="center"/>
    </xf>
    <xf numFmtId="0" fontId="42" fillId="24" borderId="44" xfId="0" applyFont="1" applyFill="1" applyBorder="1" applyAlignment="1">
      <alignment horizontal="center" wrapText="1"/>
    </xf>
    <xf numFmtId="0" fontId="42" fillId="24" borderId="17" xfId="0" applyFont="1" applyFill="1" applyBorder="1" applyAlignment="1">
      <alignment horizontal="center" wrapText="1"/>
    </xf>
    <xf numFmtId="2" fontId="39" fillId="0" borderId="19" xfId="0" applyNumberFormat="1" applyFont="1" applyBorder="1" applyAlignment="1">
      <alignment horizontal="center"/>
    </xf>
    <xf numFmtId="2" fontId="39" fillId="0" borderId="23" xfId="0" applyNumberFormat="1" applyFont="1" applyBorder="1" applyAlignment="1">
      <alignment horizontal="center"/>
    </xf>
    <xf numFmtId="0" fontId="39" fillId="0" borderId="60" xfId="0" applyFont="1" applyBorder="1" applyAlignment="1">
      <alignment horizontal="center"/>
    </xf>
    <xf numFmtId="0" fontId="39" fillId="0" borderId="28" xfId="0" applyFont="1" applyBorder="1" applyAlignment="1">
      <alignment horizontal="center"/>
    </xf>
    <xf numFmtId="0" fontId="42" fillId="0" borderId="39" xfId="0" applyFont="1" applyBorder="1" applyAlignment="1">
      <alignment horizontal="right"/>
    </xf>
    <xf numFmtId="0" fontId="42" fillId="0" borderId="41" xfId="0" applyFont="1" applyBorder="1" applyAlignment="1">
      <alignment horizontal="right"/>
    </xf>
    <xf numFmtId="0" fontId="42" fillId="0" borderId="42" xfId="0" applyFont="1" applyBorder="1" applyAlignment="1">
      <alignment horizontal="right"/>
    </xf>
    <xf numFmtId="2" fontId="39" fillId="0" borderId="19" xfId="0" applyNumberFormat="1" applyFont="1" applyBorder="1" applyAlignment="1">
      <alignment horizontal="center" wrapText="1"/>
    </xf>
    <xf numFmtId="2" fontId="39" fillId="0" borderId="23" xfId="0" applyNumberFormat="1" applyFont="1" applyBorder="1" applyAlignment="1">
      <alignment horizontal="center" wrapText="1"/>
    </xf>
    <xf numFmtId="0" fontId="42" fillId="24" borderId="39" xfId="0" applyFont="1" applyFill="1" applyBorder="1" applyAlignment="1">
      <alignment horizontal="right"/>
    </xf>
    <xf numFmtId="0" fontId="42" fillId="24" borderId="41" xfId="0" applyFont="1" applyFill="1" applyBorder="1" applyAlignment="1">
      <alignment horizontal="right"/>
    </xf>
    <xf numFmtId="0" fontId="42" fillId="24" borderId="42" xfId="0" applyFont="1" applyFill="1" applyBorder="1" applyAlignment="1">
      <alignment horizontal="right"/>
    </xf>
    <xf numFmtId="173" fontId="39" fillId="0" borderId="19" xfId="34" applyFont="1" applyBorder="1" applyAlignment="1">
      <alignment horizontal="center"/>
    </xf>
    <xf numFmtId="173" fontId="39" fillId="0" borderId="23" xfId="34" applyFont="1" applyBorder="1" applyAlignment="1">
      <alignment horizontal="center"/>
    </xf>
    <xf numFmtId="0" fontId="40" fillId="0" borderId="83" xfId="0" applyFont="1" applyBorder="1" applyAlignment="1">
      <alignment horizontal="center"/>
    </xf>
    <xf numFmtId="0" fontId="40" fillId="0" borderId="79" xfId="0" applyFont="1" applyBorder="1" applyAlignment="1">
      <alignment horizontal="center"/>
    </xf>
    <xf numFmtId="0" fontId="40" fillId="0" borderId="84" xfId="0" applyFont="1" applyBorder="1" applyAlignment="1">
      <alignment horizontal="center"/>
    </xf>
    <xf numFmtId="0" fontId="39" fillId="0" borderId="0" xfId="0" applyFont="1" applyAlignment="1">
      <alignment horizontal="right"/>
    </xf>
    <xf numFmtId="0" fontId="39" fillId="0" borderId="12" xfId="0" applyFont="1" applyBorder="1" applyAlignment="1">
      <alignment horizontal="right"/>
    </xf>
    <xf numFmtId="0" fontId="39" fillId="0" borderId="14" xfId="0" applyFont="1" applyBorder="1" applyAlignment="1">
      <alignment horizontal="right"/>
    </xf>
    <xf numFmtId="0" fontId="39" fillId="0" borderId="15" xfId="0" applyFont="1" applyBorder="1" applyAlignment="1">
      <alignment horizontal="right"/>
    </xf>
    <xf numFmtId="0" fontId="39" fillId="0" borderId="13" xfId="0" applyFont="1" applyBorder="1" applyAlignment="1">
      <alignment horizontal="left"/>
    </xf>
    <xf numFmtId="0" fontId="39" fillId="0" borderId="14" xfId="0" applyFont="1" applyBorder="1" applyAlignment="1">
      <alignment horizontal="left"/>
    </xf>
    <xf numFmtId="0" fontId="42" fillId="0" borderId="11" xfId="0" applyFont="1" applyBorder="1" applyAlignment="1">
      <alignment horizontal="right" vertical="center"/>
    </xf>
    <xf numFmtId="0" fontId="42" fillId="0" borderId="0" xfId="0" applyFont="1" applyAlignment="1">
      <alignment horizontal="right" vertical="center"/>
    </xf>
    <xf numFmtId="0" fontId="42" fillId="0" borderId="11" xfId="0" applyFont="1" applyBorder="1" applyAlignment="1">
      <alignment wrapText="1"/>
    </xf>
    <xf numFmtId="0" fontId="42" fillId="0" borderId="0" xfId="0" applyFont="1" applyAlignment="1">
      <alignment wrapText="1"/>
    </xf>
    <xf numFmtId="0" fontId="42" fillId="0" borderId="12" xfId="0" applyFont="1" applyBorder="1" applyAlignment="1">
      <alignment wrapText="1"/>
    </xf>
    <xf numFmtId="0" fontId="39" fillId="0" borderId="21" xfId="0" applyFont="1" applyBorder="1" applyAlignment="1">
      <alignment horizontal="center"/>
    </xf>
    <xf numFmtId="0" fontId="39" fillId="0" borderId="22" xfId="0" applyFont="1" applyBorder="1" applyAlignment="1">
      <alignment horizontal="center"/>
    </xf>
    <xf numFmtId="0" fontId="39" fillId="0" borderId="55" xfId="0" applyFont="1" applyBorder="1" applyAlignment="1">
      <alignment horizontal="center"/>
    </xf>
    <xf numFmtId="43" fontId="39" fillId="0" borderId="19" xfId="34" applyNumberFormat="1" applyFont="1" applyBorder="1" applyAlignment="1">
      <alignment horizontal="center"/>
    </xf>
    <xf numFmtId="43" fontId="39" fillId="0" borderId="23" xfId="34" applyNumberFormat="1" applyFont="1" applyBorder="1" applyAlignment="1">
      <alignment horizontal="center"/>
    </xf>
    <xf numFmtId="43" fontId="39" fillId="0" borderId="60" xfId="34" applyNumberFormat="1" applyFont="1" applyBorder="1" applyAlignment="1">
      <alignment horizontal="center"/>
    </xf>
    <xf numFmtId="43" fontId="39" fillId="0" borderId="28" xfId="34" applyNumberFormat="1" applyFont="1" applyBorder="1" applyAlignment="1">
      <alignment horizontal="center"/>
    </xf>
    <xf numFmtId="0" fontId="42" fillId="0" borderId="83" xfId="89" applyFont="1" applyBorder="1" applyAlignment="1">
      <alignment horizontal="left" wrapText="1"/>
    </xf>
    <xf numFmtId="0" fontId="42" fillId="0" borderId="79" xfId="89" applyFont="1" applyBorder="1" applyAlignment="1">
      <alignment horizontal="left"/>
    </xf>
    <xf numFmtId="0" fontId="42" fillId="0" borderId="84" xfId="89" applyFont="1" applyBorder="1" applyAlignment="1">
      <alignment horizontal="left"/>
    </xf>
    <xf numFmtId="0" fontId="53" fillId="28" borderId="18" xfId="135" applyFont="1" applyFill="1" applyBorder="1" applyAlignment="1">
      <alignment horizontal="center" vertical="center"/>
    </xf>
    <xf numFmtId="0" fontId="53" fillId="28" borderId="18" xfId="135" applyFont="1" applyFill="1" applyBorder="1" applyAlignment="1">
      <alignment horizontal="left" vertical="center" wrapText="1"/>
    </xf>
    <xf numFmtId="0" fontId="54" fillId="0" borderId="18" xfId="135" applyFont="1" applyBorder="1" applyAlignment="1">
      <alignment horizontal="center" vertical="center"/>
    </xf>
    <xf numFmtId="0" fontId="55" fillId="0" borderId="18" xfId="0" applyFont="1" applyBorder="1" applyAlignment="1">
      <alignment horizontal="justify" vertical="center" wrapText="1"/>
    </xf>
    <xf numFmtId="0" fontId="55" fillId="0" borderId="18" xfId="0" applyFont="1" applyBorder="1" applyAlignment="1">
      <alignment horizontal="center" vertical="center"/>
    </xf>
    <xf numFmtId="0" fontId="55" fillId="29" borderId="18" xfId="0" applyFont="1" applyFill="1" applyBorder="1" applyAlignment="1">
      <alignment horizontal="center" vertical="center"/>
    </xf>
    <xf numFmtId="4" fontId="55" fillId="0" borderId="18" xfId="0" applyNumberFormat="1" applyFont="1" applyBorder="1" applyAlignment="1">
      <alignment horizontal="center" vertical="center"/>
    </xf>
    <xf numFmtId="44" fontId="54" fillId="0" borderId="23" xfId="255" applyFont="1" applyBorder="1" applyAlignment="1">
      <alignment horizontal="right" vertical="center" wrapText="1"/>
    </xf>
    <xf numFmtId="0" fontId="54" fillId="0" borderId="19" xfId="135" applyFont="1" applyBorder="1" applyAlignment="1">
      <alignment horizontal="right" vertical="center"/>
    </xf>
    <xf numFmtId="0" fontId="54" fillId="0" borderId="22" xfId="135" applyFont="1" applyBorder="1" applyAlignment="1">
      <alignment horizontal="right" vertical="center"/>
    </xf>
    <xf numFmtId="0" fontId="54" fillId="0" borderId="54" xfId="135" applyFont="1" applyBorder="1" applyAlignment="1">
      <alignment horizontal="right" vertical="center"/>
    </xf>
    <xf numFmtId="0" fontId="54" fillId="0" borderId="65" xfId="135" applyFont="1" applyBorder="1" applyAlignment="1">
      <alignment horizontal="right" vertical="center"/>
    </xf>
    <xf numFmtId="44" fontId="53" fillId="0" borderId="18" xfId="255" applyFont="1" applyBorder="1" applyAlignment="1">
      <alignment horizontal="right" vertical="center"/>
    </xf>
    <xf numFmtId="0" fontId="54" fillId="0" borderId="18" xfId="135" applyFont="1" applyBorder="1" applyAlignment="1">
      <alignment horizontal="left" vertical="center" wrapText="1"/>
    </xf>
    <xf numFmtId="0" fontId="55" fillId="0" borderId="18" xfId="0" applyFont="1" applyBorder="1" applyAlignment="1">
      <alignment horizontal="center" vertical="center" wrapText="1"/>
    </xf>
    <xf numFmtId="0" fontId="55" fillId="29" borderId="18" xfId="0" applyFont="1" applyFill="1" applyBorder="1" applyAlignment="1">
      <alignment horizontal="justify" vertical="center" wrapText="1"/>
    </xf>
    <xf numFmtId="4" fontId="55" fillId="29" borderId="18" xfId="0" applyNumberFormat="1" applyFont="1" applyFill="1" applyBorder="1" applyAlignment="1">
      <alignment horizontal="center" vertical="center"/>
    </xf>
    <xf numFmtId="0" fontId="54" fillId="0" borderId="18" xfId="135" applyFont="1" applyBorder="1" applyAlignment="1">
      <alignment horizontal="center" vertical="center" wrapText="1"/>
    </xf>
    <xf numFmtId="0" fontId="53" fillId="0" borderId="18" xfId="135" applyFont="1" applyBorder="1" applyAlignment="1">
      <alignment horizontal="left" vertical="center" wrapText="1"/>
    </xf>
    <xf numFmtId="4" fontId="54" fillId="0" borderId="18" xfId="0" applyNumberFormat="1" applyFont="1" applyBorder="1" applyAlignment="1">
      <alignment horizontal="center" vertical="center"/>
    </xf>
    <xf numFmtId="44" fontId="53" fillId="0" borderId="18" xfId="255" applyFont="1" applyBorder="1" applyAlignment="1">
      <alignment horizontal="right" vertical="center" wrapText="1"/>
    </xf>
    <xf numFmtId="0" fontId="55" fillId="29" borderId="18" xfId="0" applyFont="1" applyFill="1" applyBorder="1" applyAlignment="1">
      <alignment horizontal="center" vertical="center" wrapText="1"/>
    </xf>
    <xf numFmtId="2" fontId="54" fillId="0" borderId="18" xfId="135" applyNumberFormat="1" applyFont="1" applyBorder="1" applyAlignment="1">
      <alignment horizontal="center" vertical="center"/>
    </xf>
    <xf numFmtId="0" fontId="54" fillId="0" borderId="19" xfId="135" applyFont="1" applyBorder="1" applyAlignment="1">
      <alignment horizontal="center" vertical="center"/>
    </xf>
    <xf numFmtId="49" fontId="53" fillId="0" borderId="0" xfId="131" applyNumberFormat="1" applyFont="1" applyAlignment="1">
      <alignment horizontal="right" vertical="center"/>
    </xf>
    <xf numFmtId="186" fontId="53" fillId="0" borderId="0" xfId="131" applyNumberFormat="1" applyFont="1" applyAlignment="1">
      <alignment vertical="center"/>
    </xf>
    <xf numFmtId="0" fontId="54" fillId="0" borderId="0" xfId="128" applyFont="1"/>
    <xf numFmtId="0" fontId="54" fillId="0" borderId="0" xfId="126" applyFont="1" applyAlignment="1">
      <alignment horizontal="center" vertical="center"/>
    </xf>
    <xf numFmtId="0" fontId="54" fillId="0" borderId="0" xfId="128" applyFont="1" applyAlignment="1">
      <alignment horizontal="center"/>
    </xf>
    <xf numFmtId="0" fontId="54" fillId="0" borderId="0" xfId="128" applyFont="1" applyAlignment="1">
      <alignment horizontal="center" vertical="center" wrapText="1"/>
    </xf>
    <xf numFmtId="0" fontId="56" fillId="0" borderId="32" xfId="128" applyFont="1" applyBorder="1" applyAlignment="1">
      <alignment horizontal="left" vertical="center"/>
    </xf>
    <xf numFmtId="0" fontId="56" fillId="0" borderId="29" xfId="128" applyFont="1" applyBorder="1" applyAlignment="1">
      <alignment horizontal="left" vertical="center"/>
    </xf>
    <xf numFmtId="187" fontId="56" fillId="28" borderId="35" xfId="135" applyNumberFormat="1" applyFont="1" applyFill="1" applyBorder="1" applyAlignment="1">
      <alignment vertical="center"/>
    </xf>
    <xf numFmtId="0" fontId="57" fillId="0" borderId="33" xfId="128" applyFont="1" applyBorder="1" applyAlignment="1">
      <alignment horizontal="left" vertical="center" wrapText="1"/>
    </xf>
    <xf numFmtId="0" fontId="57" fillId="0" borderId="18" xfId="128" applyFont="1" applyBorder="1" applyAlignment="1">
      <alignment horizontal="left" vertical="center" wrapText="1"/>
    </xf>
    <xf numFmtId="181" fontId="57" fillId="0" borderId="30" xfId="129" applyNumberFormat="1" applyFont="1" applyBorder="1" applyAlignment="1">
      <alignment vertical="center"/>
    </xf>
    <xf numFmtId="0" fontId="56" fillId="0" borderId="46" xfId="128" applyFont="1" applyBorder="1" applyAlignment="1">
      <alignment horizontal="left" vertical="center"/>
    </xf>
    <xf numFmtId="0" fontId="56" fillId="0" borderId="20" xfId="128" applyFont="1" applyBorder="1" applyAlignment="1">
      <alignment horizontal="left" vertical="center"/>
    </xf>
    <xf numFmtId="187" fontId="56" fillId="28" borderId="40" xfId="135" applyNumberFormat="1" applyFont="1" applyFill="1" applyBorder="1" applyAlignment="1">
      <alignment vertical="center"/>
    </xf>
    <xf numFmtId="0" fontId="50" fillId="25" borderId="18" xfId="135" applyFont="1" applyFill="1" applyBorder="1" applyAlignment="1">
      <alignment horizontal="center" vertical="center" wrapText="1"/>
    </xf>
    <xf numFmtId="0" fontId="50" fillId="0" borderId="18" xfId="126" applyFont="1" applyBorder="1" applyAlignment="1">
      <alignment horizontal="center" vertical="center" wrapText="1"/>
    </xf>
    <xf numFmtId="4" fontId="50" fillId="25" borderId="18" xfId="135" applyNumberFormat="1" applyFont="1" applyFill="1" applyBorder="1" applyAlignment="1">
      <alignment horizontal="center" vertical="center" wrapText="1"/>
    </xf>
    <xf numFmtId="0" fontId="50" fillId="0" borderId="18" xfId="126" applyFont="1" applyBorder="1" applyAlignment="1">
      <alignment horizontal="center" vertical="center" wrapText="1"/>
    </xf>
    <xf numFmtId="9" fontId="53" fillId="27" borderId="18" xfId="239" applyFont="1" applyFill="1" applyBorder="1" applyAlignment="1">
      <alignment horizontal="center" vertical="center"/>
    </xf>
    <xf numFmtId="0" fontId="58" fillId="0" borderId="81" xfId="89" applyFont="1" applyBorder="1"/>
    <xf numFmtId="0" fontId="53" fillId="0" borderId="19" xfId="135" applyFont="1" applyBorder="1" applyAlignment="1">
      <alignment horizontal="right" vertical="center"/>
    </xf>
    <xf numFmtId="0" fontId="53" fillId="0" borderId="22" xfId="135" applyFont="1" applyBorder="1" applyAlignment="1">
      <alignment horizontal="right" vertical="center"/>
    </xf>
    <xf numFmtId="0" fontId="53" fillId="0" borderId="54" xfId="135" applyFont="1" applyBorder="1" applyAlignment="1">
      <alignment horizontal="right" vertical="center"/>
    </xf>
    <xf numFmtId="0" fontId="53" fillId="0" borderId="65" xfId="135" applyFont="1" applyBorder="1" applyAlignment="1">
      <alignment horizontal="right" vertical="center"/>
    </xf>
    <xf numFmtId="0" fontId="53" fillId="0" borderId="23" xfId="135" applyFont="1" applyBorder="1" applyAlignment="1">
      <alignment horizontal="right" vertical="center"/>
    </xf>
    <xf numFmtId="44" fontId="39" fillId="0" borderId="0" xfId="89" applyNumberFormat="1" applyFont="1"/>
    <xf numFmtId="44" fontId="59" fillId="0" borderId="0" xfId="255" applyFont="1" applyBorder="1" applyAlignment="1">
      <alignment horizontal="center" vertical="center" wrapText="1"/>
    </xf>
    <xf numFmtId="209" fontId="39" fillId="0" borderId="0" xfId="89" applyNumberFormat="1" applyFont="1"/>
  </cellXfs>
  <cellStyles count="256">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34" xr:uid="{00000000-0005-0000-0000-000039000000}"/>
    <cellStyle name="Comma0" xfId="171" xr:uid="{00000000-0005-0000-0000-00003A000000}"/>
    <cellStyle name="Currency" xfId="172" xr:uid="{00000000-0005-0000-0000-00003B000000}"/>
    <cellStyle name="Currency0" xfId="173" xr:uid="{00000000-0005-0000-0000-00003C000000}"/>
    <cellStyle name="Date" xfId="174" xr:uid="{00000000-0005-0000-0000-00003D000000}"/>
    <cellStyle name="Encabezado 4 2" xfId="23" xr:uid="{00000000-0005-0000-0000-00003E000000}"/>
    <cellStyle name="Encabezado 4 3" xfId="175" xr:uid="{00000000-0005-0000-0000-00003F000000}"/>
    <cellStyle name="Énfasis1 2" xfId="24" xr:uid="{00000000-0005-0000-0000-000040000000}"/>
    <cellStyle name="Énfasis1 3" xfId="176" xr:uid="{00000000-0005-0000-0000-000041000000}"/>
    <cellStyle name="Énfasis2 2" xfId="25" xr:uid="{00000000-0005-0000-0000-000042000000}"/>
    <cellStyle name="Énfasis2 3" xfId="177" xr:uid="{00000000-0005-0000-0000-000043000000}"/>
    <cellStyle name="Énfasis3 2" xfId="26" xr:uid="{00000000-0005-0000-0000-000044000000}"/>
    <cellStyle name="Énfasis3 3" xfId="178" xr:uid="{00000000-0005-0000-0000-000045000000}"/>
    <cellStyle name="Énfasis4 2" xfId="27" xr:uid="{00000000-0005-0000-0000-000046000000}"/>
    <cellStyle name="Énfasis4 3" xfId="179" xr:uid="{00000000-0005-0000-0000-000047000000}"/>
    <cellStyle name="Énfasis5 2" xfId="28" xr:uid="{00000000-0005-0000-0000-000048000000}"/>
    <cellStyle name="Énfasis5 3" xfId="180" xr:uid="{00000000-0005-0000-0000-000049000000}"/>
    <cellStyle name="Énfasis6 2" xfId="29" xr:uid="{00000000-0005-0000-0000-00004A000000}"/>
    <cellStyle name="Énfasis6 3" xfId="181" xr:uid="{00000000-0005-0000-0000-00004B000000}"/>
    <cellStyle name="Entrada 2" xfId="30" xr:uid="{00000000-0005-0000-0000-00004C000000}"/>
    <cellStyle name="Entrada 3" xfId="182" xr:uid="{00000000-0005-0000-0000-00004D000000}"/>
    <cellStyle name="Estilo 1" xfId="31" xr:uid="{00000000-0005-0000-0000-00004E000000}"/>
    <cellStyle name="Euro" xfId="32" xr:uid="{00000000-0005-0000-0000-00004F000000}"/>
    <cellStyle name="F2" xfId="183" xr:uid="{00000000-0005-0000-0000-000050000000}"/>
    <cellStyle name="F3" xfId="184" xr:uid="{00000000-0005-0000-0000-000051000000}"/>
    <cellStyle name="F4" xfId="185" xr:uid="{00000000-0005-0000-0000-000052000000}"/>
    <cellStyle name="F5" xfId="186" xr:uid="{00000000-0005-0000-0000-000053000000}"/>
    <cellStyle name="F6" xfId="187" xr:uid="{00000000-0005-0000-0000-000054000000}"/>
    <cellStyle name="F7" xfId="188" xr:uid="{00000000-0005-0000-0000-000055000000}"/>
    <cellStyle name="F8" xfId="189" xr:uid="{00000000-0005-0000-0000-000056000000}"/>
    <cellStyle name="Fixed" xfId="190" xr:uid="{00000000-0005-0000-0000-000057000000}"/>
    <cellStyle name="Heading 1" xfId="191" xr:uid="{00000000-0005-0000-0000-000058000000}"/>
    <cellStyle name="Heading 2" xfId="192" xr:uid="{00000000-0005-0000-0000-000059000000}"/>
    <cellStyle name="Heading1" xfId="193" xr:uid="{00000000-0005-0000-0000-00005A000000}"/>
    <cellStyle name="Heading2" xfId="194" xr:uid="{00000000-0005-0000-0000-00005B000000}"/>
    <cellStyle name="Hipervínculo" xfId="254" builtinId="8"/>
    <cellStyle name="Incorrecto 2" xfId="33" xr:uid="{00000000-0005-0000-0000-00005D000000}"/>
    <cellStyle name="Incorrecto 3" xfId="195" xr:uid="{00000000-0005-0000-0000-00005E000000}"/>
    <cellStyle name="MILE DE MILLONES" xfId="196" xr:uid="{00000000-0005-0000-0000-00005F000000}"/>
    <cellStyle name="MILE DE MILLONES 2" xfId="197" xr:uid="{00000000-0005-0000-0000-000060000000}"/>
    <cellStyle name="MILE DE MILLONES_PRESUPUESTO FASE III ABR-2015 Rev3" xfId="198" xr:uid="{00000000-0005-0000-0000-000061000000}"/>
    <cellStyle name="MILES" xfId="199" xr:uid="{00000000-0005-0000-0000-000062000000}"/>
    <cellStyle name="MILES 2" xfId="200" xr:uid="{00000000-0005-0000-0000-000063000000}"/>
    <cellStyle name="Millares [2]" xfId="35" xr:uid="{00000000-0005-0000-0000-000065000000}"/>
    <cellStyle name="Millares [2] 2" xfId="201"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2"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3" xr:uid="{00000000-0005-0000-0000-000070000000}"/>
    <cellStyle name="Millares 2 5" xfId="42" xr:uid="{00000000-0005-0000-0000-000071000000}"/>
    <cellStyle name="Millares 2_APU´S_NO_PREVISTOS (1)" xfId="204"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5" xr:uid="{00000000-0005-0000-0000-00007A000000}"/>
    <cellStyle name="Millares 4_APU´S_NO_PREVISTOS (1)" xfId="206" xr:uid="{00000000-0005-0000-0000-00007B000000}"/>
    <cellStyle name="Millares 5" xfId="50" xr:uid="{00000000-0005-0000-0000-00007C000000}"/>
    <cellStyle name="Millares 5 2" xfId="207"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8" xr:uid="{00000000-0005-0000-0000-000088000000}"/>
    <cellStyle name="MILLONES 2" xfId="209" xr:uid="{00000000-0005-0000-0000-000089000000}"/>
    <cellStyle name="MILLONES_PRESUPUESTO FASE III ABR-2015 Rev3" xfId="210" xr:uid="{00000000-0005-0000-0000-00008A000000}"/>
    <cellStyle name="Moneda" xfId="255" builtinId="4"/>
    <cellStyle name="Moneda 10 2" xfId="61" xr:uid="{00000000-0005-0000-0000-00008B000000}"/>
    <cellStyle name="Moneda 2" xfId="62" xr:uid="{00000000-0005-0000-0000-00008C000000}"/>
    <cellStyle name="Moneda 2 10" xfId="211" xr:uid="{00000000-0005-0000-0000-00008D000000}"/>
    <cellStyle name="Moneda 2 11" xfId="212" xr:uid="{00000000-0005-0000-0000-00008E000000}"/>
    <cellStyle name="Moneda 2 12" xfId="213"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4" xr:uid="{00000000-0005-0000-0000-000097000000}"/>
    <cellStyle name="Moneda 2 3" xfId="69" xr:uid="{00000000-0005-0000-0000-000098000000}"/>
    <cellStyle name="Moneda 2 4" xfId="215" xr:uid="{00000000-0005-0000-0000-000099000000}"/>
    <cellStyle name="Moneda 2 5" xfId="216" xr:uid="{00000000-0005-0000-0000-00009A000000}"/>
    <cellStyle name="Moneda 2 6" xfId="217" xr:uid="{00000000-0005-0000-0000-00009B000000}"/>
    <cellStyle name="Moneda 2 7" xfId="218" xr:uid="{00000000-0005-0000-0000-00009C000000}"/>
    <cellStyle name="Moneda 2 8" xfId="219" xr:uid="{00000000-0005-0000-0000-00009D000000}"/>
    <cellStyle name="Moneda 2 9" xfId="220" xr:uid="{00000000-0005-0000-0000-00009E000000}"/>
    <cellStyle name="Moneda 2_APU´S_NO_PREVISTOS (1)" xfId="221" xr:uid="{00000000-0005-0000-0000-00009F000000}"/>
    <cellStyle name="Moneda 3" xfId="70" xr:uid="{00000000-0005-0000-0000-0000A0000000}"/>
    <cellStyle name="Moneda 4" xfId="222" xr:uid="{00000000-0005-0000-0000-0000A1000000}"/>
    <cellStyle name="Monetario0" xfId="223" xr:uid="{00000000-0005-0000-0000-0000A2000000}"/>
    <cellStyle name="Neutral" xfId="71" builtinId="28" customBuiltin="1"/>
    <cellStyle name="Neutral 2" xfId="72" xr:uid="{00000000-0005-0000-0000-0000A4000000}"/>
    <cellStyle name="Neutral 3" xfId="224" xr:uid="{00000000-0005-0000-0000-0000A5000000}"/>
    <cellStyle name="No. punto" xfId="225" xr:uid="{00000000-0005-0000-0000-0000A6000000}"/>
    <cellStyle name="No. punto 2" xfId="226"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7" xr:uid="{00000000-0005-0000-0000-0000B2000000}"/>
    <cellStyle name="Normal 2 2 3" xfId="228" xr:uid="{00000000-0005-0000-0000-0000B3000000}"/>
    <cellStyle name="Normal 2 3" xfId="80" xr:uid="{00000000-0005-0000-0000-0000B4000000}"/>
    <cellStyle name="Normal 2 3 2" xfId="229"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0" xr:uid="{00000000-0005-0000-0000-0000C2000000}"/>
    <cellStyle name="Normal 3_APU´S_NO_PREVISTOS (1)" xfId="231" xr:uid="{00000000-0005-0000-0000-0000C3000000}"/>
    <cellStyle name="Normal 4" xfId="91" xr:uid="{00000000-0005-0000-0000-0000C4000000}"/>
    <cellStyle name="Normal 4 2" xfId="92" xr:uid="{00000000-0005-0000-0000-0000C5000000}"/>
    <cellStyle name="Normal 4 2 2" xfId="232" xr:uid="{00000000-0005-0000-0000-0000C6000000}"/>
    <cellStyle name="Normal 5" xfId="133" xr:uid="{00000000-0005-0000-0000-0000C7000000}"/>
    <cellStyle name="Normal 6" xfId="233" xr:uid="{00000000-0005-0000-0000-0000C8000000}"/>
    <cellStyle name="Normal 6 2" xfId="234" xr:uid="{00000000-0005-0000-0000-0000C9000000}"/>
    <cellStyle name="Normal 7" xfId="235" xr:uid="{00000000-0005-0000-0000-0000CA000000}"/>
    <cellStyle name="Normal 8" xfId="236" xr:uid="{00000000-0005-0000-0000-0000CB000000}"/>
    <cellStyle name="Normal 9" xfId="237" xr:uid="{00000000-0005-0000-0000-0000CC000000}"/>
    <cellStyle name="Normal 9 2" xfId="132" xr:uid="{00000000-0005-0000-0000-0000CD000000}"/>
    <cellStyle name="Normal_modelo ACTA OBRA y MODIFICACION" xfId="253" xr:uid="{00000000-0005-0000-0000-0000CE000000}"/>
    <cellStyle name="Normal_PTO OFICIAL PREPLIEGO (CORREGIDO) 2" xfId="131" xr:uid="{00000000-0005-0000-0000-0000CF000000}"/>
    <cellStyle name="Notas 2" xfId="93" xr:uid="{00000000-0005-0000-0000-0000D0000000}"/>
    <cellStyle name="Notas 3" xfId="238" xr:uid="{00000000-0005-0000-0000-0000D1000000}"/>
    <cellStyle name="Percent" xfId="95" xr:uid="{00000000-0005-0000-0000-0000D2000000}"/>
    <cellStyle name="Porcentaje 2" xfId="239" xr:uid="{00000000-0005-0000-0000-0000D4000000}"/>
    <cellStyle name="Porcentaje 3" xfId="94" xr:uid="{00000000-0005-0000-0000-0000D5000000}"/>
    <cellStyle name="Porcentaje 4" xfId="240" xr:uid="{00000000-0005-0000-0000-0000D6000000}"/>
    <cellStyle name="Porcentaje 5" xfId="241" xr:uid="{00000000-0005-0000-0000-0000D7000000}"/>
    <cellStyle name="Porcentaje 5 2" xfId="242"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3"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4" xr:uid="{00000000-0005-0000-0000-0000EF000000}"/>
    <cellStyle name="Salida 2" xfId="116" xr:uid="{00000000-0005-0000-0000-0000F0000000}"/>
    <cellStyle name="Salida 3" xfId="245" xr:uid="{00000000-0005-0000-0000-0000F1000000}"/>
    <cellStyle name="Texto de advertencia 2" xfId="117" xr:uid="{00000000-0005-0000-0000-0000F2000000}"/>
    <cellStyle name="Texto de advertencia 3" xfId="246" xr:uid="{00000000-0005-0000-0000-0000F3000000}"/>
    <cellStyle name="Texto explicativo 2" xfId="118" xr:uid="{00000000-0005-0000-0000-0000F4000000}"/>
    <cellStyle name="Texto explicativo 3" xfId="247" xr:uid="{00000000-0005-0000-0000-0000F5000000}"/>
    <cellStyle name="Título 1 2" xfId="119" xr:uid="{00000000-0005-0000-0000-0000F6000000}"/>
    <cellStyle name="Título 1 3" xfId="248" xr:uid="{00000000-0005-0000-0000-0000F7000000}"/>
    <cellStyle name="Título 2 2" xfId="120" xr:uid="{00000000-0005-0000-0000-0000F8000000}"/>
    <cellStyle name="Título 2 3" xfId="249" xr:uid="{00000000-0005-0000-0000-0000F9000000}"/>
    <cellStyle name="Título 3 2" xfId="121" xr:uid="{00000000-0005-0000-0000-0000FA000000}"/>
    <cellStyle name="Título 3 3" xfId="250" xr:uid="{00000000-0005-0000-0000-0000FB000000}"/>
    <cellStyle name="Título 4" xfId="122" xr:uid="{00000000-0005-0000-0000-0000FC000000}"/>
    <cellStyle name="Título 5" xfId="251" xr:uid="{00000000-0005-0000-0000-0000FD000000}"/>
    <cellStyle name="Total" xfId="123" builtinId="25" customBuiltin="1"/>
    <cellStyle name="Total 2" xfId="124" xr:uid="{00000000-0005-0000-0000-0000FF000000}"/>
    <cellStyle name="Total 3" xfId="252"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3.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V&#237;nculoExternoRecuperado1?BEC298C7" TargetMode="External"/><Relationship Id="rId1" Type="http://schemas.openxmlformats.org/officeDocument/2006/relationships/externalLinkPath" Target="file:///\\BEC298C7\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https://d.docs.live.net/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2" Type="http://schemas.microsoft.com/office/2019/04/relationships/externalLinkLongPath" Target="https://cceficiente.sharepoint.com/Users/Administrador/Desktop/AMV03NARI&#209;O%20ACTUAL/PRESUPUESTOS/Ruta%201702/PRESENTACI&#211;N%20BOGOT&#193;_RUTA%201702_26%20MARZO%202012/a%20%20aaInformaci&#243;n%20GRUPO%204/A%20MInformes%20Mensuales/Informe%20de%20estado%20vial%20ene/aCCIDENTES%20DE%201995%20-%201996.xls?7C10C0C8" TargetMode="External"/><Relationship Id="rId1" Type="http://schemas.openxmlformats.org/officeDocument/2006/relationships/externalLinkPath" Target="file:///\\7C10C0C8\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007.%202025/02.%20Actualizaciones%20sector%20social/02.%20Menor%20Cuantia%20Sector%20Social/05.%20Envio%20a%20Estandarizar%20Menor%20Cuantia/Factura13?4497F19F" TargetMode="External"/><Relationship Id="rId1" Type="http://schemas.openxmlformats.org/officeDocument/2006/relationships/externalLinkPath" Target="file:///\\4497F19F\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https://d.docs.live.net/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2" Type="http://schemas.microsoft.com/office/2019/04/relationships/externalLinkLongPath" Target="https://cceficiente.sharepoint.com/Users/TRAMO%20III/Desktop/Nueva%20carpeta/Documents%20and%20Settings/Adolfo%20Leon/Mis%20documentos/Mis%20documentos/ACTA%20No%2040/ACTA%20No36/CONSORCIO%20acta%20No35/Mis%20documentos/WINDOWS/TEMP/RELACI~1.XLS?92870375" TargetMode="External"/><Relationship Id="rId1" Type="http://schemas.openxmlformats.org/officeDocument/2006/relationships/externalLinkPath" Target="file:///\\92870375\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Contratacion%20PME%20v021?BEC298C7" TargetMode="External"/><Relationship Id="rId1" Type="http://schemas.openxmlformats.org/officeDocument/2006/relationships/externalLinkPath" Target="file:///\\BEC298C7\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Accidentalidad"/>
      <sheetName val="Causa Posible"/>
      <sheetName val="Base de Datos"/>
      <sheetName val="Elementos Involucrados"/>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TARIFAS MATERIALES"/>
      <sheetName val="TARIFAS EQUIPOS "/>
      <sheetName val="TARIFA SALARIOS"/>
      <sheetName val="PRES"/>
      <sheetName val="SNP7 Anclajes pasivos6j_x0000_"/>
      <sheetName val="ó&gt;_x005f_x0000__x005f_x0001__x005f_x0000__x005f_x0000__"/>
      <sheetName val="CRA.MODI"/>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3"/>
      <sheetName val="Hoja2"/>
      <sheetName val="Transportes"/>
      <sheetName val="Indicadores Y Listas"/>
      <sheetName val="Grafico Avance"/>
      <sheetName val="ó&gt;?_x0001_???j0$?#???j.$?#???L_x0012_Óu????"/>
    </sheetNames>
    <sheetDataSet>
      <sheetData sheetId="0">
        <row r="2">
          <cell r="A2">
            <v>0</v>
          </cell>
        </row>
      </sheetData>
      <sheetData sheetId="1">
        <row r="2">
          <cell r="A2">
            <v>0</v>
          </cell>
        </row>
      </sheetData>
      <sheetData sheetId="2"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row r="2">
          <cell r="A2">
            <v>0</v>
          </cell>
        </row>
      </sheetData>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row r="2">
          <cell r="A2">
            <v>0</v>
          </cell>
        </row>
      </sheetData>
      <sheetData sheetId="280">
        <row r="2">
          <cell r="A2">
            <v>0</v>
          </cell>
        </row>
      </sheetData>
      <sheetData sheetId="281">
        <row r="2">
          <cell r="A2">
            <v>0</v>
          </cell>
        </row>
      </sheetData>
      <sheetData sheetId="282"/>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sheetData sheetId="313">
        <row r="2">
          <cell r="A2">
            <v>0</v>
          </cell>
        </row>
      </sheetData>
      <sheetData sheetId="314">
        <row r="2">
          <cell r="A2">
            <v>0</v>
          </cell>
        </row>
      </sheetData>
      <sheetData sheetId="315">
        <row r="2">
          <cell r="A2">
            <v>0</v>
          </cell>
        </row>
      </sheetData>
      <sheetData sheetId="316"/>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sheetData sheetId="402"/>
      <sheetData sheetId="403"/>
      <sheetData sheetId="404"/>
      <sheetData sheetId="405">
        <row r="2">
          <cell r="A2">
            <v>0</v>
          </cell>
        </row>
      </sheetData>
      <sheetData sheetId="406">
        <row r="2">
          <cell r="A2">
            <v>0</v>
          </cell>
        </row>
      </sheetData>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row r="2">
          <cell r="A2">
            <v>0</v>
          </cell>
        </row>
      </sheetData>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sheetData sheetId="538"/>
      <sheetData sheetId="539"/>
      <sheetData sheetId="540"/>
      <sheetData sheetId="541"/>
      <sheetData sheetId="542"/>
      <sheetData sheetId="543"/>
      <sheetData sheetId="544"/>
      <sheetData sheetId="545"/>
      <sheetData sheetId="546">
        <row r="2">
          <cell r="A2">
            <v>0</v>
          </cell>
        </row>
      </sheetData>
      <sheetData sheetId="547"/>
      <sheetData sheetId="548"/>
      <sheetData sheetId="549">
        <row r="2">
          <cell r="A2">
            <v>0</v>
          </cell>
        </row>
      </sheetData>
      <sheetData sheetId="550">
        <row r="2">
          <cell r="A2">
            <v>0</v>
          </cell>
        </row>
      </sheetData>
      <sheetData sheetId="551"/>
      <sheetData sheetId="552">
        <row r="2">
          <cell r="A2">
            <v>0</v>
          </cell>
        </row>
      </sheetData>
      <sheetData sheetId="553">
        <row r="2">
          <cell r="A2">
            <v>0</v>
          </cell>
        </row>
      </sheetData>
      <sheetData sheetId="554"/>
      <sheetData sheetId="555"/>
      <sheetData sheetId="556"/>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sheetData sheetId="571">
        <row r="2">
          <cell r="A2">
            <v>0</v>
          </cell>
        </row>
      </sheetData>
      <sheetData sheetId="572">
        <row r="2">
          <cell r="A2">
            <v>0</v>
          </cell>
        </row>
      </sheetData>
      <sheetData sheetId="573">
        <row r="2">
          <cell r="A2">
            <v>0</v>
          </cell>
        </row>
      </sheetData>
      <sheetData sheetId="574"/>
      <sheetData sheetId="575">
        <row r="2">
          <cell r="A2">
            <v>0</v>
          </cell>
        </row>
      </sheetData>
      <sheetData sheetId="576">
        <row r="2">
          <cell r="A2">
            <v>0</v>
          </cell>
        </row>
      </sheetData>
      <sheetData sheetId="577">
        <row r="2">
          <cell r="A2">
            <v>0</v>
          </cell>
        </row>
      </sheetData>
      <sheetData sheetId="578"/>
      <sheetData sheetId="579">
        <row r="2">
          <cell r="A2">
            <v>0</v>
          </cell>
        </row>
      </sheetData>
      <sheetData sheetId="580">
        <row r="2">
          <cell r="A2">
            <v>0</v>
          </cell>
        </row>
      </sheetData>
      <sheetData sheetId="581"/>
      <sheetData sheetId="582"/>
      <sheetData sheetId="583">
        <row r="2">
          <cell r="A2">
            <v>0</v>
          </cell>
        </row>
      </sheetData>
      <sheetData sheetId="584">
        <row r="2">
          <cell r="A2">
            <v>0</v>
          </cell>
        </row>
      </sheetData>
      <sheetData sheetId="585"/>
      <sheetData sheetId="586"/>
      <sheetData sheetId="587"/>
      <sheetData sheetId="588"/>
      <sheetData sheetId="589"/>
      <sheetData sheetId="590"/>
      <sheetData sheetId="591">
        <row r="2">
          <cell r="A2">
            <v>0</v>
          </cell>
        </row>
      </sheetData>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ow r="2">
          <cell r="A2">
            <v>0</v>
          </cell>
        </row>
      </sheetData>
      <sheetData sheetId="755" refreshError="1"/>
      <sheetData sheetId="756" refreshError="1"/>
      <sheetData sheetId="757" refreshError="1"/>
      <sheetData sheetId="758" refreshError="1"/>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ow r="2">
          <cell r="A2">
            <v>0</v>
          </cell>
        </row>
      </sheetData>
      <sheetData sheetId="765">
        <row r="2">
          <cell r="A2">
            <v>0</v>
          </cell>
        </row>
      </sheetData>
      <sheetData sheetId="766">
        <row r="2">
          <cell r="A2">
            <v>0</v>
          </cell>
        </row>
      </sheetData>
      <sheetData sheetId="767">
        <row r="2">
          <cell r="A2">
            <v>0</v>
          </cell>
        </row>
      </sheetData>
      <sheetData sheetId="768"/>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sheetData sheetId="791"/>
      <sheetData sheetId="792"/>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refreshError="1"/>
      <sheetData sheetId="875" refreshError="1"/>
      <sheetData sheetId="876" refreshError="1"/>
      <sheetData sheetId="877" refreshError="1"/>
      <sheetData sheetId="878" refreshError="1"/>
      <sheetData sheetId="879" refreshError="1"/>
      <sheetData sheetId="880" refreshError="1"/>
      <sheetData sheetId="881"/>
      <sheetData sheetId="882"/>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row r="2">
          <cell r="A2">
            <v>0</v>
          </cell>
        </row>
      </sheetData>
      <sheetData sheetId="931">
        <row r="2">
          <cell r="A2">
            <v>0</v>
          </cell>
        </row>
      </sheetData>
      <sheetData sheetId="932"/>
      <sheetData sheetId="933">
        <row r="2">
          <cell r="A2">
            <v>0</v>
          </cell>
        </row>
      </sheetData>
      <sheetData sheetId="934">
        <row r="2">
          <cell r="A2">
            <v>0</v>
          </cell>
        </row>
      </sheetData>
      <sheetData sheetId="935">
        <row r="2">
          <cell r="A2">
            <v>0</v>
          </cell>
        </row>
      </sheetData>
      <sheetData sheetId="936"/>
      <sheetData sheetId="937"/>
      <sheetData sheetId="938"/>
      <sheetData sheetId="939"/>
      <sheetData sheetId="940"/>
      <sheetData sheetId="941">
        <row r="2">
          <cell r="A2">
            <v>0</v>
          </cell>
        </row>
      </sheetData>
      <sheetData sheetId="942">
        <row r="2">
          <cell r="A2">
            <v>0</v>
          </cell>
        </row>
      </sheetData>
      <sheetData sheetId="943"/>
      <sheetData sheetId="944"/>
      <sheetData sheetId="945">
        <row r="2">
          <cell r="A2">
            <v>0</v>
          </cell>
        </row>
      </sheetData>
      <sheetData sheetId="946">
        <row r="2">
          <cell r="A2">
            <v>0</v>
          </cell>
        </row>
      </sheetData>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sheetData sheetId="1035"/>
      <sheetData sheetId="1036"/>
      <sheetData sheetId="1037"/>
      <sheetData sheetId="1038" refreshError="1"/>
      <sheetData sheetId="1039"/>
      <sheetData sheetId="1040"/>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 val="AEA_944"/>
      <sheetName val="DUB_823"/>
      <sheetName val="ESTADO FINANCIERO"/>
      <sheetName val="BASE DATOS"/>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refreshError="1"/>
      <sheetData sheetId="106"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 P. U."/>
      <sheetName val="Análisis de precios"/>
      <sheetName val="ANEXO 7"/>
      <sheetName val="DATOS"/>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 sheetId="10" refreshError="1"/>
      <sheetData sheetId="11" refreshError="1"/>
      <sheetData sheetId="12"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CDItem"/>
      <sheetName val="ESTADO RED"/>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cell r="K4"/>
          <cell r="L4"/>
          <cell r="M4"/>
          <cell r="N4"/>
          <cell r="O4"/>
          <cell r="P4"/>
          <cell r="Q4"/>
          <cell r="R4"/>
          <cell r="S4"/>
          <cell r="T4"/>
          <cell r="U4"/>
          <cell r="V4"/>
          <cell r="W4"/>
          <cell r="X4"/>
          <cell r="Y4"/>
          <cell r="Z4"/>
          <cell r="AA4"/>
          <cell r="AB4"/>
          <cell r="AC4"/>
          <cell r="AD4"/>
          <cell r="AE4"/>
          <cell r="AF4"/>
          <cell r="AG4"/>
          <cell r="AH4"/>
          <cell r="AI4"/>
          <cell r="AJ4"/>
          <cell r="AK4"/>
          <cell r="AL4"/>
          <cell r="AM4"/>
          <cell r="AN4"/>
          <cell r="AO4"/>
          <cell r="AP4"/>
          <cell r="AQ4"/>
          <cell r="AR4"/>
          <cell r="AS4"/>
          <cell r="AT4"/>
          <cell r="AU4"/>
          <cell r="AV4"/>
          <cell r="AW4"/>
          <cell r="AX4">
            <v>284168.42105263157</v>
          </cell>
          <cell r="AY4"/>
          <cell r="AZ4">
            <v>284168.42105263157</v>
          </cell>
          <cell r="BA4">
            <v>284168.42105263157</v>
          </cell>
          <cell r="BB4">
            <v>284168.42105263157</v>
          </cell>
          <cell r="BC4">
            <v>284168.42105263157</v>
          </cell>
          <cell r="BD4">
            <v>284168.42105263157</v>
          </cell>
          <cell r="BE4">
            <v>284168.42105263157</v>
          </cell>
          <cell r="BF4"/>
          <cell r="BG4">
            <v>284168.42105263157</v>
          </cell>
          <cell r="BH4">
            <v>284168.42105263157</v>
          </cell>
          <cell r="BI4">
            <v>284168.42105263157</v>
          </cell>
          <cell r="BJ4">
            <v>284168.42105263157</v>
          </cell>
          <cell r="BK4">
            <v>284168.42105263157</v>
          </cell>
          <cell r="BL4">
            <v>284168.42105263157</v>
          </cell>
          <cell r="BM4"/>
          <cell r="BN4">
            <v>284168.42105263157</v>
          </cell>
          <cell r="BO4">
            <v>284168.42105263157</v>
          </cell>
          <cell r="BP4">
            <v>284168.42105263157</v>
          </cell>
          <cell r="BQ4">
            <v>284168.42105263157</v>
          </cell>
          <cell r="BR4">
            <v>284168.42105263157</v>
          </cell>
          <cell r="BS4">
            <v>284168.42105263157</v>
          </cell>
          <cell r="BT4"/>
          <cell r="BU4"/>
          <cell r="BV4"/>
          <cell r="BW4"/>
          <cell r="BX4"/>
          <cell r="BY4"/>
          <cell r="BZ4"/>
          <cell r="CA4"/>
          <cell r="CB4"/>
          <cell r="CC4"/>
          <cell r="CD4"/>
          <cell r="CE4"/>
          <cell r="CF4"/>
          <cell r="CG4"/>
          <cell r="CH4"/>
          <cell r="CI4"/>
          <cell r="CJ4"/>
          <cell r="CK4"/>
        </row>
        <row r="5">
          <cell r="J5"/>
          <cell r="K5"/>
          <cell r="L5"/>
          <cell r="M5"/>
          <cell r="N5"/>
          <cell r="O5"/>
          <cell r="P5"/>
          <cell r="Q5"/>
          <cell r="R5"/>
          <cell r="S5"/>
          <cell r="T5"/>
          <cell r="U5"/>
          <cell r="V5"/>
          <cell r="W5"/>
          <cell r="X5"/>
          <cell r="Y5"/>
          <cell r="Z5"/>
          <cell r="AA5"/>
          <cell r="AB5"/>
          <cell r="AC5"/>
          <cell r="AD5"/>
          <cell r="AE5"/>
          <cell r="AF5"/>
          <cell r="AG5"/>
          <cell r="AH5"/>
          <cell r="AI5"/>
          <cell r="AJ5"/>
          <cell r="AK5"/>
          <cell r="AL5"/>
          <cell r="AM5"/>
          <cell r="AN5"/>
          <cell r="AO5"/>
          <cell r="AP5"/>
          <cell r="AQ5"/>
          <cell r="AR5"/>
          <cell r="AS5"/>
          <cell r="AT5"/>
          <cell r="AU5"/>
          <cell r="AV5"/>
          <cell r="AW5"/>
          <cell r="AX5">
            <v>10140160</v>
          </cell>
          <cell r="AY5"/>
          <cell r="AZ5">
            <v>10140160</v>
          </cell>
          <cell r="BA5"/>
          <cell r="BB5"/>
          <cell r="BC5"/>
          <cell r="BD5"/>
          <cell r="BE5"/>
          <cell r="BF5"/>
          <cell r="BG5"/>
          <cell r="BH5"/>
          <cell r="BI5"/>
          <cell r="BJ5"/>
          <cell r="BK5"/>
          <cell r="BL5"/>
          <cell r="BM5"/>
          <cell r="BN5"/>
          <cell r="BO5"/>
          <cell r="BP5"/>
          <cell r="BQ5"/>
          <cell r="BR5"/>
          <cell r="BS5"/>
          <cell r="BT5"/>
          <cell r="BU5"/>
          <cell r="BV5"/>
          <cell r="BW5"/>
          <cell r="BX5"/>
          <cell r="BY5"/>
          <cell r="BZ5"/>
          <cell r="CA5"/>
          <cell r="CB5"/>
          <cell r="CC5"/>
          <cell r="CD5"/>
          <cell r="CE5"/>
          <cell r="CF5"/>
          <cell r="CG5"/>
          <cell r="CH5"/>
          <cell r="CI5"/>
          <cell r="CJ5"/>
          <cell r="CK5"/>
        </row>
        <row r="6">
          <cell r="J6"/>
          <cell r="K6"/>
          <cell r="L6"/>
          <cell r="M6"/>
          <cell r="N6"/>
          <cell r="O6"/>
          <cell r="P6"/>
          <cell r="Q6"/>
          <cell r="R6"/>
          <cell r="S6"/>
          <cell r="T6"/>
          <cell r="U6"/>
          <cell r="V6"/>
          <cell r="W6"/>
          <cell r="X6"/>
          <cell r="Y6"/>
          <cell r="Z6"/>
          <cell r="AA6"/>
          <cell r="AB6"/>
          <cell r="AC6"/>
          <cell r="AD6"/>
          <cell r="AE6"/>
          <cell r="AF6"/>
          <cell r="AG6"/>
          <cell r="AH6"/>
          <cell r="AI6"/>
          <cell r="AJ6"/>
          <cell r="AK6"/>
          <cell r="AL6"/>
          <cell r="AM6"/>
          <cell r="AN6"/>
          <cell r="AO6"/>
          <cell r="AP6"/>
          <cell r="AQ6"/>
          <cell r="AR6"/>
          <cell r="AS6"/>
          <cell r="AT6"/>
          <cell r="AU6"/>
          <cell r="AV6"/>
          <cell r="AW6"/>
          <cell r="AX6"/>
          <cell r="AY6"/>
          <cell r="AZ6"/>
          <cell r="BA6"/>
          <cell r="BB6"/>
          <cell r="BC6"/>
          <cell r="BD6"/>
          <cell r="BE6"/>
          <cell r="BF6"/>
          <cell r="BG6"/>
          <cell r="BH6"/>
          <cell r="BI6"/>
          <cell r="BJ6"/>
          <cell r="BK6"/>
          <cell r="BL6"/>
          <cell r="BM6"/>
          <cell r="BN6"/>
          <cell r="BO6"/>
          <cell r="BP6"/>
          <cell r="BQ6"/>
          <cell r="BR6"/>
          <cell r="BS6"/>
          <cell r="BT6"/>
          <cell r="BU6"/>
          <cell r="BV6"/>
          <cell r="BW6"/>
          <cell r="BX6"/>
          <cell r="BY6"/>
          <cell r="BZ6"/>
          <cell r="CA6"/>
          <cell r="CB6"/>
          <cell r="CC6"/>
          <cell r="CD6"/>
          <cell r="CE6"/>
          <cell r="CF6"/>
          <cell r="CG6"/>
          <cell r="CH6"/>
          <cell r="CI6"/>
          <cell r="CJ6"/>
          <cell r="CK6">
            <v>261500</v>
          </cell>
        </row>
        <row r="7">
          <cell r="J7"/>
          <cell r="K7"/>
          <cell r="L7"/>
          <cell r="M7"/>
          <cell r="N7"/>
          <cell r="O7"/>
          <cell r="P7"/>
          <cell r="Q7"/>
          <cell r="R7"/>
          <cell r="S7"/>
          <cell r="T7"/>
          <cell r="U7"/>
          <cell r="V7"/>
          <cell r="W7"/>
          <cell r="X7"/>
          <cell r="Y7"/>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v>8463000</v>
          </cell>
          <cell r="BB7">
            <v>8463000</v>
          </cell>
          <cell r="BC7">
            <v>8463000</v>
          </cell>
          <cell r="BD7">
            <v>8463000</v>
          </cell>
          <cell r="BE7">
            <v>8463000</v>
          </cell>
          <cell r="BF7"/>
          <cell r="BG7">
            <v>8463000</v>
          </cell>
          <cell r="BH7"/>
          <cell r="BI7"/>
          <cell r="BJ7"/>
          <cell r="BK7"/>
          <cell r="BL7"/>
          <cell r="BM7"/>
          <cell r="BN7"/>
          <cell r="BO7"/>
          <cell r="BP7"/>
          <cell r="BQ7"/>
          <cell r="BR7"/>
          <cell r="BS7"/>
          <cell r="BT7"/>
          <cell r="BU7"/>
          <cell r="BV7"/>
          <cell r="BW7"/>
          <cell r="BX7"/>
          <cell r="BY7"/>
          <cell r="BZ7"/>
          <cell r="CA7"/>
          <cell r="CB7"/>
          <cell r="CC7"/>
          <cell r="CD7"/>
          <cell r="CE7"/>
          <cell r="CF7"/>
          <cell r="CG7"/>
          <cell r="CH7"/>
          <cell r="CI7"/>
          <cell r="CJ7"/>
          <cell r="CK7"/>
        </row>
        <row r="8">
          <cell r="J8"/>
          <cell r="K8"/>
          <cell r="L8"/>
          <cell r="M8"/>
          <cell r="N8"/>
          <cell r="O8"/>
          <cell r="P8"/>
          <cell r="Q8"/>
          <cell r="R8"/>
          <cell r="S8"/>
          <cell r="T8"/>
          <cell r="U8"/>
          <cell r="V8"/>
          <cell r="W8"/>
          <cell r="X8"/>
          <cell r="Y8"/>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cell r="BD8"/>
          <cell r="BE8"/>
          <cell r="BF8"/>
          <cell r="BG8"/>
          <cell r="BH8"/>
          <cell r="BI8">
            <v>582080</v>
          </cell>
          <cell r="BJ8">
            <v>582080</v>
          </cell>
          <cell r="BK8">
            <v>582080</v>
          </cell>
          <cell r="BL8">
            <v>582080</v>
          </cell>
          <cell r="BM8"/>
          <cell r="BN8">
            <v>582080</v>
          </cell>
          <cell r="BO8">
            <v>582080</v>
          </cell>
          <cell r="BP8">
            <v>582080</v>
          </cell>
          <cell r="BQ8">
            <v>582080</v>
          </cell>
          <cell r="BR8">
            <v>582080</v>
          </cell>
          <cell r="BS8">
            <v>582080</v>
          </cell>
          <cell r="BT8"/>
          <cell r="BU8"/>
          <cell r="BV8"/>
          <cell r="BW8"/>
          <cell r="BX8"/>
          <cell r="BY8"/>
          <cell r="BZ8"/>
          <cell r="CA8"/>
          <cell r="CB8"/>
          <cell r="CC8"/>
          <cell r="CD8"/>
          <cell r="CE8"/>
          <cell r="CF8"/>
          <cell r="CG8"/>
          <cell r="CH8"/>
          <cell r="CI8"/>
          <cell r="CJ8"/>
          <cell r="CK8"/>
        </row>
        <row r="9">
          <cell r="J9"/>
          <cell r="K9"/>
          <cell r="L9"/>
          <cell r="M9"/>
          <cell r="N9"/>
          <cell r="O9"/>
          <cell r="P9"/>
          <cell r="Q9"/>
          <cell r="R9"/>
          <cell r="S9"/>
          <cell r="T9"/>
          <cell r="U9"/>
          <cell r="V9"/>
          <cell r="W9"/>
          <cell r="X9"/>
          <cell r="Y9"/>
          <cell r="Z9"/>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cell r="BC9"/>
          <cell r="BD9"/>
          <cell r="BE9"/>
          <cell r="BF9"/>
          <cell r="BG9">
            <v>4210560</v>
          </cell>
          <cell r="BH9">
            <v>4210560</v>
          </cell>
          <cell r="BI9">
            <v>4210560</v>
          </cell>
          <cell r="BJ9">
            <v>4210560</v>
          </cell>
          <cell r="BK9">
            <v>4210560</v>
          </cell>
          <cell r="BL9">
            <v>4210560</v>
          </cell>
          <cell r="BM9"/>
          <cell r="BN9">
            <v>4210560</v>
          </cell>
          <cell r="BO9">
            <v>4210560</v>
          </cell>
          <cell r="BP9">
            <v>4210560</v>
          </cell>
          <cell r="BQ9">
            <v>4210560</v>
          </cell>
          <cell r="BR9"/>
          <cell r="BS9"/>
          <cell r="BT9"/>
          <cell r="BU9"/>
          <cell r="BV9"/>
          <cell r="BW9"/>
          <cell r="BX9"/>
          <cell r="BY9"/>
          <cell r="BZ9"/>
          <cell r="CA9"/>
          <cell r="CB9"/>
          <cell r="CC9"/>
          <cell r="CD9"/>
          <cell r="CE9"/>
          <cell r="CF9"/>
          <cell r="CG9"/>
          <cell r="CH9"/>
          <cell r="CI9"/>
          <cell r="CJ9"/>
          <cell r="CK9"/>
        </row>
        <row r="10">
          <cell r="J10"/>
          <cell r="K10"/>
          <cell r="L10"/>
          <cell r="M10"/>
          <cell r="N10"/>
          <cell r="O10"/>
          <cell r="P10"/>
          <cell r="Q10"/>
          <cell r="R10"/>
          <cell r="S10"/>
          <cell r="T10"/>
          <cell r="U10"/>
          <cell r="V10"/>
          <cell r="W10"/>
          <cell r="X10"/>
          <cell r="Y10"/>
          <cell r="Z10"/>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cell r="BC10"/>
          <cell r="BD10"/>
          <cell r="BE10"/>
          <cell r="BF10"/>
          <cell r="BG10">
            <v>6868680</v>
          </cell>
          <cell r="BH10">
            <v>6868680</v>
          </cell>
          <cell r="BI10">
            <v>6868680</v>
          </cell>
          <cell r="BJ10">
            <v>6868680</v>
          </cell>
          <cell r="BK10">
            <v>6868680</v>
          </cell>
          <cell r="BL10">
            <v>6868680</v>
          </cell>
          <cell r="BM10"/>
          <cell r="BN10">
            <v>6868680</v>
          </cell>
          <cell r="BO10">
            <v>6868680</v>
          </cell>
          <cell r="BP10">
            <v>6868680</v>
          </cell>
          <cell r="BQ10">
            <v>6868680</v>
          </cell>
          <cell r="BR10"/>
          <cell r="BS10"/>
          <cell r="BT10"/>
          <cell r="BU10"/>
          <cell r="BV10"/>
          <cell r="BW10"/>
          <cell r="BX10"/>
          <cell r="BY10"/>
          <cell r="BZ10"/>
          <cell r="CA10"/>
          <cell r="CB10"/>
          <cell r="CC10"/>
          <cell r="CD10"/>
          <cell r="CE10"/>
          <cell r="CF10"/>
          <cell r="CG10"/>
          <cell r="CH10"/>
          <cell r="CI10"/>
          <cell r="CJ10"/>
          <cell r="CK10"/>
        </row>
        <row r="11">
          <cell r="J11"/>
          <cell r="K11"/>
          <cell r="L11"/>
          <cell r="M11"/>
          <cell r="N11"/>
          <cell r="O11"/>
          <cell r="P11"/>
          <cell r="Q11"/>
          <cell r="R11"/>
          <cell r="S11"/>
          <cell r="T11"/>
          <cell r="U11"/>
          <cell r="V11"/>
          <cell r="W11"/>
          <cell r="X11"/>
          <cell r="Y11"/>
          <cell r="Z11"/>
          <cell r="AA11"/>
          <cell r="AB11"/>
          <cell r="AC11"/>
          <cell r="AD11"/>
          <cell r="AE11">
            <v>475046</v>
          </cell>
          <cell r="AF11">
            <v>475046</v>
          </cell>
          <cell r="AG11">
            <v>475046</v>
          </cell>
          <cell r="AH11">
            <v>475046</v>
          </cell>
          <cell r="AI11">
            <v>475046</v>
          </cell>
          <cell r="AJ11">
            <v>475046</v>
          </cell>
          <cell r="AK11"/>
          <cell r="AL11">
            <v>475046</v>
          </cell>
          <cell r="AM11">
            <v>475046</v>
          </cell>
          <cell r="AN11">
            <v>475046</v>
          </cell>
          <cell r="AO11">
            <v>475046</v>
          </cell>
          <cell r="AP11"/>
          <cell r="AQ11"/>
          <cell r="AR11"/>
          <cell r="AS11"/>
          <cell r="AT11"/>
          <cell r="AU11"/>
          <cell r="AV11"/>
          <cell r="AW11"/>
          <cell r="AX11"/>
          <cell r="AY11"/>
          <cell r="AZ11"/>
          <cell r="BA11"/>
          <cell r="BB11"/>
          <cell r="BC11"/>
          <cell r="BD11"/>
          <cell r="BE11"/>
          <cell r="BF11"/>
          <cell r="BG11"/>
          <cell r="BH11"/>
          <cell r="BI11"/>
          <cell r="BJ11"/>
          <cell r="BK11"/>
          <cell r="BL11"/>
          <cell r="BM11"/>
          <cell r="BN11"/>
          <cell r="BO11"/>
          <cell r="BP11"/>
          <cell r="BQ11"/>
          <cell r="BR11"/>
          <cell r="BS11"/>
          <cell r="BT11"/>
          <cell r="BU11"/>
          <cell r="BV11"/>
          <cell r="BW11"/>
          <cell r="BX11"/>
          <cell r="BY11"/>
          <cell r="BZ11"/>
          <cell r="CA11"/>
          <cell r="CB11"/>
          <cell r="CC11"/>
          <cell r="CD11"/>
          <cell r="CE11"/>
          <cell r="CF11"/>
          <cell r="CG11"/>
          <cell r="CH11"/>
          <cell r="CI11"/>
          <cell r="CJ11"/>
          <cell r="CK11"/>
        </row>
        <row r="12">
          <cell r="J12"/>
          <cell r="K12"/>
          <cell r="L12"/>
          <cell r="M12"/>
          <cell r="N12"/>
          <cell r="O12"/>
          <cell r="P12"/>
          <cell r="Q12"/>
          <cell r="R12"/>
          <cell r="S12"/>
          <cell r="T12"/>
          <cell r="U12"/>
          <cell r="V12"/>
          <cell r="W12"/>
          <cell r="X12"/>
          <cell r="Y12"/>
          <cell r="Z12"/>
          <cell r="AA12"/>
          <cell r="AB12"/>
          <cell r="AC12"/>
          <cell r="AD12"/>
          <cell r="AE12"/>
          <cell r="AF12"/>
          <cell r="AG12"/>
          <cell r="AH12"/>
          <cell r="AI12"/>
          <cell r="AJ12"/>
          <cell r="AK12"/>
          <cell r="AL12"/>
          <cell r="AM12"/>
          <cell r="AN12"/>
          <cell r="AO12"/>
          <cell r="AP12"/>
          <cell r="AQ12"/>
          <cell r="AR12"/>
          <cell r="AS12"/>
          <cell r="AT12"/>
          <cell r="AU12"/>
          <cell r="AV12"/>
          <cell r="AW12"/>
          <cell r="AX12"/>
          <cell r="AY12"/>
          <cell r="AZ12"/>
          <cell r="BA12"/>
          <cell r="BB12"/>
          <cell r="BC12"/>
          <cell r="BD12"/>
          <cell r="BE12"/>
          <cell r="BF12"/>
          <cell r="BG12"/>
          <cell r="BH12"/>
          <cell r="BI12"/>
          <cell r="BJ12"/>
          <cell r="BK12"/>
          <cell r="BL12"/>
          <cell r="BM12"/>
          <cell r="BN12"/>
          <cell r="BO12"/>
          <cell r="BP12"/>
          <cell r="BQ12"/>
          <cell r="BR12"/>
          <cell r="BS12"/>
          <cell r="BT12"/>
          <cell r="BU12"/>
          <cell r="BV12"/>
          <cell r="BW12"/>
          <cell r="BX12"/>
          <cell r="BY12"/>
          <cell r="BZ12"/>
          <cell r="CA12"/>
          <cell r="CB12"/>
          <cell r="CC12"/>
          <cell r="CD12"/>
          <cell r="CE12"/>
          <cell r="CF12"/>
          <cell r="CG12"/>
          <cell r="CH12"/>
          <cell r="CI12"/>
          <cell r="CJ12"/>
          <cell r="CK12">
            <v>1127000</v>
          </cell>
        </row>
        <row r="13">
          <cell r="J13"/>
          <cell r="K13"/>
          <cell r="L13"/>
          <cell r="M13"/>
          <cell r="N13"/>
          <cell r="O13"/>
          <cell r="P13"/>
          <cell r="Q13"/>
          <cell r="R13"/>
          <cell r="S13"/>
          <cell r="T13"/>
          <cell r="U13"/>
          <cell r="V13"/>
          <cell r="W13"/>
          <cell r="X13">
            <v>318489.23076923081</v>
          </cell>
          <cell r="Y13">
            <v>318489.23076923081</v>
          </cell>
          <cell r="Z13">
            <v>318489.23076923081</v>
          </cell>
          <cell r="AA13">
            <v>318489.23076923081</v>
          </cell>
          <cell r="AB13">
            <v>318489.23076923081</v>
          </cell>
          <cell r="AC13">
            <v>318489.23076923081</v>
          </cell>
          <cell r="AD13"/>
          <cell r="AE13">
            <v>318489.23076923081</v>
          </cell>
          <cell r="AF13">
            <v>318489.23076923081</v>
          </cell>
          <cell r="AG13">
            <v>318489.23076923081</v>
          </cell>
          <cell r="AH13">
            <v>318489.23076923081</v>
          </cell>
          <cell r="AI13">
            <v>318489.23076923081</v>
          </cell>
          <cell r="AJ13">
            <v>318489.23076923081</v>
          </cell>
          <cell r="AK13"/>
          <cell r="AL13">
            <v>318489.23076923081</v>
          </cell>
          <cell r="AM13"/>
          <cell r="AN13"/>
          <cell r="AO13"/>
          <cell r="AP13"/>
          <cell r="AQ13"/>
          <cell r="AR13"/>
          <cell r="AS13"/>
          <cell r="AT13"/>
          <cell r="AU13"/>
          <cell r="AV13"/>
          <cell r="AW13"/>
          <cell r="AX13"/>
          <cell r="AY13"/>
          <cell r="AZ13"/>
          <cell r="BA13"/>
          <cell r="BB13"/>
          <cell r="BC13"/>
          <cell r="BD13"/>
          <cell r="BE13"/>
          <cell r="BF13"/>
          <cell r="BG13"/>
          <cell r="BH13"/>
          <cell r="BI13"/>
          <cell r="BJ13"/>
          <cell r="BK13"/>
          <cell r="BL13"/>
          <cell r="BM13"/>
          <cell r="BN13"/>
          <cell r="BO13"/>
          <cell r="BP13"/>
          <cell r="BQ13"/>
          <cell r="BR13"/>
          <cell r="BS13"/>
          <cell r="BT13"/>
          <cell r="BU13"/>
          <cell r="BV13"/>
          <cell r="BW13"/>
          <cell r="BX13"/>
          <cell r="BY13"/>
          <cell r="BZ13"/>
          <cell r="CA13"/>
          <cell r="CB13"/>
          <cell r="CC13"/>
          <cell r="CD13"/>
          <cell r="CE13"/>
          <cell r="CF13"/>
          <cell r="CG13"/>
          <cell r="CH13"/>
          <cell r="CI13"/>
          <cell r="CJ13"/>
          <cell r="CK13"/>
        </row>
        <row r="14">
          <cell r="J14"/>
          <cell r="K14"/>
          <cell r="L14"/>
          <cell r="M14"/>
          <cell r="N14"/>
          <cell r="O14"/>
          <cell r="P14"/>
          <cell r="Q14"/>
          <cell r="R14"/>
          <cell r="S14"/>
          <cell r="T14"/>
          <cell r="U14"/>
          <cell r="V14"/>
          <cell r="W14"/>
          <cell r="X14"/>
          <cell r="Y14"/>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v>217200</v>
          </cell>
          <cell r="BA14">
            <v>217200</v>
          </cell>
          <cell r="BB14">
            <v>217200</v>
          </cell>
          <cell r="BC14">
            <v>217200</v>
          </cell>
          <cell r="BD14">
            <v>217200</v>
          </cell>
          <cell r="BE14">
            <v>217200</v>
          </cell>
          <cell r="BF14"/>
          <cell r="BG14"/>
          <cell r="BH14"/>
          <cell r="BI14"/>
          <cell r="BJ14"/>
          <cell r="BK14"/>
          <cell r="BL14"/>
          <cell r="BM14"/>
          <cell r="BN14"/>
          <cell r="BO14"/>
          <cell r="BP14"/>
          <cell r="BQ14"/>
          <cell r="BR14"/>
          <cell r="BS14"/>
          <cell r="BT14"/>
          <cell r="BU14"/>
          <cell r="BV14"/>
          <cell r="BW14"/>
          <cell r="BX14"/>
          <cell r="BY14"/>
          <cell r="BZ14"/>
          <cell r="CA14"/>
          <cell r="CB14"/>
          <cell r="CC14"/>
          <cell r="CD14"/>
          <cell r="CE14"/>
          <cell r="CF14"/>
          <cell r="CG14"/>
          <cell r="CH14"/>
          <cell r="CI14"/>
          <cell r="CJ14"/>
          <cell r="CK14"/>
        </row>
        <row r="15">
          <cell r="J15"/>
          <cell r="K15"/>
          <cell r="L15"/>
          <cell r="M15"/>
          <cell r="N15"/>
          <cell r="O15"/>
          <cell r="P15"/>
          <cell r="Q15"/>
          <cell r="R15"/>
          <cell r="S15"/>
          <cell r="T15"/>
          <cell r="U15"/>
          <cell r="V15"/>
          <cell r="W15"/>
          <cell r="X15"/>
          <cell r="Y15"/>
          <cell r="Z15"/>
          <cell r="AA15"/>
          <cell r="AB15"/>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cell r="BD15"/>
          <cell r="BE15"/>
          <cell r="BF15"/>
          <cell r="BG15"/>
          <cell r="BH15"/>
          <cell r="BI15"/>
          <cell r="BJ15"/>
          <cell r="BK15"/>
          <cell r="BL15"/>
          <cell r="BM15"/>
          <cell r="BN15"/>
          <cell r="BO15"/>
          <cell r="BP15"/>
          <cell r="BQ15"/>
          <cell r="BR15"/>
          <cell r="BS15"/>
          <cell r="BT15"/>
          <cell r="BU15"/>
          <cell r="BV15"/>
          <cell r="BW15"/>
          <cell r="BX15"/>
          <cell r="BY15"/>
          <cell r="BZ15"/>
          <cell r="CA15"/>
          <cell r="CB15">
            <v>1541100</v>
          </cell>
          <cell r="CC15"/>
          <cell r="CD15"/>
          <cell r="CE15"/>
          <cell r="CF15"/>
          <cell r="CG15"/>
          <cell r="CH15"/>
          <cell r="CI15"/>
          <cell r="CJ15"/>
          <cell r="CK15"/>
        </row>
        <row r="16">
          <cell r="J16"/>
          <cell r="K16"/>
          <cell r="L16"/>
          <cell r="M16"/>
          <cell r="N16"/>
          <cell r="O16"/>
          <cell r="P16"/>
          <cell r="Q16"/>
          <cell r="R16"/>
          <cell r="S16"/>
          <cell r="T16"/>
          <cell r="U16"/>
          <cell r="V16"/>
          <cell r="W16"/>
          <cell r="X16"/>
          <cell r="Y16"/>
          <cell r="Z16"/>
          <cell r="AA16"/>
          <cell r="AB16"/>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cell r="BC16"/>
          <cell r="BD16"/>
          <cell r="BE16"/>
          <cell r="BF16"/>
          <cell r="BG16"/>
          <cell r="BH16"/>
          <cell r="BI16"/>
          <cell r="BJ16"/>
          <cell r="BK16"/>
          <cell r="BL16"/>
          <cell r="BM16"/>
          <cell r="BN16"/>
          <cell r="BO16"/>
          <cell r="BP16"/>
          <cell r="BQ16"/>
          <cell r="BR16"/>
          <cell r="BS16"/>
          <cell r="BT16"/>
          <cell r="BU16"/>
          <cell r="BV16"/>
          <cell r="BW16"/>
          <cell r="BX16"/>
          <cell r="BY16"/>
          <cell r="BZ16"/>
          <cell r="CA16"/>
          <cell r="CB16">
            <v>874311.66666666663</v>
          </cell>
          <cell r="CC16">
            <v>874311.66666666663</v>
          </cell>
          <cell r="CD16">
            <v>874311.66666666663</v>
          </cell>
          <cell r="CE16">
            <v>874311.66666666663</v>
          </cell>
          <cell r="CF16">
            <v>874311.66666666663</v>
          </cell>
          <cell r="CG16">
            <v>874311.66666666663</v>
          </cell>
          <cell r="CH16"/>
          <cell r="CI16"/>
          <cell r="CJ16"/>
          <cell r="CK16"/>
        </row>
        <row r="18">
          <cell r="J18">
            <v>108200.60869565218</v>
          </cell>
          <cell r="K18">
            <v>108200.60869565218</v>
          </cell>
          <cell r="L18">
            <v>108200.60869565218</v>
          </cell>
          <cell r="M18">
            <v>108200.60869565218</v>
          </cell>
          <cell r="N18">
            <v>108200.60869565218</v>
          </cell>
          <cell r="O18">
            <v>108200.60869565218</v>
          </cell>
          <cell r="P18"/>
          <cell r="Q18">
            <v>108200.60869565218</v>
          </cell>
          <cell r="R18">
            <v>108200.60869565218</v>
          </cell>
          <cell r="S18">
            <v>108200.60869565218</v>
          </cell>
          <cell r="T18">
            <v>108200.60869565218</v>
          </cell>
          <cell r="U18">
            <v>108200.60869565218</v>
          </cell>
          <cell r="V18">
            <v>108200.60869565218</v>
          </cell>
          <cell r="W18"/>
          <cell r="X18">
            <v>108200.60869565218</v>
          </cell>
          <cell r="Y18">
            <v>108200.60869565218</v>
          </cell>
          <cell r="Z18">
            <v>108200.60869565218</v>
          </cell>
          <cell r="AA18">
            <v>108200.60869565218</v>
          </cell>
          <cell r="AB18">
            <v>108200.60869565218</v>
          </cell>
          <cell r="AC18">
            <v>108200.60869565218</v>
          </cell>
          <cell r="AD18"/>
          <cell r="AE18">
            <v>108200.60869565218</v>
          </cell>
          <cell r="AF18">
            <v>108200.60869565218</v>
          </cell>
          <cell r="AG18">
            <v>108200.60869565218</v>
          </cell>
          <cell r="AH18">
            <v>108200.60869565218</v>
          </cell>
          <cell r="AI18">
            <v>108200.60869565218</v>
          </cell>
          <cell r="AJ18">
            <v>108200.60869565218</v>
          </cell>
          <cell r="AK18"/>
          <cell r="AL18">
            <v>108200.60869565218</v>
          </cell>
          <cell r="AM18">
            <v>108200.60869565218</v>
          </cell>
          <cell r="AN18">
            <v>108200.60869565218</v>
          </cell>
          <cell r="AO18">
            <v>108200.60869565218</v>
          </cell>
          <cell r="AP18">
            <v>108200.60869565218</v>
          </cell>
          <cell r="AQ18">
            <v>108200.60869565218</v>
          </cell>
          <cell r="AR18"/>
          <cell r="AS18">
            <v>108200.60869565218</v>
          </cell>
          <cell r="AT18">
            <v>108200.60869565218</v>
          </cell>
          <cell r="AU18">
            <v>108200.60869565218</v>
          </cell>
          <cell r="AV18">
            <v>108200.60869565218</v>
          </cell>
          <cell r="AW18">
            <v>108200.60869565218</v>
          </cell>
          <cell r="AX18">
            <v>108200.60869565218</v>
          </cell>
          <cell r="AY18"/>
          <cell r="AZ18">
            <v>108200.60869565218</v>
          </cell>
          <cell r="BA18">
            <v>108200.60869565218</v>
          </cell>
          <cell r="BB18">
            <v>108200.60869565218</v>
          </cell>
          <cell r="BC18">
            <v>108200.60869565218</v>
          </cell>
          <cell r="BD18">
            <v>108200.60869565218</v>
          </cell>
          <cell r="BE18">
            <v>108200.60869565218</v>
          </cell>
          <cell r="BF18"/>
          <cell r="BG18">
            <v>108200.60869565218</v>
          </cell>
          <cell r="BH18">
            <v>108200.60869565218</v>
          </cell>
          <cell r="BI18">
            <v>108200.60869565218</v>
          </cell>
          <cell r="BJ18">
            <v>108200.60869565218</v>
          </cell>
          <cell r="BK18">
            <v>108200.60869565218</v>
          </cell>
          <cell r="BL18">
            <v>108200.60869565218</v>
          </cell>
          <cell r="BM18"/>
          <cell r="BN18">
            <v>108200.60869565218</v>
          </cell>
          <cell r="BO18">
            <v>108200.60869565218</v>
          </cell>
          <cell r="BP18">
            <v>108200.60869565218</v>
          </cell>
          <cell r="BQ18">
            <v>108200.60869565218</v>
          </cell>
          <cell r="BR18">
            <v>108200.60869565218</v>
          </cell>
          <cell r="BS18">
            <v>108200.60869565218</v>
          </cell>
          <cell r="BT18"/>
          <cell r="BU18">
            <v>108200.60869565218</v>
          </cell>
          <cell r="BV18">
            <v>108200.60869565218</v>
          </cell>
          <cell r="BW18">
            <v>108200.60869565218</v>
          </cell>
          <cell r="BX18">
            <v>108200.60869565218</v>
          </cell>
          <cell r="BY18">
            <v>108200.60869565218</v>
          </cell>
          <cell r="BZ18">
            <v>108200.60869565218</v>
          </cell>
          <cell r="CA18"/>
          <cell r="CB18">
            <v>108200.60869565218</v>
          </cell>
          <cell r="CC18">
            <v>108200.60869565218</v>
          </cell>
          <cell r="CD18">
            <v>108200.60869565218</v>
          </cell>
          <cell r="CE18">
            <v>108200.60869565218</v>
          </cell>
          <cell r="CF18">
            <v>108200.60869565218</v>
          </cell>
          <cell r="CG18">
            <v>108200.60869565218</v>
          </cell>
          <cell r="CH18"/>
          <cell r="CI18">
            <v>108200.60869565218</v>
          </cell>
          <cell r="CJ18">
            <v>108200.60869565218</v>
          </cell>
          <cell r="CK18">
            <v>108200.60869565218</v>
          </cell>
        </row>
        <row r="19">
          <cell r="J19">
            <v>4473600</v>
          </cell>
          <cell r="K19">
            <v>4473600</v>
          </cell>
          <cell r="L19">
            <v>4473600</v>
          </cell>
          <cell r="M19"/>
          <cell r="N19"/>
          <cell r="O19"/>
          <cell r="P19"/>
          <cell r="Q19"/>
          <cell r="R19"/>
          <cell r="S19"/>
          <cell r="T19"/>
          <cell r="U19"/>
          <cell r="V19"/>
          <cell r="W19"/>
          <cell r="X19"/>
          <cell r="Y19"/>
          <cell r="Z19"/>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cell r="BC19"/>
          <cell r="BD19"/>
          <cell r="BE19"/>
          <cell r="BF19"/>
          <cell r="BG19"/>
          <cell r="BH19"/>
          <cell r="BI19"/>
          <cell r="BJ19"/>
          <cell r="BK19"/>
          <cell r="BL19"/>
          <cell r="BM19"/>
          <cell r="BN19"/>
          <cell r="BO19"/>
          <cell r="BP19"/>
          <cell r="BQ19"/>
          <cell r="BR19"/>
          <cell r="BS19"/>
          <cell r="BT19"/>
          <cell r="BU19"/>
          <cell r="BV19"/>
          <cell r="BW19"/>
          <cell r="BX19"/>
          <cell r="BY19"/>
          <cell r="BZ19"/>
          <cell r="CA19"/>
          <cell r="CB19"/>
          <cell r="CC19"/>
          <cell r="CD19"/>
          <cell r="CE19"/>
          <cell r="CF19"/>
          <cell r="CG19"/>
          <cell r="CH19"/>
          <cell r="CI19"/>
          <cell r="CJ19"/>
          <cell r="CK19"/>
        </row>
        <row r="20">
          <cell r="J20"/>
          <cell r="K20"/>
          <cell r="L20"/>
          <cell r="M20"/>
          <cell r="N20"/>
          <cell r="O20"/>
          <cell r="P20"/>
          <cell r="Q20"/>
          <cell r="R20"/>
          <cell r="S20"/>
          <cell r="T20"/>
          <cell r="U20"/>
          <cell r="V20"/>
          <cell r="W20"/>
          <cell r="X20"/>
          <cell r="Y20"/>
          <cell r="Z20"/>
          <cell r="AA20"/>
          <cell r="AB20"/>
          <cell r="AC20"/>
          <cell r="AD20"/>
          <cell r="AE20"/>
          <cell r="AF20"/>
          <cell r="AG20"/>
          <cell r="AH20"/>
          <cell r="AI20">
            <v>953511.57894736831</v>
          </cell>
          <cell r="AJ20">
            <v>953511.57894736831</v>
          </cell>
          <cell r="AK20"/>
          <cell r="AL20">
            <v>953511.57894736831</v>
          </cell>
          <cell r="AM20">
            <v>953511.57894736831</v>
          </cell>
          <cell r="AN20">
            <v>953511.57894736831</v>
          </cell>
          <cell r="AO20">
            <v>953511.57894736831</v>
          </cell>
          <cell r="AP20">
            <v>953511.57894736831</v>
          </cell>
          <cell r="AQ20">
            <v>953511.57894736831</v>
          </cell>
          <cell r="AR20"/>
          <cell r="AS20">
            <v>953511.57894736831</v>
          </cell>
          <cell r="AT20">
            <v>953511.57894736831</v>
          </cell>
          <cell r="AU20">
            <v>953511.57894736831</v>
          </cell>
          <cell r="AV20">
            <v>953511.57894736831</v>
          </cell>
          <cell r="AW20">
            <v>953511.57894736831</v>
          </cell>
          <cell r="AX20">
            <v>953511.57894736831</v>
          </cell>
          <cell r="AY20"/>
          <cell r="AZ20">
            <v>953511.57894736831</v>
          </cell>
          <cell r="BA20">
            <v>953511.57894736831</v>
          </cell>
          <cell r="BB20">
            <v>953511.57894736831</v>
          </cell>
          <cell r="BC20">
            <v>953511.57894736831</v>
          </cell>
          <cell r="BD20">
            <v>953511.57894736831</v>
          </cell>
          <cell r="BE20"/>
          <cell r="BF20"/>
          <cell r="BG20"/>
          <cell r="BH20"/>
          <cell r="BI20"/>
          <cell r="BJ20"/>
          <cell r="BK20"/>
          <cell r="BL20"/>
          <cell r="BM20"/>
          <cell r="BN20"/>
          <cell r="BO20"/>
          <cell r="BP20"/>
          <cell r="BQ20"/>
          <cell r="BR20"/>
          <cell r="BS20"/>
          <cell r="BT20"/>
          <cell r="BU20"/>
          <cell r="BV20"/>
          <cell r="BW20"/>
          <cell r="BX20"/>
          <cell r="BY20"/>
          <cell r="BZ20"/>
          <cell r="CA20"/>
          <cell r="CB20"/>
          <cell r="CC20"/>
          <cell r="CD20"/>
          <cell r="CE20"/>
          <cell r="CF20"/>
          <cell r="CG20"/>
          <cell r="CH20"/>
          <cell r="CI20"/>
          <cell r="CJ20"/>
          <cell r="CK20"/>
        </row>
        <row r="21">
          <cell r="J21">
            <v>4956900</v>
          </cell>
          <cell r="K21">
            <v>4956900</v>
          </cell>
          <cell r="L21">
            <v>4956900</v>
          </cell>
          <cell r="M21">
            <v>4956900</v>
          </cell>
          <cell r="N21">
            <v>4956900</v>
          </cell>
          <cell r="O21">
            <v>4956900</v>
          </cell>
          <cell r="P21"/>
          <cell r="Q21">
            <v>4956900</v>
          </cell>
          <cell r="R21">
            <v>4956900</v>
          </cell>
          <cell r="S21">
            <v>4956900</v>
          </cell>
          <cell r="T21">
            <v>4956900</v>
          </cell>
          <cell r="U21">
            <v>4956900</v>
          </cell>
          <cell r="V21">
            <v>4956900</v>
          </cell>
          <cell r="W21"/>
          <cell r="X21">
            <v>4956900</v>
          </cell>
          <cell r="Y21">
            <v>4956900</v>
          </cell>
          <cell r="Z21">
            <v>4956900</v>
          </cell>
          <cell r="AA21">
            <v>4956900</v>
          </cell>
          <cell r="AB21">
            <v>4956900</v>
          </cell>
          <cell r="AC21">
            <v>4956900</v>
          </cell>
          <cell r="AD21"/>
          <cell r="AE21">
            <v>4956900</v>
          </cell>
          <cell r="AF21">
            <v>4956900</v>
          </cell>
          <cell r="AG21">
            <v>4956900</v>
          </cell>
          <cell r="AH21">
            <v>4956900</v>
          </cell>
          <cell r="AI21">
            <v>4956900</v>
          </cell>
          <cell r="AJ21">
            <v>4956900</v>
          </cell>
          <cell r="AK21"/>
          <cell r="AL21">
            <v>4956900</v>
          </cell>
          <cell r="AM21">
            <v>4956900</v>
          </cell>
          <cell r="AN21">
            <v>4956900</v>
          </cell>
          <cell r="AO21">
            <v>4956900</v>
          </cell>
          <cell r="AP21">
            <v>4956900</v>
          </cell>
          <cell r="AQ21">
            <v>4956900</v>
          </cell>
          <cell r="AR21"/>
          <cell r="AS21"/>
          <cell r="AT21"/>
          <cell r="AU21"/>
          <cell r="AV21"/>
          <cell r="AW21"/>
          <cell r="AX21"/>
          <cell r="AY21"/>
          <cell r="AZ21"/>
          <cell r="BA21"/>
          <cell r="BB21"/>
          <cell r="BC21"/>
          <cell r="BD21"/>
          <cell r="BE21"/>
          <cell r="BF21"/>
          <cell r="BG21"/>
          <cell r="BH21"/>
          <cell r="BI21"/>
          <cell r="BJ21"/>
          <cell r="BK21"/>
          <cell r="BL21"/>
          <cell r="BM21"/>
          <cell r="BN21"/>
          <cell r="BO21"/>
          <cell r="BP21"/>
          <cell r="BQ21"/>
          <cell r="BR21"/>
          <cell r="BS21"/>
          <cell r="BT21"/>
          <cell r="BU21"/>
          <cell r="BV21"/>
          <cell r="BW21"/>
          <cell r="BX21"/>
          <cell r="BY21"/>
          <cell r="BZ21"/>
          <cell r="CA21"/>
          <cell r="CB21"/>
          <cell r="CC21"/>
          <cell r="CD21"/>
          <cell r="CE21"/>
          <cell r="CF21"/>
          <cell r="CG21"/>
          <cell r="CH21"/>
          <cell r="CI21"/>
          <cell r="CJ21"/>
          <cell r="CK21"/>
        </row>
        <row r="22">
          <cell r="J22"/>
          <cell r="K22"/>
          <cell r="L22"/>
          <cell r="M22"/>
          <cell r="N22"/>
          <cell r="O22"/>
          <cell r="P22"/>
          <cell r="Q22"/>
          <cell r="R22"/>
          <cell r="S22"/>
          <cell r="T22"/>
          <cell r="U22"/>
          <cell r="V22"/>
          <cell r="W22"/>
          <cell r="X22"/>
          <cell r="Y22"/>
          <cell r="Z22"/>
          <cell r="AA22"/>
          <cell r="AB22"/>
          <cell r="AC22"/>
          <cell r="AD22"/>
          <cell r="AE22"/>
          <cell r="AF22"/>
          <cell r="AG22"/>
          <cell r="AH22"/>
          <cell r="AI22"/>
          <cell r="AJ22"/>
          <cell r="AK22"/>
          <cell r="AL22">
            <v>2476800</v>
          </cell>
          <cell r="AM22">
            <v>2476800</v>
          </cell>
          <cell r="AN22">
            <v>2476800</v>
          </cell>
          <cell r="AO22">
            <v>2476800</v>
          </cell>
          <cell r="AP22">
            <v>2476800</v>
          </cell>
          <cell r="AQ22">
            <v>2476800</v>
          </cell>
          <cell r="AR22"/>
          <cell r="AS22">
            <v>2476800</v>
          </cell>
          <cell r="AT22">
            <v>2476800</v>
          </cell>
          <cell r="AU22">
            <v>2476800</v>
          </cell>
          <cell r="AV22">
            <v>2476800</v>
          </cell>
          <cell r="AW22">
            <v>2476800</v>
          </cell>
          <cell r="AX22">
            <v>2476800</v>
          </cell>
          <cell r="AY22"/>
          <cell r="AZ22">
            <v>2476800</v>
          </cell>
          <cell r="BA22">
            <v>2476800</v>
          </cell>
          <cell r="BB22">
            <v>2476800</v>
          </cell>
          <cell r="BC22">
            <v>2476800</v>
          </cell>
          <cell r="BD22">
            <v>2476800</v>
          </cell>
          <cell r="BE22">
            <v>2476800</v>
          </cell>
          <cell r="BF22"/>
          <cell r="BG22"/>
          <cell r="BH22"/>
          <cell r="BI22"/>
          <cell r="BJ22"/>
          <cell r="BK22"/>
          <cell r="BL22"/>
          <cell r="BM22"/>
          <cell r="BN22"/>
          <cell r="BO22"/>
          <cell r="BP22"/>
          <cell r="BQ22"/>
          <cell r="BR22"/>
          <cell r="BS22"/>
          <cell r="BT22"/>
          <cell r="BU22"/>
          <cell r="BV22"/>
          <cell r="BW22"/>
          <cell r="BX22"/>
          <cell r="BY22"/>
          <cell r="BZ22"/>
          <cell r="CA22"/>
          <cell r="CB22"/>
          <cell r="CC22"/>
          <cell r="CD22"/>
          <cell r="CE22"/>
          <cell r="CF22"/>
          <cell r="CG22"/>
          <cell r="CH22"/>
          <cell r="CI22"/>
          <cell r="CJ22"/>
          <cell r="CK22"/>
        </row>
        <row r="23">
          <cell r="J23"/>
          <cell r="K23"/>
          <cell r="L23"/>
          <cell r="M23"/>
          <cell r="N23"/>
          <cell r="O23"/>
          <cell r="P23"/>
          <cell r="Q23"/>
          <cell r="R23"/>
          <cell r="S23"/>
          <cell r="T23"/>
          <cell r="U23"/>
          <cell r="V23"/>
          <cell r="W23"/>
          <cell r="X23"/>
          <cell r="Y23"/>
          <cell r="Z23"/>
          <cell r="AA23"/>
          <cell r="AB23"/>
          <cell r="AC23"/>
          <cell r="AD23"/>
          <cell r="AE23"/>
          <cell r="AF23"/>
          <cell r="AG23"/>
          <cell r="AH23"/>
          <cell r="AI23"/>
          <cell r="AJ23"/>
          <cell r="AK23"/>
          <cell r="AL23">
            <v>4368000</v>
          </cell>
          <cell r="AM23">
            <v>4368000</v>
          </cell>
          <cell r="AN23">
            <v>4368000</v>
          </cell>
          <cell r="AO23">
            <v>4368000</v>
          </cell>
          <cell r="AP23">
            <v>4368000</v>
          </cell>
          <cell r="AQ23">
            <v>4368000</v>
          </cell>
          <cell r="AR23"/>
          <cell r="AS23">
            <v>4368000</v>
          </cell>
          <cell r="AT23">
            <v>4368000</v>
          </cell>
          <cell r="AU23">
            <v>4368000</v>
          </cell>
          <cell r="AV23">
            <v>4368000</v>
          </cell>
          <cell r="AW23">
            <v>4368000</v>
          </cell>
          <cell r="AX23">
            <v>4368000</v>
          </cell>
          <cell r="AY23"/>
          <cell r="AZ23">
            <v>4368000</v>
          </cell>
          <cell r="BA23">
            <v>4368000</v>
          </cell>
          <cell r="BB23">
            <v>4368000</v>
          </cell>
          <cell r="BC23">
            <v>4368000</v>
          </cell>
          <cell r="BD23">
            <v>4368000</v>
          </cell>
          <cell r="BE23">
            <v>4368000</v>
          </cell>
          <cell r="BF23"/>
          <cell r="BG23"/>
          <cell r="BH23"/>
          <cell r="BI23"/>
          <cell r="BJ23"/>
          <cell r="BK23"/>
          <cell r="BL23"/>
          <cell r="BM23"/>
          <cell r="BN23"/>
          <cell r="BO23"/>
          <cell r="BP23"/>
          <cell r="BQ23"/>
          <cell r="BR23"/>
          <cell r="BS23"/>
          <cell r="BT23"/>
          <cell r="BU23"/>
          <cell r="BV23"/>
          <cell r="BW23"/>
          <cell r="BX23"/>
          <cell r="BY23"/>
          <cell r="BZ23"/>
          <cell r="CA23"/>
          <cell r="CB23"/>
          <cell r="CC23"/>
          <cell r="CD23"/>
          <cell r="CE23"/>
          <cell r="CF23"/>
          <cell r="CG23"/>
          <cell r="CH23"/>
          <cell r="CI23"/>
          <cell r="CJ23"/>
          <cell r="CK23"/>
        </row>
        <row r="24">
          <cell r="J24"/>
          <cell r="K24"/>
          <cell r="L24"/>
          <cell r="M24"/>
          <cell r="N24"/>
          <cell r="O24"/>
          <cell r="P24"/>
          <cell r="Q24"/>
          <cell r="R24"/>
          <cell r="S24"/>
          <cell r="T24"/>
          <cell r="U24"/>
          <cell r="V24"/>
          <cell r="W24"/>
          <cell r="X24"/>
          <cell r="Y24"/>
          <cell r="Z24"/>
          <cell r="AA24"/>
          <cell r="AB24"/>
          <cell r="AC24"/>
          <cell r="AD24"/>
          <cell r="AE24"/>
          <cell r="AF24"/>
          <cell r="AG24"/>
          <cell r="AH24"/>
          <cell r="AI24"/>
          <cell r="AJ24"/>
          <cell r="AK24"/>
          <cell r="AL24"/>
          <cell r="AM24"/>
          <cell r="AN24"/>
          <cell r="AO24"/>
          <cell r="AP24"/>
          <cell r="AQ24"/>
          <cell r="AR24"/>
          <cell r="AS24">
            <v>2702754.5925925924</v>
          </cell>
          <cell r="AT24">
            <v>2702754.5925925924</v>
          </cell>
          <cell r="AU24">
            <v>2702754.5925925924</v>
          </cell>
          <cell r="AV24">
            <v>2702754.5925925924</v>
          </cell>
          <cell r="AW24">
            <v>2702754.5925925924</v>
          </cell>
          <cell r="AX24">
            <v>2702754.5925925924</v>
          </cell>
          <cell r="AY24"/>
          <cell r="AZ24">
            <v>2702754.5925925924</v>
          </cell>
          <cell r="BA24">
            <v>2702754.5925925924</v>
          </cell>
          <cell r="BB24">
            <v>2702754.5925925924</v>
          </cell>
          <cell r="BC24">
            <v>2702754.5925925924</v>
          </cell>
          <cell r="BD24">
            <v>2702754.5925925924</v>
          </cell>
          <cell r="BE24">
            <v>2702754.5925925924</v>
          </cell>
          <cell r="BF24"/>
          <cell r="BG24">
            <v>2702754.5925925924</v>
          </cell>
          <cell r="BH24">
            <v>2702754.5925925924</v>
          </cell>
          <cell r="BI24">
            <v>2702754.5925925924</v>
          </cell>
          <cell r="BJ24">
            <v>2702754.5925925924</v>
          </cell>
          <cell r="BK24">
            <v>2702754.5925925924</v>
          </cell>
          <cell r="BL24">
            <v>2702754.5925925924</v>
          </cell>
          <cell r="BM24"/>
          <cell r="BN24">
            <v>2702754.5925925924</v>
          </cell>
          <cell r="BO24">
            <v>2702754.5925925924</v>
          </cell>
          <cell r="BP24">
            <v>2702754.5925925924</v>
          </cell>
          <cell r="BQ24">
            <v>2702754.5925925924</v>
          </cell>
          <cell r="BR24">
            <v>2702754.5925925924</v>
          </cell>
          <cell r="BS24">
            <v>2702754.5925925924</v>
          </cell>
          <cell r="BT24"/>
          <cell r="BU24">
            <v>2702754.5925925924</v>
          </cell>
          <cell r="BV24">
            <v>2702754.5925925924</v>
          </cell>
          <cell r="BW24">
            <v>2702754.5925925924</v>
          </cell>
          <cell r="BX24"/>
          <cell r="BY24"/>
          <cell r="BZ24"/>
          <cell r="CA24"/>
          <cell r="CB24"/>
          <cell r="CC24"/>
          <cell r="CD24"/>
          <cell r="CE24"/>
          <cell r="CF24"/>
          <cell r="CG24"/>
          <cell r="CH24"/>
          <cell r="CI24"/>
          <cell r="CJ24"/>
          <cell r="CK24"/>
        </row>
        <row r="25">
          <cell r="J25"/>
          <cell r="K25"/>
          <cell r="L25"/>
          <cell r="M25"/>
          <cell r="N25"/>
          <cell r="O25"/>
          <cell r="P25"/>
          <cell r="Q25"/>
          <cell r="R25"/>
          <cell r="S25"/>
          <cell r="T25"/>
          <cell r="U25"/>
          <cell r="V25"/>
          <cell r="W25"/>
          <cell r="X25"/>
          <cell r="Y25"/>
          <cell r="Z25"/>
          <cell r="AA25"/>
          <cell r="AB25"/>
          <cell r="AC25"/>
          <cell r="AD25"/>
          <cell r="AE25"/>
          <cell r="AF25"/>
          <cell r="AG25"/>
          <cell r="AH25"/>
          <cell r="AI25"/>
          <cell r="AJ25"/>
          <cell r="AK25"/>
          <cell r="AL25"/>
          <cell r="AM25"/>
          <cell r="AN25"/>
          <cell r="AO25"/>
          <cell r="AP25"/>
          <cell r="AQ25">
            <v>911743</v>
          </cell>
          <cell r="AR25"/>
          <cell r="AS25">
            <v>911743</v>
          </cell>
          <cell r="AT25">
            <v>911743</v>
          </cell>
          <cell r="AU25">
            <v>911743</v>
          </cell>
          <cell r="AV25">
            <v>911743</v>
          </cell>
          <cell r="AW25">
            <v>911743</v>
          </cell>
          <cell r="AX25">
            <v>911743</v>
          </cell>
          <cell r="AY25"/>
          <cell r="AZ25">
            <v>911743</v>
          </cell>
          <cell r="BA25">
            <v>911743</v>
          </cell>
          <cell r="BB25">
            <v>911743</v>
          </cell>
          <cell r="BC25">
            <v>911743</v>
          </cell>
          <cell r="BD25">
            <v>911743</v>
          </cell>
          <cell r="BE25">
            <v>911743</v>
          </cell>
          <cell r="BF25"/>
          <cell r="BG25">
            <v>911743</v>
          </cell>
          <cell r="BH25">
            <v>911743</v>
          </cell>
          <cell r="BI25">
            <v>911743</v>
          </cell>
          <cell r="BJ25">
            <v>911743</v>
          </cell>
          <cell r="BK25">
            <v>911743</v>
          </cell>
          <cell r="BL25">
            <v>911743</v>
          </cell>
          <cell r="BM25"/>
          <cell r="BN25">
            <v>911743</v>
          </cell>
          <cell r="BO25">
            <v>911743</v>
          </cell>
          <cell r="BP25">
            <v>911743</v>
          </cell>
          <cell r="BQ25">
            <v>911743</v>
          </cell>
          <cell r="BR25">
            <v>911743</v>
          </cell>
          <cell r="BS25">
            <v>911743</v>
          </cell>
          <cell r="BT25"/>
          <cell r="BU25"/>
          <cell r="BV25"/>
          <cell r="BW25"/>
          <cell r="BX25"/>
          <cell r="BY25"/>
          <cell r="BZ25"/>
          <cell r="CA25"/>
          <cell r="CB25"/>
          <cell r="CC25"/>
          <cell r="CD25"/>
          <cell r="CE25"/>
          <cell r="CF25"/>
          <cell r="CG25"/>
          <cell r="CH25"/>
          <cell r="CI25"/>
          <cell r="CJ25"/>
          <cell r="CK25"/>
        </row>
        <row r="26">
          <cell r="J26"/>
          <cell r="K26"/>
          <cell r="L26"/>
          <cell r="M26"/>
          <cell r="N26"/>
          <cell r="O26"/>
          <cell r="P26"/>
          <cell r="Q26"/>
          <cell r="R26"/>
          <cell r="S26"/>
          <cell r="T26"/>
          <cell r="U26"/>
          <cell r="V26"/>
          <cell r="W26"/>
          <cell r="X26"/>
          <cell r="Y26"/>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cell r="BC26"/>
          <cell r="BD26"/>
          <cell r="BE26"/>
          <cell r="BF26"/>
          <cell r="BG26"/>
          <cell r="BH26"/>
          <cell r="BI26"/>
          <cell r="BJ26"/>
          <cell r="BK26"/>
          <cell r="BL26"/>
          <cell r="BM26"/>
          <cell r="BN26"/>
          <cell r="BO26"/>
          <cell r="BP26"/>
          <cell r="BQ26">
            <v>965685</v>
          </cell>
          <cell r="BR26">
            <v>965685</v>
          </cell>
          <cell r="BS26">
            <v>965685</v>
          </cell>
          <cell r="BT26"/>
          <cell r="BU26">
            <v>965685</v>
          </cell>
          <cell r="BV26">
            <v>965685</v>
          </cell>
          <cell r="BW26">
            <v>965685</v>
          </cell>
          <cell r="BX26">
            <v>965685</v>
          </cell>
          <cell r="BY26">
            <v>965685</v>
          </cell>
          <cell r="BZ26">
            <v>965685</v>
          </cell>
          <cell r="CA26"/>
          <cell r="CB26">
            <v>965685</v>
          </cell>
          <cell r="CC26"/>
          <cell r="CD26"/>
          <cell r="CE26"/>
          <cell r="CF26"/>
          <cell r="CG26"/>
          <cell r="CH26"/>
          <cell r="CI26"/>
          <cell r="CJ26"/>
          <cell r="CK26"/>
        </row>
        <row r="27">
          <cell r="J27"/>
          <cell r="K27"/>
          <cell r="L27"/>
          <cell r="M27"/>
          <cell r="N27"/>
          <cell r="O27"/>
          <cell r="P27"/>
          <cell r="Q27"/>
          <cell r="R27"/>
          <cell r="S27"/>
          <cell r="T27"/>
          <cell r="U27"/>
          <cell r="V27"/>
          <cell r="W27"/>
          <cell r="X27"/>
          <cell r="Y27"/>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cell r="BC27"/>
          <cell r="BD27"/>
          <cell r="BE27"/>
          <cell r="BF27"/>
          <cell r="BG27">
            <v>1092000</v>
          </cell>
          <cell r="BH27">
            <v>1092000</v>
          </cell>
          <cell r="BI27">
            <v>1092000</v>
          </cell>
          <cell r="BJ27">
            <v>1092000</v>
          </cell>
          <cell r="BK27">
            <v>1092000</v>
          </cell>
          <cell r="BL27">
            <v>1092000</v>
          </cell>
          <cell r="BM27"/>
          <cell r="BN27">
            <v>1092000</v>
          </cell>
          <cell r="BO27">
            <v>1092000</v>
          </cell>
          <cell r="BP27">
            <v>1092000</v>
          </cell>
          <cell r="BQ27">
            <v>1092000</v>
          </cell>
          <cell r="BR27">
            <v>1092000</v>
          </cell>
          <cell r="BS27">
            <v>1092000</v>
          </cell>
          <cell r="BT27"/>
          <cell r="BU27">
            <v>1092000</v>
          </cell>
          <cell r="BV27">
            <v>1092000</v>
          </cell>
          <cell r="BW27">
            <v>1092000</v>
          </cell>
          <cell r="BX27">
            <v>1092000</v>
          </cell>
          <cell r="BY27">
            <v>1092000</v>
          </cell>
          <cell r="BZ27">
            <v>1092000</v>
          </cell>
          <cell r="CA27"/>
          <cell r="CB27"/>
          <cell r="CC27"/>
          <cell r="CD27"/>
          <cell r="CE27"/>
          <cell r="CF27"/>
          <cell r="CG27"/>
          <cell r="CH27"/>
          <cell r="CI27"/>
          <cell r="CJ27"/>
          <cell r="CK27"/>
        </row>
        <row r="28">
          <cell r="J28"/>
          <cell r="K28"/>
          <cell r="L28"/>
          <cell r="M28"/>
          <cell r="N28"/>
          <cell r="O28"/>
          <cell r="P28"/>
          <cell r="Q28"/>
          <cell r="R28"/>
          <cell r="S28"/>
          <cell r="T28"/>
          <cell r="U28"/>
          <cell r="V28"/>
          <cell r="W28"/>
          <cell r="X28"/>
          <cell r="Y28"/>
          <cell r="Z28"/>
          <cell r="AA28"/>
          <cell r="AB28"/>
          <cell r="AC28"/>
          <cell r="AD28"/>
          <cell r="AE28"/>
          <cell r="AF28"/>
          <cell r="AG28"/>
          <cell r="AH28"/>
          <cell r="AI28"/>
          <cell r="AJ28"/>
          <cell r="AK28"/>
          <cell r="AL28"/>
          <cell r="AM28"/>
          <cell r="AN28"/>
          <cell r="AO28"/>
          <cell r="AP28"/>
          <cell r="AQ28"/>
          <cell r="AR28"/>
          <cell r="AS28"/>
          <cell r="AT28"/>
          <cell r="AU28"/>
          <cell r="AV28"/>
          <cell r="AW28"/>
          <cell r="AX28"/>
          <cell r="AY28"/>
          <cell r="AZ28"/>
          <cell r="BA28"/>
          <cell r="BB28"/>
          <cell r="BC28"/>
          <cell r="BD28"/>
          <cell r="BE28"/>
          <cell r="BF28"/>
          <cell r="BG28"/>
          <cell r="BH28"/>
          <cell r="BI28"/>
          <cell r="BJ28"/>
          <cell r="BK28"/>
          <cell r="BL28"/>
          <cell r="BM28"/>
          <cell r="BN28"/>
          <cell r="BO28"/>
          <cell r="BP28"/>
          <cell r="BQ28"/>
          <cell r="BR28"/>
          <cell r="BS28"/>
          <cell r="BT28"/>
          <cell r="BU28"/>
          <cell r="BV28"/>
          <cell r="BW28"/>
          <cell r="BX28"/>
          <cell r="BY28"/>
          <cell r="BZ28"/>
          <cell r="CA28"/>
          <cell r="CB28"/>
          <cell r="CC28"/>
          <cell r="CD28"/>
          <cell r="CE28"/>
          <cell r="CF28"/>
          <cell r="CG28"/>
          <cell r="CH28"/>
          <cell r="CI28"/>
          <cell r="CJ28"/>
          <cell r="CK28">
            <v>5402800</v>
          </cell>
        </row>
        <row r="29">
          <cell r="J29"/>
          <cell r="K29"/>
          <cell r="L29"/>
          <cell r="M29"/>
          <cell r="N29"/>
          <cell r="O29"/>
          <cell r="P29"/>
          <cell r="Q29"/>
          <cell r="R29"/>
          <cell r="S29"/>
          <cell r="T29"/>
          <cell r="U29"/>
          <cell r="V29"/>
          <cell r="W29"/>
          <cell r="X29"/>
          <cell r="Y29"/>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cell r="BD29"/>
          <cell r="BE29"/>
          <cell r="BF29"/>
          <cell r="BG29"/>
          <cell r="BH29"/>
          <cell r="BI29"/>
          <cell r="BJ29"/>
          <cell r="BK29"/>
          <cell r="BL29"/>
          <cell r="BM29"/>
          <cell r="BN29"/>
          <cell r="BO29"/>
          <cell r="BP29"/>
          <cell r="BQ29"/>
          <cell r="BR29"/>
          <cell r="BS29"/>
          <cell r="BT29"/>
          <cell r="BU29"/>
          <cell r="BV29"/>
          <cell r="BW29"/>
          <cell r="BX29"/>
          <cell r="BY29"/>
          <cell r="BZ29"/>
          <cell r="CA29"/>
          <cell r="CB29"/>
          <cell r="CC29">
            <v>6497135.5</v>
          </cell>
          <cell r="CD29">
            <v>6497135.5</v>
          </cell>
          <cell r="CE29">
            <v>6497135.5</v>
          </cell>
          <cell r="CF29">
            <v>6497135.5</v>
          </cell>
          <cell r="CG29"/>
          <cell r="CH29"/>
          <cell r="CI29"/>
          <cell r="CJ29"/>
          <cell r="CK29"/>
        </row>
        <row r="30">
          <cell r="J30"/>
          <cell r="K30"/>
          <cell r="L30"/>
          <cell r="M30"/>
          <cell r="N30"/>
          <cell r="O30"/>
          <cell r="P30"/>
          <cell r="Q30"/>
          <cell r="R30"/>
          <cell r="S30"/>
          <cell r="T30"/>
          <cell r="U30"/>
          <cell r="V30"/>
          <cell r="W30"/>
          <cell r="X30"/>
          <cell r="Y30"/>
          <cell r="Z30"/>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cell r="BD30"/>
          <cell r="BE30"/>
          <cell r="BF30"/>
          <cell r="BG30">
            <v>548640</v>
          </cell>
          <cell r="BH30">
            <v>548640</v>
          </cell>
          <cell r="BI30">
            <v>548640</v>
          </cell>
          <cell r="BJ30">
            <v>548640</v>
          </cell>
          <cell r="BK30"/>
          <cell r="BL30"/>
          <cell r="BM30"/>
          <cell r="BN30"/>
          <cell r="BO30"/>
          <cell r="BP30"/>
          <cell r="BQ30"/>
          <cell r="BR30"/>
          <cell r="BS30"/>
          <cell r="BT30"/>
          <cell r="BU30"/>
          <cell r="BV30"/>
          <cell r="BW30"/>
          <cell r="BX30"/>
          <cell r="BY30"/>
          <cell r="BZ30"/>
          <cell r="CA30"/>
          <cell r="CB30"/>
          <cell r="CC30"/>
          <cell r="CD30"/>
          <cell r="CE30"/>
          <cell r="CF30"/>
          <cell r="CG30"/>
          <cell r="CH30"/>
          <cell r="CI30"/>
          <cell r="CJ30"/>
          <cell r="CK30"/>
        </row>
        <row r="31">
          <cell r="J31"/>
          <cell r="K31"/>
          <cell r="L31"/>
          <cell r="M31"/>
          <cell r="N31"/>
          <cell r="O31"/>
          <cell r="P31"/>
          <cell r="Q31"/>
          <cell r="R31"/>
          <cell r="S31"/>
          <cell r="T31"/>
          <cell r="U31"/>
          <cell r="V31"/>
          <cell r="W31"/>
          <cell r="X31"/>
          <cell r="Y31"/>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cell r="BG31"/>
          <cell r="BH31"/>
          <cell r="BI31"/>
          <cell r="BJ31"/>
          <cell r="BK31"/>
          <cell r="BL31"/>
          <cell r="BM31"/>
          <cell r="BN31">
            <v>551353.84615384613</v>
          </cell>
          <cell r="BO31">
            <v>551353.84615384613</v>
          </cell>
          <cell r="BP31">
            <v>551353.84615384613</v>
          </cell>
          <cell r="BQ31">
            <v>551353.84615384613</v>
          </cell>
          <cell r="BR31">
            <v>551353.84615384613</v>
          </cell>
          <cell r="BS31">
            <v>551353.84615384613</v>
          </cell>
          <cell r="BT31"/>
          <cell r="BU31">
            <v>551353.84615384613</v>
          </cell>
          <cell r="BV31">
            <v>551353.84615384613</v>
          </cell>
          <cell r="BW31">
            <v>551353.84615384613</v>
          </cell>
          <cell r="BX31">
            <v>551353.84615384613</v>
          </cell>
          <cell r="BY31">
            <v>551353.84615384613</v>
          </cell>
          <cell r="BZ31">
            <v>551353.84615384613</v>
          </cell>
          <cell r="CA31"/>
          <cell r="CB31">
            <v>551353.84615384613</v>
          </cell>
          <cell r="CC31"/>
          <cell r="CD31"/>
          <cell r="CE31"/>
          <cell r="CF31"/>
          <cell r="CG31"/>
          <cell r="CH31"/>
          <cell r="CI31"/>
          <cell r="CJ31"/>
          <cell r="CK31"/>
        </row>
        <row r="32">
          <cell r="J32"/>
          <cell r="K32"/>
          <cell r="L32"/>
          <cell r="M32"/>
          <cell r="N32"/>
          <cell r="O32"/>
          <cell r="P32"/>
          <cell r="Q32"/>
          <cell r="R32"/>
          <cell r="S32"/>
          <cell r="T32"/>
          <cell r="U32"/>
          <cell r="V32"/>
          <cell r="W32"/>
          <cell r="X32"/>
          <cell r="Y32"/>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cell r="BC32"/>
          <cell r="BD32"/>
          <cell r="BE32"/>
          <cell r="BF32"/>
          <cell r="BG32"/>
          <cell r="BH32"/>
          <cell r="BI32"/>
          <cell r="BJ32"/>
          <cell r="BK32"/>
          <cell r="BL32"/>
          <cell r="BM32"/>
          <cell r="BN32"/>
          <cell r="BO32"/>
          <cell r="BP32"/>
          <cell r="BQ32"/>
          <cell r="BR32"/>
          <cell r="BS32"/>
          <cell r="BT32"/>
          <cell r="BU32"/>
          <cell r="BV32"/>
          <cell r="BW32"/>
          <cell r="BX32"/>
          <cell r="BY32"/>
          <cell r="BZ32"/>
          <cell r="CA32"/>
          <cell r="CB32"/>
          <cell r="CC32"/>
          <cell r="CD32"/>
          <cell r="CE32"/>
          <cell r="CF32"/>
          <cell r="CG32"/>
          <cell r="CH32"/>
          <cell r="CI32"/>
          <cell r="CJ32"/>
          <cell r="CK32">
            <v>28710000</v>
          </cell>
        </row>
        <row r="33">
          <cell r="J33"/>
          <cell r="K33"/>
          <cell r="L33"/>
          <cell r="M33"/>
          <cell r="N33"/>
          <cell r="O33"/>
          <cell r="P33"/>
          <cell r="Q33"/>
          <cell r="R33"/>
          <cell r="S33"/>
          <cell r="T33"/>
          <cell r="U33"/>
          <cell r="V33"/>
          <cell r="W33"/>
          <cell r="X33"/>
          <cell r="Y33"/>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cell r="BC33"/>
          <cell r="BD33"/>
          <cell r="BE33"/>
          <cell r="BF33"/>
          <cell r="BG33"/>
          <cell r="BH33"/>
          <cell r="BI33"/>
          <cell r="BJ33"/>
          <cell r="BK33"/>
          <cell r="BL33"/>
          <cell r="BM33"/>
          <cell r="BN33"/>
          <cell r="BO33"/>
          <cell r="BP33"/>
          <cell r="BQ33"/>
          <cell r="BR33"/>
          <cell r="BS33"/>
          <cell r="BT33"/>
          <cell r="BU33">
            <v>708566.66666666663</v>
          </cell>
          <cell r="BV33">
            <v>708566.66666666663</v>
          </cell>
          <cell r="BW33">
            <v>708566.66666666663</v>
          </cell>
          <cell r="BX33">
            <v>708566.66666666663</v>
          </cell>
          <cell r="BY33">
            <v>708566.66666666663</v>
          </cell>
          <cell r="BZ33">
            <v>708566.66666666663</v>
          </cell>
          <cell r="CA33"/>
          <cell r="CB33"/>
          <cell r="CC33"/>
          <cell r="CD33"/>
          <cell r="CE33"/>
          <cell r="CF33"/>
          <cell r="CG33"/>
          <cell r="CH33"/>
          <cell r="CI33"/>
          <cell r="CJ33"/>
          <cell r="CK33"/>
        </row>
        <row r="34">
          <cell r="J34"/>
          <cell r="K34"/>
          <cell r="L34"/>
          <cell r="M34"/>
          <cell r="N34"/>
          <cell r="O34"/>
          <cell r="P34"/>
          <cell r="Q34"/>
          <cell r="R34"/>
          <cell r="S34"/>
          <cell r="T34"/>
          <cell r="U34"/>
          <cell r="V34"/>
          <cell r="W34"/>
          <cell r="X34"/>
          <cell r="Y34"/>
          <cell r="Z34"/>
          <cell r="AA34"/>
          <cell r="AB34"/>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cell r="BG34"/>
          <cell r="BH34"/>
          <cell r="BI34"/>
          <cell r="BJ34"/>
          <cell r="BK34"/>
          <cell r="BL34"/>
          <cell r="BM34"/>
          <cell r="BN34"/>
          <cell r="BO34"/>
          <cell r="BP34"/>
          <cell r="BQ34"/>
          <cell r="BR34"/>
          <cell r="BS34"/>
          <cell r="BT34"/>
          <cell r="BU34"/>
          <cell r="BV34"/>
          <cell r="BW34"/>
          <cell r="BX34"/>
          <cell r="BY34"/>
          <cell r="BZ34"/>
          <cell r="CA34"/>
          <cell r="CB34"/>
          <cell r="CC34"/>
          <cell r="CD34"/>
          <cell r="CE34"/>
          <cell r="CF34"/>
          <cell r="CG34"/>
          <cell r="CH34"/>
          <cell r="CI34"/>
          <cell r="CJ34"/>
          <cell r="CK34">
            <v>625400</v>
          </cell>
        </row>
        <row r="35">
          <cell r="J35"/>
          <cell r="K35"/>
          <cell r="L35"/>
          <cell r="M35"/>
          <cell r="N35"/>
          <cell r="O35"/>
          <cell r="P35"/>
          <cell r="Q35"/>
          <cell r="R35"/>
          <cell r="S35"/>
          <cell r="T35"/>
          <cell r="U35"/>
          <cell r="V35"/>
          <cell r="W35"/>
          <cell r="X35"/>
          <cell r="Y35"/>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cell r="BD35"/>
          <cell r="BE35"/>
          <cell r="BF35"/>
          <cell r="BG35"/>
          <cell r="BH35"/>
          <cell r="BI35"/>
          <cell r="BJ35"/>
          <cell r="BK35"/>
          <cell r="BL35"/>
          <cell r="BM35"/>
          <cell r="BN35"/>
          <cell r="BO35"/>
          <cell r="BP35"/>
          <cell r="BQ35"/>
          <cell r="BR35"/>
          <cell r="BS35"/>
          <cell r="BT35"/>
          <cell r="BU35"/>
          <cell r="BV35"/>
          <cell r="BW35"/>
          <cell r="BX35"/>
          <cell r="BY35"/>
          <cell r="BZ35"/>
          <cell r="CA35"/>
          <cell r="CB35"/>
          <cell r="CC35"/>
          <cell r="CD35"/>
          <cell r="CE35"/>
          <cell r="CF35"/>
          <cell r="CG35"/>
          <cell r="CH35"/>
          <cell r="CI35"/>
          <cell r="CJ35"/>
          <cell r="CK35">
            <v>398000</v>
          </cell>
        </row>
        <row r="36">
          <cell r="J36"/>
          <cell r="K36"/>
          <cell r="L36"/>
          <cell r="M36"/>
          <cell r="N36"/>
          <cell r="O36"/>
          <cell r="P36"/>
          <cell r="Q36"/>
          <cell r="R36"/>
          <cell r="S36"/>
          <cell r="T36"/>
          <cell r="U36"/>
          <cell r="V36"/>
          <cell r="W36"/>
          <cell r="X36"/>
          <cell r="Y36"/>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cell r="BC36"/>
          <cell r="BD36"/>
          <cell r="BE36"/>
          <cell r="BF36"/>
          <cell r="BG36"/>
          <cell r="BH36"/>
          <cell r="BI36"/>
          <cell r="BJ36"/>
          <cell r="BK36"/>
          <cell r="BL36"/>
          <cell r="BM36"/>
          <cell r="BN36"/>
          <cell r="BO36"/>
          <cell r="BP36"/>
          <cell r="BQ36"/>
          <cell r="BR36"/>
          <cell r="BS36"/>
          <cell r="BT36"/>
          <cell r="BU36"/>
          <cell r="BV36"/>
          <cell r="BW36"/>
          <cell r="BX36"/>
          <cell r="BY36"/>
          <cell r="BZ36"/>
          <cell r="CA36"/>
          <cell r="CB36"/>
          <cell r="CC36"/>
          <cell r="CD36"/>
          <cell r="CE36"/>
          <cell r="CF36"/>
          <cell r="CG36"/>
          <cell r="CH36"/>
          <cell r="CI36"/>
          <cell r="CJ36"/>
          <cell r="CK36">
            <v>1015400</v>
          </cell>
        </row>
        <row r="37">
          <cell r="J37"/>
          <cell r="K37"/>
          <cell r="L37"/>
          <cell r="M37"/>
          <cell r="N37"/>
          <cell r="O37"/>
          <cell r="P37"/>
          <cell r="Q37"/>
          <cell r="R37"/>
          <cell r="S37"/>
          <cell r="T37"/>
          <cell r="U37"/>
          <cell r="V37"/>
          <cell r="W37"/>
          <cell r="X37"/>
          <cell r="Y37"/>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cell r="BC37"/>
          <cell r="BD37"/>
          <cell r="BE37"/>
          <cell r="BF37"/>
          <cell r="BG37"/>
          <cell r="BH37"/>
          <cell r="BI37"/>
          <cell r="BJ37"/>
          <cell r="BK37"/>
          <cell r="BL37"/>
          <cell r="BM37"/>
          <cell r="BN37"/>
          <cell r="BO37"/>
          <cell r="BP37"/>
          <cell r="BQ37"/>
          <cell r="BR37"/>
          <cell r="BS37"/>
          <cell r="BT37"/>
          <cell r="BU37">
            <v>2200000</v>
          </cell>
          <cell r="BV37">
            <v>2200000</v>
          </cell>
          <cell r="BW37">
            <v>2200000</v>
          </cell>
          <cell r="BX37">
            <v>2200000</v>
          </cell>
          <cell r="BY37">
            <v>2200000</v>
          </cell>
          <cell r="BZ37">
            <v>2200000</v>
          </cell>
          <cell r="CA37"/>
          <cell r="CB37">
            <v>2200000</v>
          </cell>
          <cell r="CC37"/>
          <cell r="CD37"/>
          <cell r="CE37"/>
          <cell r="CF37"/>
          <cell r="CG37"/>
          <cell r="CH37"/>
          <cell r="CI37"/>
          <cell r="CJ37"/>
          <cell r="CK37"/>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Puntajes"/>
      <sheetName val="TOTCAPIT"/>
      <sheetName val="JORNABAS"/>
      <sheetName val="MATERIALES"/>
      <sheetName val="TOTCUADEQ"/>
      <sheetName val="TOTCUADMO"/>
      <sheetName val="Anexo No. 5"/>
      <sheetName val="5094-2003"/>
      <sheetName val="FINANCIERA"/>
      <sheetName val="DATOS"/>
      <sheetName val="PREACTA"/>
      <sheetName val="ESTADO VÍA-CRIT.TECNICO"/>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Accidentalidad"/>
      <sheetName val="Causa Posible"/>
      <sheetName val="Elementos Involucrados"/>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row r="3">
          <cell r="A3">
            <v>1</v>
          </cell>
          <cell r="B3" t="str">
            <v>AMBULANCIA</v>
          </cell>
          <cell r="C3" t="str">
            <v>UND</v>
          </cell>
          <cell r="D3">
            <v>50000</v>
          </cell>
        </row>
        <row r="4">
          <cell r="A4">
            <v>2</v>
          </cell>
          <cell r="B4" t="str">
            <v>BAÑO PORTATIL</v>
          </cell>
          <cell r="C4" t="str">
            <v>UND</v>
          </cell>
          <cell r="D4">
            <v>5000</v>
          </cell>
        </row>
        <row r="5">
          <cell r="A5">
            <v>3</v>
          </cell>
          <cell r="B5" t="str">
            <v>CARGADOR</v>
          </cell>
          <cell r="C5" t="str">
            <v>UND</v>
          </cell>
          <cell r="D5">
            <v>280000</v>
          </cell>
        </row>
        <row r="6">
          <cell r="A6">
            <v>4</v>
          </cell>
          <cell r="B6" t="str">
            <v>BOMBA PARA PRUEBA</v>
          </cell>
          <cell r="C6" t="str">
            <v>UND</v>
          </cell>
          <cell r="D6">
            <v>30000</v>
          </cell>
        </row>
        <row r="7">
          <cell r="A7">
            <v>5</v>
          </cell>
          <cell r="B7" t="str">
            <v>CAMABAJA</v>
          </cell>
          <cell r="C7" t="str">
            <v>UND</v>
          </cell>
          <cell r="D7">
            <v>350000</v>
          </cell>
        </row>
        <row r="8">
          <cell r="A8">
            <v>6</v>
          </cell>
          <cell r="B8" t="str">
            <v>CAMION 3 TON.</v>
          </cell>
          <cell r="C8" t="str">
            <v>UND</v>
          </cell>
          <cell r="D8">
            <v>40000</v>
          </cell>
        </row>
        <row r="9">
          <cell r="A9">
            <v>7</v>
          </cell>
          <cell r="B9" t="str">
            <v>CAMIONETA</v>
          </cell>
          <cell r="C9" t="str">
            <v>UND</v>
          </cell>
          <cell r="D9">
            <v>40000</v>
          </cell>
        </row>
        <row r="10">
          <cell r="A10">
            <v>8</v>
          </cell>
          <cell r="B10" t="str">
            <v>CARPAS PORTATILES</v>
          </cell>
          <cell r="C10" t="str">
            <v>UND</v>
          </cell>
          <cell r="D10">
            <v>5000</v>
          </cell>
        </row>
        <row r="11">
          <cell r="A11">
            <v>9</v>
          </cell>
          <cell r="B11" t="str">
            <v>CHAZADORA</v>
          </cell>
          <cell r="C11" t="str">
            <v>UND</v>
          </cell>
          <cell r="D11">
            <v>45000</v>
          </cell>
        </row>
        <row r="12">
          <cell r="A12">
            <v>10</v>
          </cell>
          <cell r="B12" t="str">
            <v>COMPRESOR</v>
          </cell>
          <cell r="C12" t="str">
            <v>UND</v>
          </cell>
          <cell r="D12">
            <v>90000</v>
          </cell>
        </row>
        <row r="13">
          <cell r="A13">
            <v>11</v>
          </cell>
          <cell r="B13" t="str">
            <v>CONTENEDOR</v>
          </cell>
          <cell r="C13" t="str">
            <v>UND</v>
          </cell>
          <cell r="D13">
            <v>12000</v>
          </cell>
        </row>
        <row r="14">
          <cell r="A14">
            <v>12</v>
          </cell>
          <cell r="B14" t="str">
            <v>CORTADORA DE CONCRETO</v>
          </cell>
          <cell r="C14" t="str">
            <v>UND</v>
          </cell>
          <cell r="D14">
            <v>45000</v>
          </cell>
        </row>
        <row r="15">
          <cell r="A15">
            <v>13</v>
          </cell>
          <cell r="B15" t="str">
            <v>DOBLADORA HIDRAULICA</v>
          </cell>
          <cell r="C15" t="str">
            <v>UND</v>
          </cell>
          <cell r="D15">
            <v>75000</v>
          </cell>
        </row>
        <row r="16">
          <cell r="A16">
            <v>14</v>
          </cell>
          <cell r="B16" t="str">
            <v>EQUIPO COMPLETO DE PINTURA</v>
          </cell>
          <cell r="C16" t="str">
            <v>UND</v>
          </cell>
          <cell r="D16">
            <v>50000</v>
          </cell>
        </row>
        <row r="17">
          <cell r="A17">
            <v>15</v>
          </cell>
          <cell r="B17" t="str">
            <v>EQUIPO COMPLETO DE PRUEBA</v>
          </cell>
          <cell r="C17" t="str">
            <v>UND</v>
          </cell>
          <cell r="D17">
            <v>150000</v>
          </cell>
        </row>
        <row r="18">
          <cell r="A18">
            <v>16</v>
          </cell>
          <cell r="B18" t="str">
            <v>EQUIPO COMPLETO SANDBLASTING</v>
          </cell>
          <cell r="C18" t="str">
            <v>UND</v>
          </cell>
          <cell r="D18">
            <v>160000</v>
          </cell>
        </row>
        <row r="19">
          <cell r="A19">
            <v>17</v>
          </cell>
          <cell r="B19" t="str">
            <v>EQUIPO DE COMUNICACIÓN</v>
          </cell>
          <cell r="C19" t="str">
            <v>UND</v>
          </cell>
          <cell r="D19">
            <v>5000</v>
          </cell>
        </row>
        <row r="20">
          <cell r="A20">
            <v>18</v>
          </cell>
          <cell r="B20" t="str">
            <v>EQUIPO DE OXI-CORTE</v>
          </cell>
          <cell r="C20" t="str">
            <v>UND</v>
          </cell>
          <cell r="D20">
            <v>20000</v>
          </cell>
        </row>
        <row r="21">
          <cell r="A21">
            <v>19</v>
          </cell>
          <cell r="B21" t="str">
            <v>EQUIPO DE SOLDADURA - ACPM</v>
          </cell>
          <cell r="C21" t="str">
            <v>UND</v>
          </cell>
          <cell r="D21">
            <v>40000</v>
          </cell>
        </row>
        <row r="22">
          <cell r="A22">
            <v>20</v>
          </cell>
          <cell r="B22" t="str">
            <v>EQUIPO TOPOGRAFICO</v>
          </cell>
          <cell r="C22" t="str">
            <v>UND</v>
          </cell>
          <cell r="D22">
            <v>40000</v>
          </cell>
        </row>
        <row r="23">
          <cell r="A23">
            <v>21</v>
          </cell>
          <cell r="B23" t="str">
            <v>EQUIPOS DE CALIBRACION</v>
          </cell>
          <cell r="C23" t="str">
            <v>UND</v>
          </cell>
          <cell r="D23">
            <v>50000</v>
          </cell>
        </row>
        <row r="24">
          <cell r="A24">
            <v>22</v>
          </cell>
          <cell r="B24" t="str">
            <v>EQUIPOS DE OFICINA</v>
          </cell>
          <cell r="C24" t="str">
            <v>UND</v>
          </cell>
          <cell r="D24">
            <v>60000</v>
          </cell>
        </row>
        <row r="25">
          <cell r="A25">
            <v>23</v>
          </cell>
          <cell r="B25" t="str">
            <v>ESTACION</v>
          </cell>
          <cell r="C25" t="str">
            <v>UND</v>
          </cell>
          <cell r="D25">
            <v>150000</v>
          </cell>
        </row>
        <row r="26">
          <cell r="A26">
            <v>24</v>
          </cell>
          <cell r="B26" t="str">
            <v>GRUA</v>
          </cell>
          <cell r="C26" t="str">
            <v>UND</v>
          </cell>
          <cell r="D26">
            <v>500000</v>
          </cell>
        </row>
        <row r="27">
          <cell r="A27">
            <v>25</v>
          </cell>
          <cell r="B27" t="str">
            <v>GRUA DE 10 TON.</v>
          </cell>
          <cell r="C27" t="str">
            <v>UND</v>
          </cell>
          <cell r="D27">
            <v>200000</v>
          </cell>
        </row>
        <row r="28">
          <cell r="A28">
            <v>26</v>
          </cell>
          <cell r="B28" t="str">
            <v>GRUA DE 20 TON.</v>
          </cell>
          <cell r="C28" t="str">
            <v>UND</v>
          </cell>
          <cell r="D28">
            <v>460000</v>
          </cell>
        </row>
        <row r="29">
          <cell r="A29">
            <v>27</v>
          </cell>
          <cell r="B29" t="str">
            <v>GRUA DE 200 TON.</v>
          </cell>
          <cell r="C29" t="str">
            <v>UND</v>
          </cell>
          <cell r="D29">
            <v>4300000</v>
          </cell>
        </row>
        <row r="30">
          <cell r="A30">
            <v>28</v>
          </cell>
          <cell r="B30" t="str">
            <v>GRUA DE 80 TON.</v>
          </cell>
          <cell r="C30" t="str">
            <v>UND</v>
          </cell>
          <cell r="D30">
            <v>2800000</v>
          </cell>
        </row>
        <row r="31">
          <cell r="A31">
            <v>29</v>
          </cell>
          <cell r="B31" t="str">
            <v>HERRAMIENTA MENORES</v>
          </cell>
          <cell r="C31" t="str">
            <v>UND</v>
          </cell>
          <cell r="D31">
            <v>24376</v>
          </cell>
        </row>
        <row r="32">
          <cell r="A32">
            <v>30</v>
          </cell>
          <cell r="B32" t="str">
            <v>HERRAMIENTAS VARIAS</v>
          </cell>
          <cell r="C32" t="str">
            <v>UND</v>
          </cell>
          <cell r="D32">
            <v>8000</v>
          </cell>
        </row>
        <row r="33">
          <cell r="A33">
            <v>31</v>
          </cell>
          <cell r="B33" t="str">
            <v>HISTER</v>
          </cell>
          <cell r="C33" t="str">
            <v>UND</v>
          </cell>
          <cell r="D33">
            <v>200000</v>
          </cell>
        </row>
        <row r="34">
          <cell r="A34">
            <v>32</v>
          </cell>
          <cell r="B34" t="str">
            <v>MAQUINA DE SOLDAR</v>
          </cell>
          <cell r="C34" t="str">
            <v>UND</v>
          </cell>
          <cell r="D34">
            <v>40000</v>
          </cell>
        </row>
        <row r="35">
          <cell r="A35">
            <v>33</v>
          </cell>
          <cell r="B35" t="str">
            <v>MARTILLO NEUMATICO</v>
          </cell>
          <cell r="C35" t="str">
            <v>UND</v>
          </cell>
          <cell r="D35">
            <v>25000</v>
          </cell>
        </row>
        <row r="36">
          <cell r="A36">
            <v>34</v>
          </cell>
          <cell r="B36" t="str">
            <v>MEDIDOR DE AISLAMIENTO</v>
          </cell>
          <cell r="C36" t="str">
            <v>UND</v>
          </cell>
          <cell r="D36">
            <v>50000</v>
          </cell>
        </row>
        <row r="37">
          <cell r="A37">
            <v>35</v>
          </cell>
          <cell r="B37" t="str">
            <v>MEZCLADORA</v>
          </cell>
          <cell r="C37" t="str">
            <v>UND</v>
          </cell>
          <cell r="D37">
            <v>30000</v>
          </cell>
        </row>
        <row r="38">
          <cell r="A38">
            <v>36</v>
          </cell>
          <cell r="B38" t="str">
            <v>MOTOBOMBA 3"</v>
          </cell>
          <cell r="C38" t="str">
            <v>UND</v>
          </cell>
          <cell r="D38">
            <v>25000</v>
          </cell>
        </row>
        <row r="39">
          <cell r="A39">
            <v>37</v>
          </cell>
          <cell r="B39" t="str">
            <v>MOTONIVELADORA</v>
          </cell>
          <cell r="C39" t="str">
            <v>UND</v>
          </cell>
          <cell r="D39">
            <v>500000</v>
          </cell>
        </row>
        <row r="40">
          <cell r="A40">
            <v>38</v>
          </cell>
          <cell r="B40" t="str">
            <v>PARALES METALICOS</v>
          </cell>
          <cell r="C40" t="str">
            <v>UND</v>
          </cell>
          <cell r="D40">
            <v>200</v>
          </cell>
        </row>
        <row r="41">
          <cell r="A41">
            <v>39</v>
          </cell>
          <cell r="B41" t="str">
            <v>PLANTA ELECTRICA</v>
          </cell>
          <cell r="C41" t="str">
            <v>UND</v>
          </cell>
          <cell r="D41">
            <v>30000</v>
          </cell>
        </row>
        <row r="42">
          <cell r="A42">
            <v>40</v>
          </cell>
          <cell r="B42" t="str">
            <v>PULIDORAS</v>
          </cell>
          <cell r="C42" t="str">
            <v>UND</v>
          </cell>
          <cell r="D42">
            <v>17600</v>
          </cell>
        </row>
        <row r="43">
          <cell r="A43">
            <v>41</v>
          </cell>
          <cell r="B43" t="str">
            <v>RETROEXCAVADORA CON MARTILLO</v>
          </cell>
          <cell r="C43" t="str">
            <v>UND</v>
          </cell>
          <cell r="D43">
            <v>75000</v>
          </cell>
        </row>
        <row r="44">
          <cell r="A44">
            <v>42</v>
          </cell>
          <cell r="B44" t="str">
            <v>ROSCADORA ELECTRICA</v>
          </cell>
          <cell r="C44" t="str">
            <v>UND</v>
          </cell>
          <cell r="D44">
            <v>40000</v>
          </cell>
        </row>
        <row r="45">
          <cell r="A45">
            <v>43</v>
          </cell>
          <cell r="B45" t="str">
            <v>TABLEROS</v>
          </cell>
          <cell r="C45" t="str">
            <v>UND</v>
          </cell>
          <cell r="D45">
            <v>200</v>
          </cell>
        </row>
        <row r="46">
          <cell r="A46">
            <v>44</v>
          </cell>
          <cell r="B46" t="str">
            <v>VIBRADOR PARA CONCRETO</v>
          </cell>
          <cell r="C46" t="str">
            <v>UND</v>
          </cell>
          <cell r="D46">
            <v>30000</v>
          </cell>
        </row>
        <row r="47">
          <cell r="A47">
            <v>45</v>
          </cell>
          <cell r="B47" t="str">
            <v>VIBROCOMPACTADOR MANUAL</v>
          </cell>
          <cell r="C47" t="str">
            <v>UND</v>
          </cell>
          <cell r="D47">
            <v>35000</v>
          </cell>
        </row>
        <row r="48">
          <cell r="A48">
            <v>46</v>
          </cell>
          <cell r="B48" t="str">
            <v>VOLQUETA</v>
          </cell>
          <cell r="C48" t="str">
            <v>UND</v>
          </cell>
          <cell r="D48">
            <v>125000</v>
          </cell>
        </row>
        <row r="49">
          <cell r="A49">
            <v>47</v>
          </cell>
          <cell r="B49" t="str">
            <v>WINCHE</v>
          </cell>
          <cell r="C49" t="str">
            <v>UND</v>
          </cell>
          <cell r="D49">
            <v>150000</v>
          </cell>
        </row>
        <row r="50">
          <cell r="A50">
            <v>48</v>
          </cell>
          <cell r="B50" t="str">
            <v>ENCOFRADOS</v>
          </cell>
          <cell r="C50" t="str">
            <v>UND</v>
          </cell>
          <cell r="D50">
            <v>6000</v>
          </cell>
        </row>
        <row r="51">
          <cell r="A51">
            <v>49</v>
          </cell>
          <cell r="B51" t="str">
            <v>ANDAMIOS TIPO TUBULAR + TABLONES</v>
          </cell>
          <cell r="C51" t="str">
            <v>UND</v>
          </cell>
          <cell r="D51">
            <v>4800</v>
          </cell>
        </row>
        <row r="52">
          <cell r="A52">
            <v>50</v>
          </cell>
          <cell r="B52" t="str">
            <v>HERRAMIENTAS MENORES</v>
          </cell>
          <cell r="C52" t="str">
            <v>UND</v>
          </cell>
          <cell r="D52">
            <v>4000</v>
          </cell>
        </row>
        <row r="53">
          <cell r="A53">
            <v>51</v>
          </cell>
          <cell r="B53" t="str">
            <v>EQUIPO COMPLETO RADIOGRAFIAS</v>
          </cell>
          <cell r="C53" t="str">
            <v>UND</v>
          </cell>
          <cell r="D53">
            <v>90000</v>
          </cell>
        </row>
        <row r="54">
          <cell r="A54">
            <v>52</v>
          </cell>
          <cell r="B54" t="str">
            <v>HERRAMIENTA MENOR</v>
          </cell>
          <cell r="C54" t="str">
            <v>UND</v>
          </cell>
          <cell r="D54">
            <v>5000</v>
          </cell>
        </row>
        <row r="55">
          <cell r="A55">
            <v>53</v>
          </cell>
          <cell r="B55" t="str">
            <v>MONTACARGA</v>
          </cell>
          <cell r="C55" t="str">
            <v>UND</v>
          </cell>
          <cell r="D55">
            <v>150000</v>
          </cell>
        </row>
        <row r="56">
          <cell r="A56">
            <v>54</v>
          </cell>
          <cell r="B56" t="str">
            <v>UNIDAD TRATAMIENTO TERMICO</v>
          </cell>
          <cell r="C56" t="str">
            <v>UND</v>
          </cell>
          <cell r="D56">
            <v>180000</v>
          </cell>
        </row>
        <row r="57">
          <cell r="A57">
            <v>55</v>
          </cell>
          <cell r="B57" t="str">
            <v>ESCALERAS METALICAS</v>
          </cell>
          <cell r="C57" t="str">
            <v>UND</v>
          </cell>
          <cell r="D57">
            <v>3200</v>
          </cell>
        </row>
        <row r="58">
          <cell r="A58">
            <v>56</v>
          </cell>
          <cell r="B58" t="str">
            <v>ARNES DE SEGURIDAD</v>
          </cell>
          <cell r="C58" t="str">
            <v>UND</v>
          </cell>
          <cell r="D58">
            <v>4000</v>
          </cell>
        </row>
        <row r="59">
          <cell r="A59">
            <v>57</v>
          </cell>
          <cell r="B59" t="str">
            <v>EQUIPO DE CALIBRACION</v>
          </cell>
          <cell r="C59" t="str">
            <v>UND</v>
          </cell>
          <cell r="D59">
            <v>16000</v>
          </cell>
        </row>
        <row r="60">
          <cell r="A60">
            <v>58</v>
          </cell>
          <cell r="B60" t="str">
            <v>BANCO DE CALIBRACION NEUMATICA</v>
          </cell>
          <cell r="C60" t="str">
            <v>UND</v>
          </cell>
          <cell r="D60">
            <v>28000</v>
          </cell>
        </row>
        <row r="61">
          <cell r="A61">
            <v>59</v>
          </cell>
          <cell r="B61" t="str">
            <v>ANDAMIOS</v>
          </cell>
          <cell r="C61" t="str">
            <v>UND</v>
          </cell>
          <cell r="D61">
            <v>300</v>
          </cell>
        </row>
        <row r="62">
          <cell r="A62">
            <v>60</v>
          </cell>
          <cell r="B62" t="str">
            <v>TELUROMETRO</v>
          </cell>
          <cell r="C62" t="str">
            <v>UND</v>
          </cell>
          <cell r="D62">
            <v>70000</v>
          </cell>
        </row>
        <row r="63">
          <cell r="A63">
            <v>61</v>
          </cell>
          <cell r="B63" t="str">
            <v>COMPUTADOR</v>
          </cell>
          <cell r="C63" t="str">
            <v>UND</v>
          </cell>
          <cell r="D63">
            <v>10000</v>
          </cell>
        </row>
        <row r="64">
          <cell r="A64">
            <v>62</v>
          </cell>
          <cell r="C64" t="str">
            <v>UND</v>
          </cell>
        </row>
        <row r="65">
          <cell r="A65">
            <v>63</v>
          </cell>
          <cell r="C65" t="str">
            <v>UND</v>
          </cell>
        </row>
      </sheetData>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row r="1">
          <cell r="B1" t="str">
            <v>ESPEC</v>
          </cell>
          <cell r="C1" t="str">
            <v>COD</v>
          </cell>
          <cell r="D1" t="str">
            <v>DESCRIPCION</v>
          </cell>
          <cell r="E1" t="str">
            <v>ESP.</v>
          </cell>
          <cell r="F1" t="str">
            <v>DIAM</v>
          </cell>
          <cell r="G1" t="str">
            <v>CANT</v>
          </cell>
          <cell r="H1" t="str">
            <v>UNID</v>
          </cell>
          <cell r="I1" t="str">
            <v>PESO UNIT</v>
          </cell>
          <cell r="J1" t="str">
            <v>PESO TOTAL</v>
          </cell>
        </row>
        <row r="2">
          <cell r="B2" t="str">
            <v>A1A1</v>
          </cell>
          <cell r="C2" t="str">
            <v>45E</v>
          </cell>
          <cell r="D2" t="str">
            <v>45° ELBOW, C.S., BW, ASTM A234-WPB.</v>
          </cell>
          <cell r="E2" t="str">
            <v>40</v>
          </cell>
          <cell r="F2" t="str">
            <v>3"</v>
          </cell>
          <cell r="G2">
            <v>2</v>
          </cell>
          <cell r="H2" t="str">
            <v>UN</v>
          </cell>
        </row>
        <row r="3">
          <cell r="B3" t="str">
            <v>A1A1</v>
          </cell>
          <cell r="C3" t="str">
            <v>45E</v>
          </cell>
          <cell r="D3" t="str">
            <v>45° ELBOW, C.S., BW, ASTM A234-WPB.</v>
          </cell>
          <cell r="E3" t="str">
            <v>40</v>
          </cell>
          <cell r="F3" t="str">
            <v>4"</v>
          </cell>
          <cell r="G3">
            <v>0</v>
          </cell>
          <cell r="H3" t="str">
            <v>UN</v>
          </cell>
        </row>
        <row r="4">
          <cell r="B4" t="str">
            <v>A1A1</v>
          </cell>
          <cell r="C4" t="str">
            <v>45E</v>
          </cell>
          <cell r="D4" t="str">
            <v>45° ELBOW, C.S., BW, ASTM A234-WPB.</v>
          </cell>
          <cell r="E4" t="str">
            <v>40</v>
          </cell>
          <cell r="F4" t="str">
            <v>6"</v>
          </cell>
          <cell r="G4">
            <v>20</v>
          </cell>
          <cell r="H4" t="str">
            <v>UN</v>
          </cell>
        </row>
        <row r="5">
          <cell r="B5" t="str">
            <v>A2A1</v>
          </cell>
          <cell r="C5" t="str">
            <v>45E</v>
          </cell>
          <cell r="D5" t="str">
            <v>45° ELBOW, C.S., BW, ASTM A234-WPB.</v>
          </cell>
          <cell r="E5" t="str">
            <v>40</v>
          </cell>
          <cell r="F5" t="str">
            <v>3"</v>
          </cell>
          <cell r="G5">
            <v>0</v>
          </cell>
          <cell r="H5" t="str">
            <v>UN</v>
          </cell>
        </row>
        <row r="6">
          <cell r="B6" t="str">
            <v>A2A1</v>
          </cell>
          <cell r="C6" t="str">
            <v>45E</v>
          </cell>
          <cell r="D6" t="str">
            <v>45° ELBOW, C.S., BW, ASTM A234-WPB.</v>
          </cell>
          <cell r="E6" t="str">
            <v>40</v>
          </cell>
          <cell r="F6" t="str">
            <v>3"</v>
          </cell>
          <cell r="G6">
            <v>33</v>
          </cell>
          <cell r="H6" t="str">
            <v>UN</v>
          </cell>
        </row>
        <row r="7">
          <cell r="B7" t="str">
            <v>A2A1</v>
          </cell>
          <cell r="C7" t="str">
            <v>45E</v>
          </cell>
          <cell r="D7" t="str">
            <v>45° ELBOW, C.S., BW, ASTM A234-WPB.</v>
          </cell>
          <cell r="E7" t="str">
            <v>40</v>
          </cell>
          <cell r="F7" t="str">
            <v>4"</v>
          </cell>
          <cell r="G7">
            <v>5</v>
          </cell>
          <cell r="H7" t="str">
            <v>UN</v>
          </cell>
        </row>
        <row r="8">
          <cell r="B8" t="str">
            <v>A1A1</v>
          </cell>
          <cell r="C8" t="str">
            <v>90E</v>
          </cell>
          <cell r="D8" t="str">
            <v>90° ELBOW, C.S., 3000#, SW, ASTM A105.</v>
          </cell>
          <cell r="F8" t="str">
            <v>3/4"</v>
          </cell>
          <cell r="G8">
            <v>4</v>
          </cell>
          <cell r="H8" t="str">
            <v>UN</v>
          </cell>
        </row>
        <row r="9">
          <cell r="B9" t="str">
            <v>A1A1</v>
          </cell>
          <cell r="C9" t="str">
            <v>90E</v>
          </cell>
          <cell r="D9" t="str">
            <v>90° ELBOW, C.S., 3000#, SW, ASTM A105.</v>
          </cell>
          <cell r="F9" t="str">
            <v>1"</v>
          </cell>
          <cell r="G9">
            <v>13</v>
          </cell>
          <cell r="H9" t="str">
            <v>UN</v>
          </cell>
        </row>
        <row r="10">
          <cell r="B10" t="str">
            <v>A1A1</v>
          </cell>
          <cell r="C10" t="str">
            <v>90E</v>
          </cell>
          <cell r="D10" t="str">
            <v>90° ELBOW, C.S., 3000#, SW, ASTM A105.</v>
          </cell>
          <cell r="F10" t="str">
            <v>2"</v>
          </cell>
          <cell r="G10">
            <v>0</v>
          </cell>
          <cell r="H10" t="str">
            <v>UN</v>
          </cell>
        </row>
        <row r="11">
          <cell r="B11" t="str">
            <v>A1A1</v>
          </cell>
          <cell r="C11" t="str">
            <v>90E</v>
          </cell>
          <cell r="D11" t="str">
            <v>90° ELBOW, C.S., 3000#, SW, ASTM A105.</v>
          </cell>
          <cell r="F11" t="str">
            <v>3/4"</v>
          </cell>
          <cell r="G11">
            <v>13</v>
          </cell>
          <cell r="H11" t="str">
            <v>UN</v>
          </cell>
        </row>
        <row r="12">
          <cell r="B12" t="str">
            <v>A1A1</v>
          </cell>
          <cell r="C12" t="str">
            <v>90E</v>
          </cell>
          <cell r="D12" t="str">
            <v>90° ELBOW, C.S., BW, ASTM A234-WPB.</v>
          </cell>
          <cell r="E12" t="str">
            <v>40</v>
          </cell>
          <cell r="F12" t="str">
            <v>3"</v>
          </cell>
          <cell r="G12">
            <v>15</v>
          </cell>
          <cell r="H12" t="str">
            <v>UN</v>
          </cell>
        </row>
        <row r="13">
          <cell r="B13" t="str">
            <v>A1A1</v>
          </cell>
          <cell r="C13" t="str">
            <v>90E</v>
          </cell>
          <cell r="D13" t="str">
            <v>90° ELBOW, C.S., BW, ASTM A234-WPB.</v>
          </cell>
          <cell r="E13" t="str">
            <v>40</v>
          </cell>
          <cell r="F13" t="str">
            <v>4"</v>
          </cell>
          <cell r="G13">
            <v>12</v>
          </cell>
          <cell r="H13" t="str">
            <v>UN</v>
          </cell>
        </row>
        <row r="14">
          <cell r="B14" t="str">
            <v>A1A1</v>
          </cell>
          <cell r="C14" t="str">
            <v>90E</v>
          </cell>
          <cell r="D14" t="str">
            <v>90° ELBOW, C.S., BW, ASTM A234-WPB.</v>
          </cell>
          <cell r="E14" t="str">
            <v>40</v>
          </cell>
          <cell r="F14" t="str">
            <v>6"</v>
          </cell>
          <cell r="G14">
            <v>94</v>
          </cell>
          <cell r="H14" t="str">
            <v>UN</v>
          </cell>
        </row>
        <row r="15">
          <cell r="B15" t="str">
            <v>A1A1/A</v>
          </cell>
          <cell r="C15" t="str">
            <v>90E</v>
          </cell>
          <cell r="D15" t="str">
            <v>90° ELBOW, C.S., 3000#, SW, ASTM A105.</v>
          </cell>
          <cell r="F15" t="str">
            <v>3/4"</v>
          </cell>
          <cell r="G15">
            <v>5</v>
          </cell>
          <cell r="H15" t="str">
            <v>UN</v>
          </cell>
        </row>
        <row r="16">
          <cell r="B16" t="str">
            <v>A2A1</v>
          </cell>
          <cell r="C16" t="str">
            <v>90E</v>
          </cell>
          <cell r="D16" t="str">
            <v>90° ELBOW, C.S., 3000#, SW, ASTM A105.</v>
          </cell>
          <cell r="F16" t="str">
            <v>3/4"</v>
          </cell>
          <cell r="G16">
            <v>6</v>
          </cell>
          <cell r="H16" t="str">
            <v>UN</v>
          </cell>
        </row>
        <row r="17">
          <cell r="B17" t="str">
            <v>A2A1</v>
          </cell>
          <cell r="C17" t="str">
            <v>90E</v>
          </cell>
          <cell r="D17" t="str">
            <v>90° ELBOW, C.S., BW, ASTM A234-WPB.</v>
          </cell>
          <cell r="E17" t="str">
            <v>40</v>
          </cell>
          <cell r="F17" t="str">
            <v>3"</v>
          </cell>
          <cell r="G17">
            <v>0</v>
          </cell>
          <cell r="H17" t="str">
            <v>UN</v>
          </cell>
        </row>
        <row r="18">
          <cell r="B18" t="str">
            <v>A2A1</v>
          </cell>
          <cell r="C18" t="str">
            <v>90E</v>
          </cell>
          <cell r="D18" t="str">
            <v>90° ELBOW, C.S., 3000#, SW, ASTM A105.</v>
          </cell>
          <cell r="F18" t="str">
            <v>3/4"</v>
          </cell>
          <cell r="G18">
            <v>2</v>
          </cell>
          <cell r="H18" t="str">
            <v>UN</v>
          </cell>
        </row>
        <row r="19">
          <cell r="B19" t="str">
            <v>A2A1</v>
          </cell>
          <cell r="C19" t="str">
            <v>90E</v>
          </cell>
          <cell r="D19" t="str">
            <v>90° ELBOW, C.S., BW, ASTM A234-WPB.</v>
          </cell>
          <cell r="E19" t="str">
            <v>40</v>
          </cell>
          <cell r="F19" t="str">
            <v>3"</v>
          </cell>
          <cell r="G19">
            <v>117</v>
          </cell>
          <cell r="H19" t="str">
            <v>UN</v>
          </cell>
        </row>
        <row r="20">
          <cell r="B20" t="str">
            <v>A2A1</v>
          </cell>
          <cell r="C20" t="str">
            <v>90E</v>
          </cell>
          <cell r="D20" t="str">
            <v>90° ELBOW, C.S., BW, ASTM A234-WPB.</v>
          </cell>
          <cell r="E20" t="str">
            <v>40</v>
          </cell>
          <cell r="F20" t="str">
            <v>4"</v>
          </cell>
          <cell r="G20">
            <v>35</v>
          </cell>
          <cell r="H20" t="str">
            <v>UN</v>
          </cell>
        </row>
        <row r="21">
          <cell r="B21" t="str">
            <v>A1A1</v>
          </cell>
          <cell r="C21" t="str">
            <v>BAF</v>
          </cell>
          <cell r="D21" t="str">
            <v>FIRE SAFE TRUNNION BALL VALVE, 150#, RFSF, ASTM A216-WCB BODY, SS316 BALL AND STEM, PTFE SEATS.</v>
          </cell>
          <cell r="F21" t="str">
            <v>4"</v>
          </cell>
          <cell r="G21">
            <v>6</v>
          </cell>
          <cell r="H21" t="str">
            <v>UN</v>
          </cell>
        </row>
        <row r="22">
          <cell r="B22" t="str">
            <v>A2A1</v>
          </cell>
          <cell r="C22" t="str">
            <v>BAF</v>
          </cell>
          <cell r="D22" t="str">
            <v>FIRE SAFE TRUNNION BALL VALVE, 300#, RFSF, ASTM A216-WCB BODY, SS316 BALL AND STEM, PTFE SEATS.</v>
          </cell>
          <cell r="F22" t="str">
            <v>3"</v>
          </cell>
          <cell r="G22">
            <v>2</v>
          </cell>
          <cell r="H22" t="str">
            <v>UN</v>
          </cell>
        </row>
        <row r="23">
          <cell r="B23" t="str">
            <v>A1A1</v>
          </cell>
          <cell r="C23" t="str">
            <v>BAS</v>
          </cell>
          <cell r="D23" t="str">
            <v>FIRE SAFE BALL VALVE, 800#, SW, ASTM A105 BODY, SS316 BALL, PTFE SEATS.</v>
          </cell>
          <cell r="F23" t="str">
            <v>1"</v>
          </cell>
          <cell r="G23">
            <v>2</v>
          </cell>
          <cell r="H23" t="str">
            <v>UN</v>
          </cell>
        </row>
        <row r="24">
          <cell r="B24" t="str">
            <v>A1A1</v>
          </cell>
          <cell r="C24" t="str">
            <v>BAS</v>
          </cell>
          <cell r="D24" t="str">
            <v>FIRE SAFE BALL VALVE, 800#, SW, ASTM A105 BODY, SS316 BALL, PTFE SEATS.</v>
          </cell>
          <cell r="F24" t="str">
            <v>3/4"</v>
          </cell>
          <cell r="G24">
            <v>7</v>
          </cell>
          <cell r="H24" t="str">
            <v>UN</v>
          </cell>
        </row>
        <row r="25">
          <cell r="B25" t="str">
            <v>A2A1</v>
          </cell>
          <cell r="C25" t="str">
            <v>BAS</v>
          </cell>
          <cell r="D25" t="str">
            <v>FIRE SAFE BALL VALVE, 800#, SW, ASTM A105 BODY, SS316 BALL, PTFE SEATS.</v>
          </cell>
          <cell r="F25" t="str">
            <v>3/4"</v>
          </cell>
          <cell r="G25">
            <v>2</v>
          </cell>
          <cell r="H25" t="str">
            <v>UN</v>
          </cell>
        </row>
        <row r="26">
          <cell r="B26" t="str">
            <v>A1A1</v>
          </cell>
          <cell r="C26" t="str">
            <v>BAV</v>
          </cell>
          <cell r="D26" t="str">
            <v>FIRE SAFE BALL VALVE, 800#, SExSW, ASTM A105 BODY, SS316 BALL, PTFE SEATS.</v>
          </cell>
          <cell r="F26" t="str">
            <v>3/4"</v>
          </cell>
          <cell r="G26">
            <v>4</v>
          </cell>
          <cell r="H26" t="str">
            <v>UN</v>
          </cell>
        </row>
        <row r="27">
          <cell r="B27" t="str">
            <v>A2A1</v>
          </cell>
          <cell r="C27" t="str">
            <v>BAV</v>
          </cell>
          <cell r="D27" t="str">
            <v>FIRE SAFE BALL VALVE, 800#, SExSW, ASTM A105 BODY, SS316 BALL, PTFE SEATS.</v>
          </cell>
          <cell r="F27" t="str">
            <v>3/4"</v>
          </cell>
          <cell r="G27">
            <v>3</v>
          </cell>
          <cell r="H27" t="str">
            <v>UN</v>
          </cell>
        </row>
        <row r="28">
          <cell r="B28" t="str">
            <v>A2A1</v>
          </cell>
          <cell r="C28" t="str">
            <v>BAV</v>
          </cell>
          <cell r="D28" t="str">
            <v>FIRE SAFE BALL VALVE, 800#, SExSW, ASTM A105 BODY, SS316 BALL, PTFE SEATS.</v>
          </cell>
          <cell r="F28" t="str">
            <v>3/4"</v>
          </cell>
          <cell r="G28">
            <v>2</v>
          </cell>
          <cell r="H28" t="str">
            <v>UN</v>
          </cell>
        </row>
        <row r="29">
          <cell r="B29" t="str">
            <v>A1A1</v>
          </cell>
          <cell r="C29" t="str">
            <v>BP1</v>
          </cell>
          <cell r="D29" t="str">
            <v>BLIND FLANGE, C.S., 150#, RFSF, ASTM A105.</v>
          </cell>
          <cell r="F29" t="str">
            <v>6"</v>
          </cell>
          <cell r="G29">
            <v>0</v>
          </cell>
          <cell r="H29" t="str">
            <v>UN</v>
          </cell>
        </row>
        <row r="30">
          <cell r="B30" t="str">
            <v>A2A1</v>
          </cell>
          <cell r="C30" t="str">
            <v>BP3</v>
          </cell>
          <cell r="D30" t="str">
            <v>BLIND FLANGE, C.S., 300#, RFSF, ASTM A105.</v>
          </cell>
          <cell r="F30" t="str">
            <v>3"</v>
          </cell>
          <cell r="G30">
            <v>0</v>
          </cell>
          <cell r="H30" t="str">
            <v>UN</v>
          </cell>
        </row>
        <row r="31">
          <cell r="B31" t="str">
            <v>A2A1</v>
          </cell>
          <cell r="C31" t="str">
            <v>BP3</v>
          </cell>
          <cell r="D31" t="str">
            <v>BLIND FLANGE, C.S., 300#, RFSF, ASTM A105.</v>
          </cell>
          <cell r="F31" t="str">
            <v>4"</v>
          </cell>
          <cell r="G31">
            <v>1</v>
          </cell>
          <cell r="H31" t="str">
            <v>UN</v>
          </cell>
        </row>
        <row r="32">
          <cell r="B32" t="str">
            <v>A1A1</v>
          </cell>
          <cell r="C32" t="str">
            <v>CAP</v>
          </cell>
          <cell r="D32" t="str">
            <v>CAP, C.S.,  3000#, SW, ASTM A105.</v>
          </cell>
          <cell r="F32" t="str">
            <v>3/4"</v>
          </cell>
          <cell r="G32">
            <v>2</v>
          </cell>
          <cell r="H32" t="str">
            <v>UN</v>
          </cell>
        </row>
        <row r="33">
          <cell r="B33" t="str">
            <v>A1A1</v>
          </cell>
          <cell r="C33" t="str">
            <v>CAP</v>
          </cell>
          <cell r="D33" t="str">
            <v>CAP, C.S.,  3000#, SW, ASTM A105.</v>
          </cell>
          <cell r="F33" t="str">
            <v>1"</v>
          </cell>
          <cell r="G33">
            <v>1</v>
          </cell>
          <cell r="H33" t="str">
            <v>UN</v>
          </cell>
        </row>
        <row r="34">
          <cell r="B34" t="str">
            <v>A2A1</v>
          </cell>
          <cell r="C34" t="str">
            <v>CAP</v>
          </cell>
          <cell r="D34" t="str">
            <v>CAP, C.S.,  3000#, SW, ASTM A105.</v>
          </cell>
          <cell r="F34" t="str">
            <v>3/4"</v>
          </cell>
          <cell r="G34">
            <v>1</v>
          </cell>
          <cell r="H34" t="str">
            <v>UN</v>
          </cell>
        </row>
        <row r="35">
          <cell r="B35" t="str">
            <v>A2A1</v>
          </cell>
          <cell r="C35" t="str">
            <v>CAT</v>
          </cell>
          <cell r="D35" t="str">
            <v>CAP, C.S.,  3000#, THD FEMALE, ASTM A105.</v>
          </cell>
          <cell r="F35" t="str">
            <v>3/4"</v>
          </cell>
          <cell r="G35">
            <v>3</v>
          </cell>
          <cell r="H35" t="str">
            <v>UN</v>
          </cell>
        </row>
        <row r="36">
          <cell r="B36" t="str">
            <v>A1A1</v>
          </cell>
          <cell r="C36" t="str">
            <v>CHF</v>
          </cell>
          <cell r="D36" t="str">
            <v>SWING CHECK VALVE, 150#,  RFSF, ASTM A216-WCB BODY, F6 TRIM.</v>
          </cell>
          <cell r="F36" t="str">
            <v>3"</v>
          </cell>
          <cell r="G36">
            <v>1</v>
          </cell>
          <cell r="H36" t="str">
            <v>UN</v>
          </cell>
        </row>
        <row r="37">
          <cell r="B37" t="str">
            <v>A1A1</v>
          </cell>
          <cell r="C37" t="str">
            <v>CHF</v>
          </cell>
          <cell r="D37" t="str">
            <v>SWING CHECK VALVE, 150#,  RFSF, ASTM A216-WCB BODY, F6 TRIM.</v>
          </cell>
          <cell r="F37" t="str">
            <v>6"</v>
          </cell>
          <cell r="G37">
            <v>4</v>
          </cell>
          <cell r="H37" t="str">
            <v>UN</v>
          </cell>
        </row>
        <row r="38">
          <cell r="B38" t="str">
            <v>A2A1</v>
          </cell>
          <cell r="C38" t="str">
            <v>CHF</v>
          </cell>
          <cell r="D38" t="str">
            <v>SWING CHECK VALVE, 300#,  RFSF, ASTM A216-WCB BODY, F6 TRIM.</v>
          </cell>
          <cell r="F38" t="str">
            <v>3"</v>
          </cell>
          <cell r="G38">
            <v>4</v>
          </cell>
          <cell r="H38" t="str">
            <v>UN</v>
          </cell>
        </row>
        <row r="39">
          <cell r="B39" t="str">
            <v>A1A1</v>
          </cell>
          <cell r="C39" t="str">
            <v>CHS</v>
          </cell>
          <cell r="D39" t="str">
            <v>CHECK VALVE, W/SPRING BALL, 800#, SW, ASTM A105 BODY, 17% Cr. BALL.</v>
          </cell>
          <cell r="F39" t="str">
            <v>3/4"</v>
          </cell>
          <cell r="G39">
            <v>1</v>
          </cell>
          <cell r="H39" t="str">
            <v>UN</v>
          </cell>
        </row>
        <row r="40">
          <cell r="B40" t="str">
            <v>A1A1</v>
          </cell>
          <cell r="C40" t="str">
            <v>CP1</v>
          </cell>
          <cell r="D40" t="str">
            <v>SOCKET WELD FLANGE, C.S., 150#, RFSF, A-105.</v>
          </cell>
          <cell r="E40" t="str">
            <v>80</v>
          </cell>
          <cell r="F40" t="str">
            <v>2"</v>
          </cell>
          <cell r="G40">
            <v>0</v>
          </cell>
          <cell r="H40" t="str">
            <v>UN</v>
          </cell>
        </row>
        <row r="41">
          <cell r="B41" t="str">
            <v>A2A1</v>
          </cell>
          <cell r="C41" t="str">
            <v>CP3</v>
          </cell>
          <cell r="D41" t="str">
            <v>SOCKET WELD FLANGE, C.S., 300#, RFSF, ASTM A105.</v>
          </cell>
          <cell r="E41" t="str">
            <v>80</v>
          </cell>
          <cell r="F41" t="str">
            <v>2"</v>
          </cell>
          <cell r="G41">
            <v>0</v>
          </cell>
          <cell r="H41" t="str">
            <v>UN</v>
          </cell>
        </row>
        <row r="42">
          <cell r="B42" t="str">
            <v>A2A1</v>
          </cell>
          <cell r="C42" t="str">
            <v>CRE</v>
          </cell>
          <cell r="D42" t="str">
            <v>REDUCER CONCENTRIC, C.S., BW, ASTM A234-WPB.</v>
          </cell>
          <cell r="E42" t="str">
            <v>40</v>
          </cell>
          <cell r="F42" t="str">
            <v>3"</v>
          </cell>
          <cell r="G42">
            <v>0</v>
          </cell>
          <cell r="H42" t="str">
            <v>UN</v>
          </cell>
        </row>
        <row r="43">
          <cell r="B43" t="str">
            <v>A2A1</v>
          </cell>
          <cell r="C43" t="str">
            <v>CRE</v>
          </cell>
          <cell r="D43" t="str">
            <v>REDUCER CONCENTRIC, C.S., BW, ASTM A234-WPB.</v>
          </cell>
          <cell r="E43" t="str">
            <v>40</v>
          </cell>
          <cell r="F43" t="str">
            <v>4"</v>
          </cell>
          <cell r="G43">
            <v>1</v>
          </cell>
          <cell r="H43" t="str">
            <v>UN</v>
          </cell>
        </row>
        <row r="44">
          <cell r="B44" t="str">
            <v>A2A1</v>
          </cell>
          <cell r="C44" t="str">
            <v>CRE</v>
          </cell>
          <cell r="D44" t="str">
            <v>REDUCER CONCENTRIC, C.S., BW, ASTM A234-WPB.</v>
          </cell>
          <cell r="E44" t="str">
            <v>40</v>
          </cell>
          <cell r="F44" t="str">
            <v>4"</v>
          </cell>
          <cell r="G44">
            <v>3</v>
          </cell>
          <cell r="H44" t="str">
            <v>UN</v>
          </cell>
        </row>
        <row r="45">
          <cell r="B45" t="str">
            <v>A1A1</v>
          </cell>
          <cell r="C45" t="str">
            <v>ERE</v>
          </cell>
          <cell r="D45" t="str">
            <v>REDUCER ECCENTRIC, C.S., BW, ASTM A234-WPB.</v>
          </cell>
          <cell r="E45" t="str">
            <v>40</v>
          </cell>
          <cell r="F45" t="str">
            <v>6"</v>
          </cell>
          <cell r="G45">
            <v>1</v>
          </cell>
          <cell r="H45" t="str">
            <v>UN</v>
          </cell>
        </row>
        <row r="46">
          <cell r="B46" t="str">
            <v>A1A1</v>
          </cell>
          <cell r="C46" t="str">
            <v>GAF</v>
          </cell>
          <cell r="D46" t="str">
            <v>GATE VALVE, 150#, RFSF, ASTM A216-WCB BODY, F6 TRIM.</v>
          </cell>
          <cell r="F46" t="str">
            <v>3"</v>
          </cell>
          <cell r="G46">
            <v>3</v>
          </cell>
          <cell r="H46" t="str">
            <v>UN</v>
          </cell>
        </row>
        <row r="47">
          <cell r="B47" t="str">
            <v>A1A1</v>
          </cell>
          <cell r="C47" t="str">
            <v>GAF</v>
          </cell>
          <cell r="D47" t="str">
            <v>GATE VALVE, 150#, RFSF, ASTM A216-WCB BODY, F6 TRIM.</v>
          </cell>
          <cell r="F47" t="str">
            <v>6"</v>
          </cell>
          <cell r="G47">
            <v>13</v>
          </cell>
          <cell r="H47" t="str">
            <v>UN</v>
          </cell>
        </row>
        <row r="48">
          <cell r="B48" t="str">
            <v>A2A1</v>
          </cell>
          <cell r="C48" t="str">
            <v>GAF</v>
          </cell>
          <cell r="D48" t="str">
            <v>GATE VALVE, 300#, RFSF, ASTM A216-WCB BODY, F6 TRIM.</v>
          </cell>
          <cell r="F48" t="str">
            <v>3"</v>
          </cell>
          <cell r="G48">
            <v>8</v>
          </cell>
          <cell r="H48" t="str">
            <v>UN</v>
          </cell>
        </row>
        <row r="49">
          <cell r="B49" t="str">
            <v>A2A1</v>
          </cell>
          <cell r="C49" t="str">
            <v>GAF</v>
          </cell>
          <cell r="D49" t="str">
            <v>GATE VALVE, 300#, RFSF, ASTM A216-WCB BODY, F6 TRIM.</v>
          </cell>
          <cell r="F49" t="str">
            <v>4"</v>
          </cell>
          <cell r="G49">
            <v>4</v>
          </cell>
          <cell r="H49" t="str">
            <v>UN</v>
          </cell>
        </row>
        <row r="50">
          <cell r="B50" t="str">
            <v>A2A1</v>
          </cell>
          <cell r="C50" t="str">
            <v>GAF</v>
          </cell>
          <cell r="D50" t="str">
            <v>GATE VALVE, 300#, RFSF, ASTM A216-WCB BODY, F6 TRIM.</v>
          </cell>
          <cell r="F50" t="str">
            <v>6"</v>
          </cell>
          <cell r="G50">
            <v>1</v>
          </cell>
          <cell r="H50" t="str">
            <v>UN</v>
          </cell>
        </row>
        <row r="51">
          <cell r="B51" t="str">
            <v>A1A1</v>
          </cell>
          <cell r="C51" t="str">
            <v>GAS</v>
          </cell>
          <cell r="D51" t="str">
            <v>GATE VALVE, 800#, SW, RB, ASTM A-105 BODY, F6 STEAM, F6 SOLID WEDGE.</v>
          </cell>
          <cell r="F51" t="str">
            <v>3/4"</v>
          </cell>
          <cell r="G51">
            <v>11</v>
          </cell>
          <cell r="H51" t="str">
            <v>UN</v>
          </cell>
        </row>
        <row r="52">
          <cell r="B52" t="str">
            <v>A1A1</v>
          </cell>
          <cell r="C52" t="str">
            <v>GAS</v>
          </cell>
          <cell r="D52" t="str">
            <v>GATE VALVE, 800#, SW, RB, ASTM A-105 BODY, F6 STEAM, F6 SOLID WEDGE.</v>
          </cell>
          <cell r="F52" t="str">
            <v>2"</v>
          </cell>
          <cell r="G52">
            <v>0</v>
          </cell>
          <cell r="H52" t="str">
            <v>UN</v>
          </cell>
        </row>
        <row r="53">
          <cell r="B53" t="str">
            <v>A1A1</v>
          </cell>
          <cell r="C53" t="str">
            <v>GAS</v>
          </cell>
          <cell r="D53" t="str">
            <v>GATE VALVE, 800#, SW, RB, ASTM A-105 BODY, F6 STEAM, F6 SOLID WEDGE.</v>
          </cell>
          <cell r="F53" t="str">
            <v>3/4"</v>
          </cell>
          <cell r="G53">
            <v>0</v>
          </cell>
          <cell r="H53" t="str">
            <v>UN</v>
          </cell>
        </row>
        <row r="54">
          <cell r="B54" t="str">
            <v>A1A1/A</v>
          </cell>
          <cell r="C54" t="str">
            <v>GAS</v>
          </cell>
          <cell r="D54" t="str">
            <v>GATE VALVE,800#, SW, ASTM A-105 BODY, WITH TWO 6" LENGHT NIPPLES WELDED ON ENDS BY THE MANUFACTURER, F6+HARD FACE TRIM.</v>
          </cell>
          <cell r="E54" t="str">
            <v>80</v>
          </cell>
          <cell r="F54" t="str">
            <v>3/4"</v>
          </cell>
          <cell r="G54">
            <v>1</v>
          </cell>
          <cell r="H54" t="str">
            <v>UN</v>
          </cell>
        </row>
        <row r="55">
          <cell r="B55" t="str">
            <v>A2A1</v>
          </cell>
          <cell r="C55" t="str">
            <v>GAS</v>
          </cell>
          <cell r="D55" t="str">
            <v>GATE VALVE, 800#, SW, RB, ASTM A-105 BODY, F6 STEAM, F6 SOLID WEDGE.</v>
          </cell>
          <cell r="F55" t="str">
            <v>1 1/2"</v>
          </cell>
          <cell r="G55">
            <v>1</v>
          </cell>
          <cell r="H55" t="str">
            <v>UN</v>
          </cell>
        </row>
        <row r="56">
          <cell r="B56" t="str">
            <v>A2A1</v>
          </cell>
          <cell r="C56" t="str">
            <v>GAS</v>
          </cell>
          <cell r="D56" t="str">
            <v>GATE VALVE, 800#, SW, RB, ASTM A-105 BODY, F6 STEAM, F6 SOLID WEDGE.</v>
          </cell>
          <cell r="F56" t="str">
            <v>3/4"</v>
          </cell>
          <cell r="G56">
            <v>17</v>
          </cell>
          <cell r="H56" t="str">
            <v>UN</v>
          </cell>
        </row>
        <row r="57">
          <cell r="B57" t="str">
            <v>A2A1</v>
          </cell>
          <cell r="C57" t="str">
            <v>GAS</v>
          </cell>
          <cell r="D57" t="str">
            <v>GATE VALVE, 800#, SW, RB, ASTM A-105 BODY, F6 STEAM, F6 SOLID WEDGE.</v>
          </cell>
          <cell r="F57" t="str">
            <v>3/4"</v>
          </cell>
          <cell r="G57">
            <v>0</v>
          </cell>
          <cell r="H57" t="str">
            <v>UN</v>
          </cell>
        </row>
        <row r="58">
          <cell r="B58" t="str">
            <v>A2A1</v>
          </cell>
          <cell r="C58" t="str">
            <v>GAV</v>
          </cell>
          <cell r="D58" t="str">
            <v>GATE VALVE, 800#, SExSW, RB, ASTM A-105 BODY, F6 STEAM, F6 SOLID WEDGE.</v>
          </cell>
          <cell r="F58" t="str">
            <v>3/4"</v>
          </cell>
          <cell r="G58">
            <v>7</v>
          </cell>
          <cell r="H58" t="str">
            <v>UN</v>
          </cell>
        </row>
        <row r="59">
          <cell r="B59" t="str">
            <v>A2A1</v>
          </cell>
          <cell r="C59" t="str">
            <v>GLF</v>
          </cell>
          <cell r="D59" t="str">
            <v>GLOBE VALVE, 300#, RFSF, A216-WCB BODY, F6 TRIM.</v>
          </cell>
          <cell r="F59" t="str">
            <v>3"</v>
          </cell>
          <cell r="G59">
            <v>2</v>
          </cell>
          <cell r="H59" t="str">
            <v>UN</v>
          </cell>
        </row>
        <row r="60">
          <cell r="B60" t="str">
            <v>A1A1</v>
          </cell>
          <cell r="C60" t="str">
            <v>GLS</v>
          </cell>
          <cell r="D60" t="str">
            <v>GLOBE VALVE, 800#, SW, ASTM A105 BODY, F6 TRIM.</v>
          </cell>
          <cell r="F60" t="str">
            <v>1"</v>
          </cell>
          <cell r="G60">
            <v>1</v>
          </cell>
          <cell r="H60" t="str">
            <v>UN</v>
          </cell>
        </row>
        <row r="61">
          <cell r="B61" t="str">
            <v>A2A1</v>
          </cell>
          <cell r="C61" t="str">
            <v>GLS</v>
          </cell>
          <cell r="D61" t="str">
            <v>GLOBE VALVE, 800#, SW, ASTM A105 BODY, F6 TRIM.</v>
          </cell>
          <cell r="F61" t="str">
            <v>3/4"</v>
          </cell>
          <cell r="G61">
            <v>1</v>
          </cell>
          <cell r="H61" t="str">
            <v>UN</v>
          </cell>
        </row>
        <row r="62">
          <cell r="B62" t="str">
            <v>A1A1</v>
          </cell>
          <cell r="C62" t="str">
            <v>GR1</v>
          </cell>
          <cell r="D62" t="str">
            <v>SPW GASKET, 150#, AISI 304 WITH GRAFOIL FILLER.</v>
          </cell>
          <cell r="F62" t="str">
            <v>2"</v>
          </cell>
          <cell r="G62">
            <v>0</v>
          </cell>
          <cell r="H62" t="str">
            <v>UN</v>
          </cell>
        </row>
        <row r="63">
          <cell r="B63" t="str">
            <v>A1A1</v>
          </cell>
          <cell r="C63" t="str">
            <v>GR1</v>
          </cell>
          <cell r="D63" t="str">
            <v>SPW GASKET, 150#, AISI 304 WITH GRAFOIL FILLER.</v>
          </cell>
          <cell r="F63" t="str">
            <v>3"</v>
          </cell>
          <cell r="G63">
            <v>8</v>
          </cell>
          <cell r="H63" t="str">
            <v>UN</v>
          </cell>
        </row>
        <row r="64">
          <cell r="B64" t="str">
            <v>A1A1</v>
          </cell>
          <cell r="C64" t="str">
            <v>GR1</v>
          </cell>
          <cell r="D64" t="str">
            <v>SPW GASKET, 150#, AISI 304 WITH GRAFOIL FILLER.</v>
          </cell>
          <cell r="F64" t="str">
            <v>4"</v>
          </cell>
          <cell r="G64">
            <v>21</v>
          </cell>
          <cell r="H64" t="str">
            <v>UN</v>
          </cell>
        </row>
        <row r="65">
          <cell r="B65" t="str">
            <v>A1A1</v>
          </cell>
          <cell r="C65" t="str">
            <v>GR1</v>
          </cell>
          <cell r="D65" t="str">
            <v>SPW GASKET, 150#, AISI 304 WITH GRAFOIL FILLER.</v>
          </cell>
          <cell r="F65" t="str">
            <v>6"</v>
          </cell>
          <cell r="G65">
            <v>36</v>
          </cell>
          <cell r="H65" t="str">
            <v>UN</v>
          </cell>
        </row>
        <row r="66">
          <cell r="B66" t="str">
            <v>A1A1</v>
          </cell>
          <cell r="C66" t="str">
            <v>GR3</v>
          </cell>
          <cell r="D66" t="str">
            <v>SPW GASKET, 300#, AISI 304 WITH GRAFOIL FILLER,</v>
          </cell>
          <cell r="F66" t="str">
            <v>6"</v>
          </cell>
          <cell r="G66">
            <v>1</v>
          </cell>
          <cell r="H66" t="str">
            <v>UN</v>
          </cell>
        </row>
        <row r="67">
          <cell r="B67" t="str">
            <v>A2A1</v>
          </cell>
          <cell r="C67" t="str">
            <v>GR3</v>
          </cell>
          <cell r="D67" t="str">
            <v>SPW GASKET, 300#, AISI 304 WITH GRAFOIL FILLER.</v>
          </cell>
          <cell r="F67" t="str">
            <v>2 1/2"</v>
          </cell>
          <cell r="G67">
            <v>0</v>
          </cell>
          <cell r="H67" t="str">
            <v>UN</v>
          </cell>
        </row>
        <row r="68">
          <cell r="B68" t="str">
            <v>A2A1</v>
          </cell>
          <cell r="C68" t="str">
            <v>GR3</v>
          </cell>
          <cell r="D68" t="str">
            <v>SPW GASKET, 300#, AISI 304 WITH GRAFOIL FILLER.</v>
          </cell>
          <cell r="F68" t="str">
            <v>2"</v>
          </cell>
          <cell r="G68">
            <v>0</v>
          </cell>
          <cell r="H68" t="str">
            <v>UN</v>
          </cell>
        </row>
        <row r="69">
          <cell r="B69" t="str">
            <v>A2A1</v>
          </cell>
          <cell r="C69" t="str">
            <v>GR3</v>
          </cell>
          <cell r="D69" t="str">
            <v>SPW GASKET, 300#, AISI 304 WITH GRAFOIL FILLER.</v>
          </cell>
          <cell r="F69" t="str">
            <v>3"</v>
          </cell>
          <cell r="G69">
            <v>47</v>
          </cell>
          <cell r="H69" t="str">
            <v>UN</v>
          </cell>
        </row>
        <row r="70">
          <cell r="B70" t="str">
            <v>A2A1</v>
          </cell>
          <cell r="C70" t="str">
            <v>GR3</v>
          </cell>
          <cell r="D70" t="str">
            <v>SPW GASKET, 300#, AISI 304 WITH GRAFOIL FILLER.</v>
          </cell>
          <cell r="F70" t="str">
            <v>4"</v>
          </cell>
          <cell r="G70">
            <v>10</v>
          </cell>
          <cell r="H70" t="str">
            <v>UN</v>
          </cell>
        </row>
        <row r="71">
          <cell r="B71" t="str">
            <v>A2A1</v>
          </cell>
          <cell r="C71" t="str">
            <v>GR3</v>
          </cell>
          <cell r="D71" t="str">
            <v>SPW GASKET, 300#, AISI 304 WITH GRAFOIL FILLER.</v>
          </cell>
          <cell r="F71" t="str">
            <v>6"</v>
          </cell>
          <cell r="G71">
            <v>5</v>
          </cell>
          <cell r="H71" t="str">
            <v>UN</v>
          </cell>
        </row>
        <row r="72">
          <cell r="B72" t="str">
            <v>A1A1/A</v>
          </cell>
          <cell r="C72" t="str">
            <v>HAF</v>
          </cell>
          <cell r="D72" t="str">
            <v>HALF COUPLING, C.S., 3000#, SW, ASTM A105.</v>
          </cell>
          <cell r="F72" t="str">
            <v>3/4"</v>
          </cell>
          <cell r="G72">
            <v>3</v>
          </cell>
          <cell r="H72" t="str">
            <v>UN</v>
          </cell>
        </row>
        <row r="73">
          <cell r="B73" t="str">
            <v>A1A1</v>
          </cell>
          <cell r="C73" t="str">
            <v>NPE</v>
          </cell>
          <cell r="D73" t="str">
            <v>NIPPLE, C.S., PE, SMLS, ASTM A53-B.</v>
          </cell>
          <cell r="E73" t="str">
            <v>80</v>
          </cell>
          <cell r="F73" t="str">
            <v>3/4"</v>
          </cell>
          <cell r="G73">
            <v>17</v>
          </cell>
          <cell r="H73" t="str">
            <v>UN</v>
          </cell>
        </row>
        <row r="74">
          <cell r="B74" t="str">
            <v>A1A1</v>
          </cell>
          <cell r="C74" t="str">
            <v>NPE</v>
          </cell>
          <cell r="D74" t="str">
            <v>NIPPLE, C.S., PE, SMLS, ASTM A53-B.</v>
          </cell>
          <cell r="E74" t="str">
            <v>80</v>
          </cell>
          <cell r="F74" t="str">
            <v>3/4"</v>
          </cell>
          <cell r="G74">
            <v>4</v>
          </cell>
          <cell r="H74" t="str">
            <v>UN</v>
          </cell>
        </row>
        <row r="75">
          <cell r="B75" t="str">
            <v>A2A1</v>
          </cell>
          <cell r="C75" t="str">
            <v>NPE</v>
          </cell>
          <cell r="D75" t="str">
            <v>NIPPLE, C.S., PE, SMLS, ASTM A53-B.</v>
          </cell>
          <cell r="E75" t="str">
            <v>80</v>
          </cell>
          <cell r="F75" t="str">
            <v>3/4"</v>
          </cell>
          <cell r="G75">
            <v>14</v>
          </cell>
          <cell r="H75" t="str">
            <v>UN</v>
          </cell>
        </row>
        <row r="76">
          <cell r="B76" t="str">
            <v>A2A1</v>
          </cell>
          <cell r="C76" t="str">
            <v>NPE</v>
          </cell>
          <cell r="D76" t="str">
            <v>NIPPLE, C.S., PE, SMLS, ASTM A53-B.</v>
          </cell>
          <cell r="E76" t="str">
            <v>80</v>
          </cell>
          <cell r="F76" t="str">
            <v>3/4"</v>
          </cell>
          <cell r="G76">
            <v>3</v>
          </cell>
          <cell r="H76" t="str">
            <v>UN</v>
          </cell>
        </row>
        <row r="77">
          <cell r="B77" t="str">
            <v>A2A1</v>
          </cell>
          <cell r="C77" t="str">
            <v>NPE</v>
          </cell>
          <cell r="D77" t="str">
            <v>NIPPLE, C.S., PE, SMLS, ASTM A53-B.</v>
          </cell>
          <cell r="E77" t="str">
            <v>80</v>
          </cell>
          <cell r="F77" t="str">
            <v>2"</v>
          </cell>
          <cell r="G77">
            <v>0</v>
          </cell>
          <cell r="H77" t="str">
            <v>UN</v>
          </cell>
        </row>
        <row r="78">
          <cell r="B78" t="str">
            <v>A2A1</v>
          </cell>
          <cell r="C78" t="str">
            <v>NPE</v>
          </cell>
          <cell r="D78" t="str">
            <v>NIPPLE, C.S., PE, SMLS, ASTM A53-B.</v>
          </cell>
          <cell r="E78" t="str">
            <v>80</v>
          </cell>
          <cell r="F78" t="str">
            <v>3/4"</v>
          </cell>
          <cell r="G78">
            <v>5</v>
          </cell>
          <cell r="H78" t="str">
            <v>UN</v>
          </cell>
        </row>
        <row r="79">
          <cell r="B79" t="str">
            <v>A1A1</v>
          </cell>
          <cell r="C79" t="str">
            <v>NTO</v>
          </cell>
          <cell r="D79" t="str">
            <v>DELETED ITEM.</v>
          </cell>
          <cell r="E79" t="str">
            <v>80</v>
          </cell>
          <cell r="F79" t="str">
            <v>3/4"</v>
          </cell>
          <cell r="G79">
            <v>0</v>
          </cell>
          <cell r="H79" t="str">
            <v>UN</v>
          </cell>
        </row>
        <row r="80">
          <cell r="B80" t="str">
            <v>A1A1</v>
          </cell>
          <cell r="C80" t="str">
            <v>NTO</v>
          </cell>
          <cell r="D80" t="str">
            <v>NIPPLE, C.S., SMLS, PE x THD, ASTM A53-B.</v>
          </cell>
          <cell r="E80" t="str">
            <v>160</v>
          </cell>
          <cell r="F80" t="str">
            <v>3/4"</v>
          </cell>
          <cell r="G80">
            <v>0</v>
          </cell>
          <cell r="H80" t="str">
            <v>UN</v>
          </cell>
        </row>
        <row r="81">
          <cell r="B81" t="str">
            <v>A2A1</v>
          </cell>
          <cell r="C81" t="str">
            <v>NTO</v>
          </cell>
          <cell r="D81" t="str">
            <v>DELETED ITEM.</v>
          </cell>
          <cell r="E81" t="str">
            <v>80</v>
          </cell>
          <cell r="F81" t="str">
            <v>3/4"</v>
          </cell>
          <cell r="G81">
            <v>0</v>
          </cell>
          <cell r="H81" t="str">
            <v>UN</v>
          </cell>
        </row>
        <row r="82">
          <cell r="B82" t="str">
            <v>A2A1</v>
          </cell>
          <cell r="C82" t="str">
            <v>NTO</v>
          </cell>
          <cell r="D82" t="str">
            <v>NIPPLE, C.S., SMLS, PE x THD, ASTM A53-B.</v>
          </cell>
          <cell r="E82" t="str">
            <v>160</v>
          </cell>
          <cell r="F82" t="str">
            <v>3/4"</v>
          </cell>
          <cell r="G82">
            <v>2</v>
          </cell>
          <cell r="H82" t="str">
            <v>U</v>
          </cell>
        </row>
        <row r="83">
          <cell r="B83" t="str">
            <v>A1A1</v>
          </cell>
          <cell r="C83" t="str">
            <v>ORI</v>
          </cell>
          <cell r="D83" t="str">
            <v>COUPLES OF C.S., WELDING NECK ORIFICE FLANGES, 300#, RFSF, ASTM A105.</v>
          </cell>
          <cell r="E83" t="str">
            <v>40</v>
          </cell>
          <cell r="F83" t="str">
            <v>6"</v>
          </cell>
          <cell r="G83">
            <v>2</v>
          </cell>
          <cell r="H83" t="str">
            <v>UN</v>
          </cell>
        </row>
        <row r="84">
          <cell r="B84" t="str">
            <v>A2A1</v>
          </cell>
          <cell r="C84" t="str">
            <v>ORI</v>
          </cell>
          <cell r="D84" t="str">
            <v>COUPLES OF C.S., WELDING NECK ORIFICE FLANGES, 300#, RFSF, ASTM A105.</v>
          </cell>
          <cell r="E84" t="str">
            <v>40</v>
          </cell>
          <cell r="F84" t="str">
            <v>3"</v>
          </cell>
          <cell r="G84">
            <v>3</v>
          </cell>
          <cell r="H84" t="str">
            <v>UN</v>
          </cell>
        </row>
        <row r="85">
          <cell r="B85" t="str">
            <v>A2A1</v>
          </cell>
          <cell r="C85" t="str">
            <v>ORI</v>
          </cell>
          <cell r="D85" t="str">
            <v>COUPLES OF C.S., WELDING NECK ORIFICE FLANGES, 300#, RFSF, ASTM A105.</v>
          </cell>
          <cell r="E85" t="str">
            <v>40</v>
          </cell>
          <cell r="F85" t="str">
            <v>4"</v>
          </cell>
          <cell r="G85">
            <v>1</v>
          </cell>
          <cell r="H85" t="str">
            <v>UN</v>
          </cell>
        </row>
        <row r="86">
          <cell r="B86" t="str">
            <v>A1A1</v>
          </cell>
          <cell r="C86" t="str">
            <v>PIP</v>
          </cell>
          <cell r="D86" t="str">
            <v>PIPE, C.S., BE, SMLS, ASTM A 53 Gr.B.</v>
          </cell>
          <cell r="E86" t="str">
            <v>20</v>
          </cell>
          <cell r="F86" t="str">
            <v>10"</v>
          </cell>
          <cell r="G86">
            <v>11.699999809265137</v>
          </cell>
          <cell r="H86" t="str">
            <v>m</v>
          </cell>
        </row>
        <row r="87">
          <cell r="B87" t="str">
            <v>A1A1</v>
          </cell>
          <cell r="C87" t="str">
            <v>PIP</v>
          </cell>
          <cell r="D87" t="str">
            <v>PIPE, C.S., PE, SMLS, ASTM A53 Gr.B.</v>
          </cell>
          <cell r="E87" t="str">
            <v>80</v>
          </cell>
          <cell r="F87" t="str">
            <v>3/4"</v>
          </cell>
          <cell r="G87">
            <v>24</v>
          </cell>
          <cell r="H87" t="str">
            <v>m</v>
          </cell>
        </row>
        <row r="88">
          <cell r="B88" t="str">
            <v>A1A1</v>
          </cell>
          <cell r="C88" t="str">
            <v>PIP</v>
          </cell>
          <cell r="D88" t="str">
            <v>PIPE, C.S., BE, SMLS, ASTM A 53 Gr.B.</v>
          </cell>
          <cell r="E88" t="str">
            <v>40</v>
          </cell>
          <cell r="F88" t="str">
            <v>6"</v>
          </cell>
          <cell r="G88">
            <v>67</v>
          </cell>
          <cell r="H88" t="str">
            <v>m</v>
          </cell>
        </row>
        <row r="89">
          <cell r="B89" t="str">
            <v>A1A1</v>
          </cell>
          <cell r="C89" t="str">
            <v>PIP</v>
          </cell>
          <cell r="D89" t="str">
            <v>PIPE, C.S., BE, SMLS, ASTM A 53 Gr.B.</v>
          </cell>
          <cell r="E89" t="str">
            <v>40</v>
          </cell>
          <cell r="F89" t="str">
            <v>3"</v>
          </cell>
          <cell r="G89">
            <v>153.72000122070313</v>
          </cell>
          <cell r="H89" t="str">
            <v>m</v>
          </cell>
        </row>
        <row r="90">
          <cell r="B90" t="str">
            <v>A1A1</v>
          </cell>
          <cell r="C90" t="str">
            <v>PIP</v>
          </cell>
          <cell r="D90" t="str">
            <v>PIPE, C.S., BE, SMLS, ASTM A 53 Gr.B.</v>
          </cell>
          <cell r="E90" t="str">
            <v>40</v>
          </cell>
          <cell r="F90" t="str">
            <v>4"</v>
          </cell>
          <cell r="G90">
            <v>117.30000305175781</v>
          </cell>
          <cell r="H90" t="str">
            <v>m</v>
          </cell>
        </row>
        <row r="91">
          <cell r="B91" t="str">
            <v>A1A1</v>
          </cell>
          <cell r="C91" t="str">
            <v>PIP</v>
          </cell>
          <cell r="D91" t="str">
            <v>PIPE, C.S., BE, SMLS, ASTM A 53 Gr.B.</v>
          </cell>
          <cell r="E91" t="str">
            <v>40</v>
          </cell>
          <cell r="F91" t="str">
            <v>6"</v>
          </cell>
          <cell r="G91">
            <v>784.17000126838684</v>
          </cell>
          <cell r="H91" t="str">
            <v>m</v>
          </cell>
        </row>
        <row r="92">
          <cell r="B92" t="str">
            <v>A1A1</v>
          </cell>
          <cell r="C92" t="str">
            <v>PIP</v>
          </cell>
          <cell r="D92" t="str">
            <v>PIPE, C.S., PE, SMLS, ASTM A53 Gr.B.</v>
          </cell>
          <cell r="E92" t="str">
            <v>80</v>
          </cell>
          <cell r="F92" t="str">
            <v>1"</v>
          </cell>
          <cell r="G92">
            <v>24.700000762939453</v>
          </cell>
          <cell r="H92" t="str">
            <v>m</v>
          </cell>
        </row>
        <row r="93">
          <cell r="B93" t="str">
            <v>A1A1</v>
          </cell>
          <cell r="C93" t="str">
            <v>PIP</v>
          </cell>
          <cell r="D93" t="str">
            <v>PIPE, C.S., PE, SMLS, ASTM A53 Gr.B.</v>
          </cell>
          <cell r="E93" t="str">
            <v>80</v>
          </cell>
          <cell r="F93" t="str">
            <v>2"</v>
          </cell>
          <cell r="G93">
            <v>0</v>
          </cell>
          <cell r="H93" t="str">
            <v>m</v>
          </cell>
        </row>
        <row r="94">
          <cell r="B94" t="str">
            <v>A1A1</v>
          </cell>
          <cell r="C94" t="str">
            <v>PIP</v>
          </cell>
          <cell r="D94" t="str">
            <v>PIPE, C.S., PE, SMLS, ASTM A53 Gr.B.</v>
          </cell>
          <cell r="E94" t="str">
            <v>80</v>
          </cell>
          <cell r="F94" t="str">
            <v>3/4"</v>
          </cell>
          <cell r="G94">
            <v>11.5</v>
          </cell>
          <cell r="H94" t="str">
            <v>m</v>
          </cell>
        </row>
        <row r="95">
          <cell r="B95" t="str">
            <v>A1A1/A</v>
          </cell>
          <cell r="C95" t="str">
            <v>PIP</v>
          </cell>
          <cell r="D95" t="str">
            <v>PIPE, C.S., PE, SMLS, ASTM A53 Gr.B.</v>
          </cell>
          <cell r="E95" t="str">
            <v>80</v>
          </cell>
          <cell r="F95" t="str">
            <v>3/4"</v>
          </cell>
          <cell r="G95">
            <v>6</v>
          </cell>
          <cell r="H95" t="str">
            <v>m</v>
          </cell>
        </row>
        <row r="96">
          <cell r="B96" t="str">
            <v>A2A1</v>
          </cell>
          <cell r="C96" t="str">
            <v>PIP</v>
          </cell>
          <cell r="D96" t="str">
            <v>PIPE, C.S., BE, SMLS, ASTM A 53 Gr.B.</v>
          </cell>
          <cell r="E96" t="str">
            <v>40</v>
          </cell>
          <cell r="F96" t="str">
            <v>3"</v>
          </cell>
          <cell r="G96">
            <v>61</v>
          </cell>
          <cell r="H96" t="str">
            <v>m</v>
          </cell>
        </row>
        <row r="97">
          <cell r="B97" t="str">
            <v>A2A1</v>
          </cell>
          <cell r="C97" t="str">
            <v>PIP</v>
          </cell>
          <cell r="D97" t="str">
            <v>PIPE, C.S., PE, SMLS, ASTM A53 Gr.B.</v>
          </cell>
          <cell r="E97" t="str">
            <v>80</v>
          </cell>
          <cell r="F97" t="str">
            <v>3/4"</v>
          </cell>
          <cell r="G97">
            <v>1</v>
          </cell>
          <cell r="H97" t="str">
            <v>m</v>
          </cell>
        </row>
        <row r="98">
          <cell r="B98" t="str">
            <v>A2A1</v>
          </cell>
          <cell r="C98" t="str">
            <v>PIP</v>
          </cell>
          <cell r="D98" t="str">
            <v>PIPE, C.S., BE, SMLS, ASTM A 53 Gr.B.</v>
          </cell>
          <cell r="E98" t="str">
            <v>40</v>
          </cell>
          <cell r="F98" t="str">
            <v>3"</v>
          </cell>
          <cell r="G98">
            <v>128</v>
          </cell>
          <cell r="H98" t="str">
            <v>m</v>
          </cell>
        </row>
        <row r="99">
          <cell r="B99" t="str">
            <v>A2A1</v>
          </cell>
          <cell r="C99" t="str">
            <v>PIP</v>
          </cell>
          <cell r="D99" t="str">
            <v>PIPE, C.S., BE, SMLS, ASTM A 53 Gr.B.</v>
          </cell>
          <cell r="E99" t="str">
            <v>40</v>
          </cell>
          <cell r="F99" t="str">
            <v>4"</v>
          </cell>
          <cell r="G99">
            <v>129</v>
          </cell>
          <cell r="H99" t="str">
            <v>m</v>
          </cell>
        </row>
        <row r="100">
          <cell r="B100" t="str">
            <v>A2A1</v>
          </cell>
          <cell r="C100" t="str">
            <v>PIP</v>
          </cell>
          <cell r="D100" t="str">
            <v>PIPE, C.S., BE, SMLS, ASTM A 53 Gr.B.</v>
          </cell>
          <cell r="E100" t="str">
            <v>40</v>
          </cell>
          <cell r="F100" t="str">
            <v>3"</v>
          </cell>
          <cell r="G100">
            <v>3038.099999666214</v>
          </cell>
          <cell r="H100" t="str">
            <v>m</v>
          </cell>
        </row>
        <row r="101">
          <cell r="B101" t="str">
            <v>A2A1</v>
          </cell>
          <cell r="C101" t="str">
            <v>PIP</v>
          </cell>
          <cell r="D101" t="str">
            <v>PIPE, C.S., BE, SMLS, ASTM A 53 Gr.B.</v>
          </cell>
          <cell r="E101" t="str">
            <v>40</v>
          </cell>
          <cell r="F101" t="str">
            <v>4"</v>
          </cell>
          <cell r="G101">
            <v>101</v>
          </cell>
          <cell r="H101" t="str">
            <v>m</v>
          </cell>
        </row>
        <row r="102">
          <cell r="B102" t="str">
            <v>A2A1</v>
          </cell>
          <cell r="C102" t="str">
            <v>PIP</v>
          </cell>
          <cell r="D102" t="str">
            <v>PIPE, C.S., PE, SMLS, ASTM A53 Gr.B.</v>
          </cell>
          <cell r="E102" t="str">
            <v>80</v>
          </cell>
          <cell r="F102" t="str">
            <v>1 1/2"</v>
          </cell>
          <cell r="G102">
            <v>2</v>
          </cell>
          <cell r="H102" t="str">
            <v>m</v>
          </cell>
        </row>
        <row r="103">
          <cell r="B103" t="str">
            <v>A2A1</v>
          </cell>
          <cell r="C103" t="str">
            <v>PIP</v>
          </cell>
          <cell r="D103" t="str">
            <v>PIPE, C.S., PE, SMLS, ASTM A53 Gr.B.</v>
          </cell>
          <cell r="E103" t="str">
            <v>80</v>
          </cell>
          <cell r="F103" t="str">
            <v>3/4"</v>
          </cell>
          <cell r="G103">
            <v>2.5</v>
          </cell>
          <cell r="H103" t="str">
            <v>m</v>
          </cell>
        </row>
        <row r="104">
          <cell r="B104" t="str">
            <v>A1A1</v>
          </cell>
          <cell r="C104" t="str">
            <v>PRT</v>
          </cell>
          <cell r="D104" t="str">
            <v>PLUG, C.S., 3000#, MALE THREADED, ASTM A105.</v>
          </cell>
          <cell r="F104" t="str">
            <v>3/4"</v>
          </cell>
          <cell r="G104">
            <v>5</v>
          </cell>
          <cell r="H104" t="str">
            <v>UN</v>
          </cell>
        </row>
        <row r="105">
          <cell r="B105" t="str">
            <v>A1A1</v>
          </cell>
          <cell r="C105" t="str">
            <v>PRT</v>
          </cell>
          <cell r="D105" t="str">
            <v>PLUG, C.S., 3000#, MALE THREADED, ASTM A105.</v>
          </cell>
          <cell r="F105" t="str">
            <v>3/4"</v>
          </cell>
          <cell r="G105">
            <v>2</v>
          </cell>
          <cell r="H105" t="str">
            <v>UN</v>
          </cell>
        </row>
        <row r="106">
          <cell r="B106" t="str">
            <v>A2A1</v>
          </cell>
          <cell r="C106" t="str">
            <v>PRT</v>
          </cell>
          <cell r="D106" t="str">
            <v>PLUG, C.S., 3000#, MALE THREADED, ASTM A105.</v>
          </cell>
          <cell r="F106" t="str">
            <v>3/4"</v>
          </cell>
          <cell r="G106">
            <v>10</v>
          </cell>
          <cell r="H106" t="str">
            <v>UN</v>
          </cell>
        </row>
        <row r="107">
          <cell r="B107" t="str">
            <v>A1A1</v>
          </cell>
          <cell r="C107" t="str">
            <v>RTE</v>
          </cell>
          <cell r="D107" t="str">
            <v>REDUCER TEE, C.S., SW, 3000#, ASTM A105.</v>
          </cell>
          <cell r="F107" t="str">
            <v>1"</v>
          </cell>
          <cell r="G107">
            <v>5</v>
          </cell>
          <cell r="H107" t="str">
            <v>UN</v>
          </cell>
        </row>
        <row r="108">
          <cell r="B108" t="str">
            <v>A1A1</v>
          </cell>
          <cell r="C108" t="str">
            <v>RTE</v>
          </cell>
          <cell r="D108" t="str">
            <v>REDUCER TEE, C.S., SW, 3000#, ASTM A105.</v>
          </cell>
          <cell r="F108" t="str">
            <v>2"</v>
          </cell>
          <cell r="G108">
            <v>0</v>
          </cell>
          <cell r="H108" t="str">
            <v>UN</v>
          </cell>
        </row>
        <row r="109">
          <cell r="B109" t="str">
            <v>A2A1</v>
          </cell>
          <cell r="C109" t="str">
            <v>RTE</v>
          </cell>
          <cell r="D109" t="str">
            <v>REDUCER TEE, C.S., BW, ASTM A234-WPB.</v>
          </cell>
          <cell r="E109" t="str">
            <v>40</v>
          </cell>
          <cell r="F109" t="str">
            <v>4"</v>
          </cell>
          <cell r="G109">
            <v>1</v>
          </cell>
          <cell r="H109" t="str">
            <v>UN</v>
          </cell>
        </row>
        <row r="110">
          <cell r="B110" t="str">
            <v>A2A1</v>
          </cell>
          <cell r="C110" t="str">
            <v>RTE</v>
          </cell>
          <cell r="D110" t="str">
            <v>REDUCER TEE, C.S., BW, ASTM A234-WPB.</v>
          </cell>
          <cell r="E110" t="str">
            <v>40</v>
          </cell>
          <cell r="F110" t="str">
            <v>4"</v>
          </cell>
          <cell r="G110">
            <v>2</v>
          </cell>
          <cell r="H110" t="str">
            <v>UN</v>
          </cell>
        </row>
        <row r="111">
          <cell r="B111" t="str">
            <v>A2A1</v>
          </cell>
          <cell r="C111" t="str">
            <v>RTE</v>
          </cell>
          <cell r="D111" t="str">
            <v>REDUCER TEE, C.S., BW, ASTM A234-WPB.</v>
          </cell>
          <cell r="E111" t="str">
            <v>40</v>
          </cell>
          <cell r="F111" t="str">
            <v>6"</v>
          </cell>
          <cell r="G111">
            <v>6</v>
          </cell>
          <cell r="H111" t="str">
            <v>UN</v>
          </cell>
        </row>
        <row r="112">
          <cell r="B112" t="str">
            <v>A2A1</v>
          </cell>
          <cell r="C112" t="str">
            <v>SE1</v>
          </cell>
          <cell r="D112" t="str">
            <v>SWAGE ECCENTRIC, LEB-SEP, ASTM A234-WPB. SEE STANDARD STM 3201.</v>
          </cell>
          <cell r="E112" t="str">
            <v>40</v>
          </cell>
          <cell r="F112" t="str">
            <v>3"</v>
          </cell>
          <cell r="G112">
            <v>0</v>
          </cell>
          <cell r="H112" t="str">
            <v>UN</v>
          </cell>
        </row>
        <row r="113">
          <cell r="B113" t="str">
            <v>A1A1</v>
          </cell>
          <cell r="C113" t="str">
            <v>SOL</v>
          </cell>
          <cell r="D113" t="str">
            <v>SOCKOLET, 3000#, SW, ASTM A105.</v>
          </cell>
          <cell r="F113" t="str">
            <v>2"</v>
          </cell>
          <cell r="G113">
            <v>1</v>
          </cell>
          <cell r="H113" t="str">
            <v>UN</v>
          </cell>
        </row>
        <row r="114">
          <cell r="B114" t="str">
            <v>A1A1</v>
          </cell>
          <cell r="C114" t="str">
            <v>SOL</v>
          </cell>
          <cell r="D114" t="str">
            <v>SOCKOLET, 3000#, SW, ASTM A105. HEADER 6"-12".</v>
          </cell>
          <cell r="F114" t="str">
            <v>3/4"</v>
          </cell>
          <cell r="G114">
            <v>7</v>
          </cell>
          <cell r="H114" t="str">
            <v>UN</v>
          </cell>
        </row>
        <row r="115">
          <cell r="B115" t="str">
            <v>A1A1</v>
          </cell>
          <cell r="C115" t="str">
            <v>SOL</v>
          </cell>
          <cell r="D115" t="str">
            <v>SOCKOLET, C.S., 3000#, SW, ASTM A105. HEADER 3"-4".</v>
          </cell>
          <cell r="F115" t="str">
            <v>3/4"</v>
          </cell>
          <cell r="G115">
            <v>4</v>
          </cell>
          <cell r="H115" t="str">
            <v>UN</v>
          </cell>
        </row>
        <row r="116">
          <cell r="B116" t="str">
            <v>A1A1</v>
          </cell>
          <cell r="C116" t="str">
            <v>SOL</v>
          </cell>
          <cell r="D116" t="str">
            <v>SOCKOLET, C.S., 3000#, SW, ASTM A105. HEADER 3"-4".</v>
          </cell>
          <cell r="F116" t="str">
            <v>3/4"</v>
          </cell>
          <cell r="G116">
            <v>4</v>
          </cell>
          <cell r="H116" t="str">
            <v>UN</v>
          </cell>
        </row>
        <row r="117">
          <cell r="B117" t="str">
            <v>A2A1</v>
          </cell>
          <cell r="C117" t="str">
            <v>SOL</v>
          </cell>
          <cell r="D117" t="str">
            <v>SOCKOLET, C.S., 3000#, SW, ASTM A105. HEADER 3"-4".</v>
          </cell>
          <cell r="F117" t="str">
            <v>3/4"</v>
          </cell>
          <cell r="G117">
            <v>4</v>
          </cell>
          <cell r="H117" t="str">
            <v>UN</v>
          </cell>
        </row>
        <row r="118">
          <cell r="B118" t="str">
            <v>A2A1</v>
          </cell>
          <cell r="C118" t="str">
            <v>SOL</v>
          </cell>
          <cell r="D118" t="str">
            <v>SOCKOLET, C.S., 3000#, SW, ASTM A105.</v>
          </cell>
          <cell r="F118" t="str">
            <v>1 1/2"</v>
          </cell>
          <cell r="G118">
            <v>1</v>
          </cell>
          <cell r="H118" t="str">
            <v>UN</v>
          </cell>
        </row>
        <row r="119">
          <cell r="B119" t="str">
            <v>A2A1</v>
          </cell>
          <cell r="C119" t="str">
            <v>SOL</v>
          </cell>
          <cell r="D119" t="str">
            <v>SOCKOLET, C.S., 3000#, SW, ASTM A105.</v>
          </cell>
          <cell r="F119" t="str">
            <v>2"</v>
          </cell>
          <cell r="G119">
            <v>1</v>
          </cell>
          <cell r="H119" t="str">
            <v>UN</v>
          </cell>
        </row>
        <row r="120">
          <cell r="B120" t="str">
            <v>A2A1</v>
          </cell>
          <cell r="C120" t="str">
            <v>SOL</v>
          </cell>
          <cell r="D120" t="str">
            <v>SOCKOLET, C.S., 3000#, SW, ASTM A105. HEADER 3"-4".</v>
          </cell>
          <cell r="F120" t="str">
            <v>3/4"</v>
          </cell>
          <cell r="G120">
            <v>15</v>
          </cell>
          <cell r="H120" t="str">
            <v>UN</v>
          </cell>
        </row>
        <row r="121">
          <cell r="B121" t="str">
            <v>A2A1</v>
          </cell>
          <cell r="C121" t="str">
            <v>SOL</v>
          </cell>
          <cell r="D121" t="str">
            <v>SOCKOLET, C.S., 3000#, SW, ASTM A105. HEADER 3"-4".</v>
          </cell>
          <cell r="F121" t="str">
            <v>3/4"</v>
          </cell>
          <cell r="G121">
            <v>6</v>
          </cell>
          <cell r="H121" t="str">
            <v>UN</v>
          </cell>
        </row>
        <row r="122">
          <cell r="B122" t="str">
            <v>A1A1</v>
          </cell>
          <cell r="C122" t="str">
            <v>SPE</v>
          </cell>
          <cell r="D122" t="str">
            <v>FIGURE 8, C.S., 150#, FROM PLATE A 285 Gr.C. (SMOOTH FINISH FACE).</v>
          </cell>
          <cell r="F122" t="str">
            <v>2"</v>
          </cell>
          <cell r="G122">
            <v>0</v>
          </cell>
          <cell r="H122" t="str">
            <v>UN</v>
          </cell>
        </row>
        <row r="123">
          <cell r="B123" t="str">
            <v>A1A1</v>
          </cell>
          <cell r="C123" t="str">
            <v>SPE</v>
          </cell>
          <cell r="D123" t="str">
            <v>FIGURE 8, C.S., 150#, FROM PLATE A 285 Gr.C. (SMOOTH FINISH FACE).</v>
          </cell>
          <cell r="F123" t="str">
            <v>3"</v>
          </cell>
          <cell r="G123">
            <v>1</v>
          </cell>
          <cell r="H123" t="str">
            <v>UN</v>
          </cell>
        </row>
        <row r="124">
          <cell r="B124" t="str">
            <v>A1A1</v>
          </cell>
          <cell r="C124" t="str">
            <v>SPE</v>
          </cell>
          <cell r="D124" t="str">
            <v>FIGURE 8, C.S., 150#, FROM PLATE A 285 Gr.C. (SMOOTH FINISH FACE).</v>
          </cell>
          <cell r="F124" t="str">
            <v>4"</v>
          </cell>
          <cell r="G124">
            <v>6</v>
          </cell>
          <cell r="H124" t="str">
            <v>UN</v>
          </cell>
        </row>
        <row r="125">
          <cell r="B125" t="str">
            <v>A1A1</v>
          </cell>
          <cell r="C125" t="str">
            <v>SPE</v>
          </cell>
          <cell r="D125" t="str">
            <v>FIGURE 8, C.S., 150#, FROM PLATE A 285 Gr.C. (SMOOTH FINISH FACE).</v>
          </cell>
          <cell r="F125" t="str">
            <v>6"</v>
          </cell>
          <cell r="G125">
            <v>5</v>
          </cell>
          <cell r="H125" t="str">
            <v>UN</v>
          </cell>
        </row>
        <row r="126">
          <cell r="B126" t="str">
            <v>A2A1</v>
          </cell>
          <cell r="C126" t="str">
            <v>SPE</v>
          </cell>
          <cell r="D126" t="str">
            <v>FIGURE 8, C.S., 300#, FROM PLATE A 285 Gr.C. (SMOOTH FINISH FACE).</v>
          </cell>
          <cell r="F126" t="str">
            <v>3"</v>
          </cell>
          <cell r="G126">
            <v>8</v>
          </cell>
          <cell r="H126" t="str">
            <v>UN</v>
          </cell>
        </row>
        <row r="127">
          <cell r="B127" t="str">
            <v>A2A1</v>
          </cell>
          <cell r="C127" t="str">
            <v>SPE</v>
          </cell>
          <cell r="D127" t="str">
            <v>FIGURE 8, C.S., 300#, FROM PLATE A 285 Gr.C. (SMOOTH FINISH FACE).</v>
          </cell>
          <cell r="F127" t="str">
            <v>6"</v>
          </cell>
          <cell r="G127">
            <v>1</v>
          </cell>
          <cell r="H127" t="str">
            <v>UN</v>
          </cell>
        </row>
        <row r="128">
          <cell r="B128" t="str">
            <v>A1A1</v>
          </cell>
          <cell r="C128" t="str">
            <v>STR</v>
          </cell>
          <cell r="D128" t="str">
            <v>TEMPORARY STRAINER, 150#, RF, SS304, 14 GA.</v>
          </cell>
          <cell r="F128" t="str">
            <v>6"</v>
          </cell>
          <cell r="G128">
            <v>0</v>
          </cell>
          <cell r="H128" t="str">
            <v>UN</v>
          </cell>
        </row>
        <row r="129">
          <cell r="B129" t="str">
            <v>A1A1</v>
          </cell>
          <cell r="C129" t="str">
            <v>STU</v>
          </cell>
          <cell r="D129" t="str">
            <v>STUD BOLTS, ASTM A193-B7, WITH 2 NUTS A194-GR.2H.</v>
          </cell>
          <cell r="F129" t="str">
            <v>3/4"</v>
          </cell>
          <cell r="G129">
            <v>200</v>
          </cell>
          <cell r="H129" t="str">
            <v>UN</v>
          </cell>
        </row>
        <row r="130">
          <cell r="B130" t="str">
            <v>A1A1</v>
          </cell>
          <cell r="C130" t="str">
            <v>STU</v>
          </cell>
          <cell r="D130" t="str">
            <v>STUD BOLTS, ASTM A193-B7, WITH 2 NUTS A194-GR.2H.</v>
          </cell>
          <cell r="F130" t="str">
            <v>3/4"</v>
          </cell>
          <cell r="G130">
            <v>20</v>
          </cell>
          <cell r="H130" t="str">
            <v>UN</v>
          </cell>
        </row>
        <row r="131">
          <cell r="B131" t="str">
            <v>A1A1</v>
          </cell>
          <cell r="C131" t="str">
            <v>STU</v>
          </cell>
          <cell r="D131" t="str">
            <v>STUD BOLTS, ASTM A193-B7, WITH 2 NUTS A194-GR.2H.</v>
          </cell>
          <cell r="F131" t="str">
            <v>3/4"</v>
          </cell>
          <cell r="G131">
            <v>24</v>
          </cell>
          <cell r="H131" t="str">
            <v>UN</v>
          </cell>
        </row>
        <row r="132">
          <cell r="B132" t="str">
            <v>A1A1</v>
          </cell>
          <cell r="C132" t="str">
            <v>STU</v>
          </cell>
          <cell r="D132" t="str">
            <v>STUD BOLTS, ASTM A193-B7, WITH 2 NUTS A194-GR.2H.</v>
          </cell>
          <cell r="F132" t="str">
            <v>5/8"</v>
          </cell>
          <cell r="G132">
            <v>100</v>
          </cell>
          <cell r="H132" t="str">
            <v>UN</v>
          </cell>
        </row>
        <row r="133">
          <cell r="B133" t="str">
            <v>A1A1</v>
          </cell>
          <cell r="C133" t="str">
            <v>STU</v>
          </cell>
          <cell r="D133" t="str">
            <v>STUD BOLTS, ASTM A193-B7, WITH 2 NUTS A194-GR.2H.</v>
          </cell>
          <cell r="F133" t="str">
            <v>5/8"</v>
          </cell>
          <cell r="G133">
            <v>4</v>
          </cell>
          <cell r="H133" t="str">
            <v>UN</v>
          </cell>
        </row>
        <row r="134">
          <cell r="B134" t="str">
            <v>A1A1</v>
          </cell>
          <cell r="C134" t="str">
            <v>STU</v>
          </cell>
          <cell r="D134" t="str">
            <v>STUD BOLTS, ASTM A193-B7, WITH 2 NUTS A194-GR.2H.</v>
          </cell>
          <cell r="F134" t="str">
            <v>5/8"</v>
          </cell>
          <cell r="G134">
            <v>40</v>
          </cell>
          <cell r="H134" t="str">
            <v>UN</v>
          </cell>
        </row>
        <row r="135">
          <cell r="B135" t="str">
            <v>A2A1</v>
          </cell>
          <cell r="C135" t="str">
            <v>STU</v>
          </cell>
          <cell r="D135" t="str">
            <v>STUD BOLTS, ASTM A193-B7, WITH 2 NUTS A194-GR.2H.</v>
          </cell>
          <cell r="F135" t="str">
            <v>3/4"</v>
          </cell>
          <cell r="G135">
            <v>184</v>
          </cell>
          <cell r="H135" t="str">
            <v>UN</v>
          </cell>
        </row>
        <row r="136">
          <cell r="B136" t="str">
            <v>A2A1</v>
          </cell>
          <cell r="C136" t="str">
            <v>STU</v>
          </cell>
          <cell r="D136" t="str">
            <v>STUD BOLTS, ASTM A193-B7, WITH 2 NUTS A194-GR.2H.</v>
          </cell>
          <cell r="F136" t="str">
            <v>3/4"</v>
          </cell>
          <cell r="G136">
            <v>80</v>
          </cell>
          <cell r="H136" t="str">
            <v>UN</v>
          </cell>
        </row>
        <row r="137">
          <cell r="B137" t="str">
            <v>A2A1</v>
          </cell>
          <cell r="C137" t="str">
            <v>STU</v>
          </cell>
          <cell r="D137" t="str">
            <v>STUD BOLTS, ASTM A193-B7, WITH 2 NUTS A194-GR.2H.</v>
          </cell>
          <cell r="F137" t="str">
            <v>3/4"</v>
          </cell>
          <cell r="G137">
            <v>60</v>
          </cell>
          <cell r="H137" t="str">
            <v>UN</v>
          </cell>
        </row>
        <row r="138">
          <cell r="B138" t="str">
            <v>A2A1</v>
          </cell>
          <cell r="C138" t="str">
            <v>STU</v>
          </cell>
          <cell r="D138" t="str">
            <v>STUD BOLTS, ASTM A193-B7, WITH 2 NUTS A194-GR.2H.</v>
          </cell>
          <cell r="F138" t="str">
            <v>3/4"</v>
          </cell>
          <cell r="G138">
            <v>8</v>
          </cell>
          <cell r="H138" t="str">
            <v>UN</v>
          </cell>
        </row>
        <row r="139">
          <cell r="B139" t="str">
            <v>A2A1</v>
          </cell>
          <cell r="C139" t="str">
            <v>STU</v>
          </cell>
          <cell r="D139" t="str">
            <v>STUD BOLTS, ASTM A193-B7, WITH 2 NUTS A194-GR.2H.</v>
          </cell>
          <cell r="F139" t="str">
            <v>3/4"</v>
          </cell>
          <cell r="G139">
            <v>8</v>
          </cell>
          <cell r="H139" t="str">
            <v>UN</v>
          </cell>
        </row>
        <row r="140">
          <cell r="B140" t="str">
            <v>A2A1</v>
          </cell>
          <cell r="C140" t="str">
            <v>STU</v>
          </cell>
          <cell r="D140" t="str">
            <v>STUD BOLTS, ASTM A193-B7, WITH 2 NUTS A194-GR.2H.</v>
          </cell>
          <cell r="F140" t="str">
            <v>3/4"</v>
          </cell>
          <cell r="G140">
            <v>12</v>
          </cell>
          <cell r="H140" t="str">
            <v>UN</v>
          </cell>
        </row>
        <row r="141">
          <cell r="B141" t="str">
            <v>A2A1</v>
          </cell>
          <cell r="C141" t="str">
            <v>STU</v>
          </cell>
          <cell r="D141" t="str">
            <v>STUD BOLTS, ASTM A193-B7, WITH 2 NUTS A194-GR.2H.</v>
          </cell>
          <cell r="F141" t="str">
            <v>5/8"</v>
          </cell>
          <cell r="G141">
            <v>0</v>
          </cell>
          <cell r="H141" t="str">
            <v>UN</v>
          </cell>
        </row>
        <row r="142">
          <cell r="B142" t="str">
            <v>A1A1</v>
          </cell>
          <cell r="C142" t="str">
            <v>TEE</v>
          </cell>
          <cell r="D142" t="str">
            <v>TEE, C.S.,  BW, ASTM A234-WPB.</v>
          </cell>
          <cell r="E142" t="str">
            <v>40</v>
          </cell>
          <cell r="F142" t="str">
            <v>6"</v>
          </cell>
          <cell r="G142">
            <v>1</v>
          </cell>
          <cell r="H142" t="str">
            <v>UN</v>
          </cell>
        </row>
        <row r="143">
          <cell r="B143" t="str">
            <v>A1A1</v>
          </cell>
          <cell r="C143" t="str">
            <v>TEE</v>
          </cell>
          <cell r="D143" t="str">
            <v>TEE, C.S., 3000#, SW, ASTM A105.</v>
          </cell>
          <cell r="F143" t="str">
            <v>2"</v>
          </cell>
          <cell r="G143">
            <v>0</v>
          </cell>
          <cell r="H143" t="str">
            <v>UN</v>
          </cell>
        </row>
        <row r="144">
          <cell r="B144" t="str">
            <v>A1A1</v>
          </cell>
          <cell r="C144" t="str">
            <v>TEE</v>
          </cell>
          <cell r="D144" t="str">
            <v>TEE, C.S., 3000#, SW, ASTM A105.</v>
          </cell>
          <cell r="F144" t="str">
            <v>3/4"</v>
          </cell>
          <cell r="G144">
            <v>1</v>
          </cell>
          <cell r="H144" t="str">
            <v>UN</v>
          </cell>
        </row>
        <row r="145">
          <cell r="B145" t="str">
            <v>A1A1</v>
          </cell>
          <cell r="C145" t="str">
            <v>TEE</v>
          </cell>
          <cell r="D145" t="str">
            <v>TEE, C.S.,  BW, ASTM A234-WPB.</v>
          </cell>
          <cell r="E145" t="str">
            <v>40</v>
          </cell>
          <cell r="F145" t="str">
            <v>4"</v>
          </cell>
          <cell r="G145">
            <v>4</v>
          </cell>
          <cell r="H145" t="str">
            <v>UN</v>
          </cell>
        </row>
        <row r="146">
          <cell r="B146" t="str">
            <v>A1A1</v>
          </cell>
          <cell r="C146" t="str">
            <v>TEE</v>
          </cell>
          <cell r="D146" t="str">
            <v>TEE, C.S.,  BW, ASTM A234-WPB.</v>
          </cell>
          <cell r="E146" t="str">
            <v>40</v>
          </cell>
          <cell r="F146" t="str">
            <v>6"</v>
          </cell>
          <cell r="G146">
            <v>8</v>
          </cell>
          <cell r="H146" t="str">
            <v>UN</v>
          </cell>
        </row>
        <row r="147">
          <cell r="B147" t="str">
            <v>A1A1</v>
          </cell>
          <cell r="C147" t="str">
            <v>TEE</v>
          </cell>
          <cell r="D147" t="str">
            <v>TEE, C.S., 3000#, SW, ASTM A105.</v>
          </cell>
          <cell r="F147" t="str">
            <v>1"</v>
          </cell>
          <cell r="G147">
            <v>1</v>
          </cell>
          <cell r="H147" t="str">
            <v>UN</v>
          </cell>
        </row>
        <row r="148">
          <cell r="B148" t="str">
            <v>A1A1</v>
          </cell>
          <cell r="C148" t="str">
            <v>TEE</v>
          </cell>
          <cell r="D148" t="str">
            <v>TEE, C.S., 3000#, SW, ASTM A105.</v>
          </cell>
          <cell r="F148" t="str">
            <v>3/4"</v>
          </cell>
          <cell r="G148">
            <v>2</v>
          </cell>
          <cell r="H148" t="str">
            <v>UN</v>
          </cell>
        </row>
        <row r="149">
          <cell r="B149" t="str">
            <v>A2A1</v>
          </cell>
          <cell r="C149" t="str">
            <v>TEE</v>
          </cell>
          <cell r="D149" t="str">
            <v>TEE, C.S.,  BW, ASTM A234-WPB.</v>
          </cell>
          <cell r="E149" t="str">
            <v>40</v>
          </cell>
          <cell r="F149" t="str">
            <v>3"</v>
          </cell>
          <cell r="G149">
            <v>1</v>
          </cell>
          <cell r="H149" t="str">
            <v>UN</v>
          </cell>
        </row>
        <row r="150">
          <cell r="B150" t="str">
            <v>A2A1</v>
          </cell>
          <cell r="C150" t="str">
            <v>TEE</v>
          </cell>
          <cell r="D150" t="str">
            <v>TEE, C.S.,  BW, ASTM A234-WPB.</v>
          </cell>
          <cell r="E150" t="str">
            <v>40</v>
          </cell>
          <cell r="F150" t="str">
            <v>4"</v>
          </cell>
          <cell r="G150">
            <v>1</v>
          </cell>
          <cell r="H150" t="str">
            <v>UN</v>
          </cell>
        </row>
        <row r="151">
          <cell r="B151" t="str">
            <v>A2A1</v>
          </cell>
          <cell r="C151" t="str">
            <v>TEE</v>
          </cell>
          <cell r="D151" t="str">
            <v>TEE, C.S., 3000#, SW, ASTM A105.</v>
          </cell>
          <cell r="F151" t="str">
            <v>3/4"</v>
          </cell>
          <cell r="G151">
            <v>1</v>
          </cell>
          <cell r="H151" t="str">
            <v>UN</v>
          </cell>
        </row>
        <row r="152">
          <cell r="B152" t="str">
            <v>A1A1</v>
          </cell>
          <cell r="C152" t="str">
            <v>THT</v>
          </cell>
          <cell r="D152" t="str">
            <v>HOSE CONNECTOR BY BW CONNECTION.</v>
          </cell>
          <cell r="F152" t="str">
            <v>4"</v>
          </cell>
          <cell r="G152">
            <v>0</v>
          </cell>
          <cell r="H152" t="str">
            <v>UN</v>
          </cell>
        </row>
        <row r="153">
          <cell r="B153" t="str">
            <v>A1A1</v>
          </cell>
          <cell r="C153" t="str">
            <v>WOL</v>
          </cell>
          <cell r="D153" t="str">
            <v>WELDOLET, C.S., BW, ASTM A105.</v>
          </cell>
          <cell r="E153" t="str">
            <v>40</v>
          </cell>
          <cell r="F153" t="str">
            <v>3"</v>
          </cell>
          <cell r="G153">
            <v>1</v>
          </cell>
          <cell r="H153" t="str">
            <v>UN</v>
          </cell>
        </row>
        <row r="154">
          <cell r="B154" t="str">
            <v>A1A1</v>
          </cell>
          <cell r="C154" t="str">
            <v>WOL</v>
          </cell>
          <cell r="D154" t="str">
            <v>WELDOLET, C.S., BW, ASTM A105.</v>
          </cell>
          <cell r="E154" t="str">
            <v>40</v>
          </cell>
          <cell r="F154" t="str">
            <v>6"</v>
          </cell>
          <cell r="G154">
            <v>0</v>
          </cell>
          <cell r="H154" t="str">
            <v>UN</v>
          </cell>
        </row>
        <row r="155">
          <cell r="B155" t="str">
            <v>A1A1</v>
          </cell>
          <cell r="C155" t="str">
            <v>WOL</v>
          </cell>
          <cell r="D155" t="str">
            <v>WELDOLET, C.S., BW, ASTM A105.</v>
          </cell>
          <cell r="E155" t="str">
            <v>40</v>
          </cell>
          <cell r="F155" t="str">
            <v>6"</v>
          </cell>
          <cell r="G155">
            <v>1</v>
          </cell>
          <cell r="H155" t="str">
            <v>UN</v>
          </cell>
        </row>
        <row r="156">
          <cell r="B156" t="str">
            <v>A1A1</v>
          </cell>
          <cell r="C156" t="str">
            <v>WOL</v>
          </cell>
          <cell r="D156" t="str">
            <v>WELDOLET, C.S., BW, ASTM A105.</v>
          </cell>
          <cell r="E156" t="str">
            <v>40</v>
          </cell>
          <cell r="F156" t="str">
            <v>6"</v>
          </cell>
          <cell r="G156">
            <v>1</v>
          </cell>
          <cell r="H156" t="str">
            <v>UN</v>
          </cell>
        </row>
        <row r="157">
          <cell r="B157" t="str">
            <v>A1A1</v>
          </cell>
          <cell r="C157" t="str">
            <v>WOL</v>
          </cell>
          <cell r="D157" t="str">
            <v>WELDOLET, C.S., BW, ASTM A105. HEADER 12"-14".</v>
          </cell>
          <cell r="E157" t="str">
            <v>40</v>
          </cell>
          <cell r="F157" t="str">
            <v>4"</v>
          </cell>
          <cell r="G157">
            <v>5</v>
          </cell>
          <cell r="H157" t="str">
            <v>UN</v>
          </cell>
        </row>
        <row r="158">
          <cell r="B158" t="str">
            <v>A2A1</v>
          </cell>
          <cell r="C158" t="str">
            <v>WOL</v>
          </cell>
          <cell r="D158" t="str">
            <v>WELDOLET, C.S., BW, ASTM A105.</v>
          </cell>
          <cell r="E158" t="str">
            <v>40</v>
          </cell>
          <cell r="F158" t="str">
            <v>3"</v>
          </cell>
          <cell r="G158">
            <v>1</v>
          </cell>
          <cell r="H158" t="str">
            <v>UN</v>
          </cell>
        </row>
        <row r="159">
          <cell r="B159" t="str">
            <v>A1A1</v>
          </cell>
          <cell r="C159" t="str">
            <v>WP1</v>
          </cell>
          <cell r="D159" t="str">
            <v>WELDING NECK  FLANGE, C.S., 150#, RFSF, ASTM A105.</v>
          </cell>
          <cell r="E159" t="str">
            <v>40</v>
          </cell>
          <cell r="F159" t="str">
            <v>3"</v>
          </cell>
          <cell r="G159">
            <v>8</v>
          </cell>
          <cell r="H159" t="str">
            <v>UN</v>
          </cell>
        </row>
        <row r="160">
          <cell r="B160" t="str">
            <v>A1A1</v>
          </cell>
          <cell r="C160" t="str">
            <v>WP1</v>
          </cell>
          <cell r="D160" t="str">
            <v>WELDING NECK  FLANGE, C.S., 150#, RFSF, ASTM A105.</v>
          </cell>
          <cell r="E160" t="str">
            <v>40</v>
          </cell>
          <cell r="F160" t="str">
            <v>4"</v>
          </cell>
          <cell r="G160">
            <v>14</v>
          </cell>
          <cell r="H160" t="str">
            <v>UN</v>
          </cell>
        </row>
        <row r="161">
          <cell r="B161" t="str">
            <v>A1A1</v>
          </cell>
          <cell r="C161" t="str">
            <v>WP1</v>
          </cell>
          <cell r="D161" t="str">
            <v>WELDING NECK  FLANGE, C.S., 150#, RFSF, ASTM A105.</v>
          </cell>
          <cell r="E161" t="str">
            <v>40</v>
          </cell>
          <cell r="F161" t="str">
            <v>6"</v>
          </cell>
          <cell r="G161">
            <v>38</v>
          </cell>
          <cell r="H161" t="str">
            <v>UN</v>
          </cell>
        </row>
        <row r="162">
          <cell r="B162" t="str">
            <v>A1A1</v>
          </cell>
          <cell r="C162" t="str">
            <v>WP3</v>
          </cell>
          <cell r="D162" t="str">
            <v>WELDING NECK  FLANGE, C.S., 300#, RFSF, ASTM A105.</v>
          </cell>
          <cell r="E162" t="str">
            <v>40</v>
          </cell>
          <cell r="F162" t="str">
            <v>6"</v>
          </cell>
          <cell r="G162">
            <v>1</v>
          </cell>
          <cell r="H162" t="str">
            <v>UN</v>
          </cell>
        </row>
        <row r="163">
          <cell r="B163" t="str">
            <v>A2A1</v>
          </cell>
          <cell r="C163" t="str">
            <v>WP3</v>
          </cell>
          <cell r="D163" t="str">
            <v>WELDING NECK  FLANGE, C.S., 300#, RFSF, ASTM A105.</v>
          </cell>
          <cell r="E163" t="str">
            <v>40</v>
          </cell>
          <cell r="F163" t="str">
            <v>2 1/2"</v>
          </cell>
          <cell r="G163">
            <v>3</v>
          </cell>
          <cell r="H163" t="str">
            <v>UN</v>
          </cell>
        </row>
        <row r="164">
          <cell r="B164" t="str">
            <v>A2A1</v>
          </cell>
          <cell r="C164" t="str">
            <v>WP3</v>
          </cell>
          <cell r="D164" t="str">
            <v>WELDING NECK  FLANGE, C.S., 300#, RFSF, ASTM A105.</v>
          </cell>
          <cell r="E164" t="str">
            <v>40</v>
          </cell>
          <cell r="F164" t="str">
            <v>3"</v>
          </cell>
          <cell r="G164">
            <v>31</v>
          </cell>
          <cell r="H164" t="str">
            <v>UN</v>
          </cell>
        </row>
        <row r="165">
          <cell r="B165" t="str">
            <v>A2A1</v>
          </cell>
          <cell r="C165" t="str">
            <v>WP3</v>
          </cell>
          <cell r="D165" t="str">
            <v>WELDING NECK  FLANGE, C.S., 300#, RFSF, ASTM A105.</v>
          </cell>
          <cell r="E165" t="str">
            <v>40</v>
          </cell>
          <cell r="F165" t="str">
            <v>4"</v>
          </cell>
          <cell r="G165">
            <v>9</v>
          </cell>
          <cell r="H165" t="str">
            <v>UN</v>
          </cell>
        </row>
        <row r="166">
          <cell r="B166" t="str">
            <v>A2A1</v>
          </cell>
          <cell r="C166" t="str">
            <v>WP3</v>
          </cell>
          <cell r="D166" t="str">
            <v>WELDING NECK  FLANGE, C.S., 300#, RFSF, ASTM A105.</v>
          </cell>
          <cell r="E166" t="str">
            <v>40</v>
          </cell>
          <cell r="F166" t="str">
            <v>6"</v>
          </cell>
          <cell r="G166">
            <v>5</v>
          </cell>
          <cell r="H166" t="str">
            <v>UN</v>
          </cell>
        </row>
        <row r="167">
          <cell r="B167" t="str">
            <v>A1A1</v>
          </cell>
          <cell r="C167" t="str">
            <v>YST</v>
          </cell>
          <cell r="D167" t="str">
            <v>"Y" STRAINER TYPE, 150#, RFSF, ASTM A216-WCB, AISI 304 WIRE SCREEN, 60 MESH.</v>
          </cell>
          <cell r="F167" t="str">
            <v>4"</v>
          </cell>
          <cell r="G167">
            <v>1</v>
          </cell>
          <cell r="H167" t="str">
            <v>UN</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row>
        <row r="5">
          <cell r="B5" t="str">
            <v>06</v>
          </cell>
          <cell r="C5" t="str">
            <v>Superintendencia Catatumbo</v>
          </cell>
          <cell r="D5" t="str">
            <v>06*</v>
          </cell>
          <cell r="E5" t="str">
            <v>06*</v>
          </cell>
          <cell r="F5"/>
        </row>
        <row r="6">
          <cell r="B6" t="str">
            <v>07</v>
          </cell>
          <cell r="C6" t="str">
            <v>Operaciones Asociadas</v>
          </cell>
          <cell r="D6" t="str">
            <v>07*</v>
          </cell>
          <cell r="E6" t="str">
            <v>07*</v>
          </cell>
          <cell r="F6"/>
        </row>
        <row r="7">
          <cell r="B7" t="str">
            <v>08</v>
          </cell>
          <cell r="C7" t="str">
            <v>Gerencia Sur</v>
          </cell>
          <cell r="D7" t="str">
            <v>08*</v>
          </cell>
          <cell r="E7" t="str">
            <v>08*</v>
          </cell>
          <cell r="F7"/>
        </row>
        <row r="8">
          <cell r="B8" t="str">
            <v>10</v>
          </cell>
          <cell r="C8" t="str">
            <v>Gerencia Llanos</v>
          </cell>
          <cell r="D8" t="str">
            <v>10*</v>
          </cell>
          <cell r="E8" t="str">
            <v>10*</v>
          </cell>
          <cell r="F8"/>
        </row>
        <row r="9">
          <cell r="B9" t="str">
            <v>12</v>
          </cell>
          <cell r="C9" t="str">
            <v>Superintendencia Provincia</v>
          </cell>
          <cell r="D9" t="str">
            <v>12*</v>
          </cell>
          <cell r="E9" t="str">
            <v>12*</v>
          </cell>
          <cell r="F9"/>
        </row>
        <row r="10">
          <cell r="B10" t="str">
            <v>14</v>
          </cell>
          <cell r="C10" t="str">
            <v>Gerencia Alto Magdalena</v>
          </cell>
          <cell r="D10" t="str">
            <v>14*</v>
          </cell>
          <cell r="E10" t="str">
            <v>14*</v>
          </cell>
          <cell r="F10"/>
        </row>
        <row r="11">
          <cell r="B11" t="str">
            <v>15</v>
          </cell>
          <cell r="C11" t="str">
            <v>Operación Riesgo Compartido</v>
          </cell>
          <cell r="D11" t="str">
            <v>15*</v>
          </cell>
          <cell r="E11" t="str">
            <v>15*</v>
          </cell>
          <cell r="F11"/>
        </row>
        <row r="12">
          <cell r="B12" t="str">
            <v>16</v>
          </cell>
          <cell r="C12" t="str">
            <v>Administración Exploración y Producción</v>
          </cell>
          <cell r="D12" t="str">
            <v>16*</v>
          </cell>
          <cell r="E12" t="str">
            <v>16*</v>
          </cell>
          <cell r="F12"/>
        </row>
        <row r="13">
          <cell r="B13" t="str">
            <v>17</v>
          </cell>
          <cell r="C13" t="str">
            <v>Gerencia Cusiana</v>
          </cell>
          <cell r="D13" t="str">
            <v>17*</v>
          </cell>
          <cell r="E13" t="str">
            <v>17*</v>
          </cell>
          <cell r="F13"/>
        </row>
        <row r="14">
          <cell r="B14" t="str">
            <v>21</v>
          </cell>
          <cell r="C14" t="str">
            <v>Gerencia Centro Oriente</v>
          </cell>
          <cell r="D14" t="str">
            <v>&lt;07*</v>
          </cell>
          <cell r="E14" t="str">
            <v>12*</v>
          </cell>
          <cell r="F14"/>
        </row>
        <row r="15">
          <cell r="B15" t="str">
            <v>22</v>
          </cell>
          <cell r="C15" t="str">
            <v>Adjunta Asociados Corporativo</v>
          </cell>
          <cell r="D15" t="str">
            <v>16-22*</v>
          </cell>
          <cell r="E15" t="str">
            <v>16-22*</v>
          </cell>
          <cell r="F15"/>
        </row>
        <row r="16">
          <cell r="B16" t="str">
            <v>23</v>
          </cell>
          <cell r="C16" t="str">
            <v>Adjunta Producción Corportivo</v>
          </cell>
          <cell r="D16" t="str">
            <v>16-23*</v>
          </cell>
          <cell r="E16" t="str">
            <v>16-23*</v>
          </cell>
          <cell r="F16"/>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row>
        <row r="24">
          <cell r="B24" t="str">
            <v>90</v>
          </cell>
          <cell r="C24" t="str">
            <v>Corporativo VEP</v>
          </cell>
          <cell r="D24" t="str">
            <v>16-20*</v>
          </cell>
          <cell r="E24" t="str">
            <v>16-20*</v>
          </cell>
          <cell r="F24"/>
        </row>
        <row r="25">
          <cell r="B25" t="str">
            <v>91</v>
          </cell>
          <cell r="C25" t="str">
            <v>Adjunta de Exploración</v>
          </cell>
          <cell r="D25" t="str">
            <v>16-21*</v>
          </cell>
          <cell r="E25" t="str">
            <v>16-21*</v>
          </cell>
          <cell r="F25"/>
        </row>
        <row r="26">
          <cell r="B26" t="str">
            <v>92</v>
          </cell>
          <cell r="C26" t="str">
            <v>Adjunta de Asociados</v>
          </cell>
          <cell r="D26" t="str">
            <v>?7*</v>
          </cell>
          <cell r="E26" t="str">
            <v>16-22*</v>
          </cell>
          <cell r="F26"/>
        </row>
        <row r="27">
          <cell r="B27" t="str">
            <v>93</v>
          </cell>
          <cell r="C27" t="str">
            <v>Adjunta de Producción</v>
          </cell>
          <cell r="D27" t="str">
            <v>&lt;15*</v>
          </cell>
          <cell r="E27" t="str">
            <v>16-23*</v>
          </cell>
          <cell r="F27" t="str">
            <v>&lt;&gt;07*</v>
          </cell>
        </row>
        <row r="28">
          <cell r="B28" t="str">
            <v>99</v>
          </cell>
          <cell r="C28" t="str">
            <v>Consolidado Vicepresidencia</v>
          </cell>
          <cell r="D28"/>
          <cell r="E28"/>
          <cell r="F28"/>
        </row>
      </sheetData>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 val="ESTADO_RED_TEC1"/>
      <sheetName val="PR_11"/>
      <sheetName val="PUNITARIOS_PARA_241201_2S1"/>
      <sheetName val="PREACTA_101"/>
      <sheetName val="PREACTA_91"/>
      <sheetName val="ESTADO_RED_TEC"/>
      <sheetName val="PR_1"/>
      <sheetName val="PUNITARIOS_PARA_241201_2S"/>
      <sheetName val="PREACTA_10"/>
      <sheetName val="PREACTA_9"/>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PUNITARIOS_PARA_241201_2S10"/>
      <sheetName val="PR_110"/>
      <sheetName val="ESTADO_RED_TEC10"/>
      <sheetName val="PREACTA_1010"/>
      <sheetName val="PREACTA_910"/>
      <sheetName val="TRAPMO"/>
      <sheetName val="UNITARIOS"/>
      <sheetName val="THE"/>
      <sheetName val="ATHE"/>
      <sheetName val="CLASIFICACION"/>
      <sheetName val="Presup_Cancha"/>
      <sheetName val="PUNITARIOS_PARA_241201_2S13"/>
      <sheetName val="PR_113"/>
      <sheetName val="ESTADO_RED_TEC13"/>
      <sheetName val="PREACTA_1013"/>
      <sheetName val="PREACTA_913"/>
      <sheetName val="ESTADO_RED_TEC11"/>
      <sheetName val="PR_111"/>
      <sheetName val="PUNITARIOS_PARA_241201_2S11"/>
      <sheetName val="PREACTA_1011"/>
      <sheetName val="PREACTA_911"/>
      <sheetName val="PUNITARIOS_PARA_241201_2S12"/>
      <sheetName val="PR_112"/>
      <sheetName val="ESTADO_RED_TEC12"/>
      <sheetName val="PREACTA_1012"/>
      <sheetName val="PREACTA_912"/>
      <sheetName val="PREACTA_6"/>
      <sheetName val="mdo"/>
      <sheetName val="equip"/>
      <sheetName val="mat"/>
      <sheetName val="CIRCUITOS CODENSA"/>
      <sheetName val="Listado"/>
      <sheetName val="Lp"/>
      <sheetName val="c2.5y2.6"/>
      <sheetName val="c2_5y2_6"/>
      <sheetName val="c2_5y2_62"/>
      <sheetName val="c2_5y2_61"/>
      <sheetName val="c2_5y2_63"/>
      <sheetName val="c2_5y2_65"/>
      <sheetName val="c2_5y2_64"/>
      <sheetName val="c2_5y2_66"/>
      <sheetName val="c2_5y2_67"/>
      <sheetName val="c2_5y2_68"/>
      <sheetName val="c2_5y2_69"/>
      <sheetName val="c2_5y2_610"/>
      <sheetName val=" Liquidacion de Obra por Tramos"/>
      <sheetName val="REC-COD,"/>
      <sheetName val="SALARIOS"/>
      <sheetName val="APU NO PREVISTO"/>
      <sheetName val="PPTA (3)"/>
      <sheetName val="PPTA (2)"/>
      <sheetName val="PPTA"/>
      <sheetName val="2,2,6,1 Pilotes 0,30"/>
      <sheetName val="Requisición1"/>
      <sheetName val="LISTA DE PRECIOS"/>
      <sheetName val="A.P.U"/>
      <sheetName val="5. ELECTRICO"/>
      <sheetName val="CRA.MODI"/>
      <sheetName val="GCB2000"/>
      <sheetName val="FORMULA"/>
      <sheetName val="K16+000 AL K18+500"/>
      <sheetName val="K23+200 AL K24+700"/>
      <sheetName val="k18+500 AL K23+050"/>
      <sheetName val="Presupuesto PUENTE"/>
      <sheetName val="VOLUMENES (4)"/>
      <sheetName val="VOLUMENES (4SA)"/>
      <sheetName val="062"/>
      <sheetName val="materiales"/>
      <sheetName val="otros"/>
      <sheetName val="APU"/>
      <sheetName val="FINANC"/>
      <sheetName val="TODAS"/>
      <sheetName val="Summary"/>
      <sheetName val="CODCONST"/>
      <sheetName val="skj452"/>
      <sheetName val="ita878"/>
      <sheetName val="aea-944"/>
      <sheetName val="dub-823"/>
      <sheetName val="gpi 526"/>
      <sheetName val="xxj617"/>
      <sheetName val="sng_855"/>
      <sheetName val="vea 374"/>
      <sheetName val="hfb024"/>
      <sheetName val="paj825"/>
      <sheetName val="Bajadas"/>
      <sheetName val="NARIÑO"/>
      <sheetName val="OCTUBRE"/>
      <sheetName val="Cuadr."/>
      <sheetName val="c2_5y2_613"/>
      <sheetName val="PREACTA_62"/>
      <sheetName val="TABLA_20082"/>
      <sheetName val="c2_5y2_612"/>
      <sheetName val="PREACTA_61"/>
      <sheetName val="TABLA_20081"/>
      <sheetName val="c2_5y2_611"/>
      <sheetName val="TABLA_2008"/>
      <sheetName val="ESTADO_VÍA-CRIT_TECNICO"/>
      <sheetName val="PERSONAL"/>
      <sheetName val="Tarifa MT"/>
      <sheetName val="PREACTA Y CONTRATISTAS"/>
      <sheetName val="7.1.8.1.1"/>
      <sheetName val="costos oficina"/>
      <sheetName val="costos campamento"/>
      <sheetName val="días habiles 2015"/>
      <sheetName val="Hoja2"/>
      <sheetName val="PUNITARIOS PARA 241201 2S.xls"/>
      <sheetName val="OBRAS SES"/>
      <sheetName val="PLAN DE INVERSION ANTICIPO"/>
      <sheetName val="inv mensual"/>
      <sheetName val="borrador flujo inv"/>
      <sheetName val="social-ambiental"/>
      <sheetName val="AU"/>
      <sheetName val="inst"/>
      <sheetName val="TABLAS"/>
      <sheetName val="A_P_U1"/>
      <sheetName val="A_P_U"/>
      <sheetName val="Excavación_Mat__Común_Estacione"/>
      <sheetName val="Demolición_Pavimento"/>
      <sheetName val="SUB_APU"/>
      <sheetName val="RELACION_MES"/>
      <sheetName val="A__P__U_"/>
      <sheetName val="CRA_MODI"/>
      <sheetName val="K16+000_AL_K18+500"/>
      <sheetName val="K23+200_AL_K24+700"/>
      <sheetName val="k18+500_AL_K23+050"/>
      <sheetName val="Presupuesto_PUENTE"/>
      <sheetName val="VOLUMENES_(4)"/>
      <sheetName val="VOLUMENES_(4SA)"/>
      <sheetName val="Excavación_Mat__Común_Estacion1"/>
      <sheetName val="Demolición_Pavimento1"/>
      <sheetName val="SUB_APU1"/>
      <sheetName val="ESTADO_VÍA-CRIT_TECNICO1"/>
      <sheetName val="RELACION_MES1"/>
      <sheetName val="A__P__U_1"/>
      <sheetName val="CRA_MODI1"/>
      <sheetName val="K16+000_AL_K18+5001"/>
      <sheetName val="K23+200_AL_K24+7001"/>
      <sheetName val="k18+500_AL_K23+0501"/>
      <sheetName val="Presupuesto_PUENTE1"/>
      <sheetName val="VOLUMENES_(4)1"/>
      <sheetName val="VOLUMENES_(4SA)1"/>
      <sheetName val="PUNITARIOS_PARA_241201_2S14"/>
      <sheetName val="PR_114"/>
      <sheetName val="ESTADO_RED_TEC14"/>
      <sheetName val="PREACTA_1014"/>
      <sheetName val="PREACTA_914"/>
      <sheetName val="PREACTA_64"/>
      <sheetName val="TABLA_20084"/>
      <sheetName val="Excavación_Mat__Común_Estacion4"/>
      <sheetName val="Demolición_Pavimento4"/>
      <sheetName val="SUB_APU4"/>
      <sheetName val="RELACION_MES4"/>
      <sheetName val="ESTADO_VÍA-CRIT_TECNICO4"/>
      <sheetName val="A__P__U_4"/>
      <sheetName val="A_P_U4"/>
      <sheetName val="CRA_MODI4"/>
      <sheetName val="K16+000_AL_K18+5004"/>
      <sheetName val="K23+200_AL_K24+7004"/>
      <sheetName val="k18+500_AL_K23+0504"/>
      <sheetName val="Presupuesto_PUENTE4"/>
      <sheetName val="VOLUMENES_(4)4"/>
      <sheetName val="VOLUMENES_(4SA)4"/>
      <sheetName val="_Liquidacion_de_Obra_por_Tramo2"/>
      <sheetName val="LISTA_DE_PRECIOS2"/>
      <sheetName val="Excavación_Mat__Común_Estacion2"/>
      <sheetName val="Demolición_Pavimento2"/>
      <sheetName val="SUB_APU2"/>
      <sheetName val="RELACION_MES2"/>
      <sheetName val="ESTADO_VÍA-CRIT_TECNICO2"/>
      <sheetName val="A__P__U_2"/>
      <sheetName val="A_P_U2"/>
      <sheetName val="CRA_MODI2"/>
      <sheetName val="K16+000_AL_K18+5002"/>
      <sheetName val="K23+200_AL_K24+7002"/>
      <sheetName val="k18+500_AL_K23+0502"/>
      <sheetName val="Presupuesto_PUENTE2"/>
      <sheetName val="VOLUMENES_(4)2"/>
      <sheetName val="VOLUMENES_(4SA)2"/>
      <sheetName val="_Liquidacion_de_Obra_por_Tramos"/>
      <sheetName val="LISTA_DE_PRECIOS"/>
      <sheetName val="PREACTA_63"/>
      <sheetName val="TABLA_20083"/>
      <sheetName val="Excavación_Mat__Común_Estacion3"/>
      <sheetName val="Demolición_Pavimento3"/>
      <sheetName val="SUB_APU3"/>
      <sheetName val="RELACION_MES3"/>
      <sheetName val="ESTADO_VÍA-CRIT_TECNICO3"/>
      <sheetName val="A__P__U_3"/>
      <sheetName val="A_P_U3"/>
      <sheetName val="CRA_MODI3"/>
      <sheetName val="K16+000_AL_K18+5003"/>
      <sheetName val="K23+200_AL_K24+7003"/>
      <sheetName val="k18+500_AL_K23+0503"/>
      <sheetName val="Presupuesto_PUENTE3"/>
      <sheetName val="VOLUMENES_(4)3"/>
      <sheetName val="VOLUMENES_(4SA)3"/>
      <sheetName val="_Liquidacion_de_Obra_por_Tramo1"/>
      <sheetName val="LISTA_DE_PRECIOS1"/>
      <sheetName val="PUNITARIOS_PARA_241201_2S15"/>
      <sheetName val="PR_115"/>
      <sheetName val="ESTADO_RED_TEC15"/>
      <sheetName val="PREACTA_1015"/>
      <sheetName val="PREACTA_915"/>
      <sheetName val="PREACTA_65"/>
      <sheetName val="TABLA_20085"/>
      <sheetName val="Excavación_Mat__Común_Estacion5"/>
      <sheetName val="Demolición_Pavimento5"/>
      <sheetName val="SUB_APU5"/>
      <sheetName val="RELACION_MES5"/>
      <sheetName val="ESTADO_VÍA-CRIT_TECNICO5"/>
      <sheetName val="A__P__U_5"/>
      <sheetName val="A_P_U5"/>
      <sheetName val="CRA_MODI5"/>
      <sheetName val="K16+000_AL_K18+5005"/>
      <sheetName val="K23+200_AL_K24+7005"/>
      <sheetName val="k18+500_AL_K23+0505"/>
      <sheetName val="Presupuesto_PUENTE5"/>
      <sheetName val="VOLUMENES_(4)5"/>
      <sheetName val="VOLUMENES_(4SA)5"/>
      <sheetName val="_Liquidacion_de_Obra_por_Tramo3"/>
      <sheetName val="LISTA_DE_PRECIOS3"/>
      <sheetName val="CURVA"/>
      <sheetName val="Proveedores y acreedores"/>
      <sheetName val="BASE"/>
      <sheetName val="BALANCE"/>
      <sheetName val="ITEMS NO REVISTOS"/>
      <sheetName val="APU ELECTRICOS"/>
      <sheetName val="CONT_ADI"/>
      <sheetName val="CHINCHINA FINAL . A CEROS"/>
      <sheetName val="Memoria de calculo"/>
      <sheetName val="c2_5y2_614"/>
      <sheetName val="glvc"/>
      <sheetName val="Poblacion"/>
      <sheetName val="DEST. MEDIOS"/>
      <sheetName val="COMBUASF"/>
      <sheetName val="BALCRUDO"/>
      <sheetName val="CARGASPROC."/>
      <sheetName val="G L P  FINAL"/>
      <sheetName val="Cálculo"/>
      <sheetName val="for 6"/>
      <sheetName val="APU_NO_PREVISTO1"/>
      <sheetName val="PPTA_(3)1"/>
      <sheetName val="PPTA_(2)1"/>
      <sheetName val="2,2,6,1_Pilotes_0,301"/>
      <sheetName val="APU_NO_PREVISTO"/>
      <sheetName val="PPTA_(3)"/>
      <sheetName val="PPTA_(2)"/>
      <sheetName val="2,2,6,1_Pilotes_0,30"/>
      <sheetName val="APU_NO_PREVISTO2"/>
      <sheetName val="PPTA_(3)2"/>
      <sheetName val="PPTA_(2)2"/>
      <sheetName val="2,2,6,1_Pilotes_0,302"/>
      <sheetName val="APU_NO_PREVISTO3"/>
      <sheetName val="PPTA_(3)3"/>
      <sheetName val="PPTA_(2)3"/>
      <sheetName val="2,2,6,1_Pilotes_0,303"/>
      <sheetName val="_Liquidacion_de_Obra_por_Tramo4"/>
      <sheetName val="APU_NO_PREVISTO4"/>
      <sheetName val="PPTA_(3)4"/>
      <sheetName val="PPTA_(2)4"/>
      <sheetName val="2,2,6,1_Pilotes_0,304"/>
      <sheetName val="LISTA_DE_PRECIOS4"/>
      <sheetName val="_Liquidacion_de_Obra_por_Tramo5"/>
      <sheetName val="APU_NO_PREVISTO5"/>
      <sheetName val="PPTA_(3)5"/>
      <sheetName val="PPTA_(2)5"/>
      <sheetName val="2,2,6,1_Pilotes_0,305"/>
      <sheetName val="LISTA_DE_PRECIOS5"/>
      <sheetName val="_Liquidacion_de_Obra_por_Tramo6"/>
      <sheetName val="APU_NO_PREVISTO6"/>
      <sheetName val="PPTA_(3)6"/>
      <sheetName val="PPTA_(2)6"/>
      <sheetName val="PREACTA_66"/>
      <sheetName val="TABLA_20086"/>
      <sheetName val="Excavación_Mat__Común_Estacion6"/>
      <sheetName val="Demolición_Pavimento6"/>
      <sheetName val="SUB_APU6"/>
      <sheetName val="A__P__U_6"/>
      <sheetName val="RELACION_MES6"/>
      <sheetName val="ESTADO_VÍA-CRIT_TECNICO6"/>
      <sheetName val="A_P_U6"/>
      <sheetName val="2,2,6,1_Pilotes_0,306"/>
      <sheetName val="LISTA_DE_PRECIOS6"/>
      <sheetName val="_Liquidacion_de_Obra_por_Tramo8"/>
      <sheetName val="APU_NO_PREVISTO8"/>
      <sheetName val="PPTA_(3)8"/>
      <sheetName val="PPTA_(2)8"/>
      <sheetName val="PREACTA_68"/>
      <sheetName val="TABLA_20088"/>
      <sheetName val="Excavación_Mat__Común_Estacion8"/>
      <sheetName val="Demolición_Pavimento8"/>
      <sheetName val="SUB_APU8"/>
      <sheetName val="A__P__U_8"/>
      <sheetName val="RELACION_MES8"/>
      <sheetName val="ESTADO_VÍA-CRIT_TECNICO8"/>
      <sheetName val="A_P_U8"/>
      <sheetName val="2,2,6,1_Pilotes_0,308"/>
      <sheetName val="LISTA_DE_PRECIOS8"/>
      <sheetName val="_Liquidacion_de_Obra_por_Tramo7"/>
      <sheetName val="APU_NO_PREVISTO7"/>
      <sheetName val="PPTA_(3)7"/>
      <sheetName val="PPTA_(2)7"/>
      <sheetName val="PREACTA_67"/>
      <sheetName val="TABLA_20087"/>
      <sheetName val="Excavación_Mat__Común_Estacion7"/>
      <sheetName val="Demolición_Pavimento7"/>
      <sheetName val="SUB_APU7"/>
      <sheetName val="A__P__U_7"/>
      <sheetName val="RELACION_MES7"/>
      <sheetName val="ESTADO_VÍA-CRIT_TECNICO7"/>
      <sheetName val="A_P_U7"/>
      <sheetName val="2,2,6,1_Pilotes_0,307"/>
      <sheetName val="LISTA_DE_PRECIOS7"/>
      <sheetName val="ACTA MODIFICACIÓN CIVIL"/>
      <sheetName val="Bases 2A"/>
      <sheetName val="EVA"/>
      <sheetName val="AIU"/>
      <sheetName val="Program"/>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refreshError="1"/>
      <sheetData sheetId="89" refreshError="1"/>
      <sheetData sheetId="90" refreshError="1"/>
      <sheetData sheetId="91" refreshError="1"/>
      <sheetData sheetId="92" refreshError="1"/>
      <sheetData sheetId="93" refreshError="1"/>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refreshError="1"/>
      <sheetData sheetId="111" refreshError="1"/>
      <sheetData sheetId="112" refreshError="1"/>
      <sheetData sheetId="113" refreshError="1"/>
      <sheetData sheetId="114" refreshError="1"/>
      <sheetData sheetId="115" refreshError="1"/>
      <sheetData sheetId="116" refreshError="1"/>
      <sheetData sheetId="117"/>
      <sheetData sheetId="118"/>
      <sheetData sheetId="119"/>
      <sheetData sheetId="120"/>
      <sheetData sheetId="121"/>
      <sheetData sheetId="122"/>
      <sheetData sheetId="123"/>
      <sheetData sheetId="124"/>
      <sheetData sheetId="125"/>
      <sheetData sheetId="126"/>
      <sheetData sheetId="127"/>
      <sheetData sheetId="128" refreshError="1"/>
      <sheetData sheetId="129" refreshError="1"/>
      <sheetData sheetId="130" refreshError="1"/>
      <sheetData sheetId="131">
        <row r="48">
          <cell r="E48">
            <v>0</v>
          </cell>
        </row>
      </sheetData>
      <sheetData sheetId="132">
        <row r="48">
          <cell r="E48">
            <v>0</v>
          </cell>
        </row>
      </sheetData>
      <sheetData sheetId="133">
        <row r="48">
          <cell r="E48">
            <v>0</v>
          </cell>
        </row>
      </sheetData>
      <sheetData sheetId="134"/>
      <sheetData sheetId="135" refreshError="1"/>
      <sheetData sheetId="136" refreshError="1"/>
      <sheetData sheetId="137" refreshError="1"/>
      <sheetData sheetId="138" refreshError="1"/>
      <sheetData sheetId="139"/>
      <sheetData sheetId="140" refreshError="1"/>
      <sheetData sheetId="141" refreshError="1"/>
      <sheetData sheetId="142" refreshError="1"/>
      <sheetData sheetId="143"/>
      <sheetData sheetId="144"/>
      <sheetData sheetId="145"/>
      <sheetData sheetId="146"/>
      <sheetData sheetId="147"/>
      <sheetData sheetId="148"/>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sheetData sheetId="172"/>
      <sheetData sheetId="173"/>
      <sheetData sheetId="174"/>
      <sheetData sheetId="175"/>
      <sheetData sheetId="176"/>
      <sheetData sheetId="177"/>
      <sheetData sheetId="178"/>
      <sheetData sheetId="179"/>
      <sheetData sheetId="180" refreshError="1"/>
      <sheetData sheetId="181" refreshError="1"/>
      <sheetData sheetId="182" refreshError="1"/>
      <sheetData sheetId="183" refreshError="1"/>
      <sheetData sheetId="184"/>
      <sheetData sheetId="185"/>
      <sheetData sheetId="186"/>
      <sheetData sheetId="187" refreshError="1"/>
      <sheetData sheetId="188" refreshError="1"/>
      <sheetData sheetId="189" refreshError="1"/>
      <sheetData sheetId="190"/>
      <sheetData sheetId="191"/>
      <sheetData sheetId="192"/>
      <sheetData sheetId="193"/>
      <sheetData sheetId="194"/>
      <sheetData sheetId="195" refreshError="1"/>
      <sheetData sheetId="196" refreshError="1"/>
      <sheetData sheetId="197"/>
      <sheetData sheetId="198"/>
      <sheetData sheetId="199"/>
      <sheetData sheetId="200"/>
      <sheetData sheetId="201"/>
      <sheetData sheetId="202"/>
      <sheetData sheetId="203"/>
      <sheetData sheetId="204">
        <row r="48">
          <cell r="E48">
            <v>0</v>
          </cell>
        </row>
      </sheetData>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refreshError="1"/>
      <sheetData sheetId="305" refreshError="1"/>
      <sheetData sheetId="306" refreshError="1"/>
      <sheetData sheetId="307">
        <row r="48">
          <cell r="E48">
            <v>0</v>
          </cell>
        </row>
      </sheetData>
      <sheetData sheetId="308"/>
      <sheetData sheetId="309"/>
      <sheetData sheetId="310" refreshError="1"/>
      <sheetData sheetId="311"/>
      <sheetData sheetId="312"/>
      <sheetData sheetId="313"/>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sheetData sheetId="324">
        <row r="48">
          <cell r="E48">
            <v>0</v>
          </cell>
        </row>
      </sheetData>
      <sheetData sheetId="325"/>
      <sheetData sheetId="326"/>
      <sheetData sheetId="327"/>
      <sheetData sheetId="328">
        <row r="48">
          <cell r="E48">
            <v>0</v>
          </cell>
        </row>
      </sheetData>
      <sheetData sheetId="329"/>
      <sheetData sheetId="330"/>
      <sheetData sheetId="331"/>
      <sheetData sheetId="332">
        <row r="48">
          <cell r="E48">
            <v>0</v>
          </cell>
        </row>
      </sheetData>
      <sheetData sheetId="333"/>
      <sheetData sheetId="334"/>
      <sheetData sheetId="335"/>
      <sheetData sheetId="336">
        <row r="48">
          <cell r="E48">
            <v>0</v>
          </cell>
        </row>
      </sheetData>
      <sheetData sheetId="337"/>
      <sheetData sheetId="338"/>
      <sheetData sheetId="339"/>
      <sheetData sheetId="340"/>
      <sheetData sheetId="341">
        <row r="48">
          <cell r="E48">
            <v>0</v>
          </cell>
        </row>
      </sheetData>
      <sheetData sheetId="342"/>
      <sheetData sheetId="343"/>
      <sheetData sheetId="344"/>
      <sheetData sheetId="345"/>
      <sheetData sheetId="346"/>
      <sheetData sheetId="347">
        <row r="48">
          <cell r="E48">
            <v>0</v>
          </cell>
        </row>
      </sheetData>
      <sheetData sheetId="348"/>
      <sheetData sheetId="349"/>
      <sheetData sheetId="350"/>
      <sheetData sheetId="351"/>
      <sheetData sheetId="352"/>
      <sheetData sheetId="353">
        <row r="48">
          <cell r="E48">
            <v>0</v>
          </cell>
        </row>
      </sheetData>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row r="48">
          <cell r="E48">
            <v>0</v>
          </cell>
        </row>
      </sheetData>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row r="48">
          <cell r="E48">
            <v>0</v>
          </cell>
        </row>
      </sheetData>
      <sheetData sheetId="384"/>
      <sheetData sheetId="385"/>
      <sheetData sheetId="386"/>
      <sheetData sheetId="387"/>
      <sheetData sheetId="388"/>
      <sheetData sheetId="389"/>
      <sheetData sheetId="390"/>
      <sheetData sheetId="391"/>
      <sheetData sheetId="392"/>
      <sheetData sheetId="393"/>
      <sheetData sheetId="394"/>
      <sheetData sheetId="395"/>
      <sheetData sheetId="396" refreshError="1"/>
      <sheetData sheetId="397" refreshError="1"/>
      <sheetData sheetId="398" refreshError="1"/>
      <sheetData sheetId="399" refreshError="1"/>
      <sheetData sheetId="400"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PIO"/>
    </sheetNames>
    <sheetDataSet>
      <sheetData sheetId="0" refreshError="1">
        <row r="2">
          <cell r="B2">
            <v>2381</v>
          </cell>
        </row>
      </sheetData>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N116"/>
  <sheetViews>
    <sheetView showGridLines="0" tabSelected="1" view="pageBreakPreview" topLeftCell="A87" zoomScale="55" zoomScaleNormal="55" zoomScaleSheetLayoutView="55" zoomScalePageLayoutView="70" workbookViewId="0">
      <selection activeCell="O13" sqref="O13"/>
    </sheetView>
  </sheetViews>
  <sheetFormatPr baseColWidth="10" defaultColWidth="11.42578125" defaultRowHeight="14.25"/>
  <cols>
    <col min="1" max="2" width="4.42578125" style="1" customWidth="1"/>
    <col min="3" max="3" width="9" style="1" customWidth="1"/>
    <col min="4" max="4" width="14.28515625" style="1" customWidth="1"/>
    <col min="5" max="5" width="13.28515625" style="5" customWidth="1"/>
    <col min="6" max="6" width="17.5703125" style="1" customWidth="1"/>
    <col min="7" max="7" width="67.5703125" style="1" customWidth="1"/>
    <col min="8" max="8" width="13.42578125" style="1" customWidth="1"/>
    <col min="9" max="9" width="18.85546875" style="1" customWidth="1"/>
    <col min="10" max="10" width="23.85546875" style="1" customWidth="1"/>
    <col min="11" max="11" width="30" style="1" customWidth="1"/>
    <col min="12" max="13" width="4.42578125" style="1" customWidth="1"/>
    <col min="14" max="14" width="19" style="1" customWidth="1"/>
    <col min="15" max="16384" width="11.42578125" style="1"/>
  </cols>
  <sheetData>
    <row r="1" spans="2:12">
      <c r="B1" s="183" t="s">
        <v>0</v>
      </c>
      <c r="C1" s="183"/>
      <c r="D1" s="183"/>
      <c r="E1" s="183"/>
      <c r="F1" s="183"/>
      <c r="G1" s="183"/>
    </row>
    <row r="2" spans="2:12">
      <c r="B2" s="183" t="s">
        <v>1</v>
      </c>
      <c r="C2" s="183"/>
      <c r="D2" s="183"/>
      <c r="E2" s="183"/>
    </row>
    <row r="3" spans="2:12" ht="15" thickBot="1">
      <c r="B3" s="6"/>
      <c r="C3" s="7"/>
      <c r="D3" s="6"/>
      <c r="E3" s="7"/>
    </row>
    <row r="4" spans="2:12" ht="15" thickTop="1">
      <c r="B4" s="350"/>
      <c r="C4" s="351"/>
      <c r="D4" s="351"/>
      <c r="E4" s="351"/>
      <c r="F4" s="351"/>
      <c r="G4" s="351"/>
      <c r="H4" s="351"/>
      <c r="I4" s="351"/>
      <c r="J4" s="351"/>
      <c r="K4" s="351"/>
      <c r="L4" s="352"/>
    </row>
    <row r="5" spans="2:12" ht="31.5" customHeight="1">
      <c r="B5" s="3"/>
      <c r="C5" s="187" t="s">
        <v>2</v>
      </c>
      <c r="D5" s="187"/>
      <c r="E5" s="187"/>
      <c r="F5" s="187"/>
      <c r="G5" s="187"/>
      <c r="H5" s="187"/>
      <c r="I5" s="187"/>
      <c r="J5" s="187"/>
      <c r="K5" s="187"/>
      <c r="L5" s="4"/>
    </row>
    <row r="6" spans="2:12" ht="15">
      <c r="B6" s="3"/>
      <c r="C6" s="188" t="s">
        <v>3</v>
      </c>
      <c r="D6" s="188"/>
      <c r="E6" s="188"/>
      <c r="F6" s="188"/>
      <c r="G6" s="188"/>
      <c r="H6" s="188"/>
      <c r="I6" s="188"/>
      <c r="J6" s="188"/>
      <c r="K6" s="188"/>
      <c r="L6" s="4"/>
    </row>
    <row r="7" spans="2:12" s="2" customFormat="1" ht="14.25" customHeight="1">
      <c r="B7" s="88"/>
      <c r="C7" s="181" t="s">
        <v>99</v>
      </c>
      <c r="D7" s="181"/>
      <c r="E7" s="181"/>
      <c r="F7" s="181"/>
      <c r="G7" s="181"/>
      <c r="H7" s="181"/>
      <c r="I7" s="181"/>
      <c r="J7" s="181"/>
      <c r="K7" s="181"/>
      <c r="L7" s="8"/>
    </row>
    <row r="8" spans="2:12" ht="15" customHeight="1">
      <c r="B8" s="3"/>
      <c r="C8" s="181"/>
      <c r="D8" s="181"/>
      <c r="E8" s="181"/>
      <c r="F8" s="181"/>
      <c r="G8" s="181"/>
      <c r="H8" s="181"/>
      <c r="I8" s="181"/>
      <c r="J8" s="181"/>
      <c r="K8" s="181"/>
      <c r="L8" s="4"/>
    </row>
    <row r="9" spans="2:12" ht="34.5" customHeight="1">
      <c r="B9" s="3"/>
      <c r="C9" s="182" t="s">
        <v>100</v>
      </c>
      <c r="D9" s="182"/>
      <c r="E9" s="182"/>
      <c r="F9" s="182"/>
      <c r="G9" s="182"/>
      <c r="H9" s="182"/>
      <c r="I9" s="182"/>
      <c r="J9" s="182"/>
      <c r="K9" s="182"/>
      <c r="L9" s="4"/>
    </row>
    <row r="10" spans="2:12" ht="30" customHeight="1">
      <c r="B10" s="3"/>
      <c r="C10" s="189"/>
      <c r="D10" s="189"/>
      <c r="E10" s="189"/>
      <c r="F10" s="189"/>
      <c r="G10" s="189"/>
      <c r="H10" s="189"/>
      <c r="I10" s="189"/>
      <c r="J10" s="189"/>
      <c r="K10" s="189"/>
      <c r="L10" s="4"/>
    </row>
    <row r="11" spans="2:12" ht="30" customHeight="1">
      <c r="B11" s="3"/>
      <c r="C11" s="392" t="s">
        <v>4</v>
      </c>
      <c r="D11" s="392" t="s">
        <v>91</v>
      </c>
      <c r="E11" s="393" t="s">
        <v>6</v>
      </c>
      <c r="F11" s="393"/>
      <c r="G11" s="392" t="s">
        <v>51</v>
      </c>
      <c r="H11" s="392" t="s">
        <v>8</v>
      </c>
      <c r="I11" s="392" t="s">
        <v>9</v>
      </c>
      <c r="J11" s="394" t="s">
        <v>10</v>
      </c>
      <c r="K11" s="394" t="s">
        <v>11</v>
      </c>
      <c r="L11" s="4"/>
    </row>
    <row r="12" spans="2:12" ht="30" customHeight="1">
      <c r="B12" s="3"/>
      <c r="C12" s="392"/>
      <c r="D12" s="392"/>
      <c r="E12" s="395" t="s">
        <v>12</v>
      </c>
      <c r="F12" s="395" t="s">
        <v>13</v>
      </c>
      <c r="G12" s="392"/>
      <c r="H12" s="392"/>
      <c r="I12" s="392"/>
      <c r="J12" s="394"/>
      <c r="K12" s="394"/>
      <c r="L12" s="4"/>
    </row>
    <row r="13" spans="2:12" ht="35.1" customHeight="1">
      <c r="B13" s="3"/>
      <c r="C13" s="353">
        <v>1</v>
      </c>
      <c r="D13" s="354" t="s">
        <v>112</v>
      </c>
      <c r="E13" s="354"/>
      <c r="F13" s="354"/>
      <c r="G13" s="354"/>
      <c r="H13" s="354"/>
      <c r="I13" s="354"/>
      <c r="J13" s="354"/>
      <c r="K13" s="354"/>
      <c r="L13" s="4"/>
    </row>
    <row r="14" spans="2:12" ht="35.1" customHeight="1">
      <c r="B14" s="3"/>
      <c r="C14" s="355" t="s">
        <v>101</v>
      </c>
      <c r="D14" s="355">
        <v>72101501</v>
      </c>
      <c r="E14" s="355"/>
      <c r="F14" s="355"/>
      <c r="G14" s="356" t="s">
        <v>143</v>
      </c>
      <c r="H14" s="357" t="s">
        <v>92</v>
      </c>
      <c r="I14" s="358">
        <v>162</v>
      </c>
      <c r="J14" s="359">
        <v>12918</v>
      </c>
      <c r="K14" s="360">
        <f>J14*I14</f>
        <v>2092716</v>
      </c>
      <c r="L14" s="4"/>
    </row>
    <row r="15" spans="2:12" ht="35.1" customHeight="1">
      <c r="B15" s="3"/>
      <c r="C15" s="398" t="s">
        <v>14</v>
      </c>
      <c r="D15" s="399"/>
      <c r="E15" s="399"/>
      <c r="F15" s="399"/>
      <c r="G15" s="400"/>
      <c r="H15" s="400"/>
      <c r="I15" s="400"/>
      <c r="J15" s="401"/>
      <c r="K15" s="365">
        <f>SUM(K14:K14)</f>
        <v>2092716</v>
      </c>
      <c r="L15" s="4"/>
    </row>
    <row r="16" spans="2:12" ht="35.1" customHeight="1">
      <c r="B16" s="3"/>
      <c r="C16" s="353">
        <v>2</v>
      </c>
      <c r="D16" s="354" t="s">
        <v>145</v>
      </c>
      <c r="E16" s="354"/>
      <c r="F16" s="354"/>
      <c r="G16" s="354"/>
      <c r="H16" s="354"/>
      <c r="I16" s="354"/>
      <c r="J16" s="354"/>
      <c r="K16" s="354"/>
      <c r="L16" s="4"/>
    </row>
    <row r="17" spans="2:14" ht="35.1" customHeight="1">
      <c r="B17" s="3"/>
      <c r="C17" s="355" t="s">
        <v>102</v>
      </c>
      <c r="D17" s="355">
        <v>72101501</v>
      </c>
      <c r="E17" s="355"/>
      <c r="F17" s="355"/>
      <c r="G17" s="366" t="s">
        <v>126</v>
      </c>
      <c r="H17" s="355" t="s">
        <v>114</v>
      </c>
      <c r="I17" s="357">
        <v>28.86</v>
      </c>
      <c r="J17" s="359">
        <v>64757</v>
      </c>
      <c r="K17" s="360">
        <f>J17*I17</f>
        <v>1868887.02</v>
      </c>
      <c r="L17" s="4"/>
      <c r="N17" s="403"/>
    </row>
    <row r="18" spans="2:14" ht="35.1" customHeight="1">
      <c r="B18" s="3"/>
      <c r="C18" s="355" t="s">
        <v>103</v>
      </c>
      <c r="D18" s="355">
        <v>72101501</v>
      </c>
      <c r="E18" s="355"/>
      <c r="F18" s="355"/>
      <c r="G18" s="366" t="s">
        <v>127</v>
      </c>
      <c r="H18" s="355" t="s">
        <v>114</v>
      </c>
      <c r="I18" s="357">
        <v>18.260000000000002</v>
      </c>
      <c r="J18" s="359">
        <v>149765</v>
      </c>
      <c r="K18" s="360">
        <f>J18*I18</f>
        <v>2734708.9000000004</v>
      </c>
      <c r="L18" s="4"/>
    </row>
    <row r="19" spans="2:14" ht="35.1" customHeight="1">
      <c r="B19" s="3"/>
      <c r="C19" s="398" t="s">
        <v>14</v>
      </c>
      <c r="D19" s="399"/>
      <c r="E19" s="399"/>
      <c r="F19" s="399"/>
      <c r="G19" s="399"/>
      <c r="H19" s="399"/>
      <c r="I19" s="400"/>
      <c r="J19" s="401"/>
      <c r="K19" s="365">
        <f>SUM(K17:K18)</f>
        <v>4603595.92</v>
      </c>
      <c r="L19" s="4"/>
    </row>
    <row r="20" spans="2:14" ht="35.1" customHeight="1">
      <c r="B20" s="3"/>
      <c r="C20" s="353">
        <v>3</v>
      </c>
      <c r="D20" s="354" t="s">
        <v>144</v>
      </c>
      <c r="E20" s="354"/>
      <c r="F20" s="354"/>
      <c r="G20" s="354"/>
      <c r="H20" s="354"/>
      <c r="I20" s="354"/>
      <c r="J20" s="354"/>
      <c r="K20" s="354"/>
      <c r="L20" s="4"/>
    </row>
    <row r="21" spans="2:14" ht="35.1" customHeight="1">
      <c r="B21" s="3"/>
      <c r="C21" s="355" t="s">
        <v>104</v>
      </c>
      <c r="D21" s="355">
        <v>72121101</v>
      </c>
      <c r="E21" s="355"/>
      <c r="F21" s="355"/>
      <c r="G21" s="356" t="s">
        <v>146</v>
      </c>
      <c r="H21" s="367" t="s">
        <v>114</v>
      </c>
      <c r="I21" s="357">
        <v>1.62</v>
      </c>
      <c r="J21" s="359">
        <v>1013145</v>
      </c>
      <c r="K21" s="360">
        <f>J21*I21</f>
        <v>1641294.9000000001</v>
      </c>
      <c r="L21" s="4"/>
    </row>
    <row r="22" spans="2:14" ht="35.1" customHeight="1">
      <c r="B22" s="3"/>
      <c r="C22" s="355" t="s">
        <v>105</v>
      </c>
      <c r="D22" s="355">
        <v>72121101</v>
      </c>
      <c r="E22" s="355"/>
      <c r="F22" s="355"/>
      <c r="G22" s="356" t="s">
        <v>147</v>
      </c>
      <c r="H22" s="367" t="s">
        <v>114</v>
      </c>
      <c r="I22" s="357">
        <v>3.25</v>
      </c>
      <c r="J22" s="359">
        <v>1386854</v>
      </c>
      <c r="K22" s="360">
        <f t="shared" ref="K22:K23" si="0">J22*I22</f>
        <v>4507275.5</v>
      </c>
      <c r="L22" s="4"/>
    </row>
    <row r="23" spans="2:14" ht="44.25" customHeight="1">
      <c r="B23" s="3"/>
      <c r="C23" s="355" t="s">
        <v>106</v>
      </c>
      <c r="D23" s="355">
        <v>72121101</v>
      </c>
      <c r="E23" s="355"/>
      <c r="F23" s="355"/>
      <c r="G23" s="356" t="s">
        <v>148</v>
      </c>
      <c r="H23" s="367" t="s">
        <v>94</v>
      </c>
      <c r="I23" s="357">
        <v>91.5</v>
      </c>
      <c r="J23" s="359">
        <v>141953</v>
      </c>
      <c r="K23" s="360">
        <f t="shared" si="0"/>
        <v>12988699.5</v>
      </c>
      <c r="L23" s="4"/>
    </row>
    <row r="24" spans="2:14" s="47" customFormat="1" ht="35.1" customHeight="1">
      <c r="B24" s="48"/>
      <c r="C24" s="398" t="s">
        <v>14</v>
      </c>
      <c r="D24" s="399"/>
      <c r="E24" s="399"/>
      <c r="F24" s="399"/>
      <c r="G24" s="399"/>
      <c r="H24" s="399"/>
      <c r="I24" s="399"/>
      <c r="J24" s="402"/>
      <c r="K24" s="365">
        <f>SUM(K21:K23)</f>
        <v>19137269.899999999</v>
      </c>
      <c r="L24" s="50"/>
    </row>
    <row r="25" spans="2:14" s="47" customFormat="1" ht="35.1" customHeight="1">
      <c r="B25" s="48"/>
      <c r="C25" s="353">
        <v>4</v>
      </c>
      <c r="D25" s="354" t="s">
        <v>149</v>
      </c>
      <c r="E25" s="354"/>
      <c r="F25" s="354"/>
      <c r="G25" s="354"/>
      <c r="H25" s="354"/>
      <c r="I25" s="354"/>
      <c r="J25" s="354"/>
      <c r="K25" s="354"/>
      <c r="L25" s="50"/>
    </row>
    <row r="26" spans="2:14" s="47" customFormat="1" ht="35.1" customHeight="1">
      <c r="B26" s="48"/>
      <c r="C26" s="355" t="s">
        <v>107</v>
      </c>
      <c r="D26" s="355">
        <v>72121101</v>
      </c>
      <c r="E26" s="355"/>
      <c r="F26" s="355"/>
      <c r="G26" s="356" t="s">
        <v>214</v>
      </c>
      <c r="H26" s="357" t="s">
        <v>94</v>
      </c>
      <c r="I26" s="357">
        <v>52.28</v>
      </c>
      <c r="J26" s="359">
        <v>163220</v>
      </c>
      <c r="K26" s="360">
        <f>J26*I26</f>
        <v>8533141.5999999996</v>
      </c>
      <c r="L26" s="50"/>
    </row>
    <row r="27" spans="2:14" s="47" customFormat="1" ht="35.1" customHeight="1">
      <c r="B27" s="48"/>
      <c r="C27" s="355" t="s">
        <v>208</v>
      </c>
      <c r="D27" s="355">
        <v>72121101</v>
      </c>
      <c r="E27" s="355"/>
      <c r="F27" s="355"/>
      <c r="G27" s="356" t="s">
        <v>215</v>
      </c>
      <c r="H27" s="357" t="s">
        <v>94</v>
      </c>
      <c r="I27" s="357">
        <v>23.9</v>
      </c>
      <c r="J27" s="359">
        <v>127983</v>
      </c>
      <c r="K27" s="360">
        <f t="shared" ref="K27:K32" si="1">J27*I27</f>
        <v>3058793.6999999997</v>
      </c>
      <c r="L27" s="50"/>
    </row>
    <row r="28" spans="2:14" s="47" customFormat="1" ht="35.1" customHeight="1">
      <c r="B28" s="48"/>
      <c r="C28" s="355" t="s">
        <v>209</v>
      </c>
      <c r="D28" s="355">
        <v>72121101</v>
      </c>
      <c r="E28" s="355"/>
      <c r="F28" s="355"/>
      <c r="G28" s="368" t="s">
        <v>216</v>
      </c>
      <c r="H28" s="358" t="s">
        <v>94</v>
      </c>
      <c r="I28" s="358">
        <v>12.35</v>
      </c>
      <c r="J28" s="369">
        <v>152662</v>
      </c>
      <c r="K28" s="360">
        <f t="shared" si="1"/>
        <v>1885375.7</v>
      </c>
      <c r="L28" s="50"/>
    </row>
    <row r="29" spans="2:14" s="47" customFormat="1" ht="35.1" customHeight="1">
      <c r="B29" s="48"/>
      <c r="C29" s="355" t="s">
        <v>210</v>
      </c>
      <c r="D29" s="355">
        <v>72121101</v>
      </c>
      <c r="E29" s="355"/>
      <c r="F29" s="355"/>
      <c r="G29" s="356" t="s">
        <v>217</v>
      </c>
      <c r="H29" s="357" t="s">
        <v>94</v>
      </c>
      <c r="I29" s="357">
        <v>63.35</v>
      </c>
      <c r="J29" s="359">
        <v>142899</v>
      </c>
      <c r="K29" s="360">
        <f t="shared" si="1"/>
        <v>9052651.6500000004</v>
      </c>
      <c r="L29" s="50"/>
    </row>
    <row r="30" spans="2:14" s="47" customFormat="1" ht="35.1" customHeight="1">
      <c r="B30" s="48"/>
      <c r="C30" s="355" t="s">
        <v>211</v>
      </c>
      <c r="D30" s="355">
        <v>72121101</v>
      </c>
      <c r="E30" s="355"/>
      <c r="F30" s="355"/>
      <c r="G30" s="356" t="s">
        <v>218</v>
      </c>
      <c r="H30" s="357" t="s">
        <v>94</v>
      </c>
      <c r="I30" s="357">
        <v>63</v>
      </c>
      <c r="J30" s="359">
        <v>87700</v>
      </c>
      <c r="K30" s="360">
        <f t="shared" si="1"/>
        <v>5525100</v>
      </c>
      <c r="L30" s="50"/>
    </row>
    <row r="31" spans="2:14" s="47" customFormat="1" ht="35.1" customHeight="1">
      <c r="B31" s="48"/>
      <c r="C31" s="355" t="s">
        <v>212</v>
      </c>
      <c r="D31" s="355">
        <v>72121101</v>
      </c>
      <c r="E31" s="355"/>
      <c r="F31" s="355"/>
      <c r="G31" s="356" t="s">
        <v>219</v>
      </c>
      <c r="H31" s="357" t="s">
        <v>94</v>
      </c>
      <c r="I31" s="357">
        <v>13.46</v>
      </c>
      <c r="J31" s="359">
        <v>107708</v>
      </c>
      <c r="K31" s="360">
        <f t="shared" si="1"/>
        <v>1449749.6800000002</v>
      </c>
      <c r="L31" s="50"/>
    </row>
    <row r="32" spans="2:14" s="47" customFormat="1" ht="35.1" customHeight="1">
      <c r="B32" s="48"/>
      <c r="C32" s="355" t="s">
        <v>213</v>
      </c>
      <c r="D32" s="355">
        <v>72121101</v>
      </c>
      <c r="E32" s="355"/>
      <c r="F32" s="355"/>
      <c r="G32" s="356" t="s">
        <v>220</v>
      </c>
      <c r="H32" s="357" t="s">
        <v>94</v>
      </c>
      <c r="I32" s="357">
        <v>9</v>
      </c>
      <c r="J32" s="359">
        <v>99855</v>
      </c>
      <c r="K32" s="360">
        <f t="shared" si="1"/>
        <v>898695</v>
      </c>
      <c r="L32" s="50"/>
    </row>
    <row r="33" spans="2:12" ht="35.1" customHeight="1">
      <c r="B33" s="3"/>
      <c r="C33" s="361" t="s">
        <v>14</v>
      </c>
      <c r="D33" s="362"/>
      <c r="E33" s="362"/>
      <c r="F33" s="362"/>
      <c r="G33" s="363"/>
      <c r="H33" s="363"/>
      <c r="I33" s="363"/>
      <c r="J33" s="364"/>
      <c r="K33" s="365">
        <f>SUM(K26:K32)</f>
        <v>30403507.329999998</v>
      </c>
      <c r="L33" s="4"/>
    </row>
    <row r="34" spans="2:12" ht="35.1" customHeight="1">
      <c r="B34" s="3"/>
      <c r="C34" s="353">
        <v>5</v>
      </c>
      <c r="D34" s="354" t="s">
        <v>116</v>
      </c>
      <c r="E34" s="354"/>
      <c r="F34" s="354"/>
      <c r="G34" s="354"/>
      <c r="H34" s="354"/>
      <c r="I34" s="354"/>
      <c r="J34" s="354"/>
      <c r="K34" s="354"/>
      <c r="L34" s="4"/>
    </row>
    <row r="35" spans="2:12" ht="35.1" customHeight="1">
      <c r="B35" s="3"/>
      <c r="C35" s="355" t="s">
        <v>109</v>
      </c>
      <c r="D35" s="355">
        <v>72121101</v>
      </c>
      <c r="E35" s="371"/>
      <c r="F35" s="371"/>
      <c r="G35" s="356" t="s">
        <v>207</v>
      </c>
      <c r="H35" s="367" t="s">
        <v>92</v>
      </c>
      <c r="I35" s="357">
        <v>209.28</v>
      </c>
      <c r="J35" s="372">
        <v>208131</v>
      </c>
      <c r="K35" s="360">
        <f>J35*I35</f>
        <v>43557655.68</v>
      </c>
      <c r="L35" s="4"/>
    </row>
    <row r="36" spans="2:12" ht="35.1" customHeight="1">
      <c r="B36" s="3"/>
      <c r="C36" s="355" t="s">
        <v>110</v>
      </c>
      <c r="D36" s="355">
        <v>72121101</v>
      </c>
      <c r="E36" s="371"/>
      <c r="F36" s="371"/>
      <c r="G36" s="356" t="s">
        <v>135</v>
      </c>
      <c r="H36" s="367" t="s">
        <v>92</v>
      </c>
      <c r="I36" s="357">
        <v>19.96</v>
      </c>
      <c r="J36" s="372">
        <v>36129</v>
      </c>
      <c r="K36" s="360">
        <f t="shared" ref="K36" si="2">J36*I36</f>
        <v>721134.84000000008</v>
      </c>
      <c r="L36" s="4"/>
    </row>
    <row r="37" spans="2:12" ht="35.1" customHeight="1">
      <c r="B37" s="3"/>
      <c r="C37" s="398" t="s">
        <v>14</v>
      </c>
      <c r="D37" s="399"/>
      <c r="E37" s="399"/>
      <c r="F37" s="399"/>
      <c r="G37" s="400"/>
      <c r="H37" s="400"/>
      <c r="I37" s="400"/>
      <c r="J37" s="401"/>
      <c r="K37" s="373">
        <f>SUM(K35:K36)</f>
        <v>44278790.520000003</v>
      </c>
      <c r="L37" s="4"/>
    </row>
    <row r="38" spans="2:12" ht="35.1" customHeight="1">
      <c r="B38" s="3"/>
      <c r="C38" s="353">
        <v>6</v>
      </c>
      <c r="D38" s="354" t="s">
        <v>150</v>
      </c>
      <c r="E38" s="354"/>
      <c r="F38" s="354"/>
      <c r="G38" s="354"/>
      <c r="H38" s="354"/>
      <c r="I38" s="354"/>
      <c r="J38" s="354"/>
      <c r="K38" s="354"/>
      <c r="L38" s="4"/>
    </row>
    <row r="39" spans="2:12" ht="35.1" customHeight="1">
      <c r="B39" s="3"/>
      <c r="C39" s="355" t="s">
        <v>111</v>
      </c>
      <c r="D39" s="355">
        <v>72121101</v>
      </c>
      <c r="E39" s="355"/>
      <c r="F39" s="355"/>
      <c r="G39" s="368" t="s">
        <v>201</v>
      </c>
      <c r="H39" s="374" t="s">
        <v>93</v>
      </c>
      <c r="I39" s="358">
        <v>37</v>
      </c>
      <c r="J39" s="369">
        <v>262599</v>
      </c>
      <c r="K39" s="360">
        <f>J39*I39</f>
        <v>9716163</v>
      </c>
      <c r="L39" s="4"/>
    </row>
    <row r="40" spans="2:12" ht="35.1" customHeight="1">
      <c r="B40" s="3"/>
      <c r="C40" s="355" t="s">
        <v>123</v>
      </c>
      <c r="D40" s="355">
        <v>72121101</v>
      </c>
      <c r="E40" s="355"/>
      <c r="F40" s="355"/>
      <c r="G40" s="368" t="s">
        <v>108</v>
      </c>
      <c r="H40" s="374" t="s">
        <v>93</v>
      </c>
      <c r="I40" s="358">
        <v>16</v>
      </c>
      <c r="J40" s="369">
        <v>69763</v>
      </c>
      <c r="K40" s="360">
        <f t="shared" ref="K40:K45" si="3">J40*I40</f>
        <v>1116208</v>
      </c>
      <c r="L40" s="4"/>
    </row>
    <row r="41" spans="2:12" ht="35.1" customHeight="1">
      <c r="B41" s="3"/>
      <c r="C41" s="355" t="s">
        <v>124</v>
      </c>
      <c r="D41" s="355">
        <v>72121101</v>
      </c>
      <c r="E41" s="355"/>
      <c r="F41" s="355"/>
      <c r="G41" s="368" t="s">
        <v>202</v>
      </c>
      <c r="H41" s="374" t="s">
        <v>93</v>
      </c>
      <c r="I41" s="358">
        <v>1</v>
      </c>
      <c r="J41" s="369">
        <v>964125</v>
      </c>
      <c r="K41" s="360">
        <f t="shared" si="3"/>
        <v>964125</v>
      </c>
      <c r="L41" s="4"/>
    </row>
    <row r="42" spans="2:12" ht="35.1" customHeight="1">
      <c r="B42" s="3"/>
      <c r="C42" s="355" t="s">
        <v>125</v>
      </c>
      <c r="D42" s="355">
        <v>72121101</v>
      </c>
      <c r="E42" s="355"/>
      <c r="F42" s="355"/>
      <c r="G42" s="368" t="s">
        <v>203</v>
      </c>
      <c r="H42" s="374" t="s">
        <v>94</v>
      </c>
      <c r="I42" s="358">
        <v>6</v>
      </c>
      <c r="J42" s="369">
        <v>180646</v>
      </c>
      <c r="K42" s="360">
        <f t="shared" si="3"/>
        <v>1083876</v>
      </c>
      <c r="L42" s="4"/>
    </row>
    <row r="43" spans="2:12" ht="35.1" customHeight="1">
      <c r="B43" s="3"/>
      <c r="C43" s="355" t="s">
        <v>128</v>
      </c>
      <c r="D43" s="355">
        <v>72121101</v>
      </c>
      <c r="E43" s="355"/>
      <c r="F43" s="355"/>
      <c r="G43" s="368" t="s">
        <v>204</v>
      </c>
      <c r="H43" s="374" t="s">
        <v>93</v>
      </c>
      <c r="I43" s="358">
        <v>1</v>
      </c>
      <c r="J43" s="369">
        <v>270294</v>
      </c>
      <c r="K43" s="360">
        <f t="shared" si="3"/>
        <v>270294</v>
      </c>
      <c r="L43" s="4"/>
    </row>
    <row r="44" spans="2:12" ht="48" customHeight="1">
      <c r="B44" s="3"/>
      <c r="C44" s="355" t="s">
        <v>129</v>
      </c>
      <c r="D44" s="355">
        <v>72121101</v>
      </c>
      <c r="E44" s="355"/>
      <c r="F44" s="355"/>
      <c r="G44" s="368" t="s">
        <v>205</v>
      </c>
      <c r="H44" s="374" t="s">
        <v>93</v>
      </c>
      <c r="I44" s="358">
        <v>1</v>
      </c>
      <c r="J44" s="369">
        <v>1214981</v>
      </c>
      <c r="K44" s="360">
        <f t="shared" si="3"/>
        <v>1214981</v>
      </c>
      <c r="L44" s="4"/>
    </row>
    <row r="45" spans="2:12" ht="45.75" customHeight="1">
      <c r="B45" s="3"/>
      <c r="C45" s="355" t="s">
        <v>130</v>
      </c>
      <c r="D45" s="355">
        <v>72121101</v>
      </c>
      <c r="E45" s="355"/>
      <c r="F45" s="355"/>
      <c r="G45" s="368" t="s">
        <v>206</v>
      </c>
      <c r="H45" s="374" t="s">
        <v>94</v>
      </c>
      <c r="I45" s="358">
        <v>35</v>
      </c>
      <c r="J45" s="369">
        <v>42004</v>
      </c>
      <c r="K45" s="360">
        <f t="shared" si="3"/>
        <v>1470140</v>
      </c>
      <c r="L45" s="4"/>
    </row>
    <row r="46" spans="2:12" ht="35.1" customHeight="1">
      <c r="B46" s="3"/>
      <c r="C46" s="398" t="s">
        <v>14</v>
      </c>
      <c r="D46" s="399"/>
      <c r="E46" s="399"/>
      <c r="F46" s="399"/>
      <c r="G46" s="400"/>
      <c r="H46" s="400"/>
      <c r="I46" s="400"/>
      <c r="J46" s="401"/>
      <c r="K46" s="365">
        <f>SUM(K39:K45)</f>
        <v>15835787</v>
      </c>
      <c r="L46" s="4"/>
    </row>
    <row r="47" spans="2:12" ht="35.1" customHeight="1">
      <c r="B47" s="3"/>
      <c r="C47" s="353">
        <v>7</v>
      </c>
      <c r="D47" s="354" t="s">
        <v>151</v>
      </c>
      <c r="E47" s="354"/>
      <c r="F47" s="354"/>
      <c r="G47" s="354"/>
      <c r="H47" s="354"/>
      <c r="I47" s="354"/>
      <c r="J47" s="354"/>
      <c r="K47" s="354"/>
      <c r="L47" s="4"/>
    </row>
    <row r="48" spans="2:12" ht="54.75" customHeight="1">
      <c r="B48" s="3"/>
      <c r="C48" s="355" t="s">
        <v>132</v>
      </c>
      <c r="D48" s="355">
        <v>72121101</v>
      </c>
      <c r="E48" s="355"/>
      <c r="F48" s="355"/>
      <c r="G48" s="368" t="s">
        <v>195</v>
      </c>
      <c r="H48" s="374" t="s">
        <v>92</v>
      </c>
      <c r="I48" s="358">
        <v>151.6</v>
      </c>
      <c r="J48" s="369">
        <v>146680</v>
      </c>
      <c r="K48" s="360">
        <f t="shared" ref="K48:K52" si="4">J48*I48</f>
        <v>22236688</v>
      </c>
      <c r="L48" s="4"/>
    </row>
    <row r="49" spans="2:12" ht="35.1" customHeight="1">
      <c r="B49" s="3"/>
      <c r="C49" s="355" t="s">
        <v>131</v>
      </c>
      <c r="D49" s="355">
        <v>72121101</v>
      </c>
      <c r="E49" s="375"/>
      <c r="F49" s="375"/>
      <c r="G49" s="368" t="s">
        <v>196</v>
      </c>
      <c r="H49" s="374" t="s">
        <v>92</v>
      </c>
      <c r="I49" s="358">
        <v>151.6</v>
      </c>
      <c r="J49" s="369">
        <v>77721</v>
      </c>
      <c r="K49" s="360">
        <f t="shared" si="4"/>
        <v>11782503.6</v>
      </c>
      <c r="L49" s="4"/>
    </row>
    <row r="50" spans="2:12" ht="35.1" customHeight="1">
      <c r="B50" s="3"/>
      <c r="C50" s="355" t="s">
        <v>133</v>
      </c>
      <c r="D50" s="355">
        <v>72121101</v>
      </c>
      <c r="E50" s="375"/>
      <c r="F50" s="375"/>
      <c r="G50" s="368" t="s">
        <v>197</v>
      </c>
      <c r="H50" s="374" t="s">
        <v>94</v>
      </c>
      <c r="I50" s="358">
        <v>90.12</v>
      </c>
      <c r="J50" s="369">
        <v>32554</v>
      </c>
      <c r="K50" s="360">
        <f t="shared" si="4"/>
        <v>2933766.48</v>
      </c>
      <c r="L50" s="4"/>
    </row>
    <row r="51" spans="2:12" ht="35.1" customHeight="1">
      <c r="B51" s="3"/>
      <c r="C51" s="355" t="s">
        <v>134</v>
      </c>
      <c r="D51" s="355">
        <v>72121101</v>
      </c>
      <c r="E51" s="375"/>
      <c r="F51" s="375"/>
      <c r="G51" s="368" t="s">
        <v>198</v>
      </c>
      <c r="H51" s="374" t="s">
        <v>92</v>
      </c>
      <c r="I51" s="358">
        <v>44.36</v>
      </c>
      <c r="J51" s="369">
        <v>155324</v>
      </c>
      <c r="K51" s="360">
        <f t="shared" si="4"/>
        <v>6890172.6399999997</v>
      </c>
      <c r="L51" s="4"/>
    </row>
    <row r="52" spans="2:12" ht="57.75" customHeight="1">
      <c r="B52" s="3"/>
      <c r="C52" s="355" t="s">
        <v>200</v>
      </c>
      <c r="D52" s="355">
        <v>72121101</v>
      </c>
      <c r="E52" s="375"/>
      <c r="F52" s="375"/>
      <c r="G52" s="368" t="s">
        <v>199</v>
      </c>
      <c r="H52" s="374" t="s">
        <v>94</v>
      </c>
      <c r="I52" s="358">
        <v>3</v>
      </c>
      <c r="J52" s="369">
        <v>329326</v>
      </c>
      <c r="K52" s="360">
        <f t="shared" si="4"/>
        <v>987978</v>
      </c>
      <c r="L52" s="4"/>
    </row>
    <row r="53" spans="2:12" ht="35.1" customHeight="1">
      <c r="B53" s="3"/>
      <c r="C53" s="361" t="s">
        <v>14</v>
      </c>
      <c r="D53" s="362"/>
      <c r="E53" s="362"/>
      <c r="F53" s="362"/>
      <c r="G53" s="363"/>
      <c r="H53" s="363"/>
      <c r="I53" s="363"/>
      <c r="J53" s="364"/>
      <c r="K53" s="365">
        <f>SUM(K48:K52)</f>
        <v>44831108.719999999</v>
      </c>
      <c r="L53" s="4"/>
    </row>
    <row r="54" spans="2:12" ht="35.1" customHeight="1">
      <c r="B54" s="3"/>
      <c r="C54" s="353">
        <v>8</v>
      </c>
      <c r="D54" s="354" t="s">
        <v>152</v>
      </c>
      <c r="E54" s="354"/>
      <c r="F54" s="354"/>
      <c r="G54" s="354"/>
      <c r="H54" s="354"/>
      <c r="I54" s="354"/>
      <c r="J54" s="354"/>
      <c r="K54" s="354"/>
      <c r="L54" s="4"/>
    </row>
    <row r="55" spans="2:12" ht="35.1" customHeight="1">
      <c r="B55" s="3"/>
      <c r="C55" s="355" t="s">
        <v>136</v>
      </c>
      <c r="D55" s="355">
        <v>72101501</v>
      </c>
      <c r="E55" s="375"/>
      <c r="F55" s="375"/>
      <c r="G55" s="368" t="s">
        <v>194</v>
      </c>
      <c r="H55" s="374" t="s">
        <v>92</v>
      </c>
      <c r="I55" s="358">
        <v>27.73</v>
      </c>
      <c r="J55" s="369">
        <v>33144</v>
      </c>
      <c r="K55" s="360">
        <f t="shared" ref="K55" si="5">J55*I55</f>
        <v>919083.12</v>
      </c>
      <c r="L55" s="4"/>
    </row>
    <row r="56" spans="2:12" ht="35.1" customHeight="1">
      <c r="B56" s="3"/>
      <c r="C56" s="398" t="s">
        <v>14</v>
      </c>
      <c r="D56" s="399"/>
      <c r="E56" s="399"/>
      <c r="F56" s="399"/>
      <c r="G56" s="400"/>
      <c r="H56" s="400"/>
      <c r="I56" s="400"/>
      <c r="J56" s="401"/>
      <c r="K56" s="365">
        <f>SUM(K55:K55)</f>
        <v>919083.12</v>
      </c>
      <c r="L56" s="4"/>
    </row>
    <row r="57" spans="2:12" ht="35.1" customHeight="1">
      <c r="B57" s="3"/>
      <c r="C57" s="353">
        <v>9</v>
      </c>
      <c r="D57" s="354" t="s">
        <v>117</v>
      </c>
      <c r="E57" s="354"/>
      <c r="F57" s="354"/>
      <c r="G57" s="354"/>
      <c r="H57" s="354"/>
      <c r="I57" s="354"/>
      <c r="J57" s="354"/>
      <c r="K57" s="354"/>
      <c r="L57" s="4"/>
    </row>
    <row r="58" spans="2:12" ht="35.1" customHeight="1">
      <c r="B58" s="3"/>
      <c r="C58" s="355" t="s">
        <v>137</v>
      </c>
      <c r="D58" s="355">
        <v>72121101</v>
      </c>
      <c r="E58" s="375"/>
      <c r="F58" s="375"/>
      <c r="G58" s="368" t="s">
        <v>188</v>
      </c>
      <c r="H58" s="374" t="s">
        <v>92</v>
      </c>
      <c r="I58" s="358">
        <v>157.5</v>
      </c>
      <c r="J58" s="369">
        <v>158782</v>
      </c>
      <c r="K58" s="360">
        <f t="shared" ref="K58:K61" si="6">J58*I58</f>
        <v>25008165</v>
      </c>
      <c r="L58" s="4"/>
    </row>
    <row r="59" spans="2:12" ht="35.1" customHeight="1">
      <c r="B59" s="3"/>
      <c r="C59" s="355" t="s">
        <v>138</v>
      </c>
      <c r="D59" s="355">
        <v>72121101</v>
      </c>
      <c r="E59" s="375"/>
      <c r="F59" s="375"/>
      <c r="G59" s="368" t="s">
        <v>189</v>
      </c>
      <c r="H59" s="374" t="s">
        <v>94</v>
      </c>
      <c r="I59" s="358">
        <v>135</v>
      </c>
      <c r="J59" s="369">
        <v>145997</v>
      </c>
      <c r="K59" s="360">
        <f t="shared" si="6"/>
        <v>19709595</v>
      </c>
      <c r="L59" s="4"/>
    </row>
    <row r="60" spans="2:12" ht="51" customHeight="1">
      <c r="B60" s="3"/>
      <c r="C60" s="355" t="s">
        <v>192</v>
      </c>
      <c r="D60" s="355">
        <v>72121101</v>
      </c>
      <c r="E60" s="370"/>
      <c r="F60" s="375"/>
      <c r="G60" s="368" t="s">
        <v>190</v>
      </c>
      <c r="H60" s="374" t="s">
        <v>94</v>
      </c>
      <c r="I60" s="358">
        <v>18</v>
      </c>
      <c r="J60" s="369">
        <v>275141</v>
      </c>
      <c r="K60" s="360">
        <f t="shared" si="6"/>
        <v>4952538</v>
      </c>
      <c r="L60" s="4"/>
    </row>
    <row r="61" spans="2:12" ht="35.1" customHeight="1">
      <c r="B61" s="3"/>
      <c r="C61" s="355" t="s">
        <v>193</v>
      </c>
      <c r="D61" s="355">
        <v>72121101</v>
      </c>
      <c r="E61" s="370"/>
      <c r="F61" s="375"/>
      <c r="G61" s="368" t="s">
        <v>191</v>
      </c>
      <c r="H61" s="374" t="s">
        <v>93</v>
      </c>
      <c r="I61" s="358">
        <v>4</v>
      </c>
      <c r="J61" s="369">
        <v>1245351</v>
      </c>
      <c r="K61" s="360">
        <f t="shared" si="6"/>
        <v>4981404</v>
      </c>
      <c r="L61" s="4"/>
    </row>
    <row r="62" spans="2:12" ht="35.1" customHeight="1">
      <c r="B62" s="3"/>
      <c r="C62" s="398" t="s">
        <v>14</v>
      </c>
      <c r="D62" s="399"/>
      <c r="E62" s="399"/>
      <c r="F62" s="399"/>
      <c r="G62" s="400"/>
      <c r="H62" s="400"/>
      <c r="I62" s="400"/>
      <c r="J62" s="401"/>
      <c r="K62" s="365">
        <f>SUM(K58:K61)</f>
        <v>54651702</v>
      </c>
      <c r="L62" s="4"/>
    </row>
    <row r="63" spans="2:12" ht="35.1" customHeight="1">
      <c r="B63" s="3"/>
      <c r="C63" s="353">
        <v>10</v>
      </c>
      <c r="D63" s="354" t="s">
        <v>153</v>
      </c>
      <c r="E63" s="354"/>
      <c r="F63" s="354"/>
      <c r="G63" s="354"/>
      <c r="H63" s="354"/>
      <c r="I63" s="354"/>
      <c r="J63" s="354"/>
      <c r="K63" s="354"/>
      <c r="L63" s="4"/>
    </row>
    <row r="64" spans="2:12" ht="69.75" customHeight="1">
      <c r="B64" s="3"/>
      <c r="C64" s="355" t="s">
        <v>139</v>
      </c>
      <c r="D64" s="355">
        <v>72121101</v>
      </c>
      <c r="E64" s="375"/>
      <c r="F64" s="375"/>
      <c r="G64" s="356" t="s">
        <v>182</v>
      </c>
      <c r="H64" s="367" t="s">
        <v>92</v>
      </c>
      <c r="I64" s="357">
        <v>9.8699999999999992</v>
      </c>
      <c r="J64" s="359">
        <v>810154</v>
      </c>
      <c r="K64" s="360">
        <f t="shared" ref="K64:K67" si="7">J64*I64</f>
        <v>7996219.9799999995</v>
      </c>
      <c r="L64" s="4"/>
    </row>
    <row r="65" spans="2:12" ht="35.1" customHeight="1">
      <c r="B65" s="3"/>
      <c r="C65" s="355" t="s">
        <v>140</v>
      </c>
      <c r="D65" s="355">
        <v>72121101</v>
      </c>
      <c r="E65" s="375"/>
      <c r="F65" s="375"/>
      <c r="G65" s="356" t="s">
        <v>183</v>
      </c>
      <c r="H65" s="367" t="s">
        <v>92</v>
      </c>
      <c r="I65" s="357">
        <v>2.09</v>
      </c>
      <c r="J65" s="359">
        <v>582420</v>
      </c>
      <c r="K65" s="360">
        <f t="shared" si="7"/>
        <v>1217257.7999999998</v>
      </c>
      <c r="L65" s="4"/>
    </row>
    <row r="66" spans="2:12" ht="35.1" customHeight="1">
      <c r="B66" s="3"/>
      <c r="C66" s="355" t="s">
        <v>186</v>
      </c>
      <c r="D66" s="355">
        <v>72121101</v>
      </c>
      <c r="E66" s="375"/>
      <c r="F66" s="375"/>
      <c r="G66" s="356" t="s">
        <v>184</v>
      </c>
      <c r="H66" s="367" t="s">
        <v>92</v>
      </c>
      <c r="I66" s="357">
        <v>12.38</v>
      </c>
      <c r="J66" s="359">
        <v>209979</v>
      </c>
      <c r="K66" s="360">
        <f t="shared" si="7"/>
        <v>2599540.02</v>
      </c>
      <c r="L66" s="4"/>
    </row>
    <row r="67" spans="2:12" ht="48" customHeight="1">
      <c r="B67" s="3"/>
      <c r="C67" s="355" t="s">
        <v>187</v>
      </c>
      <c r="D67" s="355">
        <v>72121101</v>
      </c>
      <c r="E67" s="375"/>
      <c r="F67" s="375"/>
      <c r="G67" s="368" t="s">
        <v>185</v>
      </c>
      <c r="H67" s="374" t="s">
        <v>93</v>
      </c>
      <c r="I67" s="358">
        <v>1</v>
      </c>
      <c r="J67" s="369">
        <v>11565049</v>
      </c>
      <c r="K67" s="360">
        <f t="shared" si="7"/>
        <v>11565049</v>
      </c>
      <c r="L67" s="4"/>
    </row>
    <row r="68" spans="2:12" ht="35.1" customHeight="1">
      <c r="B68" s="3"/>
      <c r="C68" s="361" t="s">
        <v>14</v>
      </c>
      <c r="D68" s="362"/>
      <c r="E68" s="362"/>
      <c r="F68" s="362"/>
      <c r="G68" s="363"/>
      <c r="H68" s="363"/>
      <c r="I68" s="363"/>
      <c r="J68" s="364"/>
      <c r="K68" s="365">
        <f>SUM(K64:K67)</f>
        <v>23378066.799999997</v>
      </c>
      <c r="L68" s="4"/>
    </row>
    <row r="69" spans="2:12" ht="35.1" customHeight="1">
      <c r="B69" s="3"/>
      <c r="C69" s="353">
        <v>11</v>
      </c>
      <c r="D69" s="354" t="s">
        <v>154</v>
      </c>
      <c r="E69" s="354"/>
      <c r="F69" s="354"/>
      <c r="G69" s="354"/>
      <c r="H69" s="354"/>
      <c r="I69" s="354"/>
      <c r="J69" s="354"/>
      <c r="K69" s="354"/>
      <c r="L69" s="4"/>
    </row>
    <row r="70" spans="2:12" ht="35.1" customHeight="1">
      <c r="B70" s="3"/>
      <c r="C70" s="355" t="s">
        <v>141</v>
      </c>
      <c r="D70" s="355">
        <v>72121101</v>
      </c>
      <c r="E70" s="375"/>
      <c r="F70" s="375"/>
      <c r="G70" s="356" t="s">
        <v>113</v>
      </c>
      <c r="H70" s="367" t="s">
        <v>115</v>
      </c>
      <c r="I70" s="359">
        <v>2633.05</v>
      </c>
      <c r="J70" s="359">
        <v>16116</v>
      </c>
      <c r="K70" s="360">
        <f t="shared" ref="K70" si="8">J70*I70</f>
        <v>42434233.800000004</v>
      </c>
      <c r="L70" s="4"/>
    </row>
    <row r="71" spans="2:12" ht="35.1" customHeight="1">
      <c r="B71" s="3"/>
      <c r="C71" s="361" t="s">
        <v>14</v>
      </c>
      <c r="D71" s="362"/>
      <c r="E71" s="362"/>
      <c r="F71" s="362"/>
      <c r="G71" s="363"/>
      <c r="H71" s="363"/>
      <c r="I71" s="363"/>
      <c r="J71" s="364"/>
      <c r="K71" s="365">
        <f>SUM(K70)</f>
        <v>42434233.800000004</v>
      </c>
      <c r="L71" s="4"/>
    </row>
    <row r="72" spans="2:12" ht="35.1" customHeight="1">
      <c r="B72" s="3"/>
      <c r="C72" s="353">
        <v>12</v>
      </c>
      <c r="D72" s="354" t="s">
        <v>118</v>
      </c>
      <c r="E72" s="354"/>
      <c r="F72" s="354"/>
      <c r="G72" s="354"/>
      <c r="H72" s="354"/>
      <c r="I72" s="354"/>
      <c r="J72" s="354"/>
      <c r="K72" s="354"/>
      <c r="L72" s="4"/>
    </row>
    <row r="73" spans="2:12" ht="35.1" customHeight="1">
      <c r="B73" s="3"/>
      <c r="C73" s="355" t="s">
        <v>156</v>
      </c>
      <c r="D73" s="355">
        <v>72121101</v>
      </c>
      <c r="E73" s="375"/>
      <c r="F73" s="375"/>
      <c r="G73" s="356" t="s">
        <v>171</v>
      </c>
      <c r="H73" s="367" t="s">
        <v>93</v>
      </c>
      <c r="I73" s="357">
        <v>9</v>
      </c>
      <c r="J73" s="359">
        <v>52758</v>
      </c>
      <c r="K73" s="360">
        <f t="shared" ref="K73:K87" si="9">J73*I73</f>
        <v>474822</v>
      </c>
      <c r="L73" s="4"/>
    </row>
    <row r="74" spans="2:12" ht="35.1" customHeight="1">
      <c r="B74" s="3"/>
      <c r="C74" s="376" t="s">
        <v>157</v>
      </c>
      <c r="D74" s="355">
        <v>72121101</v>
      </c>
      <c r="E74" s="375"/>
      <c r="F74" s="375"/>
      <c r="G74" s="356" t="s">
        <v>172</v>
      </c>
      <c r="H74" s="367" t="s">
        <v>94</v>
      </c>
      <c r="I74" s="357">
        <v>30.13</v>
      </c>
      <c r="J74" s="359">
        <v>26275</v>
      </c>
      <c r="K74" s="360">
        <f t="shared" si="9"/>
        <v>791665.75</v>
      </c>
      <c r="L74" s="4"/>
    </row>
    <row r="75" spans="2:12" ht="35.1" customHeight="1">
      <c r="B75" s="3"/>
      <c r="C75" s="355" t="s">
        <v>158</v>
      </c>
      <c r="D75" s="355">
        <v>72121101</v>
      </c>
      <c r="E75" s="375"/>
      <c r="F75" s="375"/>
      <c r="G75" s="356" t="s">
        <v>122</v>
      </c>
      <c r="H75" s="367" t="s">
        <v>93</v>
      </c>
      <c r="I75" s="357">
        <v>6</v>
      </c>
      <c r="J75" s="359">
        <v>107950</v>
      </c>
      <c r="K75" s="360">
        <f t="shared" si="9"/>
        <v>647700</v>
      </c>
      <c r="L75" s="4"/>
    </row>
    <row r="76" spans="2:12" ht="35.1" customHeight="1">
      <c r="B76" s="3"/>
      <c r="C76" s="376" t="s">
        <v>159</v>
      </c>
      <c r="D76" s="355">
        <v>72121101</v>
      </c>
      <c r="E76" s="375"/>
      <c r="F76" s="375"/>
      <c r="G76" s="356" t="s">
        <v>173</v>
      </c>
      <c r="H76" s="367" t="s">
        <v>93</v>
      </c>
      <c r="I76" s="357">
        <v>2</v>
      </c>
      <c r="J76" s="359">
        <v>156557</v>
      </c>
      <c r="K76" s="360">
        <f t="shared" si="9"/>
        <v>313114</v>
      </c>
      <c r="L76" s="4"/>
    </row>
    <row r="77" spans="2:12" ht="35.1" customHeight="1">
      <c r="B77" s="3"/>
      <c r="C77" s="355" t="s">
        <v>160</v>
      </c>
      <c r="D77" s="355">
        <v>72121101</v>
      </c>
      <c r="E77" s="375"/>
      <c r="F77" s="375"/>
      <c r="G77" s="356" t="s">
        <v>121</v>
      </c>
      <c r="H77" s="367" t="s">
        <v>93</v>
      </c>
      <c r="I77" s="357">
        <v>3</v>
      </c>
      <c r="J77" s="359">
        <v>196264</v>
      </c>
      <c r="K77" s="360">
        <f t="shared" si="9"/>
        <v>588792</v>
      </c>
      <c r="L77" s="4"/>
    </row>
    <row r="78" spans="2:12" ht="35.1" customHeight="1">
      <c r="B78" s="3"/>
      <c r="C78" s="376" t="s">
        <v>161</v>
      </c>
      <c r="D78" s="355">
        <v>72121101</v>
      </c>
      <c r="E78" s="375"/>
      <c r="F78" s="375"/>
      <c r="G78" s="356" t="s">
        <v>120</v>
      </c>
      <c r="H78" s="367" t="s">
        <v>94</v>
      </c>
      <c r="I78" s="357">
        <v>10</v>
      </c>
      <c r="J78" s="359">
        <v>67666</v>
      </c>
      <c r="K78" s="360">
        <f t="shared" si="9"/>
        <v>676660</v>
      </c>
      <c r="L78" s="4"/>
    </row>
    <row r="79" spans="2:12" ht="35.1" customHeight="1">
      <c r="B79" s="3"/>
      <c r="C79" s="355" t="s">
        <v>162</v>
      </c>
      <c r="D79" s="355">
        <v>72121101</v>
      </c>
      <c r="E79" s="375"/>
      <c r="F79" s="375"/>
      <c r="G79" s="356" t="s">
        <v>174</v>
      </c>
      <c r="H79" s="367" t="s">
        <v>94</v>
      </c>
      <c r="I79" s="357">
        <v>5</v>
      </c>
      <c r="J79" s="359">
        <v>83228</v>
      </c>
      <c r="K79" s="360">
        <f t="shared" si="9"/>
        <v>416140</v>
      </c>
      <c r="L79" s="4"/>
    </row>
    <row r="80" spans="2:12" ht="35.1" customHeight="1">
      <c r="B80" s="3"/>
      <c r="C80" s="376" t="s">
        <v>163</v>
      </c>
      <c r="D80" s="355">
        <v>72121101</v>
      </c>
      <c r="E80" s="375"/>
      <c r="F80" s="375"/>
      <c r="G80" s="356" t="s">
        <v>119</v>
      </c>
      <c r="H80" s="367" t="s">
        <v>94</v>
      </c>
      <c r="I80" s="357">
        <v>22.85</v>
      </c>
      <c r="J80" s="359">
        <v>99075</v>
      </c>
      <c r="K80" s="360">
        <f t="shared" si="9"/>
        <v>2263863.75</v>
      </c>
      <c r="L80" s="4"/>
    </row>
    <row r="81" spans="2:14" ht="35.1" customHeight="1">
      <c r="B81" s="3"/>
      <c r="C81" s="355" t="s">
        <v>164</v>
      </c>
      <c r="D81" s="355">
        <v>72121101</v>
      </c>
      <c r="E81" s="375"/>
      <c r="F81" s="375"/>
      <c r="G81" s="356" t="s">
        <v>175</v>
      </c>
      <c r="H81" s="367" t="s">
        <v>93</v>
      </c>
      <c r="I81" s="357">
        <v>2</v>
      </c>
      <c r="J81" s="359">
        <v>560601</v>
      </c>
      <c r="K81" s="360">
        <f t="shared" si="9"/>
        <v>1121202</v>
      </c>
      <c r="L81" s="4"/>
    </row>
    <row r="82" spans="2:14" ht="35.1" customHeight="1">
      <c r="B82" s="3"/>
      <c r="C82" s="376" t="s">
        <v>165</v>
      </c>
      <c r="D82" s="355">
        <v>72121101</v>
      </c>
      <c r="E82" s="375"/>
      <c r="F82" s="375"/>
      <c r="G82" s="356" t="s">
        <v>176</v>
      </c>
      <c r="H82" s="367" t="s">
        <v>94</v>
      </c>
      <c r="I82" s="357">
        <v>9</v>
      </c>
      <c r="J82" s="359">
        <v>106990</v>
      </c>
      <c r="K82" s="360">
        <f t="shared" si="9"/>
        <v>962910</v>
      </c>
      <c r="L82" s="4"/>
    </row>
    <row r="83" spans="2:14" ht="52.5" customHeight="1">
      <c r="B83" s="3"/>
      <c r="C83" s="355" t="s">
        <v>166</v>
      </c>
      <c r="D83" s="355">
        <v>72121101</v>
      </c>
      <c r="E83" s="375"/>
      <c r="F83" s="375"/>
      <c r="G83" s="356" t="s">
        <v>177</v>
      </c>
      <c r="H83" s="367" t="s">
        <v>93</v>
      </c>
      <c r="I83" s="357">
        <v>3</v>
      </c>
      <c r="J83" s="359">
        <v>1008700</v>
      </c>
      <c r="K83" s="360">
        <f t="shared" si="9"/>
        <v>3026100</v>
      </c>
      <c r="L83" s="4"/>
    </row>
    <row r="84" spans="2:14" ht="35.1" customHeight="1">
      <c r="B84" s="3"/>
      <c r="C84" s="376" t="s">
        <v>167</v>
      </c>
      <c r="D84" s="355">
        <v>72121101</v>
      </c>
      <c r="E84" s="375"/>
      <c r="F84" s="375"/>
      <c r="G84" s="356" t="s">
        <v>178</v>
      </c>
      <c r="H84" s="367" t="s">
        <v>93</v>
      </c>
      <c r="I84" s="357">
        <v>1</v>
      </c>
      <c r="J84" s="359">
        <v>922248</v>
      </c>
      <c r="K84" s="360">
        <f t="shared" si="9"/>
        <v>922248</v>
      </c>
      <c r="L84" s="4"/>
    </row>
    <row r="85" spans="2:14" ht="35.1" customHeight="1">
      <c r="B85" s="3"/>
      <c r="C85" s="355" t="s">
        <v>168</v>
      </c>
      <c r="D85" s="355">
        <v>72121101</v>
      </c>
      <c r="E85" s="375"/>
      <c r="F85" s="375"/>
      <c r="G85" s="356" t="s">
        <v>179</v>
      </c>
      <c r="H85" s="367" t="s">
        <v>93</v>
      </c>
      <c r="I85" s="357">
        <v>4</v>
      </c>
      <c r="J85" s="359">
        <v>478212</v>
      </c>
      <c r="K85" s="360">
        <f t="shared" si="9"/>
        <v>1912848</v>
      </c>
      <c r="L85" s="4"/>
    </row>
    <row r="86" spans="2:14" ht="35.1" customHeight="1">
      <c r="B86" s="3"/>
      <c r="C86" s="376" t="s">
        <v>169</v>
      </c>
      <c r="D86" s="355">
        <v>72121101</v>
      </c>
      <c r="E86" s="375"/>
      <c r="F86" s="375"/>
      <c r="G86" s="356" t="s">
        <v>180</v>
      </c>
      <c r="H86" s="367" t="s">
        <v>93</v>
      </c>
      <c r="I86" s="357">
        <v>3</v>
      </c>
      <c r="J86" s="359">
        <v>80586</v>
      </c>
      <c r="K86" s="360">
        <f t="shared" si="9"/>
        <v>241758</v>
      </c>
      <c r="L86" s="4"/>
    </row>
    <row r="87" spans="2:14" ht="35.1" customHeight="1">
      <c r="B87" s="3"/>
      <c r="C87" s="355" t="s">
        <v>170</v>
      </c>
      <c r="D87" s="355">
        <v>72121101</v>
      </c>
      <c r="E87" s="375"/>
      <c r="F87" s="375"/>
      <c r="G87" s="356" t="s">
        <v>181</v>
      </c>
      <c r="H87" s="367" t="s">
        <v>93</v>
      </c>
      <c r="I87" s="357">
        <v>1</v>
      </c>
      <c r="J87" s="359">
        <v>63007</v>
      </c>
      <c r="K87" s="360">
        <f t="shared" si="9"/>
        <v>63007</v>
      </c>
      <c r="L87" s="4"/>
    </row>
    <row r="88" spans="2:14" ht="35.1" customHeight="1">
      <c r="B88" s="3"/>
      <c r="C88" s="361" t="s">
        <v>14</v>
      </c>
      <c r="D88" s="362"/>
      <c r="E88" s="362"/>
      <c r="F88" s="362"/>
      <c r="G88" s="363"/>
      <c r="H88" s="363"/>
      <c r="I88" s="363"/>
      <c r="J88" s="364"/>
      <c r="K88" s="365">
        <f>SUM(K73:K87)</f>
        <v>14422830.5</v>
      </c>
      <c r="L88" s="4"/>
    </row>
    <row r="89" spans="2:14" ht="35.1" customHeight="1" thickBot="1">
      <c r="B89" s="3"/>
      <c r="C89" s="377"/>
      <c r="D89" s="377"/>
      <c r="E89" s="377"/>
      <c r="F89" s="377"/>
      <c r="G89" s="377"/>
      <c r="H89" s="377"/>
      <c r="I89" s="377"/>
      <c r="J89" s="377"/>
      <c r="K89" s="378"/>
      <c r="L89" s="4"/>
    </row>
    <row r="90" spans="2:14" ht="35.1" customHeight="1">
      <c r="B90" s="3"/>
      <c r="C90" s="379"/>
      <c r="D90" s="380"/>
      <c r="E90" s="380"/>
      <c r="F90" s="380"/>
      <c r="G90" s="383" t="s">
        <v>142</v>
      </c>
      <c r="H90" s="384"/>
      <c r="I90" s="384"/>
      <c r="J90" s="384"/>
      <c r="K90" s="385">
        <f>K88+K71+K68+K62+K56+K53+K46+K37+K33+K24+K19+K15</f>
        <v>296988691.61000001</v>
      </c>
      <c r="L90" s="4"/>
    </row>
    <row r="91" spans="2:14" ht="35.1" customHeight="1">
      <c r="B91" s="3"/>
      <c r="C91" s="379"/>
      <c r="D91" s="381"/>
      <c r="E91" s="379"/>
      <c r="F91" s="382"/>
      <c r="G91" s="386" t="s">
        <v>155</v>
      </c>
      <c r="H91" s="387"/>
      <c r="I91" s="387"/>
      <c r="J91" s="387"/>
      <c r="K91" s="388">
        <v>3000000</v>
      </c>
      <c r="L91" s="4"/>
    </row>
    <row r="92" spans="2:14" ht="35.1" customHeight="1" thickBot="1">
      <c r="B92" s="3"/>
      <c r="C92" s="379"/>
      <c r="D92" s="381"/>
      <c r="E92" s="379"/>
      <c r="F92" s="379"/>
      <c r="G92" s="389" t="s">
        <v>17</v>
      </c>
      <c r="H92" s="390"/>
      <c r="I92" s="390"/>
      <c r="J92" s="390"/>
      <c r="K92" s="391">
        <f>+K90+K91</f>
        <v>299988691.61000001</v>
      </c>
      <c r="L92" s="4"/>
      <c r="N92" s="404"/>
    </row>
    <row r="93" spans="2:14" ht="35.1" customHeight="1">
      <c r="B93" s="3"/>
      <c r="C93" s="180"/>
      <c r="D93" s="195"/>
      <c r="E93" s="195"/>
      <c r="F93" s="195"/>
      <c r="G93" s="195"/>
      <c r="H93" s="195"/>
      <c r="I93" s="195"/>
      <c r="J93" s="195"/>
      <c r="K93" s="195"/>
      <c r="L93" s="4"/>
    </row>
    <row r="94" spans="2:14" ht="35.1" customHeight="1">
      <c r="B94" s="3"/>
      <c r="C94" s="190" t="s">
        <v>95</v>
      </c>
      <c r="D94" s="190"/>
      <c r="E94" s="190"/>
      <c r="F94" s="190"/>
      <c r="G94" s="190"/>
      <c r="H94" s="193" t="s">
        <v>7</v>
      </c>
      <c r="I94" s="193"/>
      <c r="J94" s="193"/>
      <c r="K94" s="179" t="s">
        <v>19</v>
      </c>
      <c r="L94" s="4"/>
      <c r="N94" s="405"/>
    </row>
    <row r="95" spans="2:14" ht="35.1" customHeight="1">
      <c r="B95" s="3"/>
      <c r="C95" s="190" t="s">
        <v>96</v>
      </c>
      <c r="D95" s="190"/>
      <c r="E95" s="190"/>
      <c r="F95" s="190"/>
      <c r="G95" s="190"/>
      <c r="H95" s="194" t="s">
        <v>97</v>
      </c>
      <c r="I95" s="194"/>
      <c r="J95" s="179" t="s">
        <v>22</v>
      </c>
      <c r="K95" s="396">
        <v>0.28999999999999998</v>
      </c>
      <c r="L95" s="4"/>
    </row>
    <row r="96" spans="2:14" ht="35.1" customHeight="1">
      <c r="B96" s="3"/>
      <c r="C96" s="190" t="s">
        <v>98</v>
      </c>
      <c r="D96" s="190"/>
      <c r="E96" s="190"/>
      <c r="F96" s="190"/>
      <c r="G96" s="190"/>
      <c r="H96" s="191" t="s">
        <v>24</v>
      </c>
      <c r="I96" s="192"/>
      <c r="J96" s="179" t="s">
        <v>25</v>
      </c>
      <c r="K96" s="396">
        <v>0.01</v>
      </c>
      <c r="L96" s="4"/>
    </row>
    <row r="97" spans="1:12" ht="35.1" customHeight="1">
      <c r="A97" s="3"/>
      <c r="B97" s="3"/>
      <c r="C97" s="178"/>
      <c r="D97" s="178"/>
      <c r="E97" s="178"/>
      <c r="F97" s="178"/>
      <c r="G97" s="178"/>
      <c r="H97" s="193" t="s">
        <v>26</v>
      </c>
      <c r="I97" s="194"/>
      <c r="J97" s="179" t="s">
        <v>27</v>
      </c>
      <c r="K97" s="396">
        <v>0.05</v>
      </c>
      <c r="L97" s="4"/>
    </row>
    <row r="98" spans="1:12" ht="35.1" customHeight="1">
      <c r="B98" s="3"/>
      <c r="C98" s="178"/>
      <c r="D98" s="178"/>
      <c r="E98" s="178"/>
      <c r="F98" s="178"/>
      <c r="G98" s="178"/>
      <c r="H98" s="194" t="s">
        <v>28</v>
      </c>
      <c r="I98" s="194"/>
      <c r="J98" s="179" t="s">
        <v>29</v>
      </c>
      <c r="K98" s="396">
        <f>+K95+K96+K97</f>
        <v>0.35</v>
      </c>
      <c r="L98" s="4"/>
    </row>
    <row r="99" spans="1:12" ht="35.1" customHeight="1" thickBot="1">
      <c r="B99" s="84"/>
      <c r="C99" s="84"/>
      <c r="D99" s="84"/>
      <c r="E99" s="84"/>
      <c r="F99" s="84"/>
      <c r="G99" s="84"/>
      <c r="H99" s="84"/>
      <c r="I99" s="84"/>
      <c r="J99" s="84"/>
      <c r="K99" s="397"/>
      <c r="L99" s="87"/>
    </row>
    <row r="100" spans="1:12" ht="35.1" customHeight="1" thickTop="1"/>
    <row r="101" spans="1:12" ht="35.1" customHeight="1"/>
    <row r="102" spans="1:12" ht="35.1" customHeight="1"/>
    <row r="103" spans="1:12" ht="35.1" customHeight="1"/>
    <row r="104" spans="1:12" ht="35.1" customHeight="1"/>
    <row r="105" spans="1:12" ht="35.1" customHeight="1"/>
    <row r="106" spans="1:12" ht="35.1" customHeight="1"/>
    <row r="107" spans="1:12" ht="35.1" customHeight="1"/>
    <row r="108" spans="1:12" ht="35.1" customHeight="1"/>
    <row r="109" spans="1:12" ht="35.1" customHeight="1"/>
    <row r="110" spans="1:12" ht="35.1" customHeight="1"/>
    <row r="111" spans="1:12" ht="35.1" customHeight="1"/>
    <row r="112" spans="1:12" ht="35.1" customHeight="1"/>
    <row r="113" spans="11:11" ht="35.1" customHeight="1"/>
    <row r="114" spans="11:11" ht="35.1" customHeight="1"/>
    <row r="116" spans="11:11">
      <c r="K116" s="1" t="s">
        <v>85</v>
      </c>
    </row>
  </sheetData>
  <mergeCells count="52">
    <mergeCell ref="C96:G96"/>
    <mergeCell ref="H96:I96"/>
    <mergeCell ref="H97:I97"/>
    <mergeCell ref="H98:I98"/>
    <mergeCell ref="D13:K13"/>
    <mergeCell ref="D20:K20"/>
    <mergeCell ref="D25:K25"/>
    <mergeCell ref="G92:J92"/>
    <mergeCell ref="D93:K93"/>
    <mergeCell ref="C94:G94"/>
    <mergeCell ref="H94:J94"/>
    <mergeCell ref="C95:G95"/>
    <mergeCell ref="H95:I95"/>
    <mergeCell ref="D38:K38"/>
    <mergeCell ref="D47:K47"/>
    <mergeCell ref="D72:K72"/>
    <mergeCell ref="C10:K10"/>
    <mergeCell ref="I11:I12"/>
    <mergeCell ref="J11:J12"/>
    <mergeCell ref="K11:K12"/>
    <mergeCell ref="C11:C12"/>
    <mergeCell ref="D11:D12"/>
    <mergeCell ref="G11:G12"/>
    <mergeCell ref="H11:H12"/>
    <mergeCell ref="E11:F11"/>
    <mergeCell ref="C7:K8"/>
    <mergeCell ref="C9:K9"/>
    <mergeCell ref="B1:G1"/>
    <mergeCell ref="B2:E2"/>
    <mergeCell ref="B4:L4"/>
    <mergeCell ref="C5:K5"/>
    <mergeCell ref="C6:K6"/>
    <mergeCell ref="G90:J90"/>
    <mergeCell ref="G91:J91"/>
    <mergeCell ref="D54:K54"/>
    <mergeCell ref="D16:K16"/>
    <mergeCell ref="D57:K57"/>
    <mergeCell ref="D63:K63"/>
    <mergeCell ref="D69:K69"/>
    <mergeCell ref="C62:J62"/>
    <mergeCell ref="C68:J68"/>
    <mergeCell ref="C71:J71"/>
    <mergeCell ref="C53:J53"/>
    <mergeCell ref="C46:J46"/>
    <mergeCell ref="C56:J56"/>
    <mergeCell ref="C88:J88"/>
    <mergeCell ref="C15:J15"/>
    <mergeCell ref="C19:J19"/>
    <mergeCell ref="C24:J24"/>
    <mergeCell ref="C33:J33"/>
    <mergeCell ref="C37:J37"/>
    <mergeCell ref="D34:K34"/>
  </mergeCells>
  <phoneticPr fontId="52" type="noConversion"/>
  <pageMargins left="0.11811023622047245" right="0.11811023622047245" top="0.15748031496062992" bottom="0.15748031496062992" header="0.31496062992125984" footer="0.31496062992125984"/>
  <pageSetup scale="44"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B1:L61"/>
  <sheetViews>
    <sheetView showGridLines="0" view="pageBreakPreview" zoomScale="90" zoomScaleNormal="100" zoomScaleSheetLayoutView="90" zoomScalePageLayoutView="145" workbookViewId="0">
      <selection activeCell="B2" sqref="B2:E2"/>
    </sheetView>
  </sheetViews>
  <sheetFormatPr baseColWidth="10" defaultColWidth="11.42578125" defaultRowHeight="14.25"/>
  <cols>
    <col min="1" max="2" width="2.85546875" style="1" customWidth="1"/>
    <col min="3" max="3" width="11.140625" style="1" customWidth="1"/>
    <col min="4" max="4" width="22.42578125" style="1" customWidth="1"/>
    <col min="5" max="5" width="16.140625" style="5" customWidth="1"/>
    <col min="6" max="6" width="21.5703125" style="1" customWidth="1"/>
    <col min="7" max="7" width="73.28515625" style="1" customWidth="1"/>
    <col min="8" max="8" width="8.7109375" style="1" customWidth="1"/>
    <col min="9" max="9" width="18.85546875" style="1" customWidth="1"/>
    <col min="10" max="10" width="23.85546875" style="1" customWidth="1"/>
    <col min="11" max="11" width="30" style="1" customWidth="1"/>
    <col min="12" max="13" width="2.85546875" style="1" customWidth="1"/>
    <col min="14" max="16384" width="11.42578125" style="1"/>
  </cols>
  <sheetData>
    <row r="1" spans="2:12">
      <c r="B1" s="183" t="s">
        <v>0</v>
      </c>
      <c r="C1" s="183"/>
      <c r="D1" s="183"/>
      <c r="E1" s="183"/>
      <c r="F1" s="183"/>
      <c r="G1" s="183"/>
    </row>
    <row r="2" spans="2:12">
      <c r="B2" s="183" t="s">
        <v>1</v>
      </c>
      <c r="C2" s="183"/>
      <c r="D2" s="183"/>
      <c r="E2" s="183"/>
    </row>
    <row r="3" spans="2:12" ht="15" thickBot="1">
      <c r="C3" s="6"/>
      <c r="D3" s="7"/>
      <c r="E3" s="6"/>
      <c r="F3" s="7"/>
    </row>
    <row r="4" spans="2:12" ht="15.75" thickTop="1" thickBot="1">
      <c r="B4" s="184"/>
      <c r="C4" s="185"/>
      <c r="D4" s="185"/>
      <c r="E4" s="185"/>
      <c r="F4" s="185"/>
      <c r="G4" s="185"/>
      <c r="H4" s="185"/>
      <c r="I4" s="185"/>
      <c r="J4" s="185"/>
      <c r="K4" s="185"/>
      <c r="L4" s="186"/>
    </row>
    <row r="5" spans="2:12" ht="31.5" customHeight="1">
      <c r="B5" s="3"/>
      <c r="C5" s="223" t="s">
        <v>2</v>
      </c>
      <c r="D5" s="224"/>
      <c r="E5" s="224"/>
      <c r="F5" s="224"/>
      <c r="G5" s="224"/>
      <c r="H5" s="224"/>
      <c r="I5" s="224"/>
      <c r="J5" s="224"/>
      <c r="K5" s="225"/>
      <c r="L5" s="4"/>
    </row>
    <row r="6" spans="2:12">
      <c r="B6" s="3"/>
      <c r="C6" s="229" t="s">
        <v>30</v>
      </c>
      <c r="D6" s="230"/>
      <c r="E6" s="230"/>
      <c r="F6" s="230"/>
      <c r="G6" s="230"/>
      <c r="H6" s="230"/>
      <c r="I6" s="230"/>
      <c r="J6" s="230"/>
      <c r="K6" s="231"/>
      <c r="L6" s="4"/>
    </row>
    <row r="7" spans="2:12" s="2" customFormat="1">
      <c r="B7" s="88"/>
      <c r="C7" s="232" t="s">
        <v>31</v>
      </c>
      <c r="D7" s="232"/>
      <c r="E7" s="232"/>
      <c r="F7" s="232"/>
      <c r="G7" s="232"/>
      <c r="H7" s="232"/>
      <c r="I7" s="232"/>
      <c r="J7" s="232"/>
      <c r="K7" s="232"/>
      <c r="L7" s="8"/>
    </row>
    <row r="8" spans="2:12" ht="105.75" customHeight="1">
      <c r="B8" s="3"/>
      <c r="C8" s="232"/>
      <c r="D8" s="232"/>
      <c r="E8" s="232"/>
      <c r="F8" s="232"/>
      <c r="G8" s="232"/>
      <c r="H8" s="232"/>
      <c r="I8" s="232"/>
      <c r="J8" s="232"/>
      <c r="K8" s="232"/>
      <c r="L8" s="4"/>
    </row>
    <row r="9" spans="2:12" ht="34.5" customHeight="1">
      <c r="B9" s="3"/>
      <c r="C9" s="233" t="s">
        <v>32</v>
      </c>
      <c r="D9" s="234"/>
      <c r="E9" s="234"/>
      <c r="F9" s="234"/>
      <c r="G9" s="234"/>
      <c r="H9" s="234"/>
      <c r="I9" s="234"/>
      <c r="J9" s="234"/>
      <c r="K9" s="235"/>
      <c r="L9" s="4"/>
    </row>
    <row r="10" spans="2:12" ht="30" customHeight="1" thickBot="1">
      <c r="B10" s="3"/>
      <c r="C10" s="236"/>
      <c r="D10" s="237"/>
      <c r="E10" s="237"/>
      <c r="F10" s="237"/>
      <c r="G10" s="237"/>
      <c r="H10" s="237"/>
      <c r="I10" s="237"/>
      <c r="J10" s="237"/>
      <c r="K10" s="238"/>
      <c r="L10" s="4"/>
    </row>
    <row r="11" spans="2:12" ht="30" customHeight="1">
      <c r="B11" s="3"/>
      <c r="C11" s="239" t="s">
        <v>4</v>
      </c>
      <c r="D11" s="241" t="s">
        <v>5</v>
      </c>
      <c r="E11" s="243" t="s">
        <v>6</v>
      </c>
      <c r="F11" s="243"/>
      <c r="G11" s="239" t="s">
        <v>7</v>
      </c>
      <c r="H11" s="241" t="s">
        <v>8</v>
      </c>
      <c r="I11" s="241" t="s">
        <v>9</v>
      </c>
      <c r="J11" s="213" t="s">
        <v>10</v>
      </c>
      <c r="K11" s="215" t="s">
        <v>11</v>
      </c>
      <c r="L11" s="4"/>
    </row>
    <row r="12" spans="2:12" ht="30" customHeight="1" thickBot="1">
      <c r="B12" s="3"/>
      <c r="C12" s="240"/>
      <c r="D12" s="242"/>
      <c r="E12" s="9" t="s">
        <v>12</v>
      </c>
      <c r="F12" s="9" t="s">
        <v>13</v>
      </c>
      <c r="G12" s="240"/>
      <c r="H12" s="242"/>
      <c r="I12" s="242"/>
      <c r="J12" s="214"/>
      <c r="K12" s="216"/>
      <c r="L12" s="4"/>
    </row>
    <row r="13" spans="2:12" ht="30" customHeight="1" thickBot="1">
      <c r="B13" s="3"/>
      <c r="C13" s="10"/>
      <c r="D13" s="11"/>
      <c r="E13" s="11"/>
      <c r="F13" s="11"/>
      <c r="G13" s="11"/>
      <c r="H13" s="11"/>
      <c r="I13" s="11"/>
      <c r="J13" s="11"/>
      <c r="K13" s="12"/>
      <c r="L13" s="4"/>
    </row>
    <row r="14" spans="2:12" ht="30" customHeight="1">
      <c r="B14" s="3"/>
      <c r="C14" s="13"/>
      <c r="D14" s="14"/>
      <c r="E14" s="14"/>
      <c r="F14" s="14"/>
      <c r="G14" s="15"/>
      <c r="H14" s="14"/>
      <c r="I14" s="16"/>
      <c r="J14" s="17"/>
      <c r="K14" s="18"/>
      <c r="L14" s="4"/>
    </row>
    <row r="15" spans="2:12" ht="30" customHeight="1" thickBot="1">
      <c r="B15" s="3"/>
      <c r="C15" s="19" t="s">
        <v>14</v>
      </c>
      <c r="D15" s="20"/>
      <c r="E15" s="20"/>
      <c r="F15" s="20"/>
      <c r="G15" s="21"/>
      <c r="H15" s="20"/>
      <c r="I15" s="16"/>
      <c r="J15" s="22"/>
      <c r="K15" s="23"/>
      <c r="L15" s="4"/>
    </row>
    <row r="16" spans="2:12" ht="30" customHeight="1" thickBot="1">
      <c r="B16" s="3"/>
      <c r="C16" s="10"/>
      <c r="D16" s="11"/>
      <c r="E16" s="11"/>
      <c r="F16" s="11"/>
      <c r="G16" s="11"/>
      <c r="H16" s="11"/>
      <c r="I16" s="11"/>
      <c r="J16" s="11"/>
      <c r="K16" s="12"/>
      <c r="L16" s="4"/>
    </row>
    <row r="17" spans="2:12" ht="30" customHeight="1">
      <c r="B17" s="3"/>
      <c r="C17" s="13"/>
      <c r="D17" s="14"/>
      <c r="E17" s="14"/>
      <c r="F17" s="14"/>
      <c r="G17" s="24"/>
      <c r="H17" s="14"/>
      <c r="I17" s="16"/>
      <c r="J17" s="17"/>
      <c r="K17" s="25"/>
      <c r="L17" s="4"/>
    </row>
    <row r="18" spans="2:12" ht="30" customHeight="1">
      <c r="B18" s="3"/>
      <c r="C18" s="13"/>
      <c r="D18" s="14"/>
      <c r="E18" s="14"/>
      <c r="F18" s="14"/>
      <c r="G18" s="24"/>
      <c r="H18" s="14"/>
      <c r="I18" s="16"/>
      <c r="J18" s="17"/>
      <c r="K18" s="25"/>
      <c r="L18" s="4"/>
    </row>
    <row r="19" spans="2:12" ht="30" customHeight="1">
      <c r="B19" s="3"/>
      <c r="C19" s="13"/>
      <c r="D19" s="26"/>
      <c r="E19" s="26"/>
      <c r="F19" s="26"/>
      <c r="G19" s="27"/>
      <c r="H19" s="26"/>
      <c r="I19" s="16"/>
      <c r="J19" s="17"/>
      <c r="K19" s="25"/>
      <c r="L19" s="4"/>
    </row>
    <row r="20" spans="2:12" ht="30" customHeight="1">
      <c r="B20" s="3"/>
      <c r="C20" s="13"/>
      <c r="D20" s="14"/>
      <c r="E20" s="14"/>
      <c r="F20" s="14"/>
      <c r="G20" s="24"/>
      <c r="H20" s="14"/>
      <c r="I20" s="16"/>
      <c r="J20" s="17"/>
      <c r="K20" s="25"/>
      <c r="L20" s="4"/>
    </row>
    <row r="21" spans="2:12" ht="30" customHeight="1" thickBot="1">
      <c r="B21" s="3"/>
      <c r="C21" s="19" t="s">
        <v>14</v>
      </c>
      <c r="D21" s="28"/>
      <c r="E21" s="29"/>
      <c r="F21" s="28"/>
      <c r="G21" s="28"/>
      <c r="H21" s="28"/>
      <c r="I21" s="16"/>
      <c r="J21" s="28"/>
      <c r="K21" s="23"/>
      <c r="L21" s="4"/>
    </row>
    <row r="22" spans="2:12" ht="30" customHeight="1" thickBot="1">
      <c r="B22" s="3"/>
      <c r="C22" s="10"/>
      <c r="D22" s="11"/>
      <c r="E22" s="11"/>
      <c r="F22" s="11"/>
      <c r="G22" s="11"/>
      <c r="H22" s="11"/>
      <c r="I22" s="11"/>
      <c r="J22" s="11"/>
      <c r="K22" s="12"/>
      <c r="L22" s="4"/>
    </row>
    <row r="23" spans="2:12" ht="30" customHeight="1">
      <c r="B23" s="3"/>
      <c r="C23" s="13"/>
      <c r="D23" s="30"/>
      <c r="E23" s="30"/>
      <c r="F23" s="30"/>
      <c r="G23" s="31"/>
      <c r="H23" s="30"/>
      <c r="I23" s="16"/>
      <c r="J23" s="17"/>
      <c r="K23" s="25"/>
      <c r="L23" s="4"/>
    </row>
    <row r="24" spans="2:12" ht="30" customHeight="1">
      <c r="B24" s="3"/>
      <c r="C24" s="13"/>
      <c r="D24" s="32"/>
      <c r="E24" s="32"/>
      <c r="F24" s="32"/>
      <c r="G24" s="31"/>
      <c r="H24" s="30"/>
      <c r="I24" s="16"/>
      <c r="J24" s="17"/>
      <c r="K24" s="25"/>
      <c r="L24" s="4"/>
    </row>
    <row r="25" spans="2:12" ht="30" customHeight="1">
      <c r="B25" s="3"/>
      <c r="C25" s="13"/>
      <c r="D25" s="30"/>
      <c r="E25" s="30"/>
      <c r="F25" s="30"/>
      <c r="G25" s="31"/>
      <c r="H25" s="30"/>
      <c r="I25" s="16"/>
      <c r="J25" s="17"/>
      <c r="K25" s="25"/>
      <c r="L25" s="4"/>
    </row>
    <row r="26" spans="2:12" ht="30" customHeight="1">
      <c r="B26" s="3"/>
      <c r="C26" s="13"/>
      <c r="D26" s="26"/>
      <c r="E26" s="26"/>
      <c r="F26" s="26"/>
      <c r="G26" s="33"/>
      <c r="H26" s="26"/>
      <c r="I26" s="16"/>
      <c r="J26" s="17"/>
      <c r="K26" s="25"/>
      <c r="L26" s="4"/>
    </row>
    <row r="27" spans="2:12" ht="30" customHeight="1">
      <c r="B27" s="3"/>
      <c r="C27" s="13"/>
      <c r="D27" s="30"/>
      <c r="E27" s="30"/>
      <c r="F27" s="30"/>
      <c r="G27" s="31"/>
      <c r="H27" s="30"/>
      <c r="I27" s="16"/>
      <c r="J27" s="34"/>
      <c r="K27" s="25"/>
      <c r="L27" s="4"/>
    </row>
    <row r="28" spans="2:12" ht="30" customHeight="1">
      <c r="B28" s="3"/>
      <c r="C28" s="35"/>
      <c r="D28" s="26"/>
      <c r="E28" s="26"/>
      <c r="F28" s="26"/>
      <c r="G28" s="33"/>
      <c r="H28" s="26"/>
      <c r="I28" s="16"/>
      <c r="J28" s="34"/>
      <c r="K28" s="25"/>
      <c r="L28" s="4"/>
    </row>
    <row r="29" spans="2:12" ht="30" customHeight="1">
      <c r="B29" s="3"/>
      <c r="C29" s="13"/>
      <c r="D29" s="30"/>
      <c r="E29" s="14"/>
      <c r="F29" s="30"/>
      <c r="G29" s="31"/>
      <c r="H29" s="30"/>
      <c r="I29" s="16"/>
      <c r="J29" s="17"/>
      <c r="K29" s="25"/>
      <c r="L29" s="4"/>
    </row>
    <row r="30" spans="2:12" ht="30" customHeight="1">
      <c r="B30" s="3"/>
      <c r="C30" s="13"/>
      <c r="D30" s="30"/>
      <c r="E30" s="30"/>
      <c r="F30" s="30"/>
      <c r="G30" s="31"/>
      <c r="H30" s="36"/>
      <c r="I30" s="16"/>
      <c r="J30" s="17"/>
      <c r="K30" s="25"/>
      <c r="L30" s="4"/>
    </row>
    <row r="31" spans="2:12" ht="30" customHeight="1" thickBot="1">
      <c r="B31" s="3"/>
      <c r="C31" s="37" t="s">
        <v>14</v>
      </c>
      <c r="D31" s="38"/>
      <c r="E31" s="38"/>
      <c r="F31" s="38"/>
      <c r="G31" s="39"/>
      <c r="H31" s="38"/>
      <c r="I31" s="16"/>
      <c r="J31" s="40"/>
      <c r="K31" s="41"/>
      <c r="L31" s="4"/>
    </row>
    <row r="32" spans="2:12" ht="30" customHeight="1" thickBot="1">
      <c r="B32" s="3"/>
      <c r="C32" s="10"/>
      <c r="D32" s="11"/>
      <c r="E32" s="11"/>
      <c r="F32" s="11"/>
      <c r="G32" s="11"/>
      <c r="H32" s="11"/>
      <c r="I32" s="11"/>
      <c r="J32" s="11"/>
      <c r="K32" s="12"/>
      <c r="L32" s="4"/>
    </row>
    <row r="33" spans="2:12" ht="30" customHeight="1">
      <c r="B33" s="3"/>
      <c r="C33" s="13"/>
      <c r="D33" s="30"/>
      <c r="E33" s="30"/>
      <c r="F33" s="30"/>
      <c r="G33" s="31"/>
      <c r="H33" s="30"/>
      <c r="I33" s="16"/>
      <c r="J33" s="17"/>
      <c r="K33" s="25"/>
      <c r="L33" s="4"/>
    </row>
    <row r="34" spans="2:12" ht="30" customHeight="1">
      <c r="B34" s="3"/>
      <c r="C34" s="13"/>
      <c r="D34" s="30"/>
      <c r="E34" s="30"/>
      <c r="F34" s="30"/>
      <c r="G34" s="31"/>
      <c r="H34" s="30"/>
      <c r="I34" s="16"/>
      <c r="J34" s="17"/>
      <c r="K34" s="25"/>
      <c r="L34" s="4"/>
    </row>
    <row r="35" spans="2:12" ht="30" customHeight="1">
      <c r="B35" s="3"/>
      <c r="C35" s="42"/>
      <c r="D35" s="30"/>
      <c r="E35" s="30"/>
      <c r="F35" s="30"/>
      <c r="G35" s="31"/>
      <c r="H35" s="30"/>
      <c r="I35" s="16"/>
      <c r="J35" s="17"/>
      <c r="K35" s="25"/>
      <c r="L35" s="4"/>
    </row>
    <row r="36" spans="2:12" ht="30" customHeight="1" thickBot="1">
      <c r="B36" s="3"/>
      <c r="C36" s="19" t="s">
        <v>14</v>
      </c>
      <c r="D36" s="43"/>
      <c r="E36" s="43"/>
      <c r="F36" s="43"/>
      <c r="G36" s="44"/>
      <c r="H36" s="45"/>
      <c r="I36" s="16"/>
      <c r="J36" s="22"/>
      <c r="K36" s="23"/>
      <c r="L36" s="4"/>
    </row>
    <row r="37" spans="2:12" ht="30" customHeight="1" thickBot="1">
      <c r="B37" s="3"/>
      <c r="C37" s="10"/>
      <c r="D37" s="11"/>
      <c r="E37" s="11"/>
      <c r="F37" s="11"/>
      <c r="G37" s="11"/>
      <c r="H37" s="11"/>
      <c r="I37" s="11"/>
      <c r="J37" s="11"/>
      <c r="K37" s="12"/>
      <c r="L37" s="4"/>
    </row>
    <row r="38" spans="2:12" ht="30" customHeight="1">
      <c r="B38" s="3"/>
      <c r="C38" s="13"/>
      <c r="D38" s="30"/>
      <c r="E38" s="30"/>
      <c r="F38" s="30"/>
      <c r="G38" s="31"/>
      <c r="H38" s="30"/>
      <c r="I38" s="16"/>
      <c r="J38" s="17"/>
      <c r="K38" s="25"/>
      <c r="L38" s="4"/>
    </row>
    <row r="39" spans="2:12" ht="30" customHeight="1" thickBot="1">
      <c r="B39" s="3"/>
      <c r="C39" s="19" t="s">
        <v>14</v>
      </c>
      <c r="D39" s="43"/>
      <c r="E39" s="43"/>
      <c r="F39" s="43"/>
      <c r="G39" s="46"/>
      <c r="H39" s="45"/>
      <c r="I39" s="16"/>
      <c r="J39" s="22"/>
      <c r="K39" s="23"/>
      <c r="L39" s="4"/>
    </row>
    <row r="40" spans="2:12" s="47" customFormat="1" ht="30" customHeight="1" thickBot="1">
      <c r="B40" s="48"/>
      <c r="C40" s="217" t="s">
        <v>15</v>
      </c>
      <c r="D40" s="218"/>
      <c r="E40" s="218"/>
      <c r="F40" s="218"/>
      <c r="G40" s="218"/>
      <c r="H40" s="218"/>
      <c r="I40" s="218"/>
      <c r="J40" s="219"/>
      <c r="K40" s="49"/>
      <c r="L40" s="50"/>
    </row>
    <row r="41" spans="2:12" s="47" customFormat="1" ht="15" thickBot="1">
      <c r="B41" s="48"/>
      <c r="C41" s="51"/>
      <c r="D41" s="51"/>
      <c r="E41" s="51"/>
      <c r="F41" s="51"/>
      <c r="G41" s="51"/>
      <c r="H41" s="51"/>
      <c r="I41" s="51"/>
      <c r="J41" s="51"/>
      <c r="K41" s="52"/>
      <c r="L41" s="50"/>
    </row>
    <row r="42" spans="2:12" s="47" customFormat="1" ht="30" customHeight="1">
      <c r="B42" s="48"/>
      <c r="C42" s="53"/>
      <c r="D42" s="54"/>
      <c r="E42" s="53"/>
      <c r="F42" s="53"/>
      <c r="G42" s="220"/>
      <c r="H42" s="221"/>
      <c r="I42" s="222"/>
      <c r="J42" s="55"/>
      <c r="K42" s="56"/>
      <c r="L42" s="50"/>
    </row>
    <row r="43" spans="2:12" s="47" customFormat="1" ht="30" customHeight="1">
      <c r="B43" s="48"/>
      <c r="C43" s="53"/>
      <c r="D43" s="54"/>
      <c r="E43" s="53"/>
      <c r="F43" s="53"/>
      <c r="G43" s="57"/>
      <c r="H43" s="58"/>
      <c r="I43" s="59"/>
      <c r="J43" s="60"/>
      <c r="K43" s="61"/>
      <c r="L43" s="50"/>
    </row>
    <row r="44" spans="2:12" s="47" customFormat="1" ht="30" customHeight="1">
      <c r="B44" s="48"/>
      <c r="C44" s="53"/>
      <c r="D44" s="62"/>
      <c r="E44" s="62"/>
      <c r="F44" s="62"/>
      <c r="G44" s="57"/>
      <c r="H44" s="63"/>
      <c r="I44" s="64"/>
      <c r="J44" s="65"/>
      <c r="K44" s="61"/>
      <c r="L44" s="50"/>
    </row>
    <row r="45" spans="2:12" s="47" customFormat="1" ht="30" customHeight="1">
      <c r="B45" s="48"/>
      <c r="C45" s="53"/>
      <c r="D45" s="62"/>
      <c r="E45" s="62"/>
      <c r="F45" s="62"/>
      <c r="G45" s="66" t="s">
        <v>16</v>
      </c>
      <c r="H45" s="63"/>
      <c r="I45" s="64"/>
      <c r="J45" s="65"/>
      <c r="K45" s="67"/>
      <c r="L45" s="50"/>
    </row>
    <row r="46" spans="2:12" s="47" customFormat="1" ht="30" customHeight="1">
      <c r="B46" s="48"/>
      <c r="C46" s="53"/>
      <c r="D46" s="54"/>
      <c r="E46" s="53"/>
      <c r="F46" s="53"/>
      <c r="G46" s="68"/>
      <c r="H46" s="63"/>
      <c r="I46" s="64"/>
      <c r="J46" s="69"/>
      <c r="K46" s="61"/>
      <c r="L46" s="50"/>
    </row>
    <row r="47" spans="2:12" s="47" customFormat="1" ht="30" customHeight="1">
      <c r="B47" s="48"/>
      <c r="C47" s="53"/>
      <c r="D47" s="54"/>
      <c r="E47" s="53"/>
      <c r="F47" s="53"/>
      <c r="G47" s="68"/>
      <c r="H47" s="63"/>
      <c r="I47" s="64"/>
      <c r="J47" s="69"/>
      <c r="K47" s="61"/>
      <c r="L47" s="50"/>
    </row>
    <row r="48" spans="2:12" s="47" customFormat="1" ht="30" customHeight="1" thickBot="1">
      <c r="B48" s="48"/>
      <c r="C48" s="53"/>
      <c r="D48" s="54"/>
      <c r="E48" s="53"/>
      <c r="F48" s="53"/>
      <c r="G48" s="89"/>
      <c r="H48" s="63"/>
      <c r="I48" s="64"/>
      <c r="J48" s="69"/>
      <c r="K48" s="67"/>
      <c r="L48" s="50"/>
    </row>
    <row r="49" spans="2:12" s="47" customFormat="1" ht="30" customHeight="1" thickBot="1">
      <c r="B49" s="48"/>
      <c r="C49" s="53"/>
      <c r="D49" s="54"/>
      <c r="E49" s="53"/>
      <c r="F49" s="53"/>
      <c r="G49" s="70" t="s">
        <v>17</v>
      </c>
      <c r="H49" s="71"/>
      <c r="I49" s="72"/>
      <c r="J49" s="73"/>
      <c r="K49" s="49"/>
      <c r="L49" s="50"/>
    </row>
    <row r="50" spans="2:12" s="47" customFormat="1" ht="15" thickBot="1">
      <c r="B50" s="48"/>
      <c r="C50" s="53"/>
      <c r="D50" s="54"/>
      <c r="E50" s="54"/>
      <c r="F50" s="54"/>
      <c r="G50" s="53"/>
      <c r="H50" s="53"/>
      <c r="I50" s="74"/>
      <c r="J50" s="75"/>
      <c r="K50" s="76"/>
      <c r="L50" s="50"/>
    </row>
    <row r="51" spans="2:12" s="47" customFormat="1">
      <c r="B51" s="48"/>
      <c r="C51" s="77"/>
      <c r="D51" s="227"/>
      <c r="E51" s="227"/>
      <c r="F51" s="227"/>
      <c r="G51" s="227"/>
      <c r="H51" s="227"/>
      <c r="I51" s="227"/>
      <c r="J51" s="227"/>
      <c r="K51" s="228"/>
      <c r="L51" s="78"/>
    </row>
    <row r="52" spans="2:12" s="47" customFormat="1" ht="46.5" customHeight="1">
      <c r="B52" s="48"/>
      <c r="C52" s="198" t="s">
        <v>18</v>
      </c>
      <c r="D52" s="199"/>
      <c r="E52" s="199"/>
      <c r="F52" s="199"/>
      <c r="G52" s="199"/>
      <c r="H52" s="200" t="s">
        <v>7</v>
      </c>
      <c r="I52" s="200"/>
      <c r="J52" s="200"/>
      <c r="K52" s="79" t="s">
        <v>19</v>
      </c>
      <c r="L52" s="80"/>
    </row>
    <row r="53" spans="2:12" s="47" customFormat="1" ht="32.25" customHeight="1">
      <c r="B53" s="48"/>
      <c r="C53" s="198" t="s">
        <v>20</v>
      </c>
      <c r="D53" s="199"/>
      <c r="E53" s="199"/>
      <c r="F53" s="199"/>
      <c r="G53" s="199"/>
      <c r="H53" s="201" t="s">
        <v>21</v>
      </c>
      <c r="I53" s="201"/>
      <c r="J53" s="81" t="s">
        <v>22</v>
      </c>
      <c r="K53" s="82" t="s">
        <v>33</v>
      </c>
      <c r="L53" s="80"/>
    </row>
    <row r="54" spans="2:12" s="47" customFormat="1" ht="30" customHeight="1">
      <c r="B54" s="48"/>
      <c r="C54" s="198" t="s">
        <v>23</v>
      </c>
      <c r="D54" s="199"/>
      <c r="E54" s="199"/>
      <c r="F54" s="199"/>
      <c r="G54" s="199"/>
      <c r="H54" s="202" t="s">
        <v>24</v>
      </c>
      <c r="I54" s="203"/>
      <c r="J54" s="81" t="s">
        <v>25</v>
      </c>
      <c r="K54" s="82" t="s">
        <v>33</v>
      </c>
      <c r="L54" s="80"/>
    </row>
    <row r="55" spans="2:12" s="47" customFormat="1" ht="58.5" customHeight="1">
      <c r="B55" s="48"/>
      <c r="C55" s="204"/>
      <c r="D55" s="205"/>
      <c r="E55" s="205"/>
      <c r="F55" s="205"/>
      <c r="G55" s="206"/>
      <c r="H55" s="226" t="s">
        <v>26</v>
      </c>
      <c r="I55" s="201"/>
      <c r="J55" s="81" t="s">
        <v>27</v>
      </c>
      <c r="K55" s="82" t="s">
        <v>33</v>
      </c>
      <c r="L55" s="50"/>
    </row>
    <row r="56" spans="2:12" ht="39" customHeight="1">
      <c r="B56" s="3"/>
      <c r="C56" s="207"/>
      <c r="D56" s="208"/>
      <c r="E56" s="208"/>
      <c r="F56" s="208"/>
      <c r="G56" s="209"/>
      <c r="H56" s="201" t="s">
        <v>28</v>
      </c>
      <c r="I56" s="201"/>
      <c r="J56" s="81" t="s">
        <v>29</v>
      </c>
      <c r="K56" s="82" t="s">
        <v>33</v>
      </c>
      <c r="L56" s="4"/>
    </row>
    <row r="57" spans="2:12" ht="47.25" customHeight="1" thickBot="1">
      <c r="B57" s="3"/>
      <c r="C57" s="210"/>
      <c r="D57" s="211"/>
      <c r="E57" s="211"/>
      <c r="F57" s="211"/>
      <c r="G57" s="212"/>
      <c r="H57" s="196"/>
      <c r="I57" s="196"/>
      <c r="J57" s="196"/>
      <c r="K57" s="197"/>
      <c r="L57" s="4"/>
    </row>
    <row r="58" spans="2:12" ht="47.25" customHeight="1">
      <c r="B58" s="3"/>
      <c r="C58" s="90"/>
      <c r="D58" s="90"/>
      <c r="E58" s="90"/>
      <c r="F58" s="90"/>
      <c r="G58" s="90"/>
      <c r="H58" s="90"/>
      <c r="I58" s="90"/>
      <c r="J58" s="90"/>
      <c r="K58" s="90"/>
      <c r="L58" s="4"/>
    </row>
    <row r="59" spans="2:12" ht="47.25" customHeight="1">
      <c r="B59" s="3"/>
      <c r="C59" s="90"/>
      <c r="D59" s="90"/>
      <c r="E59" s="90"/>
      <c r="F59" s="90"/>
      <c r="G59" s="91" t="s">
        <v>34</v>
      </c>
      <c r="H59" s="90"/>
      <c r="I59" s="90"/>
      <c r="J59" s="90"/>
      <c r="K59" s="90"/>
      <c r="L59" s="4"/>
    </row>
    <row r="60" spans="2:12" ht="15" thickBot="1">
      <c r="B60" s="83"/>
      <c r="C60" s="84"/>
      <c r="D60" s="84"/>
      <c r="E60" s="85"/>
      <c r="F60" s="84"/>
      <c r="G60" s="86"/>
      <c r="H60" s="84"/>
      <c r="I60" s="84"/>
      <c r="J60" s="84"/>
      <c r="K60" s="84"/>
      <c r="L60" s="87"/>
    </row>
    <row r="61" spans="2:12" ht="15" thickTop="1"/>
  </sheetData>
  <mergeCells count="29">
    <mergeCell ref="B1:G1"/>
    <mergeCell ref="B2:E2"/>
    <mergeCell ref="C5:K5"/>
    <mergeCell ref="B4:L4"/>
    <mergeCell ref="H55:I55"/>
    <mergeCell ref="D51:K51"/>
    <mergeCell ref="C6:K6"/>
    <mergeCell ref="C7:K8"/>
    <mergeCell ref="C9:K9"/>
    <mergeCell ref="C10:K10"/>
    <mergeCell ref="C11:C12"/>
    <mergeCell ref="D11:D12"/>
    <mergeCell ref="E11:F11"/>
    <mergeCell ref="G11:G12"/>
    <mergeCell ref="H11:H12"/>
    <mergeCell ref="I11:I12"/>
    <mergeCell ref="J11:J12"/>
    <mergeCell ref="K11:K12"/>
    <mergeCell ref="C40:J40"/>
    <mergeCell ref="G42:I42"/>
    <mergeCell ref="H56:I56"/>
    <mergeCell ref="H57:K57"/>
    <mergeCell ref="C52:G52"/>
    <mergeCell ref="H52:J52"/>
    <mergeCell ref="C53:G53"/>
    <mergeCell ref="H53:I53"/>
    <mergeCell ref="C54:G54"/>
    <mergeCell ref="H54:I54"/>
    <mergeCell ref="C55:G57"/>
  </mergeCells>
  <pageMargins left="0.11811023622047245" right="0.11811023622047245" top="0.15748031496062992" bottom="0.15748031496062992" header="0.31496062992125984" footer="0.31496062992125984"/>
  <pageSetup scale="41"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3"/>
  <sheetViews>
    <sheetView showGridLines="0" view="pageBreakPreview" topLeftCell="A13" zoomScale="90" zoomScaleNormal="80" zoomScaleSheetLayoutView="90" zoomScalePageLayoutView="85" workbookViewId="0">
      <selection activeCell="R6" sqref="R6"/>
    </sheetView>
  </sheetViews>
  <sheetFormatPr baseColWidth="10" defaultColWidth="11.42578125" defaultRowHeight="14.25"/>
  <cols>
    <col min="1" max="2" width="3.140625" style="92" customWidth="1"/>
    <col min="3" max="3" width="14.7109375" style="92" customWidth="1"/>
    <col min="4" max="4" width="13" style="92" customWidth="1"/>
    <col min="5" max="11" width="11.42578125" style="92"/>
    <col min="12" max="12" width="12.85546875" style="92" customWidth="1"/>
    <col min="13" max="14" width="11.42578125" style="92"/>
    <col min="15" max="15" width="18.7109375" style="92" customWidth="1"/>
    <col min="16" max="17" width="3.140625" style="92" customWidth="1"/>
    <col min="18" max="16384" width="11.42578125" style="92"/>
  </cols>
  <sheetData>
    <row r="1" spans="2:16">
      <c r="B1" s="183" t="s">
        <v>35</v>
      </c>
      <c r="C1" s="183"/>
      <c r="D1" s="183"/>
      <c r="E1" s="183"/>
      <c r="F1" s="183"/>
      <c r="G1" s="183"/>
      <c r="H1" s="183"/>
      <c r="I1" s="183"/>
      <c r="J1" s="183"/>
      <c r="K1" s="183"/>
      <c r="L1" s="183"/>
    </row>
    <row r="2" spans="2:16">
      <c r="B2" s="183" t="s">
        <v>1</v>
      </c>
      <c r="C2" s="183"/>
      <c r="D2" s="183"/>
      <c r="E2" s="183"/>
    </row>
    <row r="3" spans="2:16" ht="15" thickBot="1"/>
    <row r="4" spans="2:16" ht="25.5" customHeight="1" thickTop="1">
      <c r="B4" s="329"/>
      <c r="C4" s="330"/>
      <c r="D4" s="330"/>
      <c r="E4" s="330"/>
      <c r="F4" s="330"/>
      <c r="G4" s="330"/>
      <c r="H4" s="330"/>
      <c r="I4" s="330"/>
      <c r="J4" s="330"/>
      <c r="K4" s="330"/>
      <c r="L4" s="330"/>
      <c r="M4" s="330"/>
      <c r="N4" s="330"/>
      <c r="O4" s="330"/>
      <c r="P4" s="331"/>
    </row>
    <row r="5" spans="2:16" ht="36.75" customHeight="1">
      <c r="B5" s="94"/>
      <c r="C5" s="244" t="s">
        <v>36</v>
      </c>
      <c r="D5" s="244"/>
      <c r="E5" s="244"/>
      <c r="F5" s="244"/>
      <c r="G5" s="244"/>
      <c r="H5" s="244"/>
      <c r="I5" s="244"/>
      <c r="J5" s="244"/>
      <c r="K5" s="244"/>
      <c r="L5" s="244"/>
      <c r="M5" s="244"/>
      <c r="N5" s="244"/>
      <c r="O5" s="244"/>
      <c r="P5" s="93"/>
    </row>
    <row r="6" spans="2:16" ht="15" thickBot="1">
      <c r="B6" s="94"/>
      <c r="P6" s="93"/>
    </row>
    <row r="7" spans="2:16">
      <c r="B7" s="94"/>
      <c r="C7" s="253"/>
      <c r="D7" s="255"/>
      <c r="E7" s="256"/>
      <c r="F7" s="256"/>
      <c r="G7" s="256"/>
      <c r="H7" s="256"/>
      <c r="I7" s="256"/>
      <c r="J7" s="256"/>
      <c r="K7" s="257"/>
      <c r="L7" s="273"/>
      <c r="M7" s="274"/>
      <c r="N7" s="274"/>
      <c r="O7" s="275"/>
      <c r="P7" s="93"/>
    </row>
    <row r="8" spans="2:16">
      <c r="B8" s="94"/>
      <c r="C8" s="254"/>
      <c r="D8" s="247" t="s">
        <v>37</v>
      </c>
      <c r="E8" s="248"/>
      <c r="F8" s="248"/>
      <c r="G8" s="248"/>
      <c r="H8" s="248"/>
      <c r="I8" s="248"/>
      <c r="J8" s="248"/>
      <c r="K8" s="249"/>
      <c r="L8" s="276"/>
      <c r="M8" s="277"/>
      <c r="N8" s="277"/>
      <c r="O8" s="278"/>
      <c r="P8" s="93"/>
    </row>
    <row r="9" spans="2:16">
      <c r="B9" s="94"/>
      <c r="C9" s="254"/>
      <c r="D9" s="247"/>
      <c r="E9" s="248"/>
      <c r="F9" s="248"/>
      <c r="G9" s="248"/>
      <c r="H9" s="248"/>
      <c r="I9" s="248"/>
      <c r="J9" s="248"/>
      <c r="K9" s="249"/>
      <c r="L9" s="245" t="s">
        <v>38</v>
      </c>
      <c r="M9" s="279"/>
      <c r="N9" s="280"/>
      <c r="O9" s="281"/>
      <c r="P9" s="93"/>
    </row>
    <row r="10" spans="2:16">
      <c r="B10" s="94"/>
      <c r="C10" s="254"/>
      <c r="D10" s="247" t="s">
        <v>39</v>
      </c>
      <c r="E10" s="248"/>
      <c r="F10" s="248"/>
      <c r="G10" s="248"/>
      <c r="H10" s="248"/>
      <c r="I10" s="248"/>
      <c r="J10" s="248"/>
      <c r="K10" s="249"/>
      <c r="L10" s="258"/>
      <c r="M10" s="282"/>
      <c r="N10" s="283"/>
      <c r="O10" s="284"/>
      <c r="P10" s="93"/>
    </row>
    <row r="11" spans="2:16" ht="12.75" customHeight="1">
      <c r="B11" s="94"/>
      <c r="C11" s="254"/>
      <c r="D11" s="250"/>
      <c r="E11" s="251"/>
      <c r="F11" s="251"/>
      <c r="G11" s="251"/>
      <c r="H11" s="251"/>
      <c r="I11" s="251"/>
      <c r="J11" s="251"/>
      <c r="K11" s="252"/>
      <c r="L11" s="245" t="s">
        <v>40</v>
      </c>
      <c r="M11" s="245">
        <v>1</v>
      </c>
      <c r="N11" s="245" t="s">
        <v>41</v>
      </c>
      <c r="O11" s="271">
        <v>1</v>
      </c>
      <c r="P11" s="93"/>
    </row>
    <row r="12" spans="2:16">
      <c r="B12" s="94"/>
      <c r="C12" s="254"/>
      <c r="D12" s="250"/>
      <c r="E12" s="251"/>
      <c r="F12" s="251"/>
      <c r="G12" s="251"/>
      <c r="H12" s="251"/>
      <c r="I12" s="251"/>
      <c r="J12" s="251"/>
      <c r="K12" s="252"/>
      <c r="L12" s="246"/>
      <c r="M12" s="246"/>
      <c r="N12" s="246"/>
      <c r="O12" s="272"/>
      <c r="P12" s="93"/>
    </row>
    <row r="13" spans="2:16">
      <c r="B13" s="94"/>
      <c r="C13" s="254"/>
      <c r="D13" s="247" t="s">
        <v>42</v>
      </c>
      <c r="E13" s="248"/>
      <c r="F13" s="248"/>
      <c r="G13" s="248"/>
      <c r="H13" s="248"/>
      <c r="I13" s="248"/>
      <c r="J13" s="248"/>
      <c r="K13" s="249"/>
      <c r="L13" s="246"/>
      <c r="M13" s="246"/>
      <c r="N13" s="246"/>
      <c r="O13" s="272"/>
      <c r="P13" s="93"/>
    </row>
    <row r="14" spans="2:16" ht="15" thickBot="1">
      <c r="B14" s="94"/>
      <c r="C14" s="97"/>
      <c r="D14" s="98"/>
      <c r="E14" s="98"/>
      <c r="F14" s="98"/>
      <c r="G14" s="98"/>
      <c r="H14" s="98"/>
      <c r="I14" s="98"/>
      <c r="J14" s="98"/>
      <c r="K14" s="98"/>
      <c r="L14" s="98"/>
      <c r="M14" s="99"/>
      <c r="N14" s="99"/>
      <c r="O14" s="100"/>
      <c r="P14" s="93"/>
    </row>
    <row r="15" spans="2:16">
      <c r="B15" s="94"/>
      <c r="C15" s="101"/>
      <c r="D15" s="95"/>
      <c r="E15" s="95"/>
      <c r="F15" s="95"/>
      <c r="G15" s="95"/>
      <c r="H15" s="95"/>
      <c r="I15" s="95"/>
      <c r="J15" s="95"/>
      <c r="K15" s="95"/>
      <c r="L15" s="102" t="s">
        <v>43</v>
      </c>
      <c r="M15" s="103" t="s">
        <v>44</v>
      </c>
      <c r="N15" s="103" t="s">
        <v>45</v>
      </c>
      <c r="O15" s="104" t="s">
        <v>46</v>
      </c>
      <c r="P15" s="93"/>
    </row>
    <row r="16" spans="2:16">
      <c r="B16" s="94"/>
      <c r="C16" s="105"/>
      <c r="D16" s="96"/>
      <c r="E16" s="96"/>
      <c r="F16" s="96"/>
      <c r="G16" s="96"/>
      <c r="H16" s="96"/>
      <c r="I16" s="96"/>
      <c r="J16" s="96"/>
      <c r="K16" s="96"/>
      <c r="L16" s="106"/>
      <c r="M16" s="107"/>
      <c r="N16" s="107"/>
      <c r="O16" s="108"/>
      <c r="P16" s="93"/>
    </row>
    <row r="17" spans="2:16" ht="18" customHeight="1">
      <c r="B17" s="94"/>
      <c r="C17" s="338" t="s">
        <v>47</v>
      </c>
      <c r="D17" s="339"/>
      <c r="E17" s="339"/>
      <c r="F17" s="339"/>
      <c r="G17" s="96"/>
      <c r="H17" s="96"/>
      <c r="I17" s="96" t="s">
        <v>48</v>
      </c>
      <c r="K17" s="96"/>
      <c r="L17" s="106"/>
      <c r="O17" s="109"/>
      <c r="P17" s="93"/>
    </row>
    <row r="18" spans="2:16">
      <c r="B18" s="94"/>
      <c r="C18" s="110"/>
      <c r="D18" s="111"/>
      <c r="E18" s="111"/>
      <c r="F18" s="111"/>
      <c r="G18" s="111"/>
      <c r="H18" s="111"/>
      <c r="I18" s="111"/>
      <c r="J18" s="111"/>
      <c r="K18" s="111"/>
      <c r="L18" s="111"/>
      <c r="M18" s="111"/>
      <c r="N18" s="111"/>
      <c r="O18" s="112"/>
      <c r="P18" s="93"/>
    </row>
    <row r="19" spans="2:16" ht="15" thickBot="1">
      <c r="B19" s="94"/>
      <c r="C19" s="113"/>
      <c r="D19" s="114"/>
      <c r="E19" s="114"/>
      <c r="F19" s="114"/>
      <c r="G19" s="114"/>
      <c r="H19" s="114"/>
      <c r="I19" s="114"/>
      <c r="J19" s="114"/>
      <c r="K19" s="114"/>
      <c r="L19" s="114"/>
      <c r="M19" s="114"/>
      <c r="N19" s="114"/>
      <c r="O19" s="115"/>
      <c r="P19" s="93"/>
    </row>
    <row r="20" spans="2:16" ht="15" thickBot="1">
      <c r="B20" s="94"/>
      <c r="C20" s="116"/>
      <c r="D20" s="117"/>
      <c r="E20" s="117"/>
      <c r="F20" s="117"/>
      <c r="G20" s="117"/>
      <c r="H20" s="117"/>
      <c r="K20" s="117"/>
      <c r="L20" s="117"/>
      <c r="M20" s="117"/>
      <c r="N20" s="117"/>
      <c r="O20" s="118"/>
      <c r="P20" s="93"/>
    </row>
    <row r="21" spans="2:16">
      <c r="B21" s="94"/>
      <c r="C21" s="293" t="s">
        <v>49</v>
      </c>
      <c r="D21" s="294"/>
      <c r="E21" s="294"/>
      <c r="F21" s="294"/>
      <c r="G21" s="294"/>
      <c r="H21" s="294"/>
      <c r="I21" s="294"/>
      <c r="J21" s="294"/>
      <c r="K21" s="294"/>
      <c r="L21" s="294"/>
      <c r="M21" s="294"/>
      <c r="N21" s="294"/>
      <c r="O21" s="295"/>
      <c r="P21" s="93"/>
    </row>
    <row r="22" spans="2:16" ht="15" thickBot="1">
      <c r="B22" s="94"/>
      <c r="C22" s="119"/>
      <c r="O22" s="120"/>
      <c r="P22" s="93"/>
    </row>
    <row r="23" spans="2:16">
      <c r="B23" s="94"/>
      <c r="C23" s="121" t="s">
        <v>50</v>
      </c>
      <c r="D23" s="259" t="s">
        <v>51</v>
      </c>
      <c r="E23" s="260"/>
      <c r="F23" s="260"/>
      <c r="G23" s="260"/>
      <c r="H23" s="260"/>
      <c r="I23" s="260"/>
      <c r="J23" s="260"/>
      <c r="K23" s="260"/>
      <c r="L23" s="261"/>
      <c r="M23" s="291" t="s">
        <v>52</v>
      </c>
      <c r="N23" s="292"/>
      <c r="O23" s="121" t="s">
        <v>9</v>
      </c>
      <c r="P23" s="93"/>
    </row>
    <row r="24" spans="2:16" ht="15" thickBot="1">
      <c r="B24" s="94"/>
      <c r="C24" s="122"/>
      <c r="D24" s="285"/>
      <c r="E24" s="305"/>
      <c r="F24" s="305"/>
      <c r="G24" s="305"/>
      <c r="H24" s="305"/>
      <c r="I24" s="305"/>
      <c r="J24" s="305"/>
      <c r="K24" s="305"/>
      <c r="L24" s="286"/>
      <c r="M24" s="285"/>
      <c r="N24" s="286"/>
      <c r="O24" s="123"/>
      <c r="P24" s="93"/>
    </row>
    <row r="25" spans="2:16">
      <c r="B25" s="94"/>
      <c r="C25" s="262" t="s">
        <v>53</v>
      </c>
      <c r="D25" s="263"/>
      <c r="E25" s="263"/>
      <c r="F25" s="263"/>
      <c r="G25" s="263"/>
      <c r="H25" s="263"/>
      <c r="I25" s="263"/>
      <c r="J25" s="263"/>
      <c r="K25" s="263"/>
      <c r="L25" s="263"/>
      <c r="M25" s="263"/>
      <c r="N25" s="263"/>
      <c r="O25" s="264"/>
      <c r="P25" s="93"/>
    </row>
    <row r="26" spans="2:16">
      <c r="B26" s="94"/>
      <c r="C26" s="265"/>
      <c r="D26" s="266"/>
      <c r="E26" s="266"/>
      <c r="F26" s="266"/>
      <c r="G26" s="266"/>
      <c r="H26" s="266"/>
      <c r="I26" s="266"/>
      <c r="J26" s="266"/>
      <c r="K26" s="266"/>
      <c r="L26" s="266"/>
      <c r="M26" s="266"/>
      <c r="N26" s="266"/>
      <c r="O26" s="267"/>
      <c r="P26" s="93"/>
    </row>
    <row r="27" spans="2:16" ht="15" thickBot="1">
      <c r="B27" s="94"/>
      <c r="C27" s="268"/>
      <c r="D27" s="269"/>
      <c r="E27" s="269"/>
      <c r="F27" s="269"/>
      <c r="G27" s="269"/>
      <c r="H27" s="269"/>
      <c r="I27" s="269"/>
      <c r="J27" s="269"/>
      <c r="K27" s="269"/>
      <c r="L27" s="269"/>
      <c r="M27" s="269"/>
      <c r="N27" s="269"/>
      <c r="O27" s="270"/>
      <c r="P27" s="93"/>
    </row>
    <row r="28" spans="2:16">
      <c r="B28" s="94"/>
      <c r="C28" s="287" t="s">
        <v>51</v>
      </c>
      <c r="D28" s="288"/>
      <c r="E28" s="288"/>
      <c r="F28" s="288"/>
      <c r="G28" s="289"/>
      <c r="H28" s="290" t="s">
        <v>54</v>
      </c>
      <c r="I28" s="288"/>
      <c r="J28" s="302" t="s">
        <v>55</v>
      </c>
      <c r="K28" s="303"/>
      <c r="L28" s="125" t="s">
        <v>56</v>
      </c>
      <c r="M28" s="290" t="s">
        <v>57</v>
      </c>
      <c r="N28" s="304"/>
      <c r="O28" s="126" t="s">
        <v>58</v>
      </c>
      <c r="P28" s="93"/>
    </row>
    <row r="29" spans="2:16">
      <c r="B29" s="94"/>
      <c r="C29" s="296"/>
      <c r="D29" s="297"/>
      <c r="E29" s="297"/>
      <c r="F29" s="297"/>
      <c r="G29" s="298"/>
      <c r="H29" s="299"/>
      <c r="I29" s="298"/>
      <c r="J29" s="299"/>
      <c r="K29" s="298"/>
      <c r="L29" s="128"/>
      <c r="M29" s="300"/>
      <c r="N29" s="301"/>
      <c r="O29" s="129"/>
      <c r="P29" s="93"/>
    </row>
    <row r="30" spans="2:16">
      <c r="B30" s="94"/>
      <c r="C30" s="130"/>
      <c r="D30" s="131"/>
      <c r="E30" s="131"/>
      <c r="F30" s="131"/>
      <c r="G30" s="132"/>
      <c r="H30" s="133"/>
      <c r="I30" s="132"/>
      <c r="J30" s="133"/>
      <c r="K30" s="132"/>
      <c r="L30" s="128"/>
      <c r="M30" s="300"/>
      <c r="N30" s="301"/>
      <c r="O30" s="129"/>
      <c r="P30" s="93"/>
    </row>
    <row r="31" spans="2:16" ht="15" thickBot="1">
      <c r="B31" s="94"/>
      <c r="C31" s="306"/>
      <c r="D31" s="307"/>
      <c r="E31" s="307"/>
      <c r="F31" s="307"/>
      <c r="G31" s="308"/>
      <c r="H31" s="309"/>
      <c r="I31" s="308"/>
      <c r="J31" s="309"/>
      <c r="K31" s="308"/>
      <c r="L31" s="134"/>
      <c r="M31" s="310"/>
      <c r="N31" s="311"/>
      <c r="O31" s="129"/>
      <c r="P31" s="93"/>
    </row>
    <row r="32" spans="2:16" ht="15" thickBot="1">
      <c r="B32" s="94"/>
      <c r="C32" s="319" t="s">
        <v>59</v>
      </c>
      <c r="D32" s="320"/>
      <c r="E32" s="320"/>
      <c r="F32" s="320"/>
      <c r="G32" s="320"/>
      <c r="H32" s="320"/>
      <c r="I32" s="320"/>
      <c r="J32" s="320"/>
      <c r="K32" s="320"/>
      <c r="L32" s="320"/>
      <c r="M32" s="320"/>
      <c r="N32" s="321"/>
      <c r="O32" s="135"/>
      <c r="P32" s="93"/>
    </row>
    <row r="33" spans="2:16" ht="13.5" customHeight="1">
      <c r="B33" s="94"/>
      <c r="C33" s="262" t="s">
        <v>60</v>
      </c>
      <c r="D33" s="263"/>
      <c r="E33" s="263"/>
      <c r="F33" s="263"/>
      <c r="G33" s="263"/>
      <c r="H33" s="263"/>
      <c r="I33" s="263"/>
      <c r="J33" s="263"/>
      <c r="K33" s="263"/>
      <c r="L33" s="263"/>
      <c r="M33" s="263"/>
      <c r="N33" s="263"/>
      <c r="O33" s="264"/>
      <c r="P33" s="93"/>
    </row>
    <row r="34" spans="2:16">
      <c r="B34" s="94"/>
      <c r="C34" s="265"/>
      <c r="D34" s="266"/>
      <c r="E34" s="266"/>
      <c r="F34" s="266"/>
      <c r="G34" s="266"/>
      <c r="H34" s="266"/>
      <c r="I34" s="266"/>
      <c r="J34" s="266"/>
      <c r="K34" s="266"/>
      <c r="L34" s="266"/>
      <c r="M34" s="266"/>
      <c r="N34" s="266"/>
      <c r="O34" s="267"/>
      <c r="P34" s="93"/>
    </row>
    <row r="35" spans="2:16" ht="15" thickBot="1">
      <c r="B35" s="94"/>
      <c r="C35" s="268"/>
      <c r="D35" s="269"/>
      <c r="E35" s="269"/>
      <c r="F35" s="269"/>
      <c r="G35" s="269"/>
      <c r="H35" s="269"/>
      <c r="I35" s="269"/>
      <c r="J35" s="269"/>
      <c r="K35" s="269"/>
      <c r="L35" s="269"/>
      <c r="M35" s="269"/>
      <c r="N35" s="269"/>
      <c r="O35" s="270"/>
      <c r="P35" s="93"/>
    </row>
    <row r="36" spans="2:16">
      <c r="B36" s="94"/>
      <c r="C36" s="287" t="s">
        <v>51</v>
      </c>
      <c r="D36" s="312"/>
      <c r="E36" s="312"/>
      <c r="F36" s="312"/>
      <c r="G36" s="312"/>
      <c r="H36" s="312"/>
      <c r="I36" s="312"/>
      <c r="J36" s="304"/>
      <c r="K36" s="124" t="s">
        <v>52</v>
      </c>
      <c r="L36" s="125" t="s">
        <v>9</v>
      </c>
      <c r="M36" s="290" t="s">
        <v>61</v>
      </c>
      <c r="N36" s="304"/>
      <c r="O36" s="126" t="s">
        <v>58</v>
      </c>
      <c r="P36" s="93"/>
    </row>
    <row r="37" spans="2:16">
      <c r="B37" s="94"/>
      <c r="C37" s="296"/>
      <c r="D37" s="297"/>
      <c r="E37" s="297"/>
      <c r="F37" s="297"/>
      <c r="G37" s="297"/>
      <c r="H37" s="297"/>
      <c r="I37" s="297"/>
      <c r="J37" s="298"/>
      <c r="K37" s="137"/>
      <c r="L37" s="138"/>
      <c r="M37" s="327"/>
      <c r="N37" s="328"/>
      <c r="O37" s="129"/>
      <c r="P37" s="93"/>
    </row>
    <row r="38" spans="2:16" ht="15" thickBot="1">
      <c r="B38" s="94"/>
      <c r="C38" s="306"/>
      <c r="D38" s="307"/>
      <c r="E38" s="307"/>
      <c r="F38" s="307"/>
      <c r="G38" s="307"/>
      <c r="H38" s="307"/>
      <c r="I38" s="307"/>
      <c r="J38" s="308"/>
      <c r="K38" s="131"/>
      <c r="L38" s="139"/>
      <c r="M38" s="317"/>
      <c r="N38" s="318"/>
      <c r="O38" s="140"/>
      <c r="P38" s="93"/>
    </row>
    <row r="39" spans="2:16" ht="15" thickBot="1">
      <c r="B39" s="94"/>
      <c r="C39" s="319" t="s">
        <v>59</v>
      </c>
      <c r="D39" s="320"/>
      <c r="E39" s="320"/>
      <c r="F39" s="320"/>
      <c r="G39" s="320"/>
      <c r="H39" s="320"/>
      <c r="I39" s="320"/>
      <c r="J39" s="320"/>
      <c r="K39" s="320"/>
      <c r="L39" s="320"/>
      <c r="M39" s="320"/>
      <c r="N39" s="321"/>
      <c r="O39" s="141">
        <v>0</v>
      </c>
      <c r="P39" s="93"/>
    </row>
    <row r="40" spans="2:16">
      <c r="B40" s="94"/>
      <c r="C40" s="262" t="s">
        <v>62</v>
      </c>
      <c r="D40" s="263"/>
      <c r="E40" s="263"/>
      <c r="F40" s="263"/>
      <c r="G40" s="263"/>
      <c r="H40" s="263"/>
      <c r="I40" s="263"/>
      <c r="J40" s="263"/>
      <c r="K40" s="263"/>
      <c r="L40" s="263"/>
      <c r="M40" s="263"/>
      <c r="N40" s="263"/>
      <c r="O40" s="264"/>
      <c r="P40" s="93"/>
    </row>
    <row r="41" spans="2:16">
      <c r="B41" s="94"/>
      <c r="C41" s="265"/>
      <c r="D41" s="266"/>
      <c r="E41" s="266"/>
      <c r="F41" s="266"/>
      <c r="G41" s="266"/>
      <c r="H41" s="266"/>
      <c r="I41" s="266"/>
      <c r="J41" s="266"/>
      <c r="K41" s="266"/>
      <c r="L41" s="266"/>
      <c r="M41" s="266"/>
      <c r="N41" s="266"/>
      <c r="O41" s="267"/>
      <c r="P41" s="93"/>
    </row>
    <row r="42" spans="2:16" ht="15" thickBot="1">
      <c r="B42" s="94"/>
      <c r="C42" s="268"/>
      <c r="D42" s="269"/>
      <c r="E42" s="269"/>
      <c r="F42" s="269"/>
      <c r="G42" s="269"/>
      <c r="H42" s="269"/>
      <c r="I42" s="269"/>
      <c r="J42" s="269"/>
      <c r="K42" s="269"/>
      <c r="L42" s="269"/>
      <c r="M42" s="269"/>
      <c r="N42" s="269"/>
      <c r="O42" s="270"/>
      <c r="P42" s="93"/>
    </row>
    <row r="43" spans="2:16" ht="15.75">
      <c r="B43" s="94"/>
      <c r="C43" s="287" t="s">
        <v>63</v>
      </c>
      <c r="D43" s="312"/>
      <c r="E43" s="312"/>
      <c r="F43" s="312"/>
      <c r="G43" s="312"/>
      <c r="H43" s="312"/>
      <c r="I43" s="312"/>
      <c r="J43" s="125" t="s">
        <v>64</v>
      </c>
      <c r="K43" s="136" t="s">
        <v>65</v>
      </c>
      <c r="L43" s="142" t="s">
        <v>66</v>
      </c>
      <c r="M43" s="290" t="s">
        <v>67</v>
      </c>
      <c r="N43" s="304"/>
      <c r="O43" s="126" t="s">
        <v>58</v>
      </c>
      <c r="P43" s="93"/>
    </row>
    <row r="44" spans="2:16">
      <c r="B44" s="94"/>
      <c r="C44" s="296"/>
      <c r="D44" s="297"/>
      <c r="E44" s="297"/>
      <c r="F44" s="297"/>
      <c r="G44" s="297"/>
      <c r="H44" s="297"/>
      <c r="I44" s="297"/>
      <c r="J44" s="143"/>
      <c r="K44" s="144"/>
      <c r="L44" s="143"/>
      <c r="M44" s="315"/>
      <c r="N44" s="316"/>
      <c r="O44" s="129"/>
      <c r="P44" s="93"/>
    </row>
    <row r="45" spans="2:16" ht="15" thickBot="1">
      <c r="B45" s="94"/>
      <c r="C45" s="306"/>
      <c r="D45" s="307"/>
      <c r="E45" s="307"/>
      <c r="F45" s="307"/>
      <c r="G45" s="307"/>
      <c r="H45" s="307"/>
      <c r="I45" s="307"/>
      <c r="J45" s="145"/>
      <c r="K45" s="146"/>
      <c r="L45" s="145"/>
      <c r="M45" s="317"/>
      <c r="N45" s="318"/>
      <c r="O45" s="147"/>
      <c r="P45" s="93"/>
    </row>
    <row r="46" spans="2:16" ht="15" thickBot="1">
      <c r="B46" s="94"/>
      <c r="C46" s="319" t="s">
        <v>59</v>
      </c>
      <c r="D46" s="320"/>
      <c r="E46" s="320"/>
      <c r="F46" s="320"/>
      <c r="G46" s="320"/>
      <c r="H46" s="320"/>
      <c r="I46" s="320"/>
      <c r="J46" s="320"/>
      <c r="K46" s="320"/>
      <c r="L46" s="320"/>
      <c r="M46" s="320"/>
      <c r="N46" s="321"/>
      <c r="O46" s="135"/>
      <c r="P46" s="93"/>
    </row>
    <row r="47" spans="2:16">
      <c r="B47" s="94"/>
      <c r="C47" s="262" t="s">
        <v>68</v>
      </c>
      <c r="D47" s="263"/>
      <c r="E47" s="263"/>
      <c r="F47" s="263"/>
      <c r="G47" s="263"/>
      <c r="H47" s="263"/>
      <c r="I47" s="263"/>
      <c r="J47" s="263"/>
      <c r="K47" s="263"/>
      <c r="L47" s="263"/>
      <c r="M47" s="263"/>
      <c r="N47" s="263"/>
      <c r="O47" s="264"/>
      <c r="P47" s="93"/>
    </row>
    <row r="48" spans="2:16">
      <c r="B48" s="94"/>
      <c r="C48" s="265"/>
      <c r="D48" s="266"/>
      <c r="E48" s="266"/>
      <c r="F48" s="266"/>
      <c r="G48" s="266"/>
      <c r="H48" s="266"/>
      <c r="I48" s="266"/>
      <c r="J48" s="266"/>
      <c r="K48" s="266"/>
      <c r="L48" s="266"/>
      <c r="M48" s="266"/>
      <c r="N48" s="266"/>
      <c r="O48" s="267"/>
      <c r="P48" s="93"/>
    </row>
    <row r="49" spans="2:16" ht="15" thickBot="1">
      <c r="B49" s="94"/>
      <c r="C49" s="268"/>
      <c r="D49" s="269"/>
      <c r="E49" s="269"/>
      <c r="F49" s="269"/>
      <c r="G49" s="269"/>
      <c r="H49" s="269"/>
      <c r="I49" s="269"/>
      <c r="J49" s="269"/>
      <c r="K49" s="269"/>
      <c r="L49" s="269"/>
      <c r="M49" s="269"/>
      <c r="N49" s="269"/>
      <c r="O49" s="270"/>
      <c r="P49" s="93"/>
    </row>
    <row r="50" spans="2:16" ht="31.5" customHeight="1">
      <c r="B50" s="94"/>
      <c r="C50" s="287" t="s">
        <v>69</v>
      </c>
      <c r="D50" s="312"/>
      <c r="E50" s="312"/>
      <c r="F50" s="312"/>
      <c r="G50" s="312"/>
      <c r="H50" s="312"/>
      <c r="I50" s="312"/>
      <c r="J50" s="125" t="s">
        <v>70</v>
      </c>
      <c r="K50" s="148" t="s">
        <v>71</v>
      </c>
      <c r="L50" s="149" t="s">
        <v>72</v>
      </c>
      <c r="M50" s="313" t="s">
        <v>57</v>
      </c>
      <c r="N50" s="314"/>
      <c r="O50" s="151" t="s">
        <v>58</v>
      </c>
      <c r="P50" s="93"/>
    </row>
    <row r="51" spans="2:16">
      <c r="B51" s="94"/>
      <c r="C51" s="152"/>
      <c r="D51" s="153"/>
      <c r="E51" s="153"/>
      <c r="F51" s="153"/>
      <c r="G51" s="153"/>
      <c r="H51" s="153"/>
      <c r="I51" s="153"/>
      <c r="J51" s="154"/>
      <c r="K51" s="155"/>
      <c r="L51" s="156"/>
      <c r="M51" s="322"/>
      <c r="N51" s="323"/>
      <c r="O51" s="157"/>
      <c r="P51" s="93"/>
    </row>
    <row r="52" spans="2:16">
      <c r="B52" s="94"/>
      <c r="C52" s="152"/>
      <c r="D52" s="153"/>
      <c r="E52" s="153"/>
      <c r="F52" s="153"/>
      <c r="G52" s="153"/>
      <c r="H52" s="153"/>
      <c r="I52" s="153"/>
      <c r="J52" s="154"/>
      <c r="K52" s="155"/>
      <c r="L52" s="156"/>
      <c r="M52" s="322"/>
      <c r="N52" s="323"/>
      <c r="O52" s="157"/>
      <c r="P52" s="93"/>
    </row>
    <row r="53" spans="2:16">
      <c r="B53" s="94"/>
      <c r="C53" s="152"/>
      <c r="D53" s="153"/>
      <c r="E53" s="153"/>
      <c r="F53" s="153"/>
      <c r="G53" s="153"/>
      <c r="H53" s="153"/>
      <c r="I53" s="153"/>
      <c r="J53" s="154"/>
      <c r="K53" s="155"/>
      <c r="L53" s="156"/>
      <c r="M53" s="315"/>
      <c r="N53" s="316"/>
      <c r="O53" s="157"/>
      <c r="P53" s="93"/>
    </row>
    <row r="54" spans="2:16" ht="15" thickBot="1">
      <c r="B54" s="94"/>
      <c r="C54" s="306"/>
      <c r="D54" s="307"/>
      <c r="E54" s="307"/>
      <c r="F54" s="307"/>
      <c r="G54" s="307"/>
      <c r="H54" s="307"/>
      <c r="I54" s="307"/>
      <c r="J54" s="145"/>
      <c r="K54" s="146"/>
      <c r="L54" s="145"/>
      <c r="M54" s="317"/>
      <c r="N54" s="318"/>
      <c r="O54" s="147"/>
      <c r="P54" s="93"/>
    </row>
    <row r="55" spans="2:16" ht="15" thickBot="1">
      <c r="B55" s="94"/>
      <c r="C55" s="319" t="s">
        <v>59</v>
      </c>
      <c r="D55" s="320"/>
      <c r="E55" s="320"/>
      <c r="F55" s="320"/>
      <c r="G55" s="320"/>
      <c r="H55" s="320"/>
      <c r="I55" s="320"/>
      <c r="J55" s="320"/>
      <c r="K55" s="320"/>
      <c r="L55" s="320"/>
      <c r="M55" s="320"/>
      <c r="N55" s="321"/>
      <c r="O55" s="141"/>
      <c r="P55" s="93"/>
    </row>
    <row r="56" spans="2:16" ht="15" thickBot="1">
      <c r="B56" s="94"/>
      <c r="C56" s="119"/>
      <c r="O56" s="120"/>
      <c r="P56" s="93"/>
    </row>
    <row r="57" spans="2:16" ht="15" thickBot="1">
      <c r="B57" s="94"/>
      <c r="C57" s="324" t="s">
        <v>73</v>
      </c>
      <c r="D57" s="325"/>
      <c r="E57" s="325"/>
      <c r="F57" s="325"/>
      <c r="G57" s="325"/>
      <c r="H57" s="325"/>
      <c r="I57" s="325"/>
      <c r="J57" s="325"/>
      <c r="K57" s="325"/>
      <c r="L57" s="325"/>
      <c r="M57" s="325"/>
      <c r="N57" s="326"/>
      <c r="O57" s="158"/>
      <c r="P57" s="93"/>
    </row>
    <row r="58" spans="2:16">
      <c r="B58" s="94"/>
      <c r="C58" s="262" t="s">
        <v>74</v>
      </c>
      <c r="D58" s="263"/>
      <c r="E58" s="263"/>
      <c r="F58" s="263"/>
      <c r="G58" s="263"/>
      <c r="H58" s="263"/>
      <c r="I58" s="263"/>
      <c r="J58" s="263"/>
      <c r="K58" s="263"/>
      <c r="L58" s="263"/>
      <c r="M58" s="263"/>
      <c r="N58" s="263"/>
      <c r="O58" s="264"/>
      <c r="P58" s="93"/>
    </row>
    <row r="59" spans="2:16">
      <c r="B59" s="94"/>
      <c r="C59" s="265"/>
      <c r="D59" s="266"/>
      <c r="E59" s="266"/>
      <c r="F59" s="266"/>
      <c r="G59" s="266"/>
      <c r="H59" s="266"/>
      <c r="I59" s="266"/>
      <c r="J59" s="266"/>
      <c r="K59" s="266"/>
      <c r="L59" s="266"/>
      <c r="M59" s="266"/>
      <c r="N59" s="266"/>
      <c r="O59" s="267"/>
      <c r="P59" s="93"/>
    </row>
    <row r="60" spans="2:16" ht="15" thickBot="1">
      <c r="B60" s="94"/>
      <c r="C60" s="268"/>
      <c r="D60" s="269"/>
      <c r="E60" s="269"/>
      <c r="F60" s="269"/>
      <c r="G60" s="269"/>
      <c r="H60" s="269"/>
      <c r="I60" s="269"/>
      <c r="J60" s="269"/>
      <c r="K60" s="269"/>
      <c r="L60" s="269"/>
      <c r="M60" s="269"/>
      <c r="N60" s="269"/>
      <c r="O60" s="270"/>
      <c r="P60" s="93"/>
    </row>
    <row r="61" spans="2:16" ht="28.5">
      <c r="B61" s="94"/>
      <c r="C61" s="287" t="s">
        <v>75</v>
      </c>
      <c r="D61" s="312"/>
      <c r="E61" s="312"/>
      <c r="F61" s="312"/>
      <c r="G61" s="312"/>
      <c r="H61" s="312"/>
      <c r="I61" s="312"/>
      <c r="J61" s="136"/>
      <c r="K61" s="150"/>
      <c r="L61" s="149" t="s">
        <v>76</v>
      </c>
      <c r="M61" s="313" t="s">
        <v>77</v>
      </c>
      <c r="N61" s="314"/>
      <c r="O61" s="151"/>
      <c r="P61" s="93"/>
    </row>
    <row r="62" spans="2:16">
      <c r="B62" s="94"/>
      <c r="C62" s="296" t="s">
        <v>21</v>
      </c>
      <c r="D62" s="297"/>
      <c r="E62" s="297"/>
      <c r="F62" s="297"/>
      <c r="G62" s="297"/>
      <c r="H62" s="297"/>
      <c r="I62" s="297"/>
      <c r="J62" s="159"/>
      <c r="K62" s="160"/>
      <c r="L62" s="161"/>
      <c r="M62" s="346"/>
      <c r="N62" s="347"/>
      <c r="O62" s="162"/>
      <c r="P62" s="93"/>
    </row>
    <row r="63" spans="2:16">
      <c r="B63" s="94"/>
      <c r="C63" s="130" t="s">
        <v>78</v>
      </c>
      <c r="D63" s="131"/>
      <c r="E63" s="131"/>
      <c r="F63" s="131"/>
      <c r="G63" s="131"/>
      <c r="H63" s="131"/>
      <c r="I63" s="131"/>
      <c r="J63" s="159"/>
      <c r="K63" s="160"/>
      <c r="L63" s="161"/>
      <c r="M63" s="346"/>
      <c r="N63" s="347"/>
      <c r="O63" s="162"/>
      <c r="P63" s="93"/>
    </row>
    <row r="64" spans="2:16" ht="15" thickBot="1">
      <c r="B64" s="94"/>
      <c r="C64" s="113" t="s">
        <v>79</v>
      </c>
      <c r="D64" s="114"/>
      <c r="E64" s="114"/>
      <c r="F64" s="114"/>
      <c r="G64" s="114"/>
      <c r="H64" s="114"/>
      <c r="I64" s="114"/>
      <c r="J64" s="163"/>
      <c r="K64" s="164"/>
      <c r="L64" s="161"/>
      <c r="M64" s="348"/>
      <c r="N64" s="349"/>
      <c r="O64" s="162"/>
      <c r="P64" s="93"/>
    </row>
    <row r="65" spans="2:16" ht="15" thickBot="1">
      <c r="B65" s="94"/>
      <c r="C65" s="319" t="s">
        <v>59</v>
      </c>
      <c r="D65" s="320"/>
      <c r="E65" s="320"/>
      <c r="F65" s="320"/>
      <c r="G65" s="320"/>
      <c r="H65" s="320"/>
      <c r="I65" s="320"/>
      <c r="J65" s="320"/>
      <c r="K65" s="320"/>
      <c r="L65" s="320"/>
      <c r="M65" s="320"/>
      <c r="N65" s="321"/>
      <c r="O65" s="165"/>
      <c r="P65" s="93"/>
    </row>
    <row r="66" spans="2:16" ht="15" thickBot="1">
      <c r="B66" s="94"/>
      <c r="C66" s="119"/>
      <c r="O66" s="120"/>
      <c r="P66" s="93"/>
    </row>
    <row r="67" spans="2:16" ht="15" thickBot="1">
      <c r="B67" s="94"/>
      <c r="C67" s="324" t="s">
        <v>80</v>
      </c>
      <c r="D67" s="325"/>
      <c r="E67" s="325"/>
      <c r="F67" s="325"/>
      <c r="G67" s="325"/>
      <c r="H67" s="325"/>
      <c r="I67" s="325"/>
      <c r="J67" s="325"/>
      <c r="K67" s="325"/>
      <c r="L67" s="325"/>
      <c r="M67" s="325"/>
      <c r="N67" s="326"/>
      <c r="O67" s="166"/>
      <c r="P67" s="93"/>
    </row>
    <row r="68" spans="2:16">
      <c r="B68" s="94"/>
      <c r="C68" s="116"/>
      <c r="D68" s="117"/>
      <c r="E68" s="117"/>
      <c r="F68" s="117"/>
      <c r="G68" s="117"/>
      <c r="H68" s="117"/>
      <c r="I68" s="117"/>
      <c r="J68" s="117"/>
      <c r="K68" s="117"/>
      <c r="L68" s="117"/>
      <c r="M68" s="117"/>
      <c r="N68" s="117"/>
      <c r="O68" s="118"/>
      <c r="P68" s="93"/>
    </row>
    <row r="69" spans="2:16">
      <c r="B69" s="94"/>
      <c r="C69" s="119"/>
      <c r="O69" s="120"/>
      <c r="P69" s="93"/>
    </row>
    <row r="70" spans="2:16">
      <c r="B70" s="94"/>
      <c r="C70" s="119"/>
      <c r="O70" s="120"/>
      <c r="P70" s="93"/>
    </row>
    <row r="71" spans="2:16">
      <c r="B71" s="94"/>
      <c r="C71" s="119"/>
      <c r="H71" s="167" t="s">
        <v>81</v>
      </c>
      <c r="I71" s="167"/>
      <c r="J71" s="167"/>
      <c r="K71" s="167"/>
      <c r="O71" s="120"/>
      <c r="P71" s="93"/>
    </row>
    <row r="72" spans="2:16">
      <c r="B72" s="94"/>
      <c r="C72" s="119"/>
      <c r="H72" s="167" t="s">
        <v>82</v>
      </c>
      <c r="O72" s="120"/>
      <c r="P72" s="93"/>
    </row>
    <row r="73" spans="2:16">
      <c r="B73" s="94"/>
      <c r="C73" s="119"/>
      <c r="H73" s="167" t="s">
        <v>83</v>
      </c>
      <c r="O73" s="120"/>
      <c r="P73" s="93"/>
    </row>
    <row r="74" spans="2:16">
      <c r="B74" s="94"/>
      <c r="C74" s="105"/>
      <c r="D74" s="168"/>
      <c r="E74" s="168"/>
      <c r="F74" s="168"/>
      <c r="G74" s="168"/>
      <c r="H74" s="167" t="s">
        <v>84</v>
      </c>
      <c r="I74" s="168"/>
      <c r="J74" s="168"/>
      <c r="K74" s="168"/>
      <c r="L74" s="168"/>
      <c r="M74" s="168"/>
      <c r="N74" s="168"/>
      <c r="O74" s="169"/>
      <c r="P74" s="93"/>
    </row>
    <row r="75" spans="2:16">
      <c r="B75" s="94"/>
      <c r="C75" s="119"/>
      <c r="H75" s="92" t="s">
        <v>85</v>
      </c>
      <c r="O75" s="120"/>
      <c r="P75" s="93"/>
    </row>
    <row r="76" spans="2:16">
      <c r="B76" s="94"/>
      <c r="C76" s="170" t="s">
        <v>86</v>
      </c>
      <c r="D76" s="127"/>
      <c r="E76" s="127"/>
      <c r="F76" s="127"/>
      <c r="G76" s="127"/>
      <c r="H76" s="127"/>
      <c r="I76" s="127"/>
      <c r="J76" s="127"/>
      <c r="K76" s="127"/>
      <c r="L76" s="127"/>
      <c r="M76" s="127"/>
      <c r="N76" s="127"/>
      <c r="O76" s="171"/>
      <c r="P76" s="93"/>
    </row>
    <row r="77" spans="2:16">
      <c r="B77" s="94"/>
      <c r="C77" s="343"/>
      <c r="D77" s="344"/>
      <c r="E77" s="344"/>
      <c r="F77" s="344"/>
      <c r="G77" s="344"/>
      <c r="H77" s="344"/>
      <c r="I77" s="344"/>
      <c r="J77" s="344"/>
      <c r="K77" s="344"/>
      <c r="L77" s="344"/>
      <c r="M77" s="344"/>
      <c r="N77" s="344"/>
      <c r="O77" s="345"/>
      <c r="P77" s="93"/>
    </row>
    <row r="78" spans="2:16">
      <c r="B78" s="94"/>
      <c r="C78" s="343"/>
      <c r="D78" s="344"/>
      <c r="E78" s="344"/>
      <c r="F78" s="344"/>
      <c r="G78" s="344"/>
      <c r="H78" s="344"/>
      <c r="I78" s="344"/>
      <c r="J78" s="344"/>
      <c r="K78" s="344"/>
      <c r="L78" s="344"/>
      <c r="M78" s="344"/>
      <c r="N78" s="344"/>
      <c r="O78" s="345"/>
      <c r="P78" s="93"/>
    </row>
    <row r="79" spans="2:16">
      <c r="B79" s="94"/>
      <c r="C79" s="105"/>
      <c r="D79" s="168"/>
      <c r="E79" s="168"/>
      <c r="F79" s="168"/>
      <c r="G79" s="168"/>
      <c r="H79" s="168"/>
      <c r="I79" s="168"/>
      <c r="J79" s="168"/>
      <c r="K79" s="168"/>
      <c r="L79" s="168"/>
      <c r="M79" s="168"/>
      <c r="N79" s="168"/>
      <c r="O79" s="169"/>
      <c r="P79" s="93"/>
    </row>
    <row r="80" spans="2:16">
      <c r="B80" s="94"/>
      <c r="C80" s="172" t="s">
        <v>87</v>
      </c>
      <c r="D80" s="168"/>
      <c r="E80" s="168"/>
      <c r="F80" s="168"/>
      <c r="G80" s="168"/>
      <c r="H80" s="168"/>
      <c r="I80" s="168"/>
      <c r="J80" s="168"/>
      <c r="K80" s="168"/>
      <c r="L80" s="168"/>
      <c r="M80" s="168"/>
      <c r="N80" s="168"/>
      <c r="O80" s="169"/>
      <c r="P80" s="93"/>
    </row>
    <row r="81" spans="2:16" ht="12.75" customHeight="1">
      <c r="B81" s="94"/>
      <c r="C81" s="340" t="s">
        <v>88</v>
      </c>
      <c r="D81" s="341"/>
      <c r="E81" s="341"/>
      <c r="F81" s="341"/>
      <c r="G81" s="341"/>
      <c r="H81" s="341"/>
      <c r="I81" s="341"/>
      <c r="J81" s="341"/>
      <c r="K81" s="341"/>
      <c r="L81" s="341"/>
      <c r="M81" s="341"/>
      <c r="N81" s="341"/>
      <c r="O81" s="342"/>
      <c r="P81" s="93"/>
    </row>
    <row r="82" spans="2:16">
      <c r="B82" s="94"/>
      <c r="C82" s="340"/>
      <c r="D82" s="341"/>
      <c r="E82" s="341"/>
      <c r="F82" s="341"/>
      <c r="G82" s="341"/>
      <c r="H82" s="341"/>
      <c r="I82" s="341"/>
      <c r="J82" s="341"/>
      <c r="K82" s="341"/>
      <c r="L82" s="341"/>
      <c r="M82" s="341"/>
      <c r="N82" s="341"/>
      <c r="O82" s="342"/>
      <c r="P82" s="93"/>
    </row>
    <row r="83" spans="2:16" ht="12.95" customHeight="1">
      <c r="B83" s="94"/>
      <c r="C83" s="340" t="s">
        <v>89</v>
      </c>
      <c r="D83" s="341"/>
      <c r="E83" s="341"/>
      <c r="F83" s="341"/>
      <c r="G83" s="341"/>
      <c r="H83" s="341"/>
      <c r="I83" s="341"/>
      <c r="J83" s="341"/>
      <c r="K83" s="341"/>
      <c r="L83" s="341"/>
      <c r="M83" s="341"/>
      <c r="N83" s="341"/>
      <c r="O83" s="342"/>
      <c r="P83" s="93"/>
    </row>
    <row r="84" spans="2:16">
      <c r="B84" s="94"/>
      <c r="C84" s="340"/>
      <c r="D84" s="341"/>
      <c r="E84" s="341"/>
      <c r="F84" s="341"/>
      <c r="G84" s="341"/>
      <c r="H84" s="341"/>
      <c r="I84" s="341"/>
      <c r="J84" s="341"/>
      <c r="K84" s="341"/>
      <c r="L84" s="341"/>
      <c r="M84" s="341"/>
      <c r="N84" s="341"/>
      <c r="O84" s="342"/>
      <c r="P84" s="93"/>
    </row>
    <row r="85" spans="2:16">
      <c r="B85" s="94"/>
      <c r="C85" s="105"/>
      <c r="D85" s="168"/>
      <c r="E85" s="168"/>
      <c r="F85" s="168"/>
      <c r="G85" s="168"/>
      <c r="H85" s="168"/>
      <c r="I85" s="168"/>
      <c r="J85" s="168"/>
      <c r="K85" s="168"/>
      <c r="L85" s="168"/>
      <c r="M85" s="168"/>
      <c r="N85" s="168"/>
      <c r="O85" s="169"/>
      <c r="P85" s="93"/>
    </row>
    <row r="86" spans="2:16">
      <c r="B86" s="94"/>
      <c r="C86" s="119"/>
      <c r="H86" s="167" t="s">
        <v>81</v>
      </c>
      <c r="O86" s="120"/>
      <c r="P86" s="93"/>
    </row>
    <row r="87" spans="2:16">
      <c r="B87" s="94"/>
      <c r="C87" s="119"/>
      <c r="H87" s="92" t="s">
        <v>82</v>
      </c>
      <c r="I87" s="131"/>
      <c r="J87" s="131"/>
      <c r="K87" s="131"/>
      <c r="O87" s="120"/>
      <c r="P87" s="93"/>
    </row>
    <row r="88" spans="2:16">
      <c r="B88" s="94"/>
      <c r="C88" s="119"/>
      <c r="H88" s="92" t="s">
        <v>90</v>
      </c>
      <c r="I88" s="173"/>
      <c r="J88" s="173"/>
      <c r="K88" s="173"/>
      <c r="O88" s="120"/>
      <c r="P88" s="93"/>
    </row>
    <row r="89" spans="2:16">
      <c r="B89" s="94"/>
      <c r="C89" s="174"/>
      <c r="D89" s="168"/>
      <c r="E89" s="168"/>
      <c r="F89" s="168"/>
      <c r="G89" s="168"/>
      <c r="H89" s="92" t="s">
        <v>84</v>
      </c>
      <c r="L89" s="168"/>
      <c r="M89" s="168"/>
      <c r="N89" s="168"/>
      <c r="O89" s="169"/>
      <c r="P89" s="93"/>
    </row>
    <row r="90" spans="2:16" ht="17.25" customHeight="1">
      <c r="B90" s="94"/>
      <c r="C90" s="174"/>
      <c r="D90" s="173"/>
      <c r="E90" s="173"/>
      <c r="K90" s="332"/>
      <c r="L90" s="332"/>
      <c r="M90" s="332"/>
      <c r="N90" s="332"/>
      <c r="O90" s="333"/>
      <c r="P90" s="93"/>
    </row>
    <row r="91" spans="2:16" ht="18.75" customHeight="1" thickBot="1">
      <c r="B91" s="94"/>
      <c r="C91" s="336"/>
      <c r="D91" s="337"/>
      <c r="E91" s="337"/>
      <c r="F91" s="146"/>
      <c r="G91" s="146"/>
      <c r="H91" s="146"/>
      <c r="I91" s="146"/>
      <c r="J91" s="146"/>
      <c r="K91" s="334"/>
      <c r="L91" s="334"/>
      <c r="M91" s="334"/>
      <c r="N91" s="334"/>
      <c r="O91" s="335"/>
      <c r="P91" s="93"/>
    </row>
    <row r="92" spans="2:16" ht="15" thickBot="1">
      <c r="B92" s="175"/>
      <c r="C92" s="176"/>
      <c r="D92" s="176"/>
      <c r="E92" s="176"/>
      <c r="F92" s="176"/>
      <c r="G92" s="176"/>
      <c r="H92" s="176"/>
      <c r="I92" s="176"/>
      <c r="J92" s="176"/>
      <c r="K92" s="176"/>
      <c r="L92" s="176"/>
      <c r="M92" s="176"/>
      <c r="N92" s="176"/>
      <c r="O92" s="176"/>
      <c r="P92" s="177"/>
    </row>
    <row r="93" spans="2:16" ht="15" thickTop="1"/>
  </sheetData>
  <mergeCells count="80">
    <mergeCell ref="B2:E2"/>
    <mergeCell ref="B1:L1"/>
    <mergeCell ref="B4:P4"/>
    <mergeCell ref="K90:O91"/>
    <mergeCell ref="C91:E91"/>
    <mergeCell ref="C17:F17"/>
    <mergeCell ref="C81:O82"/>
    <mergeCell ref="C77:O77"/>
    <mergeCell ref="C78:O78"/>
    <mergeCell ref="C62:I62"/>
    <mergeCell ref="M62:N62"/>
    <mergeCell ref="M63:N63"/>
    <mergeCell ref="M64:N64"/>
    <mergeCell ref="C65:N65"/>
    <mergeCell ref="C67:N67"/>
    <mergeCell ref="C83:O84"/>
    <mergeCell ref="C54:I54"/>
    <mergeCell ref="M54:N54"/>
    <mergeCell ref="C55:N55"/>
    <mergeCell ref="C32:N32"/>
    <mergeCell ref="C57:N57"/>
    <mergeCell ref="C40:O42"/>
    <mergeCell ref="C38:J38"/>
    <mergeCell ref="M38:N38"/>
    <mergeCell ref="C37:J37"/>
    <mergeCell ref="C36:J36"/>
    <mergeCell ref="C39:N39"/>
    <mergeCell ref="M36:N36"/>
    <mergeCell ref="M37:N37"/>
    <mergeCell ref="C61:I61"/>
    <mergeCell ref="M61:N61"/>
    <mergeCell ref="M53:N53"/>
    <mergeCell ref="C43:I43"/>
    <mergeCell ref="M43:N43"/>
    <mergeCell ref="C44:I44"/>
    <mergeCell ref="M44:N44"/>
    <mergeCell ref="C45:I45"/>
    <mergeCell ref="M45:N45"/>
    <mergeCell ref="C46:N46"/>
    <mergeCell ref="C50:I50"/>
    <mergeCell ref="M50:N50"/>
    <mergeCell ref="M51:N51"/>
    <mergeCell ref="M52:N52"/>
    <mergeCell ref="C47:O49"/>
    <mergeCell ref="C58:O60"/>
    <mergeCell ref="J28:K28"/>
    <mergeCell ref="M28:N28"/>
    <mergeCell ref="D24:L24"/>
    <mergeCell ref="C25:O27"/>
    <mergeCell ref="C31:G31"/>
    <mergeCell ref="H31:I31"/>
    <mergeCell ref="J31:K31"/>
    <mergeCell ref="M31:N31"/>
    <mergeCell ref="M30:N30"/>
    <mergeCell ref="D23:L23"/>
    <mergeCell ref="C33:O35"/>
    <mergeCell ref="O11:O13"/>
    <mergeCell ref="L7:O8"/>
    <mergeCell ref="M9:O10"/>
    <mergeCell ref="D10:K10"/>
    <mergeCell ref="L11:L13"/>
    <mergeCell ref="M24:N24"/>
    <mergeCell ref="C28:G28"/>
    <mergeCell ref="H28:I28"/>
    <mergeCell ref="M23:N23"/>
    <mergeCell ref="C21:O21"/>
    <mergeCell ref="C29:G29"/>
    <mergeCell ref="H29:I29"/>
    <mergeCell ref="J29:K29"/>
    <mergeCell ref="M29:N29"/>
    <mergeCell ref="C5:O5"/>
    <mergeCell ref="M11:M13"/>
    <mergeCell ref="N11:N13"/>
    <mergeCell ref="D13:K13"/>
    <mergeCell ref="D11:K12"/>
    <mergeCell ref="C7:C13"/>
    <mergeCell ref="D7:K7"/>
    <mergeCell ref="D8:K8"/>
    <mergeCell ref="D9:K9"/>
    <mergeCell ref="L9:L10"/>
  </mergeCells>
  <printOptions horizontalCentered="1" verticalCentered="1"/>
  <pageMargins left="0.11811023622047245" right="0.11811023622047245" top="0.15748031496062992" bottom="0.15748031496062992" header="0" footer="0"/>
  <pageSetup scale="55"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ADA0FB81-A176-4D7C-AA45-256D924DE60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3.xml><?xml version="1.0" encoding="utf-8"?>
<ds:datastoreItem xmlns:ds="http://schemas.openxmlformats.org/officeDocument/2006/customXml" ds:itemID="{1B118EDF-F6F9-439A-8413-9FA9016CF69D}">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ECONOMICA(Proponente)</vt:lpstr>
      <vt:lpstr>INDICAR CÓDIGO DEL ITEM DE PAGO</vt:lpstr>
      <vt:lpstr>_GoBack</vt:lpstr>
      <vt:lpstr>'INDICAR CÓDIGO DEL ITEM DE PAGO'!Área_de_impresión</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User</cp:lastModifiedBy>
  <cp:revision/>
  <dcterms:created xsi:type="dcterms:W3CDTF">2006-06-27T16:47:25Z</dcterms:created>
  <dcterms:modified xsi:type="dcterms:W3CDTF">2026-09-29T18:16:03Z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