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610"/>
  <workbookPr filterPrivacy="1" autoCompressPictures="0"/>
  <xr:revisionPtr revIDLastSave="121" documentId="13_ncr:1_{11F1051B-DCCF-4F1D-9CCF-CD922F6494F7}" xr6:coauthVersionLast="47" xr6:coauthVersionMax="47" xr10:uidLastSave="{BCC21BAD-4E47-4116-8237-F55E8FF1EEE2}"/>
  <bookViews>
    <workbookView xWindow="-120" yWindow="-120" windowWidth="29040" windowHeight="17640" firstSheet="1" activeTab="1" xr2:uid="{00000000-000D-0000-FFFF-FFFF00000000}"/>
  </bookViews>
  <sheets>
    <sheet name="Hoja1" sheetId="6" state="hidden" r:id="rId1"/>
    <sheet name="Lote 2 Electronica y Tele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0" i="9" l="1"/>
  <c r="P20" i="9" s="1"/>
  <c r="O19" i="9"/>
  <c r="P19" i="9" s="1"/>
  <c r="O18" i="9"/>
  <c r="P18" i="9" s="1"/>
  <c r="O17" i="9"/>
  <c r="P17" i="9" s="1"/>
  <c r="O16" i="9"/>
  <c r="P16" i="9" s="1"/>
  <c r="O15" i="9"/>
  <c r="P15" i="9" s="1"/>
  <c r="O14" i="9"/>
  <c r="P14" i="9" s="1"/>
  <c r="O13" i="9"/>
  <c r="P13" i="9" s="1"/>
  <c r="O12" i="9"/>
  <c r="P12" i="9" s="1"/>
  <c r="O11" i="9"/>
  <c r="P11" i="9" s="1"/>
  <c r="O10" i="9"/>
  <c r="P10" i="9" s="1"/>
  <c r="O9" i="9"/>
  <c r="P9" i="9" s="1"/>
  <c r="O8" i="9"/>
  <c r="P8" i="9" s="1"/>
  <c r="O7" i="9"/>
  <c r="P7" i="9" s="1"/>
  <c r="O6" i="9"/>
  <c r="P6" i="9" s="1"/>
  <c r="O5" i="9"/>
  <c r="P5" i="9" s="1"/>
  <c r="O4" i="9"/>
  <c r="P4" i="9" s="1"/>
  <c r="O3" i="9"/>
  <c r="P3" i="9" s="1"/>
  <c r="O2" i="9"/>
  <c r="P2" i="9" s="1"/>
  <c r="P21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Yesid Albeiro Sotaquira Chaparro</author>
  </authors>
  <commentList>
    <comment ref="D5" authorId="0" shapeId="0" xr:uid="{87A50FFD-9702-4AB7-B85E-61B4C6AF488D}">
      <text>
        <r>
          <rPr>
            <sz val="11"/>
            <color theme="1"/>
            <rFont val="Calibri"/>
            <family val="2"/>
            <scheme val="minor"/>
          </rPr>
          <t>Yesid Albeiro Sotaquira Chaparro:
Se ajusta la cantidad requerida, disminuyendo en 1 unidad.</t>
        </r>
      </text>
    </comment>
    <comment ref="D12" authorId="0" shapeId="0" xr:uid="{52F61D9F-D8BE-4A16-8A2C-2A70F4B5DCE2}">
      <text>
        <r>
          <rPr>
            <sz val="11"/>
            <color theme="1"/>
            <rFont val="Calibri"/>
            <family val="2"/>
            <scheme val="minor"/>
          </rPr>
          <t>Yesid Albeiro Sotaquira Chaparro:
Se ajusta la cantidad requerida, disminuyendo en 2 unidades.</t>
        </r>
      </text>
    </comment>
    <comment ref="D13" authorId="0" shapeId="0" xr:uid="{DB036905-E4B0-4036-AA16-AABDAF7AC0CD}">
      <text>
        <r>
          <rPr>
            <sz val="11"/>
            <color theme="1"/>
            <rFont val="Calibri"/>
            <family val="2"/>
            <scheme val="minor"/>
          </rPr>
          <t>Yesid Albeiro Sotaquira Chaparro:
Se ajusta la cantidad requerida, disminuyendo en 1 unidad.</t>
        </r>
      </text>
    </comment>
  </commentList>
</comments>
</file>

<file path=xl/sharedStrings.xml><?xml version="1.0" encoding="utf-8"?>
<sst xmlns="http://schemas.openxmlformats.org/spreadsheetml/2006/main" count="69" uniqueCount="51">
  <si>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</si>
  <si>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</si>
  <si>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</si>
  <si>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</si>
  <si>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</si>
  <si>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</si>
  <si>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</si>
  <si>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</si>
  <si>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t>ITEM</t>
  </si>
  <si>
    <t>NOMBRE DEL ELEMENTO DE  CONSUMO Y/O DEVOLUTIVOS</t>
  </si>
  <si>
    <t>UNIDAD DE MEDIDA</t>
  </si>
  <si>
    <t>CANTIDAD REQUERIDA</t>
  </si>
  <si>
    <t>VALOR UNITARIO INCLUIDO IVA N.1 (IMPOINTER)</t>
  </si>
  <si>
    <t>VALOR UNITARIO INCLUIDO IVA N.2 (DIDACONTROL)</t>
  </si>
  <si>
    <t>Suministro EC SAS</t>
  </si>
  <si>
    <t>CI INVERCIONES ELCER</t>
  </si>
  <si>
    <t>GD GROUP</t>
  </si>
  <si>
    <t xml:space="preserve">IMPOINTER </t>
  </si>
  <si>
    <t xml:space="preserve">INJAR SOLUCIONES </t>
  </si>
  <si>
    <t>SMT INGENIERIA
 DICACTICA</t>
  </si>
  <si>
    <t xml:space="preserve">SUEÑOS DE AMOR </t>
  </si>
  <si>
    <t>VORTEX</t>
  </si>
  <si>
    <t>VALOR PROMEDIO/
MENOR MAYOR UNITARIO</t>
  </si>
  <si>
    <t>Valor total</t>
  </si>
  <si>
    <t>Observaciones</t>
  </si>
  <si>
    <t>RACK DESKTOP EN AUTOMATIZACION INDUSTRIAL PLC Y REDES INDUSTRIALES</t>
  </si>
  <si>
    <t>Equipo</t>
  </si>
  <si>
    <t>BANCO DE ENTRENAMIENTO EN ENERGIAS ALTERNATIVAS</t>
  </si>
  <si>
    <t>PINZA VOLTIAMPERIMETRICA  AC/DC</t>
  </si>
  <si>
    <t xml:space="preserve"> MULTIMETRO DIGITAL TRUE-RMS DE 1000 VOLT VC/DC CON CAPACITANCIA Y FRECUENCIA</t>
  </si>
  <si>
    <t>SISTEMA CNC PARA LA FABRICACIÓN DE CIRCUITOS IMPRESOS CON ACCESORIOS PARA APLICACIÓN DE MÁSCARA ANTISOLDER</t>
  </si>
  <si>
    <r>
      <rPr>
        <sz val="11"/>
        <color rgb="FF000000"/>
        <rFont val="Calibri"/>
        <scheme val="minor"/>
      </rPr>
      <t>Las cotizaciones relacionadas a continuación corresponden a empresas cuyos valores ofertados superan el límite establecido para el ítem. Conforme al criterio definido, no se tienen en cuenta valores que excedan en más del 50 % el valor de referencia inicial, por lo que estas cotizaciones se encuentran fuera del rango permitido y no pueden ser consideradas para el análisis. 
Suministro EC SAS (</t>
    </r>
    <r>
      <rPr>
        <sz val="11"/>
        <color rgb="FFFF0000"/>
        <rFont val="Calibri"/>
        <scheme val="minor"/>
      </rPr>
      <t>-294,29%</t>
    </r>
    <r>
      <rPr>
        <sz val="11"/>
        <color rgb="FF000000"/>
        <rFont val="Calibri"/>
        <scheme val="minor"/>
      </rPr>
      <t>), CI INVERCIONES ELCER (</t>
    </r>
    <r>
      <rPr>
        <sz val="11"/>
        <color rgb="FFFF0000"/>
        <rFont val="Calibri"/>
        <scheme val="minor"/>
      </rPr>
      <t>-289,25%</t>
    </r>
    <r>
      <rPr>
        <sz val="11"/>
        <color rgb="FF000000"/>
        <rFont val="Calibri"/>
        <scheme val="minor"/>
      </rPr>
      <t>), GD GROUP (</t>
    </r>
    <r>
      <rPr>
        <sz val="11"/>
        <color rgb="FFFF0000"/>
        <rFont val="Calibri"/>
        <scheme val="minor"/>
      </rPr>
      <t>-289,56%</t>
    </r>
    <r>
      <rPr>
        <sz val="11"/>
        <color rgb="FF000000"/>
        <rFont val="Calibri"/>
        <scheme val="minor"/>
      </rPr>
      <t>), INJAR SOLUCIONES(</t>
    </r>
    <r>
      <rPr>
        <sz val="11"/>
        <color rgb="FFFF0000"/>
        <rFont val="Calibri"/>
        <scheme val="minor"/>
      </rPr>
      <t>-284,88%</t>
    </r>
    <r>
      <rPr>
        <sz val="11"/>
        <color rgb="FF000000"/>
        <rFont val="Calibri"/>
        <scheme val="minor"/>
      </rPr>
      <t>), 
SUEÑOS DE AMOR(</t>
    </r>
    <r>
      <rPr>
        <sz val="11"/>
        <color rgb="FFFF0000"/>
        <rFont val="Calibri"/>
        <scheme val="minor"/>
      </rPr>
      <t>-246,39%</t>
    </r>
    <r>
      <rPr>
        <sz val="11"/>
        <color rgb="FF000000"/>
        <rFont val="Calibri"/>
        <scheme val="minor"/>
      </rPr>
      <t>), VORTEX(</t>
    </r>
    <r>
      <rPr>
        <sz val="11"/>
        <color rgb="FFFF0000"/>
        <rFont val="Calibri"/>
        <scheme val="minor"/>
      </rPr>
      <t>-352,80%</t>
    </r>
    <r>
      <rPr>
        <sz val="11"/>
        <color rgb="FF000000"/>
        <rFont val="Calibri"/>
        <scheme val="minor"/>
      </rPr>
      <t>).</t>
    </r>
  </si>
  <si>
    <t>OSCILOSCOPIO DIGITAL 200 MHZ  2 CANALES PANTALLA A COLOR TFT WVGA DE 7”</t>
  </si>
  <si>
    <r>
      <rPr>
        <sz val="11"/>
        <color rgb="FF000000"/>
        <rFont val="Calibri"/>
        <scheme val="minor"/>
      </rPr>
      <t>Las cotizaciones relacionadas a continuación corresponden a empresas cuyos valores ofertados superan el límite establecido para el ítem. Conforme al criterio definido, no se tienen en cuenta valores que excedan en más del 50 % el valor de referencia inicial, por lo que estas cotizaciones se encuentran fuera del rango permitido y no pueden ser consideradas para el análisis. 
Suministro EC SAS (</t>
    </r>
    <r>
      <rPr>
        <sz val="11"/>
        <color rgb="FFFF0000"/>
        <rFont val="Calibri"/>
        <scheme val="minor"/>
      </rPr>
      <t>-622,09%</t>
    </r>
    <r>
      <rPr>
        <sz val="11"/>
        <color rgb="FF000000"/>
        <rFont val="Calibri"/>
        <scheme val="minor"/>
      </rPr>
      <t>), CI INVERCIONES ELCER (</t>
    </r>
    <r>
      <rPr>
        <sz val="11"/>
        <color rgb="FFFF0000"/>
        <rFont val="Calibri"/>
        <scheme val="minor"/>
      </rPr>
      <t>-614,15%</t>
    </r>
    <r>
      <rPr>
        <sz val="11"/>
        <color rgb="FF000000"/>
        <rFont val="Calibri"/>
        <scheme val="minor"/>
      </rPr>
      <t>), GD GROUP (</t>
    </r>
    <r>
      <rPr>
        <sz val="11"/>
        <color rgb="FFFF0000"/>
        <rFont val="Calibri"/>
        <scheme val="minor"/>
      </rPr>
      <t>613,43%</t>
    </r>
    <r>
      <rPr>
        <sz val="11"/>
        <color rgb="FF000000"/>
        <rFont val="Calibri"/>
        <scheme val="minor"/>
      </rPr>
      <t>), INJAR SOLUCIONES (</t>
    </r>
    <r>
      <rPr>
        <sz val="11"/>
        <color rgb="FFFF0000"/>
        <rFont val="Calibri"/>
        <scheme val="minor"/>
      </rPr>
      <t>-604,87%</t>
    </r>
    <r>
      <rPr>
        <sz val="11"/>
        <color rgb="FF000000"/>
        <rFont val="Calibri"/>
        <scheme val="minor"/>
      </rPr>
      <t>), SUEÑOS DE AMOR (</t>
    </r>
    <r>
      <rPr>
        <sz val="11"/>
        <color rgb="FFFF0000"/>
        <rFont val="Calibri"/>
        <scheme val="minor"/>
      </rPr>
      <t>-534,38%</t>
    </r>
    <r>
      <rPr>
        <sz val="11"/>
        <color rgb="FF000000"/>
        <rFont val="Calibri"/>
        <scheme val="minor"/>
      </rPr>
      <t>), VORTEX (</t>
    </r>
    <r>
      <rPr>
        <sz val="11"/>
        <color rgb="FFFF0000"/>
        <rFont val="Calibri"/>
        <scheme val="minor"/>
      </rPr>
      <t>-729,26%</t>
    </r>
    <r>
      <rPr>
        <sz val="11"/>
        <color rgb="FF000000"/>
        <rFont val="Calibri"/>
        <scheme val="minor"/>
      </rPr>
      <t>).</t>
    </r>
  </si>
  <si>
    <t>OSCILOSCOPIO DIGITAL PORTÁTIL Y MULTÍMETRO DIGITAL CON DOS ENTRADAS ANCHO DE BANDA DEL OSCILOSCOPIO DE 20 MHZ</t>
  </si>
  <si>
    <t>GENERADOR DE SEÑALES 25  MHZ SINUSOIDAL: 60MHZ (MÁX.); CUADRADA: 25MHZ (MÁX.); TRIANGULAR, RAMPA: 1MHZ</t>
  </si>
  <si>
    <t>ESTACIÓN DE SOLDADURA Y RETRABAJO MULTICANAL 177-454 °C CON BOMBA INTERNA AUTONOMA</t>
  </si>
  <si>
    <t>BANCO DE TRABAJO PARA ELECTRÓNICA CON ALIMENTACION DC/AC TRIFASICA ESPACIO PARA ALMACENAMIENTO DE EQUIPOS.</t>
  </si>
  <si>
    <t>KIT DE DESARROLLO PARA SISTEMAS EMBEBIDOS Y APLICACIONES IOT</t>
  </si>
  <si>
    <r>
      <rPr>
        <sz val="11"/>
        <color rgb="FF000000"/>
        <rFont val="Calibri"/>
        <scheme val="minor"/>
      </rPr>
      <t>Las cotizaciones relacionadas a continuación corresponden a empresas cuyos valores ofertados superan el límite establecido para el ítem. Conforme al criterio definido, no se tienen en cuenta valores que excedan en más del 50 % el valor de referencia inicial, por lo que estas cotizaciones se encuentran fuera del rango permitido y no pueden ser consideradas para el análisis. 
Suministro EC SAS (</t>
    </r>
    <r>
      <rPr>
        <sz val="11"/>
        <color rgb="FFFF0000"/>
        <rFont val="Calibri"/>
        <scheme val="minor"/>
      </rPr>
      <t>-300,43%</t>
    </r>
    <r>
      <rPr>
        <sz val="11"/>
        <color rgb="FF000000"/>
        <rFont val="Calibri"/>
        <scheme val="minor"/>
      </rPr>
      <t>), CI INVERCIONES ELCER (</t>
    </r>
    <r>
      <rPr>
        <sz val="11"/>
        <color rgb="FFFF0000"/>
        <rFont val="Calibri"/>
        <scheme val="minor"/>
      </rPr>
      <t>-290,88%</t>
    </r>
    <r>
      <rPr>
        <sz val="11"/>
        <color rgb="FF000000"/>
        <rFont val="Calibri"/>
        <scheme val="minor"/>
      </rPr>
      <t>), GD GROUP (</t>
    </r>
    <r>
      <rPr>
        <sz val="11"/>
        <color rgb="FFFF0000"/>
        <rFont val="Calibri"/>
        <scheme val="minor"/>
      </rPr>
      <t>-295,63%</t>
    </r>
    <r>
      <rPr>
        <sz val="11"/>
        <color rgb="FF000000"/>
        <rFont val="Calibri"/>
        <scheme val="minor"/>
      </rPr>
      <t>), INJAR SOLUCIONES (</t>
    </r>
    <r>
      <rPr>
        <sz val="11"/>
        <color rgb="FFFF0000"/>
        <rFont val="Calibri"/>
        <scheme val="minor"/>
      </rPr>
      <t>-296,03%</t>
    </r>
    <r>
      <rPr>
        <sz val="11"/>
        <color rgb="FF000000"/>
        <rFont val="Calibri"/>
        <scheme val="minor"/>
      </rPr>
      <t>), SUEÑOS DE AMOR (</t>
    </r>
    <r>
      <rPr>
        <sz val="11"/>
        <color rgb="FFFF0000"/>
        <rFont val="Calibri"/>
        <scheme val="minor"/>
      </rPr>
      <t>-251,79%</t>
    </r>
    <r>
      <rPr>
        <sz val="11"/>
        <color rgb="FF000000"/>
        <rFont val="Calibri"/>
        <scheme val="minor"/>
      </rPr>
      <t>), VORTEX (</t>
    </r>
    <r>
      <rPr>
        <sz val="11"/>
        <color rgb="FFFF0000"/>
        <rFont val="Calibri"/>
        <scheme val="minor"/>
      </rPr>
      <t>-359,86%</t>
    </r>
    <r>
      <rPr>
        <sz val="11"/>
        <color rgb="FF000000"/>
        <rFont val="Calibri"/>
        <scheme val="minor"/>
      </rPr>
      <t>).</t>
    </r>
  </si>
  <si>
    <t>KIT MICROCOMPUTADORA + PANTALLA + CARCASA</t>
  </si>
  <si>
    <t xml:space="preserve">CALIBRADOR DE PROCESOS DE DOCUMENTACIÓN (HART) </t>
  </si>
  <si>
    <t>MULTIMETRO PARA CONEXIÓN DE PROCESOS 0-1000 V CA (VALOR EFICAZ VERDADERO) O CC</t>
  </si>
  <si>
    <t>ESTACION METEREOLÓGICA MOVIL CON SENSOR DE TEMPERATURA, VELOCIDAD DE VIENTO, DIRECCIÓN DE VIENTO, TEMPERATURA Y HUMEDAD RELATIVA</t>
  </si>
  <si>
    <t>MALETÍN KIT DE HERRAMIENTAS PARA ELECTRÓNICA CON HERRAMIENTAS Y EQUIPOS DE DIAGNOSTICO</t>
  </si>
  <si>
    <r>
      <rPr>
        <sz val="11"/>
        <color rgb="FF000000"/>
        <rFont val="Calibri"/>
        <scheme val="minor"/>
      </rPr>
      <t>Las cotizaciones relacionadas a continuación corresponden a empresas cuyos valores ofertados superan el límite establecido para el ítem. Conforme al criterio definido, no se tienen en cuenta valores que excedan en más del 50 % el valor de referencia inicial, por lo que estas cotizaciones se encuentran fuera del rango permitido y no pueden ser consideradas para el análisis. 
Suministro EC SAS (</t>
    </r>
    <r>
      <rPr>
        <sz val="11"/>
        <color rgb="FFFF0000"/>
        <rFont val="Calibri"/>
        <scheme val="minor"/>
      </rPr>
      <t>-234,68%</t>
    </r>
    <r>
      <rPr>
        <sz val="11"/>
        <color rgb="FF000000"/>
        <rFont val="Calibri"/>
        <scheme val="minor"/>
      </rPr>
      <t>), CI INVERCIONES ELCER (</t>
    </r>
    <r>
      <rPr>
        <sz val="11"/>
        <color rgb="FFFF0000"/>
        <rFont val="Calibri"/>
        <scheme val="minor"/>
      </rPr>
      <t>-230,99%</t>
    </r>
    <r>
      <rPr>
        <sz val="11"/>
        <color rgb="FF000000"/>
        <rFont val="Calibri"/>
        <scheme val="minor"/>
      </rPr>
      <t>), GD GROUP (</t>
    </r>
    <r>
      <rPr>
        <sz val="11"/>
        <color rgb="FFFF0000"/>
        <rFont val="Calibri"/>
        <scheme val="minor"/>
      </rPr>
      <t>-230,66%</t>
    </r>
    <r>
      <rPr>
        <sz val="11"/>
        <color rgb="FF000000"/>
        <rFont val="Calibri"/>
        <scheme val="minor"/>
      </rPr>
      <t>), INJAR SOLUCIONES (</t>
    </r>
    <r>
      <rPr>
        <sz val="11"/>
        <color rgb="FFFF0000"/>
        <rFont val="Calibri"/>
        <scheme val="minor"/>
      </rPr>
      <t>-226,70%</t>
    </r>
    <r>
      <rPr>
        <sz val="11"/>
        <color rgb="FF000000"/>
        <rFont val="Calibri"/>
        <scheme val="minor"/>
      </rPr>
      <t>), 
SUEÑOS DE AMOR (</t>
    </r>
    <r>
      <rPr>
        <sz val="11"/>
        <color rgb="FFFF0000"/>
        <rFont val="Calibri"/>
        <scheme val="minor"/>
      </rPr>
      <t>-194,03%</t>
    </r>
    <r>
      <rPr>
        <sz val="11"/>
        <color rgb="FF000000"/>
        <rFont val="Calibri"/>
        <scheme val="minor"/>
      </rPr>
      <t>), VORTEX (</t>
    </r>
    <r>
      <rPr>
        <sz val="11"/>
        <color rgb="FFFF0000"/>
        <rFont val="Calibri"/>
        <scheme val="minor"/>
      </rPr>
      <t>-284,35%</t>
    </r>
    <r>
      <rPr>
        <sz val="11"/>
        <color rgb="FF000000"/>
        <rFont val="Calibri"/>
        <scheme val="minor"/>
      </rPr>
      <t>).</t>
    </r>
  </si>
  <si>
    <t>MINI RUTEADORA CNC</t>
  </si>
  <si>
    <r>
      <rPr>
        <sz val="11"/>
        <color rgb="FF000000"/>
        <rFont val="Calibri"/>
        <scheme val="minor"/>
      </rPr>
      <t>Las cotizaciones relacionadas a continuación corresponden a empresas cuyos valores ofertados superan el límite establecido para el ítem. Conforme al criterio definido, no se tienen en cuenta valores que excedan en más del 50 % el valor de referencia inicial, por lo que estas cotizaciones se encuentran fuera del rango permitido y no pueden ser consideradas para el análisis. 
Suministro EC SAS (</t>
    </r>
    <r>
      <rPr>
        <sz val="11"/>
        <color rgb="FFFF0000"/>
        <rFont val="Calibri"/>
        <scheme val="minor"/>
      </rPr>
      <t>-397,35%</t>
    </r>
    <r>
      <rPr>
        <sz val="11"/>
        <color rgb="FF000000"/>
        <rFont val="Calibri"/>
        <scheme val="minor"/>
      </rPr>
      <t>), CI INVERCIONES ELCER (</t>
    </r>
    <r>
      <rPr>
        <sz val="11"/>
        <color rgb="FFFF0000"/>
        <rFont val="Calibri"/>
        <scheme val="minor"/>
      </rPr>
      <t>-391,88%</t>
    </r>
    <r>
      <rPr>
        <sz val="11"/>
        <color rgb="FF000000"/>
        <rFont val="Calibri"/>
        <scheme val="minor"/>
      </rPr>
      <t>), GD GROUP (</t>
    </r>
    <r>
      <rPr>
        <sz val="11"/>
        <color rgb="FFFF0000"/>
        <rFont val="Calibri"/>
        <scheme val="minor"/>
      </rPr>
      <t>-391,38%</t>
    </r>
    <r>
      <rPr>
        <sz val="11"/>
        <color rgb="FF000000"/>
        <rFont val="Calibri"/>
        <scheme val="minor"/>
      </rPr>
      <t>), INJAR SOLUCIONES (</t>
    </r>
    <r>
      <rPr>
        <sz val="11"/>
        <color rgb="FFFF0000"/>
        <rFont val="Calibri"/>
        <scheme val="minor"/>
      </rPr>
      <t>-385,49%</t>
    </r>
    <r>
      <rPr>
        <sz val="11"/>
        <color rgb="FF000000"/>
        <rFont val="Calibri"/>
        <scheme val="minor"/>
      </rPr>
      <t>), 
SUEÑOS DE AMOR (</t>
    </r>
    <r>
      <rPr>
        <sz val="11"/>
        <color rgb="FFFF0000"/>
        <rFont val="Calibri"/>
        <scheme val="minor"/>
      </rPr>
      <t>-336,94%</t>
    </r>
    <r>
      <rPr>
        <sz val="11"/>
        <color rgb="FF000000"/>
        <rFont val="Calibri"/>
        <scheme val="minor"/>
      </rPr>
      <t>), VORTEX (</t>
    </r>
    <r>
      <rPr>
        <sz val="11"/>
        <color rgb="FFFF0000"/>
        <rFont val="Calibri"/>
        <scheme val="minor"/>
      </rPr>
      <t>-471,16%</t>
    </r>
    <r>
      <rPr>
        <sz val="11"/>
        <color rgb="FF000000"/>
        <rFont val="Calibri"/>
        <scheme val="minor"/>
      </rPr>
      <t>).</t>
    </r>
  </si>
  <si>
    <t>KIT DE FUSIONADORA DE FIBRA OPTICA CON CORTADORA</t>
  </si>
  <si>
    <t>SISTEMA FOTOVOLTAICO AISLADO DE 24 V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</si>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</sst>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_-[$$-240A]\ * #,##0.00_-;\-[$$-240A]\ * #,##0.00_-;_-[$$-240A]\ * &quot;-&quot;??_-;_-@_-"/>
    <numFmt numFmtId="166" formatCode="&quot;$&quot;#,##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b/>
      <sz val="11"/>
      <name val="Calibri"/>
    </font>
    <font>
      <sz val="11"/>
      <color rgb="FF000000"/>
      <name val="Calibri"/>
      <family val="2"/>
    </font>
    <font>
      <sz val="11"/>
      <color theme="1"/>
      <name val="Calibri"/>
    </font>
    <font>
      <b/>
      <sz val="11"/>
      <color theme="1"/>
      <name val="Calibri"/>
      <family val="2"/>
      <scheme val="minor"/>
    </font>
    <font>
      <sz val="11"/>
      <name val="Calibri"/>
    </font>
    <font>
      <sz val="11"/>
      <color rgb="FFFF0000"/>
      <name val="Calibri"/>
      <scheme val="minor"/>
    </font>
    <font>
      <sz val="11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3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0" fillId="0" borderId="0" xfId="91" applyFont="1"/>
    <xf numFmtId="0" fontId="7" fillId="3" borderId="1" xfId="91" applyFont="1" applyFill="1" applyBorder="1" applyAlignment="1">
      <alignment horizontal="left" vertical="center" wrapText="1"/>
    </xf>
    <xf numFmtId="0" fontId="7" fillId="4" borderId="1" xfId="91" applyFont="1" applyFill="1" applyBorder="1" applyAlignment="1">
      <alignment horizontal="left" vertical="center" wrapText="1"/>
    </xf>
    <xf numFmtId="164" fontId="0" fillId="0" borderId="0" xfId="91" applyNumberFormat="1" applyFont="1" applyAlignment="1">
      <alignment vertical="center"/>
    </xf>
    <xf numFmtId="0" fontId="0" fillId="2" borderId="0" xfId="91" applyFont="1" applyFill="1"/>
    <xf numFmtId="0" fontId="9" fillId="3" borderId="1" xfId="91" applyFont="1" applyFill="1" applyBorder="1" applyAlignment="1">
      <alignment horizontal="left" vertical="center" wrapText="1"/>
    </xf>
    <xf numFmtId="0" fontId="8" fillId="3" borderId="1" xfId="91" applyFont="1" applyFill="1" applyBorder="1" applyAlignment="1">
      <alignment horizontal="center"/>
    </xf>
    <xf numFmtId="0" fontId="9" fillId="3" borderId="1" xfId="91" applyFont="1" applyFill="1" applyBorder="1" applyAlignment="1">
      <alignment horizontal="center" vertical="center" wrapText="1"/>
    </xf>
    <xf numFmtId="0" fontId="7" fillId="2" borderId="1" xfId="91" applyFont="1" applyFill="1" applyBorder="1" applyAlignment="1">
      <alignment horizontal="left" vertical="center" wrapText="1"/>
    </xf>
    <xf numFmtId="164" fontId="10" fillId="3" borderId="1" xfId="91" applyNumberFormat="1" applyFont="1" applyFill="1" applyBorder="1" applyAlignment="1">
      <alignment vertical="center" wrapText="1"/>
    </xf>
    <xf numFmtId="166" fontId="13" fillId="3" borderId="1" xfId="91" applyNumberFormat="1" applyFont="1" applyFill="1" applyBorder="1" applyAlignment="1">
      <alignment horizontal="center" vertical="center"/>
    </xf>
    <xf numFmtId="166" fontId="12" fillId="0" borderId="1" xfId="0" applyNumberFormat="1" applyFont="1" applyBorder="1" applyAlignment="1">
      <alignment vertical="center"/>
    </xf>
    <xf numFmtId="166" fontId="12" fillId="2" borderId="1" xfId="0" applyNumberFormat="1" applyFont="1" applyFill="1" applyBorder="1" applyAlignment="1">
      <alignment vertical="center"/>
    </xf>
    <xf numFmtId="165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166" fontId="10" fillId="5" borderId="5" xfId="91" applyNumberFormat="1" applyFont="1" applyFill="1" applyBorder="1" applyAlignment="1">
      <alignment horizontal="center" vertical="center"/>
    </xf>
    <xf numFmtId="0" fontId="15" fillId="0" borderId="1" xfId="91" applyFont="1" applyBorder="1" applyAlignment="1">
      <alignment horizontal="center" vertical="center"/>
    </xf>
    <xf numFmtId="0" fontId="13" fillId="3" borderId="2" xfId="91" applyFont="1" applyFill="1" applyBorder="1" applyAlignment="1">
      <alignment horizontal="center" vertical="center"/>
    </xf>
    <xf numFmtId="0" fontId="13" fillId="6" borderId="3" xfId="91" applyFont="1" applyFill="1" applyBorder="1" applyAlignment="1">
      <alignment horizontal="center" vertical="center"/>
    </xf>
    <xf numFmtId="0" fontId="13" fillId="3" borderId="3" xfId="91" applyFont="1" applyFill="1" applyBorder="1" applyAlignment="1">
      <alignment horizontal="center" vertical="center"/>
    </xf>
    <xf numFmtId="0" fontId="13" fillId="4" borderId="3" xfId="91" applyFont="1" applyFill="1" applyBorder="1" applyAlignment="1">
      <alignment horizontal="center" vertical="center"/>
    </xf>
    <xf numFmtId="0" fontId="13" fillId="3" borderId="4" xfId="9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91" applyFont="1" applyBorder="1"/>
    <xf numFmtId="166" fontId="13" fillId="2" borderId="1" xfId="91" applyNumberFormat="1" applyFont="1" applyFill="1" applyBorder="1" applyAlignment="1">
      <alignment horizontal="center" vertical="center"/>
    </xf>
    <xf numFmtId="166" fontId="0" fillId="0" borderId="1" xfId="91" applyNumberFormat="1" applyFont="1" applyBorder="1" applyAlignment="1">
      <alignment horizontal="center"/>
    </xf>
    <xf numFmtId="166" fontId="14" fillId="5" borderId="6" xfId="91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91" applyFont="1" applyFill="1" applyBorder="1" applyAlignment="1">
      <alignment horizontal="left" vertical="center" wrapText="1"/>
    </xf>
    <xf numFmtId="166" fontId="12" fillId="0" borderId="7" xfId="0" applyNumberFormat="1" applyFont="1" applyBorder="1" applyAlignment="1">
      <alignment vertical="center"/>
    </xf>
    <xf numFmtId="166" fontId="13" fillId="3" borderId="7" xfId="91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1" xfId="91" applyFont="1" applyFill="1" applyBorder="1"/>
    <xf numFmtId="0" fontId="11" fillId="0" borderId="8" xfId="0" applyFont="1" applyBorder="1"/>
    <xf numFmtId="166" fontId="13" fillId="3" borderId="8" xfId="91" applyNumberFormat="1" applyFont="1" applyFill="1" applyBorder="1" applyAlignment="1">
      <alignment horizontal="center" vertical="center"/>
    </xf>
    <xf numFmtId="0" fontId="0" fillId="0" borderId="1" xfId="91" applyFont="1" applyBorder="1" applyAlignment="1">
      <alignment horizontal="left" vertical="top" wrapText="1"/>
    </xf>
    <xf numFmtId="166" fontId="13" fillId="2" borderId="7" xfId="91" applyNumberFormat="1" applyFont="1" applyFill="1" applyBorder="1" applyAlignment="1">
      <alignment horizontal="center" vertical="center"/>
    </xf>
    <xf numFmtId="0" fontId="13" fillId="2" borderId="3" xfId="9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1" xfId="91" applyFont="1" applyBorder="1" applyAlignment="1">
      <alignment horizontal="left" vertical="top" wrapText="1"/>
    </xf>
    <xf numFmtId="0" fontId="1" fillId="0" borderId="1" xfId="91" applyFont="1" applyBorder="1" applyAlignment="1">
      <alignment wrapText="1"/>
    </xf>
  </cellXfs>
  <cellStyles count="93">
    <cellStyle name="Hipervínculo" xfId="8" builtinId="8" hidden="1"/>
    <cellStyle name="Hipervínculo" xfId="22" builtinId="8" hidden="1"/>
    <cellStyle name="Hipervínculo" xfId="20" builtinId="8" hidden="1"/>
    <cellStyle name="Hipervínculo" xfId="12" builtinId="8" hidden="1"/>
    <cellStyle name="Hipervínculo" xfId="4" builtinId="8" hidden="1"/>
    <cellStyle name="Hipervínculo" xfId="10" builtinId="8" hidden="1"/>
    <cellStyle name="Hipervínculo" xfId="2" builtinId="8" hidden="1"/>
    <cellStyle name="Hipervínculo" xfId="18" builtinId="8" hidden="1"/>
    <cellStyle name="Hipervínculo" xfId="16" builtinId="8" hidden="1"/>
    <cellStyle name="Hipervínculo" xfId="6" builtinId="8" hidden="1"/>
    <cellStyle name="Hipervínculo" xfId="14" builtinId="8" hidden="1"/>
    <cellStyle name="Hipervínculo" xfId="30" builtinId="8" hidden="1"/>
    <cellStyle name="Hipervínculo" xfId="66" builtinId="8" hidden="1"/>
    <cellStyle name="Hipervínculo" xfId="24" builtinId="8" hidden="1"/>
    <cellStyle name="Hipervínculo" xfId="26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28" builtinId="8" hidden="1"/>
    <cellStyle name="Hipervínculo" xfId="80" builtinId="8" hidden="1"/>
    <cellStyle name="Hipervínculo" xfId="86" builtinId="8" hidden="1"/>
    <cellStyle name="Hipervínculo" xfId="70" builtinId="8" hidden="1"/>
    <cellStyle name="Hipervínculo" xfId="76" builtinId="8" hidden="1"/>
    <cellStyle name="Hipervínculo" xfId="74" builtinId="8" hidden="1"/>
    <cellStyle name="Hipervínculo" xfId="82" builtinId="8" hidden="1"/>
    <cellStyle name="Hipervínculo" xfId="88" builtinId="8" hidden="1"/>
    <cellStyle name="Hipervínculo" xfId="78" builtinId="8" hidden="1"/>
    <cellStyle name="Hipervínculo" xfId="72" builtinId="8" hidden="1"/>
    <cellStyle name="Hipervínculo" xfId="68" builtinId="8" hidden="1"/>
    <cellStyle name="Hipervínculo" xfId="84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yperlink" xfId="92" xr:uid="{00000000-000B-0000-0000-000008000000}"/>
    <cellStyle name="Normal" xfId="0" builtinId="0"/>
    <cellStyle name="Normal 2" xfId="90" xr:uid="{00000000-0005-0000-0000-000059000000}"/>
    <cellStyle name="Normal 3" xfId="91" xr:uid="{00000000-0005-0000-0000-00005A000000}"/>
    <cellStyle name="Normal 4" xfId="1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tmp"/><Relationship Id="rId3" Type="http://schemas.openxmlformats.org/officeDocument/2006/relationships/image" Target="../media/image3.png"/><Relationship Id="rId7" Type="http://schemas.openxmlformats.org/officeDocument/2006/relationships/image" Target="../media/image7.tmp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tmp"/><Relationship Id="rId5" Type="http://schemas.openxmlformats.org/officeDocument/2006/relationships/image" Target="../media/image5.tmp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-1000125</xdr:colOff>
      <xdr:row>0</xdr:row>
      <xdr:rowOff>0</xdr:rowOff>
    </xdr:from>
    <xdr:ext cx="0" cy="0"/>
    <xdr:pic>
      <xdr:nvPicPr>
        <xdr:cNvPr id="3" name="image16.png" title="Imagen">
          <a:extLst>
            <a:ext uri="{FF2B5EF4-FFF2-40B4-BE49-F238E27FC236}">
              <a16:creationId xmlns:a16="http://schemas.microsoft.com/office/drawing/2014/main" id="{360A94F1-800F-4CE8-9022-D756CEE628A3}"/>
            </a:ext>
            <a:ext uri="{147F2762-F138-4A5C-976F-8EAC2B608ADB}">
              <a16:predDERef xmlns:a16="http://schemas.microsoft.com/office/drawing/2014/main" pred="{49C4FBC5-682C-48B9-B77B-F8CC21B91E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-1000125" y="-26870025"/>
          <a:ext cx="0" cy="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404812</xdr:colOff>
      <xdr:row>0</xdr:row>
      <xdr:rowOff>0</xdr:rowOff>
    </xdr:from>
    <xdr:to>
      <xdr:col>1</xdr:col>
      <xdr:colOff>719772</xdr:colOff>
      <xdr:row>0</xdr:row>
      <xdr:rowOff>689610</xdr:rowOff>
    </xdr:to>
    <xdr:pic>
      <xdr:nvPicPr>
        <xdr:cNvPr id="4" name="Imagen 34">
          <a:extLst>
            <a:ext uri="{FF2B5EF4-FFF2-40B4-BE49-F238E27FC236}">
              <a16:creationId xmlns:a16="http://schemas.microsoft.com/office/drawing/2014/main" id="{5D8004D5-5FC3-4087-9BAD-3D8F7A972463}"/>
            </a:ext>
            <a:ext uri="{147F2762-F138-4A5C-976F-8EAC2B608ADB}">
              <a16:predDERef xmlns:a16="http://schemas.microsoft.com/office/drawing/2014/main" pred="{360A94F1-800F-4CE8-9022-D756CEE62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4812" y="83344"/>
          <a:ext cx="715010" cy="69913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6057900</xdr:rowOff>
    </xdr:from>
    <xdr:to>
      <xdr:col>3</xdr:col>
      <xdr:colOff>38100</xdr:colOff>
      <xdr:row>3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544CCD6-29F9-E279-9180-DF4918508F3A}"/>
            </a:ext>
            <a:ext uri="{147F2762-F138-4A5C-976F-8EAC2B608ADB}">
              <a16:predDERef xmlns:a16="http://schemas.microsoft.com/office/drawing/2014/main" pred="{412979AE-D9FB-9303-639E-01AD956F4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125575" y="13792200"/>
          <a:ext cx="1123950" cy="2895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12096750</xdr:rowOff>
    </xdr:from>
    <xdr:to>
      <xdr:col>3</xdr:col>
      <xdr:colOff>209550</xdr:colOff>
      <xdr:row>3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208EA5F-ADA5-A564-A372-D19EF2207A1E}"/>
            </a:ext>
            <a:ext uri="{147F2762-F138-4A5C-976F-8EAC2B608ADB}">
              <a16:predDERef xmlns:a16="http://schemas.microsoft.com/office/drawing/2014/main" pred="{3544CCD6-29F9-E279-9180-DF4918508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268450" y="19831050"/>
          <a:ext cx="1295400" cy="24574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17573625</xdr:rowOff>
    </xdr:from>
    <xdr:to>
      <xdr:col>3</xdr:col>
      <xdr:colOff>1038225</xdr:colOff>
      <xdr:row>3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50FFCEF-A72B-56A5-1F9C-01515B02AAB4}"/>
            </a:ext>
            <a:ext uri="{147F2762-F138-4A5C-976F-8EAC2B608ADB}">
              <a16:predDERef xmlns:a16="http://schemas.microsoft.com/office/drawing/2014/main" pred="{8208EA5F-ADA5-A564-A372-D19EF220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35050" y="25307925"/>
          <a:ext cx="2124075" cy="8286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</xdr:row>
      <xdr:rowOff>8086725</xdr:rowOff>
    </xdr:from>
    <xdr:to>
      <xdr:col>4</xdr:col>
      <xdr:colOff>28575</xdr:colOff>
      <xdr:row>6</xdr:row>
      <xdr:rowOff>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302FA2C-4B0A-FB2B-EA07-E2F0D6A63B1D}"/>
            </a:ext>
            <a:ext uri="{147F2762-F138-4A5C-976F-8EAC2B608ADB}">
              <a16:predDERef xmlns:a16="http://schemas.microsoft.com/office/drawing/2014/main" pred="{050FFCEF-A72B-56A5-1F9C-01515B02A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601700" y="45720000"/>
          <a:ext cx="2352675" cy="15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</xdr:row>
      <xdr:rowOff>6934200</xdr:rowOff>
    </xdr:from>
    <xdr:to>
      <xdr:col>3</xdr:col>
      <xdr:colOff>342900</xdr:colOff>
      <xdr:row>16</xdr:row>
      <xdr:rowOff>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53C4406-0E69-3049-D32A-89DFA6DD0914}"/>
            </a:ext>
            <a:ext uri="{147F2762-F138-4A5C-976F-8EAC2B608ADB}">
              <a16:predDERef xmlns:a16="http://schemas.microsoft.com/office/drawing/2014/main" pred="{6C2D854C-4F12-1575-32BA-4A18EDE66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001750" y="77076300"/>
          <a:ext cx="1428750" cy="14001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</xdr:row>
      <xdr:rowOff>11706225</xdr:rowOff>
    </xdr:from>
    <xdr:to>
      <xdr:col>3</xdr:col>
      <xdr:colOff>866775</xdr:colOff>
      <xdr:row>16</xdr:row>
      <xdr:rowOff>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C0562ED-7EA2-DEDD-71FE-0079BAA06D37}"/>
            </a:ext>
            <a:ext uri="{147F2762-F138-4A5C-976F-8EAC2B608ADB}">
              <a16:predDERef xmlns:a16="http://schemas.microsoft.com/office/drawing/2014/main" pred="{453C4406-0E69-3049-D32A-89DFA6DD0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582650" y="81848325"/>
          <a:ext cx="1952625" cy="13811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5362575</xdr:rowOff>
    </xdr:from>
    <xdr:to>
      <xdr:col>3</xdr:col>
      <xdr:colOff>800100</xdr:colOff>
      <xdr:row>8</xdr:row>
      <xdr:rowOff>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6E1D889-0131-4D19-B156-DD116CB8A3C5}"/>
            </a:ext>
            <a:ext uri="{147F2762-F138-4A5C-976F-8EAC2B608ADB}">
              <a16:predDERef xmlns:a16="http://schemas.microsoft.com/office/drawing/2014/main" pred="{4C0562ED-7EA2-DEDD-71FE-0079BAA06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954125" y="35090100"/>
          <a:ext cx="1885950" cy="14668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10010775</xdr:rowOff>
    </xdr:from>
    <xdr:to>
      <xdr:col>3</xdr:col>
      <xdr:colOff>1228725</xdr:colOff>
      <xdr:row>5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554A857-F848-4DFB-B7F9-47A72E4EA86B}"/>
            </a:ext>
            <a:ext uri="{147F2762-F138-4A5C-976F-8EAC2B608ADB}">
              <a16:predDERef xmlns:a16="http://schemas.microsoft.com/office/drawing/2014/main" pred="{455F630C-0BBC-8E55-DFB9-C302CB9A3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4154150" y="30337125"/>
          <a:ext cx="2314575" cy="1362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sqref="A1:A8"/>
    </sheetView>
  </sheetViews>
  <sheetFormatPr defaultColWidth="11.42578125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CDE43-B7A2-41F8-9AFE-1C4B938340A5}">
  <dimension ref="A1:Q23"/>
  <sheetViews>
    <sheetView tabSelected="1" topLeftCell="A8" zoomScaleNormal="100" workbookViewId="0">
      <selection activeCell="B13" sqref="B13"/>
    </sheetView>
  </sheetViews>
  <sheetFormatPr defaultColWidth="14.42578125" defaultRowHeight="15" customHeight="1"/>
  <cols>
    <col min="1" max="1" width="5.7109375" style="2" bestFit="1" customWidth="1"/>
    <col min="2" max="2" width="30.140625" style="2" bestFit="1" customWidth="1"/>
    <col min="3" max="3" width="16.28515625" style="2" customWidth="1"/>
    <col min="4" max="4" width="18.5703125" style="2" customWidth="1"/>
    <col min="5" max="5" width="16" style="5" bestFit="1" customWidth="1"/>
    <col min="6" max="6" width="16.42578125" style="5" bestFit="1" customWidth="1"/>
    <col min="7" max="7" width="18.42578125" style="2" bestFit="1" customWidth="1"/>
    <col min="8" max="8" width="21.7109375" style="2" bestFit="1" customWidth="1"/>
    <col min="9" max="10" width="16" style="2" bestFit="1" customWidth="1"/>
    <col min="11" max="11" width="19" style="2" bestFit="1" customWidth="1"/>
    <col min="12" max="12" width="26.7109375" style="2" bestFit="1" customWidth="1"/>
    <col min="13" max="13" width="18.42578125" style="2" bestFit="1" customWidth="1"/>
    <col min="14" max="14" width="16" style="2" bestFit="1" customWidth="1"/>
    <col min="15" max="15" width="25.5703125" style="2" bestFit="1" customWidth="1"/>
    <col min="16" max="16" width="17.7109375" style="2" bestFit="1" customWidth="1"/>
    <col min="17" max="17" width="79.7109375" style="2" customWidth="1"/>
    <col min="18" max="16384" width="14.42578125" style="2"/>
  </cols>
  <sheetData>
    <row r="1" spans="1:17" s="1" customFormat="1" ht="76.5">
      <c r="A1" s="8" t="s">
        <v>8</v>
      </c>
      <c r="B1" s="7" t="s">
        <v>9</v>
      </c>
      <c r="C1" s="9" t="s">
        <v>10</v>
      </c>
      <c r="D1" s="9" t="s">
        <v>11</v>
      </c>
      <c r="E1" s="11" t="s">
        <v>12</v>
      </c>
      <c r="F1" s="11" t="s">
        <v>13</v>
      </c>
      <c r="G1" s="15" t="s">
        <v>14</v>
      </c>
      <c r="H1" s="16" t="s">
        <v>15</v>
      </c>
      <c r="I1" s="16" t="s">
        <v>16</v>
      </c>
      <c r="J1" s="16" t="s">
        <v>17</v>
      </c>
      <c r="K1" s="16" t="s">
        <v>18</v>
      </c>
      <c r="L1" s="43" t="s">
        <v>19</v>
      </c>
      <c r="M1" s="17" t="s">
        <v>20</v>
      </c>
      <c r="N1" s="17" t="s">
        <v>21</v>
      </c>
      <c r="O1" s="18" t="s">
        <v>22</v>
      </c>
      <c r="P1" s="38" t="s">
        <v>23</v>
      </c>
      <c r="Q1" s="36" t="s">
        <v>24</v>
      </c>
    </row>
    <row r="2" spans="1:17" ht="57.75" customHeight="1">
      <c r="A2" s="26">
        <v>1</v>
      </c>
      <c r="B2" s="27" t="s">
        <v>25</v>
      </c>
      <c r="C2" s="26" t="s">
        <v>26</v>
      </c>
      <c r="D2" s="20">
        <v>1</v>
      </c>
      <c r="E2" s="13">
        <v>214311765</v>
      </c>
      <c r="F2" s="13">
        <v>216285594</v>
      </c>
      <c r="G2" s="12">
        <v>177803291</v>
      </c>
      <c r="H2" s="12">
        <v>175845586</v>
      </c>
      <c r="I2" s="12">
        <v>175669643</v>
      </c>
      <c r="J2" s="12">
        <v>224010122</v>
      </c>
      <c r="K2" s="29">
        <v>173561619</v>
      </c>
      <c r="L2" s="12">
        <v>234859438</v>
      </c>
      <c r="M2" s="12">
        <v>156205457</v>
      </c>
      <c r="N2" s="12">
        <v>204190140</v>
      </c>
      <c r="O2" s="12">
        <f>AVERAGE(G2:N2)</f>
        <v>190268162</v>
      </c>
      <c r="P2" s="39">
        <f>O2*D2</f>
        <v>190268162</v>
      </c>
      <c r="Q2" s="40"/>
    </row>
    <row r="3" spans="1:17" ht="30.75">
      <c r="A3" s="26">
        <v>2</v>
      </c>
      <c r="B3" s="27" t="s">
        <v>27</v>
      </c>
      <c r="C3" s="26" t="s">
        <v>26</v>
      </c>
      <c r="D3" s="21">
        <v>1</v>
      </c>
      <c r="E3" s="13">
        <v>297056844</v>
      </c>
      <c r="F3" s="13">
        <v>297734787</v>
      </c>
      <c r="G3" s="12">
        <v>273233353</v>
      </c>
      <c r="H3" s="12">
        <v>270224843</v>
      </c>
      <c r="I3" s="12">
        <v>269954545</v>
      </c>
      <c r="J3" s="29">
        <v>310928198</v>
      </c>
      <c r="K3" s="12">
        <v>266715093</v>
      </c>
      <c r="L3" s="12">
        <v>325594862</v>
      </c>
      <c r="M3" s="12">
        <v>240043583</v>
      </c>
      <c r="N3" s="12">
        <v>313782462</v>
      </c>
      <c r="O3" s="12">
        <f>AVERAGE(G3:N3)</f>
        <v>283809617.375</v>
      </c>
      <c r="P3" s="39">
        <f>O3*D3</f>
        <v>283809617.375</v>
      </c>
      <c r="Q3" s="28"/>
    </row>
    <row r="4" spans="1:17" ht="30.75">
      <c r="A4" s="26">
        <v>3</v>
      </c>
      <c r="B4" s="27" t="s">
        <v>28</v>
      </c>
      <c r="C4" s="26" t="s">
        <v>26</v>
      </c>
      <c r="D4" s="21">
        <v>5</v>
      </c>
      <c r="E4" s="13">
        <v>640815</v>
      </c>
      <c r="F4" s="13">
        <v>822409</v>
      </c>
      <c r="G4" s="12">
        <v>628249</v>
      </c>
      <c r="H4" s="12">
        <v>621418</v>
      </c>
      <c r="I4" s="12">
        <v>620703</v>
      </c>
      <c r="J4" s="12">
        <v>672707</v>
      </c>
      <c r="K4" s="12">
        <v>613255</v>
      </c>
      <c r="L4" s="12">
        <v>705725</v>
      </c>
      <c r="M4" s="12">
        <v>551929</v>
      </c>
      <c r="N4" s="12">
        <v>721476</v>
      </c>
      <c r="O4" s="12">
        <f>AVERAGE(G4:N4)</f>
        <v>641932.75</v>
      </c>
      <c r="P4" s="39">
        <f>O4*D4</f>
        <v>3209663.75</v>
      </c>
      <c r="Q4" s="28"/>
    </row>
    <row r="5" spans="1:17" ht="45.75">
      <c r="A5" s="26">
        <v>4</v>
      </c>
      <c r="B5" s="27" t="s">
        <v>29</v>
      </c>
      <c r="C5" s="26" t="s">
        <v>26</v>
      </c>
      <c r="D5" s="22">
        <v>5</v>
      </c>
      <c r="E5" s="13">
        <v>5085108</v>
      </c>
      <c r="F5" s="13">
        <v>5220887</v>
      </c>
      <c r="G5" s="12">
        <v>3305332</v>
      </c>
      <c r="H5" s="12">
        <v>3269049</v>
      </c>
      <c r="I5" s="12">
        <v>3265661</v>
      </c>
      <c r="J5" s="12">
        <v>5318348</v>
      </c>
      <c r="K5" s="12">
        <v>3226483</v>
      </c>
      <c r="L5" s="12">
        <v>5563115</v>
      </c>
      <c r="M5" s="12">
        <v>2903834</v>
      </c>
      <c r="N5" s="12">
        <v>3795862</v>
      </c>
      <c r="O5" s="12">
        <f>AVERAGE(G5:N5)</f>
        <v>3830960.5</v>
      </c>
      <c r="P5" s="39">
        <f>O5*D5</f>
        <v>19154802.5</v>
      </c>
      <c r="Q5" s="28"/>
    </row>
    <row r="6" spans="1:17" ht="121.5">
      <c r="A6" s="26">
        <v>5</v>
      </c>
      <c r="B6" s="27" t="s">
        <v>30</v>
      </c>
      <c r="C6" s="26" t="s">
        <v>26</v>
      </c>
      <c r="D6" s="23">
        <v>1</v>
      </c>
      <c r="E6" s="13">
        <v>157653699</v>
      </c>
      <c r="F6" s="13">
        <v>161602000</v>
      </c>
      <c r="G6" s="12"/>
      <c r="H6" s="12"/>
      <c r="J6" s="12">
        <v>165460694</v>
      </c>
      <c r="K6" s="12"/>
      <c r="L6" s="12">
        <v>173322810</v>
      </c>
      <c r="M6" s="12"/>
      <c r="N6" s="29"/>
      <c r="O6" s="12">
        <f>AVERAGE(G6:N6)</f>
        <v>169391752</v>
      </c>
      <c r="P6" s="39">
        <f>O6*D6</f>
        <v>169391752</v>
      </c>
      <c r="Q6" s="44" t="s">
        <v>31</v>
      </c>
    </row>
    <row r="7" spans="1:17" ht="106.5">
      <c r="A7" s="26">
        <v>6</v>
      </c>
      <c r="B7" s="3" t="s">
        <v>32</v>
      </c>
      <c r="C7" s="26" t="s">
        <v>26</v>
      </c>
      <c r="D7" s="23">
        <v>3</v>
      </c>
      <c r="E7" s="13">
        <v>4205690</v>
      </c>
      <c r="F7" s="13">
        <v>4357304</v>
      </c>
      <c r="G7" s="12"/>
      <c r="H7" s="29"/>
      <c r="I7" s="12"/>
      <c r="J7" s="12">
        <v>4424539</v>
      </c>
      <c r="K7" s="12"/>
      <c r="L7" s="12">
        <v>4641143</v>
      </c>
      <c r="M7" s="12"/>
      <c r="N7" s="12"/>
      <c r="O7" s="12">
        <f>AVERAGE(G7:N7)</f>
        <v>4532841</v>
      </c>
      <c r="P7" s="39">
        <f>O7*D7</f>
        <v>13598523</v>
      </c>
      <c r="Q7" s="44" t="s">
        <v>33</v>
      </c>
    </row>
    <row r="8" spans="1:17" ht="76.5">
      <c r="A8" s="26">
        <v>7</v>
      </c>
      <c r="B8" s="3" t="s">
        <v>34</v>
      </c>
      <c r="C8" s="26" t="s">
        <v>26</v>
      </c>
      <c r="D8" s="23">
        <v>5</v>
      </c>
      <c r="E8" s="13">
        <v>25441129</v>
      </c>
      <c r="F8" s="13">
        <v>25525500</v>
      </c>
      <c r="G8" s="12">
        <v>38139655</v>
      </c>
      <c r="H8" s="12">
        <v>37719787</v>
      </c>
      <c r="I8" s="12">
        <v>37681970</v>
      </c>
      <c r="J8" s="12">
        <v>26710978</v>
      </c>
      <c r="K8" s="12">
        <v>37229793</v>
      </c>
      <c r="L8" s="12">
        <v>27913019</v>
      </c>
      <c r="M8" s="12">
        <v>33506813</v>
      </c>
      <c r="N8" s="29">
        <v>43799756</v>
      </c>
      <c r="O8" s="12">
        <f>AVERAGE(G8:N8)</f>
        <v>35337721.375</v>
      </c>
      <c r="P8" s="39">
        <f>O8*D8</f>
        <v>176688606.875</v>
      </c>
      <c r="Q8" s="28"/>
    </row>
    <row r="9" spans="1:17" ht="76.5">
      <c r="A9" s="26">
        <v>8</v>
      </c>
      <c r="B9" s="3" t="s">
        <v>35</v>
      </c>
      <c r="C9" s="26" t="s">
        <v>26</v>
      </c>
      <c r="D9" s="23">
        <v>2</v>
      </c>
      <c r="E9" s="13">
        <v>7469749</v>
      </c>
      <c r="F9" s="13">
        <v>7495810</v>
      </c>
      <c r="G9" s="12">
        <v>5850671</v>
      </c>
      <c r="H9" s="12">
        <v>5786256</v>
      </c>
      <c r="I9" s="12">
        <v>5780455</v>
      </c>
      <c r="J9" s="12">
        <v>7816872</v>
      </c>
      <c r="K9" s="12">
        <v>5711096</v>
      </c>
      <c r="L9" s="12">
        <v>8183320</v>
      </c>
      <c r="M9" s="12">
        <v>5139986</v>
      </c>
      <c r="N9" s="12">
        <v>6718936</v>
      </c>
      <c r="O9" s="12">
        <f>AVERAGE(G9:N9)</f>
        <v>6373449</v>
      </c>
      <c r="P9" s="39">
        <f>O9*D9</f>
        <v>12746898</v>
      </c>
      <c r="Q9" s="28"/>
    </row>
    <row r="10" spans="1:17" ht="60.75">
      <c r="A10" s="26">
        <v>9</v>
      </c>
      <c r="B10" s="3" t="s">
        <v>36</v>
      </c>
      <c r="C10" s="26" t="s">
        <v>26</v>
      </c>
      <c r="D10" s="23">
        <v>3</v>
      </c>
      <c r="E10" s="13">
        <v>24546725</v>
      </c>
      <c r="F10" s="13">
        <v>24781750</v>
      </c>
      <c r="G10" s="12">
        <v>24440744</v>
      </c>
      <c r="H10" s="12">
        <v>24171637</v>
      </c>
      <c r="I10" s="12">
        <v>24147443</v>
      </c>
      <c r="J10" s="12">
        <v>25714353</v>
      </c>
      <c r="K10" s="12">
        <v>23857679</v>
      </c>
      <c r="L10" s="12">
        <v>26976530</v>
      </c>
      <c r="M10" s="12">
        <v>21471911</v>
      </c>
      <c r="N10" s="29">
        <v>28067858</v>
      </c>
      <c r="O10" s="12">
        <f>AVERAGE(G10:N10)</f>
        <v>24856019.375</v>
      </c>
      <c r="P10" s="39">
        <f>O10*D10</f>
        <v>74568058.125</v>
      </c>
      <c r="Q10" s="28"/>
    </row>
    <row r="11" spans="1:17" ht="91.5">
      <c r="A11" s="26">
        <v>10</v>
      </c>
      <c r="B11" s="3" t="s">
        <v>37</v>
      </c>
      <c r="C11" s="26" t="s">
        <v>26</v>
      </c>
      <c r="D11" s="23">
        <v>4</v>
      </c>
      <c r="E11" s="13">
        <v>16174242</v>
      </c>
      <c r="F11" s="13">
        <v>16184000</v>
      </c>
      <c r="G11" s="12">
        <v>25280646</v>
      </c>
      <c r="H11" s="12">
        <v>25002376</v>
      </c>
      <c r="I11" s="12">
        <v>24977273</v>
      </c>
      <c r="J11" s="12">
        <v>16918825</v>
      </c>
      <c r="K11" s="12">
        <v>24677554</v>
      </c>
      <c r="L11" s="12">
        <v>17694958</v>
      </c>
      <c r="M11" s="12">
        <v>22209798</v>
      </c>
      <c r="N11" s="29"/>
      <c r="O11" s="12">
        <f>AVERAGE(G11:N11)</f>
        <v>22394490</v>
      </c>
      <c r="P11" s="39">
        <f>O11*D11</f>
        <v>89577960</v>
      </c>
      <c r="Q11" s="28"/>
    </row>
    <row r="12" spans="1:17" ht="106.5">
      <c r="A12" s="26">
        <v>11</v>
      </c>
      <c r="B12" s="3" t="s">
        <v>38</v>
      </c>
      <c r="C12" s="26" t="s">
        <v>26</v>
      </c>
      <c r="D12" s="22">
        <v>4</v>
      </c>
      <c r="E12" s="13">
        <v>2167704</v>
      </c>
      <c r="F12" s="13">
        <v>2345252</v>
      </c>
      <c r="G12" s="12"/>
      <c r="H12" s="12"/>
      <c r="I12" s="12"/>
      <c r="J12" s="12">
        <v>2274209</v>
      </c>
      <c r="K12" s="12"/>
      <c r="L12" s="12">
        <v>2384640</v>
      </c>
      <c r="M12" s="12"/>
      <c r="N12" s="29"/>
      <c r="O12" s="12">
        <f>AVERAGE(G12:N12)</f>
        <v>2329424.5</v>
      </c>
      <c r="P12" s="39">
        <f>O12*D12</f>
        <v>9317698</v>
      </c>
      <c r="Q12" s="44" t="s">
        <v>39</v>
      </c>
    </row>
    <row r="13" spans="1:17" s="6" customFormat="1" ht="30.75">
      <c r="A13" s="26">
        <v>12</v>
      </c>
      <c r="B13" s="10" t="s">
        <v>40</v>
      </c>
      <c r="C13" s="26" t="s">
        <v>26</v>
      </c>
      <c r="D13" s="22">
        <v>5</v>
      </c>
      <c r="E13" s="14">
        <v>3046162</v>
      </c>
      <c r="F13" s="14">
        <v>3055920</v>
      </c>
      <c r="G13" s="12">
        <v>3023885</v>
      </c>
      <c r="H13" s="12">
        <v>2990589</v>
      </c>
      <c r="I13" s="12">
        <v>2987589</v>
      </c>
      <c r="J13" s="12">
        <v>3193484</v>
      </c>
      <c r="K13" s="12">
        <v>2951747</v>
      </c>
      <c r="L13" s="12">
        <v>3349850</v>
      </c>
      <c r="M13" s="12">
        <v>2656573</v>
      </c>
      <c r="N13" s="29">
        <v>3472644</v>
      </c>
      <c r="O13" s="12">
        <f>AVERAGE(G13:N13)</f>
        <v>3078295.125</v>
      </c>
      <c r="P13" s="39">
        <f>O13*D13</f>
        <v>15391475.625</v>
      </c>
      <c r="Q13" s="37"/>
    </row>
    <row r="14" spans="1:17" ht="30.75">
      <c r="A14" s="26">
        <v>13</v>
      </c>
      <c r="B14" s="3" t="s">
        <v>41</v>
      </c>
      <c r="C14" s="26" t="s">
        <v>26</v>
      </c>
      <c r="D14" s="23">
        <v>1</v>
      </c>
      <c r="E14" s="13">
        <v>101886491</v>
      </c>
      <c r="F14" s="13">
        <v>102332384</v>
      </c>
      <c r="G14" s="12">
        <v>97420457</v>
      </c>
      <c r="H14" s="12">
        <v>96347755</v>
      </c>
      <c r="I14" s="12">
        <v>96251400</v>
      </c>
      <c r="J14" s="12">
        <v>106823920</v>
      </c>
      <c r="K14" s="12">
        <v>95096387</v>
      </c>
      <c r="L14" s="12">
        <v>111885220</v>
      </c>
      <c r="M14" s="12">
        <v>85586748</v>
      </c>
      <c r="N14" s="29">
        <v>111878102</v>
      </c>
      <c r="O14" s="12">
        <f>AVERAGE(G14:N14)</f>
        <v>100161248.625</v>
      </c>
      <c r="P14" s="39">
        <f>O14*D14</f>
        <v>100161248.625</v>
      </c>
      <c r="Q14" s="28"/>
    </row>
    <row r="15" spans="1:17" ht="60.75">
      <c r="A15" s="26">
        <v>14</v>
      </c>
      <c r="B15" s="4" t="s">
        <v>42</v>
      </c>
      <c r="C15" s="26" t="s">
        <v>26</v>
      </c>
      <c r="D15" s="24">
        <v>4</v>
      </c>
      <c r="E15" s="13">
        <v>25472664</v>
      </c>
      <c r="F15" s="13">
        <v>25782540</v>
      </c>
      <c r="G15" s="12">
        <v>11343413</v>
      </c>
      <c r="H15" s="12">
        <v>11218606</v>
      </c>
      <c r="I15" s="12">
        <v>11207287</v>
      </c>
      <c r="J15" s="12">
        <v>26710264</v>
      </c>
      <c r="K15" s="12">
        <v>11072807</v>
      </c>
      <c r="L15" s="29">
        <v>27969342</v>
      </c>
      <c r="M15" s="12">
        <v>9965526</v>
      </c>
      <c r="N15" s="12">
        <v>13026832</v>
      </c>
      <c r="O15" s="12">
        <f>AVERAGE(G15:N15)</f>
        <v>15314259.625</v>
      </c>
      <c r="P15" s="39">
        <f>O15*D15</f>
        <v>61257038.5</v>
      </c>
      <c r="Q15" s="28"/>
    </row>
    <row r="16" spans="1:17" ht="91.5">
      <c r="A16" s="26">
        <v>15</v>
      </c>
      <c r="B16" s="3" t="s">
        <v>43</v>
      </c>
      <c r="C16" s="26" t="s">
        <v>26</v>
      </c>
      <c r="D16" s="23">
        <v>2</v>
      </c>
      <c r="E16" s="13">
        <v>24061205</v>
      </c>
      <c r="F16" s="13">
        <v>24363227</v>
      </c>
      <c r="G16" s="12">
        <v>32154002</v>
      </c>
      <c r="H16" s="12">
        <v>31800013</v>
      </c>
      <c r="I16" s="12">
        <v>31768146</v>
      </c>
      <c r="J16" s="12">
        <v>25218956</v>
      </c>
      <c r="K16" s="12">
        <v>31386928</v>
      </c>
      <c r="L16" s="12">
        <v>26450776</v>
      </c>
      <c r="M16" s="12">
        <v>28248235</v>
      </c>
      <c r="N16" s="29">
        <v>36925798</v>
      </c>
      <c r="O16" s="12">
        <f>AVERAGE(G16:N16)</f>
        <v>30494106.75</v>
      </c>
      <c r="P16" s="39">
        <f>O16*D16</f>
        <v>60988213.5</v>
      </c>
      <c r="Q16" s="28"/>
    </row>
    <row r="17" spans="1:17" ht="121.5">
      <c r="A17" s="26">
        <v>16</v>
      </c>
      <c r="B17" s="3" t="s">
        <v>44</v>
      </c>
      <c r="C17" s="26" t="s">
        <v>26</v>
      </c>
      <c r="D17" s="23">
        <v>2</v>
      </c>
      <c r="E17" s="13">
        <v>121534224</v>
      </c>
      <c r="F17" s="13">
        <v>125902000</v>
      </c>
      <c r="G17" s="12"/>
      <c r="H17" s="12"/>
      <c r="I17" s="12"/>
      <c r="J17" s="12">
        <v>127124487</v>
      </c>
      <c r="K17" s="12"/>
      <c r="L17" s="12">
        <v>133277794</v>
      </c>
      <c r="M17" s="12"/>
      <c r="N17" s="29"/>
      <c r="O17" s="12">
        <f>AVERAGE(G17:N17)</f>
        <v>130201140.5</v>
      </c>
      <c r="P17" s="39">
        <f>O17*D17</f>
        <v>260402281</v>
      </c>
      <c r="Q17" s="44" t="s">
        <v>45</v>
      </c>
    </row>
    <row r="18" spans="1:17" ht="121.5">
      <c r="A18" s="26">
        <v>17</v>
      </c>
      <c r="B18" s="10" t="s">
        <v>46</v>
      </c>
      <c r="C18" s="26" t="s">
        <v>26</v>
      </c>
      <c r="D18" s="42">
        <v>2</v>
      </c>
      <c r="E18" s="13">
        <v>2564688</v>
      </c>
      <c r="F18" s="13">
        <v>2740927</v>
      </c>
      <c r="G18" s="12"/>
      <c r="H18" s="12"/>
      <c r="I18" s="12"/>
      <c r="J18" s="12">
        <v>2692494</v>
      </c>
      <c r="K18" s="12"/>
      <c r="L18" s="12">
        <v>2820347</v>
      </c>
      <c r="M18" s="12"/>
      <c r="N18" s="29"/>
      <c r="O18" s="12">
        <f>AVERAGE(G18:N18)</f>
        <v>2756420.5</v>
      </c>
      <c r="P18" s="39">
        <f>O18*D18</f>
        <v>5512841</v>
      </c>
      <c r="Q18" s="45" t="s">
        <v>47</v>
      </c>
    </row>
    <row r="19" spans="1:17" ht="30.75">
      <c r="A19" s="26">
        <v>18</v>
      </c>
      <c r="B19" s="3" t="s">
        <v>48</v>
      </c>
      <c r="C19" s="26" t="s">
        <v>26</v>
      </c>
      <c r="D19" s="23">
        <v>1</v>
      </c>
      <c r="E19" s="13">
        <v>50011892</v>
      </c>
      <c r="F19" s="13">
        <v>50421728</v>
      </c>
      <c r="G19" s="12">
        <v>68842024</v>
      </c>
      <c r="H19" s="12">
        <v>68084065</v>
      </c>
      <c r="I19" s="12">
        <v>68015909</v>
      </c>
      <c r="J19" s="12">
        <v>52405458</v>
      </c>
      <c r="K19" s="12">
        <v>67199728</v>
      </c>
      <c r="L19" s="12">
        <v>54863137</v>
      </c>
      <c r="M19" s="12">
        <v>60479756</v>
      </c>
      <c r="N19" s="29">
        <v>79058504</v>
      </c>
      <c r="O19" s="12">
        <f>AVERAGE(G19:N19)</f>
        <v>64868572.625</v>
      </c>
      <c r="P19" s="39">
        <f>O19*D19</f>
        <v>64868572.625</v>
      </c>
      <c r="Q19" s="28"/>
    </row>
    <row r="20" spans="1:17" ht="30.75">
      <c r="A20" s="32">
        <v>19</v>
      </c>
      <c r="B20" s="33" t="s">
        <v>49</v>
      </c>
      <c r="C20" s="32" t="s">
        <v>26</v>
      </c>
      <c r="D20" s="25">
        <v>2</v>
      </c>
      <c r="E20" s="34">
        <v>11576677</v>
      </c>
      <c r="F20" s="34">
        <v>13328000</v>
      </c>
      <c r="G20" s="35">
        <v>15391044</v>
      </c>
      <c r="H20" s="35">
        <v>15221647</v>
      </c>
      <c r="I20" s="35">
        <v>15206347</v>
      </c>
      <c r="J20" s="35">
        <v>12127171</v>
      </c>
      <c r="K20" s="35">
        <v>15023881</v>
      </c>
      <c r="L20" s="35">
        <v>12722363</v>
      </c>
      <c r="M20" s="35">
        <v>13521493</v>
      </c>
      <c r="N20" s="41">
        <v>17675154</v>
      </c>
      <c r="O20" s="12">
        <f>AVERAGE(G20:N20)</f>
        <v>14611137.5</v>
      </c>
      <c r="P20" s="39">
        <f>O20*D20</f>
        <v>29222275</v>
      </c>
      <c r="Q20" s="28"/>
    </row>
    <row r="21" spans="1:17" ht="15" customHeight="1">
      <c r="A21" s="28"/>
      <c r="B21" s="28"/>
      <c r="C21" s="28"/>
      <c r="D21" s="28"/>
      <c r="E21" s="29"/>
      <c r="F21" s="29"/>
      <c r="G21" s="30"/>
      <c r="H21" s="30"/>
      <c r="I21" s="30"/>
      <c r="J21" s="30"/>
      <c r="K21" s="30"/>
      <c r="L21" s="30"/>
      <c r="M21" s="30"/>
      <c r="N21" s="30"/>
      <c r="O21" s="31" t="s">
        <v>50</v>
      </c>
      <c r="P21" s="19">
        <f>SUM(P2:P20)</f>
        <v>1640135687.5</v>
      </c>
    </row>
    <row r="23" spans="1:17" ht="15.75" customHeight="1"/>
  </sheetData>
  <pageMargins left="0.7" right="0.7" top="0.75" bottom="0.75" header="0" footer="0"/>
  <pageSetup orientation="portrait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AD016ECE546F4BB0F2D1546682E61A" ma:contentTypeVersion="12" ma:contentTypeDescription="Crear nuevo documento." ma:contentTypeScope="" ma:versionID="65a1cab53cd141dbc7bedb4eb65fbe7e">
  <xsd:schema xmlns:xsd="http://www.w3.org/2001/XMLSchema" xmlns:xs="http://www.w3.org/2001/XMLSchema" xmlns:p="http://schemas.microsoft.com/office/2006/metadata/properties" xmlns:ns2="52feeef4-fccb-4660-bd49-5b8617298740" xmlns:ns3="fc77e43e-930d-4ce5-ae6b-19a4ad238cd8" targetNamespace="http://schemas.microsoft.com/office/2006/metadata/properties" ma:root="true" ma:fieldsID="9a2250c92d5cec21048e0a957ce67cd7" ns2:_="" ns3:_="">
    <xsd:import namespace="52feeef4-fccb-4660-bd49-5b8617298740"/>
    <xsd:import namespace="fc77e43e-930d-4ce5-ae6b-19a4ad238c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feeef4-fccb-4660-bd49-5b86172987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Fecha" ma:index="19" nillable="true" ma:displayName="Fecha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77e43e-930d-4ce5-ae6b-19a4ad238c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4a9a34fa-dfdf-4b71-af73-019659206128}" ma:internalName="TaxCatchAll" ma:showField="CatchAllData" ma:web="fc77e43e-930d-4ce5-ae6b-19a4ad238c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feeef4-fccb-4660-bd49-5b8617298740">
      <Terms xmlns="http://schemas.microsoft.com/office/infopath/2007/PartnerControls"/>
    </lcf76f155ced4ddcb4097134ff3c332f>
    <TaxCatchAll xmlns="fc77e43e-930d-4ce5-ae6b-19a4ad238cd8" xsi:nil="true"/>
    <Fecha xmlns="52feeef4-fccb-4660-bd49-5b861729874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3C4609-9700-4241-A045-1B5F8B6072DD}"/>
</file>

<file path=customXml/itemProps2.xml><?xml version="1.0" encoding="utf-8"?>
<ds:datastoreItem xmlns:ds="http://schemas.openxmlformats.org/officeDocument/2006/customXml" ds:itemID="{955085BF-1F80-46AF-9AB6-CCB711E62EEA}"/>
</file>

<file path=customXml/itemProps3.xml><?xml version="1.0" encoding="utf-8"?>
<ds:datastoreItem xmlns:ds="http://schemas.openxmlformats.org/officeDocument/2006/customXml" ds:itemID="{B30FFC12-42AF-4B45-B70F-C2C1ECCD6D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Yesid Albeiro Sotaquira Chaparro</cp:lastModifiedBy>
  <cp:revision/>
  <dcterms:created xsi:type="dcterms:W3CDTF">2014-03-20T19:22:56Z</dcterms:created>
  <dcterms:modified xsi:type="dcterms:W3CDTF">2026-10-16T14:47:13Z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0x01010010AD016ECE546F4BB0F2D1546682E61A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  <property fmtid="{D5CDD505-2E9C-101B-9397-08002B2CF9AE}" pid="10" name="Order">
    <vt:r8>86730400</vt:r8>
  </property>
  <property fmtid="{D5CDD505-2E9C-101B-9397-08002B2CF9AE}" pid="11" name="_SourceUrl">
    <vt:lpwstr/>
  </property>
  <property fmtid="{D5CDD505-2E9C-101B-9397-08002B2CF9AE}" pid="12" name="_SharedFileIndex">
    <vt:lpwstr/>
  </property>
  <property fmtid="{D5CDD505-2E9C-101B-9397-08002B2CF9AE}" pid="13" name="ComplianceAssetId">
    <vt:lpwstr/>
  </property>
  <property fmtid="{D5CDD505-2E9C-101B-9397-08002B2CF9AE}" pid="14" name="_ExtendedDescription">
    <vt:lpwstr/>
  </property>
  <property fmtid="{D5CDD505-2E9C-101B-9397-08002B2CF9AE}" pid="15" name="TriggerFlowInfo">
    <vt:lpwstr/>
  </property>
  <property fmtid="{D5CDD505-2E9C-101B-9397-08002B2CF9AE}" pid="16" name="MediaServiceImageTags">
    <vt:lpwstr/>
  </property>
</Properties>
</file>