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UARIO\Desktop\PC\2_APC\AP_DTOS\BRIGADA\CARPAS_BMC\"/>
    </mc:Choice>
  </mc:AlternateContent>
  <xr:revisionPtr revIDLastSave="0" documentId="8_{085502C8-C4B2-48E1-BCBD-789364154AA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2" i="1" l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S5" i="1" s="1"/>
  <c r="O5" i="1" l="1"/>
  <c r="S42" i="1" l="1"/>
  <c r="S41" i="1"/>
  <c r="S39" i="1"/>
  <c r="S38" i="1"/>
  <c r="S37" i="1"/>
  <c r="S36" i="1"/>
  <c r="S35" i="1"/>
  <c r="S34" i="1"/>
  <c r="S33" i="1"/>
  <c r="S32" i="1"/>
  <c r="S31" i="1"/>
  <c r="S30" i="1"/>
  <c r="S29" i="1"/>
  <c r="S28" i="1"/>
  <c r="S26" i="1"/>
  <c r="S27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40" i="1"/>
  <c r="S43" i="1" l="1"/>
  <c r="S44" i="1" s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M27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Q43" i="1" l="1"/>
  <c r="M43" i="1"/>
  <c r="O43" i="1"/>
</calcChain>
</file>

<file path=xl/sharedStrings.xml><?xml version="1.0" encoding="utf-8"?>
<sst xmlns="http://schemas.openxmlformats.org/spreadsheetml/2006/main" count="180" uniqueCount="69">
  <si>
    <t>No</t>
  </si>
  <si>
    <t>UNIDAD DE MEDIDA</t>
  </si>
  <si>
    <t>UND</t>
  </si>
  <si>
    <t>CANTIDADES</t>
  </si>
  <si>
    <t>VALOR UNITARIO SIN IVA</t>
  </si>
  <si>
    <t>VALOR TOTAL</t>
  </si>
  <si>
    <t>PRESUPUESTO OFICIAL</t>
  </si>
  <si>
    <t>TOTAL</t>
  </si>
  <si>
    <t>ESTUDIO DE MERCADO</t>
  </si>
  <si>
    <t>CARPAS IKL S.A.S</t>
  </si>
  <si>
    <t>TITAN SOLUCIONES LOGISTICAS S.A.S</t>
  </si>
  <si>
    <t>CARPAS FULL DE COLOMBIA S.A.S</t>
  </si>
  <si>
    <t>TIPO DE
VEHÍCULO</t>
  </si>
  <si>
    <t>MODELO</t>
  </si>
  <si>
    <t>MEDIDAS DE LAS CARPAS</t>
  </si>
  <si>
    <t>ANCHO
(m).</t>
  </si>
  <si>
    <t>LARGO (m).</t>
  </si>
  <si>
    <t>ALTURA</t>
  </si>
  <si>
    <t>CENTRO
(m).</t>
  </si>
  <si>
    <t>LATERAL
(m).</t>
  </si>
  <si>
    <t>NORMA Y/O
FICHA TÉCNICA</t>
  </si>
  <si>
    <t>CAMIÓN NQR</t>
  </si>
  <si>
    <t>NTMD-0086-A2</t>
  </si>
  <si>
    <t>CAMION FOTON</t>
  </si>
  <si>
    <t>CAMIÓN FOTON</t>
  </si>
  <si>
    <t>CAMION FVR</t>
  </si>
  <si>
    <t>CAMION FTR</t>
  </si>
  <si>
    <t>CAMION NPR</t>
  </si>
  <si>
    <t>PLACA</t>
  </si>
  <si>
    <t>YZU-073</t>
  </si>
  <si>
    <t>YZU-074</t>
  </si>
  <si>
    <t>FIK-073</t>
  </si>
  <si>
    <t>YZU-065</t>
  </si>
  <si>
    <t>YZU-066</t>
  </si>
  <si>
    <t>FPX-958</t>
  </si>
  <si>
    <t>FPX-959</t>
  </si>
  <si>
    <t>FPX-964</t>
  </si>
  <si>
    <t>FlK-074</t>
  </si>
  <si>
    <t>YZU-059</t>
  </si>
  <si>
    <t>YZU-061</t>
  </si>
  <si>
    <t>FPX-970</t>
  </si>
  <si>
    <t>FPX-981</t>
  </si>
  <si>
    <t>FPX-956</t>
  </si>
  <si>
    <t>FPX-971</t>
  </si>
  <si>
    <t>FPX-967</t>
  </si>
  <si>
    <t>FIK-075</t>
  </si>
  <si>
    <t>FIK-076</t>
  </si>
  <si>
    <t>YZU-068</t>
  </si>
  <si>
    <t>FPX-954</t>
  </si>
  <si>
    <t>FPX-955</t>
  </si>
  <si>
    <t>FPX-965</t>
  </si>
  <si>
    <t>FIK-078</t>
  </si>
  <si>
    <t>FPX-972</t>
  </si>
  <si>
    <t>FPX-961</t>
  </si>
  <si>
    <t>FPX-962</t>
  </si>
  <si>
    <t>FPX-968</t>
  </si>
  <si>
    <t>YZU-069</t>
  </si>
  <si>
    <t>YZU-070</t>
  </si>
  <si>
    <t>FPX-950</t>
  </si>
  <si>
    <t>FPX-951</t>
  </si>
  <si>
    <t>FPX-963</t>
  </si>
  <si>
    <t>FPX-966</t>
  </si>
  <si>
    <t>FPX-973</t>
  </si>
  <si>
    <t>FPX-974</t>
  </si>
  <si>
    <t>GAK-194</t>
  </si>
  <si>
    <t>YZU-072</t>
  </si>
  <si>
    <t>YZU-071</t>
  </si>
  <si>
    <t xml:space="preserve">VALOR UNITARIO: PROMEDIO DE LAS COTIZACIONES DE CADA ITEM +IPC (5,35%) </t>
  </si>
  <si>
    <t xml:space="preserve">VALOR TOTAL PROMEDIO DE LAS COTIZACIONES DE CADA ITEM +IPC (5,35%)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</si>
</sst>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6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4" fontId="0" fillId="0" borderId="2" xfId="1" applyFont="1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4" fillId="0" borderId="2" xfId="0" applyFont="1" applyBorder="1"/>
    <xf numFmtId="44" fontId="0" fillId="0" borderId="2" xfId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8" fontId="0" fillId="0" borderId="1" xfId="1" applyNumberFormat="1" applyFont="1" applyFill="1" applyBorder="1" applyAlignment="1">
      <alignment vertical="center"/>
    </xf>
    <xf numFmtId="8" fontId="0" fillId="0" borderId="2" xfId="1" applyNumberFormat="1" applyFont="1" applyFill="1" applyBorder="1" applyAlignment="1">
      <alignment vertical="center"/>
    </xf>
    <xf numFmtId="8" fontId="0" fillId="0" borderId="2" xfId="1" applyNumberFormat="1" applyFont="1" applyBorder="1" applyAlignment="1">
      <alignment vertical="center"/>
    </xf>
    <xf numFmtId="44" fontId="4" fillId="0" borderId="1" xfId="0" applyNumberFormat="1" applyFont="1" applyBorder="1" applyAlignment="1">
      <alignment horizontal="center" vertical="center"/>
    </xf>
    <xf numFmtId="0" fontId="0" fillId="0" borderId="9" xfId="0" applyBorder="1"/>
    <xf numFmtId="0" fontId="4" fillId="0" borderId="1" xfId="0" applyFont="1" applyBorder="1" applyAlignment="1">
      <alignment horizontal="center" vertical="center"/>
    </xf>
    <xf numFmtId="44" fontId="4" fillId="2" borderId="2" xfId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44" fontId="0" fillId="0" borderId="0" xfId="0" applyNumberFormat="1"/>
    <xf numFmtId="164" fontId="0" fillId="0" borderId="0" xfId="0" applyNumberFormat="1"/>
    <xf numFmtId="44" fontId="4" fillId="0" borderId="0" xfId="0" applyNumberFormat="1" applyFont="1"/>
    <xf numFmtId="0" fontId="4" fillId="4" borderId="7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topLeftCell="L37" zoomScale="95" zoomScaleNormal="95" workbookViewId="0">
      <selection activeCell="P48" sqref="P48"/>
    </sheetView>
  </sheetViews>
  <sheetFormatPr baseColWidth="10" defaultRowHeight="14.5" x14ac:dyDescent="0.35"/>
  <cols>
    <col min="2" max="8" width="16.81640625" customWidth="1"/>
    <col min="9" max="9" width="21.7265625" customWidth="1"/>
    <col min="10" max="10" width="18" customWidth="1"/>
    <col min="11" max="11" width="18.81640625" customWidth="1"/>
    <col min="12" max="12" width="19.7265625" customWidth="1"/>
    <col min="13" max="13" width="19.81640625" customWidth="1"/>
    <col min="14" max="14" width="18.7265625" customWidth="1"/>
    <col min="15" max="15" width="20.7265625" customWidth="1"/>
    <col min="16" max="16" width="22.1796875" customWidth="1"/>
    <col min="17" max="17" width="25.453125" customWidth="1"/>
    <col min="18" max="18" width="20.7265625" customWidth="1"/>
    <col min="19" max="19" width="24.453125" customWidth="1"/>
  </cols>
  <sheetData>
    <row r="1" spans="1:19" ht="26.25" customHeight="1" thickBot="1" x14ac:dyDescent="0.4">
      <c r="A1" s="35" t="s">
        <v>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32.25" customHeight="1" thickBot="1" x14ac:dyDescent="0.4">
      <c r="A2" s="36" t="s">
        <v>0</v>
      </c>
      <c r="B2" s="28" t="s">
        <v>12</v>
      </c>
      <c r="C2" s="28" t="s">
        <v>13</v>
      </c>
      <c r="D2" s="28" t="s">
        <v>28</v>
      </c>
      <c r="E2" s="40" t="s">
        <v>14</v>
      </c>
      <c r="F2" s="41"/>
      <c r="G2" s="41"/>
      <c r="H2" s="42"/>
      <c r="I2" s="28" t="s">
        <v>20</v>
      </c>
      <c r="J2" s="36" t="s">
        <v>1</v>
      </c>
      <c r="K2" s="36" t="s">
        <v>3</v>
      </c>
      <c r="L2" s="26" t="s">
        <v>9</v>
      </c>
      <c r="M2" s="27"/>
      <c r="N2" s="26" t="s">
        <v>10</v>
      </c>
      <c r="O2" s="27"/>
      <c r="P2" s="26" t="s">
        <v>11</v>
      </c>
      <c r="Q2" s="27"/>
      <c r="R2" s="26" t="s">
        <v>6</v>
      </c>
      <c r="S2" s="27"/>
    </row>
    <row r="3" spans="1:19" ht="26.25" customHeight="1" thickBot="1" x14ac:dyDescent="0.4">
      <c r="A3" s="37"/>
      <c r="B3" s="29"/>
      <c r="C3" s="29"/>
      <c r="D3" s="29"/>
      <c r="E3" s="43" t="s">
        <v>15</v>
      </c>
      <c r="F3" s="44" t="s">
        <v>16</v>
      </c>
      <c r="G3" s="40" t="s">
        <v>17</v>
      </c>
      <c r="H3" s="42"/>
      <c r="I3" s="37"/>
      <c r="J3" s="37"/>
      <c r="K3" s="37"/>
      <c r="L3" s="28" t="s">
        <v>4</v>
      </c>
      <c r="M3" s="33" t="s">
        <v>5</v>
      </c>
      <c r="N3" s="28" t="s">
        <v>4</v>
      </c>
      <c r="O3" s="28" t="s">
        <v>5</v>
      </c>
      <c r="P3" s="28" t="s">
        <v>4</v>
      </c>
      <c r="Q3" s="28" t="s">
        <v>5</v>
      </c>
      <c r="R3" s="28" t="s">
        <v>67</v>
      </c>
      <c r="S3" s="33" t="s">
        <v>68</v>
      </c>
    </row>
    <row r="4" spans="1:19" ht="44.25" customHeight="1" thickBot="1" x14ac:dyDescent="0.4">
      <c r="A4" s="38"/>
      <c r="B4" s="39"/>
      <c r="C4" s="39"/>
      <c r="D4" s="29"/>
      <c r="E4" s="39"/>
      <c r="F4" s="45"/>
      <c r="G4" s="8" t="s">
        <v>18</v>
      </c>
      <c r="H4" s="8" t="s">
        <v>19</v>
      </c>
      <c r="I4" s="38"/>
      <c r="J4" s="38"/>
      <c r="K4" s="38"/>
      <c r="L4" s="32"/>
      <c r="M4" s="34"/>
      <c r="N4" s="32"/>
      <c r="O4" s="32"/>
      <c r="P4" s="32"/>
      <c r="Q4" s="32"/>
      <c r="R4" s="32"/>
      <c r="S4" s="34"/>
    </row>
    <row r="5" spans="1:19" ht="100.5" customHeight="1" thickBot="1" x14ac:dyDescent="0.4">
      <c r="A5" s="1">
        <v>1</v>
      </c>
      <c r="B5" s="2" t="s">
        <v>21</v>
      </c>
      <c r="C5" s="17">
        <v>2018</v>
      </c>
      <c r="D5" s="18" t="s">
        <v>30</v>
      </c>
      <c r="E5" s="9">
        <v>2.2999999999999998</v>
      </c>
      <c r="F5" s="9">
        <v>5.5</v>
      </c>
      <c r="G5" s="9">
        <v>2.4</v>
      </c>
      <c r="H5" s="9">
        <v>2.1</v>
      </c>
      <c r="I5" s="2" t="s">
        <v>22</v>
      </c>
      <c r="J5" s="2" t="s">
        <v>2</v>
      </c>
      <c r="K5" s="3">
        <v>1</v>
      </c>
      <c r="L5" s="10">
        <v>2631154.6800000002</v>
      </c>
      <c r="M5" s="4">
        <f t="shared" ref="M5:M36" si="0">L5*K5</f>
        <v>2631154.6800000002</v>
      </c>
      <c r="N5" s="11">
        <v>3683616.55</v>
      </c>
      <c r="O5" s="4">
        <f>N5*K5</f>
        <v>3683616.55</v>
      </c>
      <c r="P5" s="7">
        <v>2626052</v>
      </c>
      <c r="Q5" s="4">
        <f>P5*K5</f>
        <v>2626052</v>
      </c>
      <c r="R5" s="12">
        <f t="shared" ref="R5:R42" si="1">ROUND((AVERAGE(L5,N5,P5)*1.0535),0)</f>
        <v>3139719</v>
      </c>
      <c r="S5" s="4">
        <f>R5*K5</f>
        <v>3139719</v>
      </c>
    </row>
    <row r="6" spans="1:19" ht="108" customHeight="1" thickBot="1" x14ac:dyDescent="0.4">
      <c r="A6" s="1">
        <v>2</v>
      </c>
      <c r="B6" s="2" t="s">
        <v>21</v>
      </c>
      <c r="C6" s="2">
        <v>2018</v>
      </c>
      <c r="D6" s="2" t="s">
        <v>31</v>
      </c>
      <c r="E6" s="9">
        <v>2.2999999999999998</v>
      </c>
      <c r="F6" s="9">
        <v>5.5</v>
      </c>
      <c r="G6" s="9">
        <v>2.46</v>
      </c>
      <c r="H6" s="9">
        <v>2.04</v>
      </c>
      <c r="I6" s="2" t="s">
        <v>22</v>
      </c>
      <c r="J6" s="2" t="s">
        <v>2</v>
      </c>
      <c r="K6" s="3">
        <v>1</v>
      </c>
      <c r="L6" s="10">
        <v>2631154.6800000002</v>
      </c>
      <c r="M6" s="4">
        <f t="shared" si="0"/>
        <v>2631154.6800000002</v>
      </c>
      <c r="N6" s="11">
        <v>3683616.55</v>
      </c>
      <c r="O6" s="4">
        <f>N6*K6</f>
        <v>3683616.55</v>
      </c>
      <c r="P6" s="7">
        <v>2626052</v>
      </c>
      <c r="Q6" s="4">
        <f t="shared" ref="Q6:Q42" si="2">P6*K6</f>
        <v>2626052</v>
      </c>
      <c r="R6" s="12">
        <f t="shared" si="1"/>
        <v>3139719</v>
      </c>
      <c r="S6" s="4">
        <f t="shared" ref="S6:S42" si="3">R6*K6</f>
        <v>3139719</v>
      </c>
    </row>
    <row r="7" spans="1:19" ht="99" customHeight="1" thickBot="1" x14ac:dyDescent="0.4">
      <c r="A7" s="1">
        <v>3</v>
      </c>
      <c r="B7" s="2" t="s">
        <v>21</v>
      </c>
      <c r="C7" s="2">
        <v>2018</v>
      </c>
      <c r="D7" s="2" t="s">
        <v>32</v>
      </c>
      <c r="E7" s="9">
        <v>2.2999999999999998</v>
      </c>
      <c r="F7" s="9">
        <v>5.5</v>
      </c>
      <c r="G7" s="9">
        <v>2.46</v>
      </c>
      <c r="H7" s="9">
        <v>2.04</v>
      </c>
      <c r="I7" s="2" t="s">
        <v>22</v>
      </c>
      <c r="J7" s="2" t="s">
        <v>2</v>
      </c>
      <c r="K7" s="3">
        <v>1</v>
      </c>
      <c r="L7" s="10">
        <v>2631154.6800000002</v>
      </c>
      <c r="M7" s="4">
        <f t="shared" si="0"/>
        <v>2631154.6800000002</v>
      </c>
      <c r="N7" s="11">
        <v>3683616.55</v>
      </c>
      <c r="O7" s="4">
        <f t="shared" ref="O7:O42" si="4">N7*K7</f>
        <v>3683616.55</v>
      </c>
      <c r="P7" s="7">
        <v>2626052</v>
      </c>
      <c r="Q7" s="4">
        <f t="shared" si="2"/>
        <v>2626052</v>
      </c>
      <c r="R7" s="12">
        <f t="shared" si="1"/>
        <v>3139719</v>
      </c>
      <c r="S7" s="4">
        <f t="shared" si="3"/>
        <v>3139719</v>
      </c>
    </row>
    <row r="8" spans="1:19" ht="111.75" customHeight="1" thickBot="1" x14ac:dyDescent="0.4">
      <c r="A8" s="1">
        <v>4</v>
      </c>
      <c r="B8" s="2" t="s">
        <v>21</v>
      </c>
      <c r="C8" s="2">
        <v>2018</v>
      </c>
      <c r="D8" s="2" t="s">
        <v>33</v>
      </c>
      <c r="E8" s="9">
        <v>2.2999999999999998</v>
      </c>
      <c r="F8" s="9">
        <v>5.5</v>
      </c>
      <c r="G8" s="9">
        <v>2.4</v>
      </c>
      <c r="H8" s="9">
        <v>2.1</v>
      </c>
      <c r="I8" s="2" t="s">
        <v>22</v>
      </c>
      <c r="J8" s="2" t="s">
        <v>2</v>
      </c>
      <c r="K8" s="3">
        <v>1</v>
      </c>
      <c r="L8" s="10">
        <v>2631154.6800000002</v>
      </c>
      <c r="M8" s="4">
        <f t="shared" si="0"/>
        <v>2631154.6800000002</v>
      </c>
      <c r="N8" s="11">
        <v>3683616.55</v>
      </c>
      <c r="O8" s="4">
        <f t="shared" si="4"/>
        <v>3683616.55</v>
      </c>
      <c r="P8" s="7">
        <v>2626052</v>
      </c>
      <c r="Q8" s="4">
        <f t="shared" si="2"/>
        <v>2626052</v>
      </c>
      <c r="R8" s="12">
        <f t="shared" si="1"/>
        <v>3139719</v>
      </c>
      <c r="S8" s="4">
        <f t="shared" si="3"/>
        <v>3139719</v>
      </c>
    </row>
    <row r="9" spans="1:19" ht="85.5" customHeight="1" thickBot="1" x14ac:dyDescent="0.4">
      <c r="A9" s="1">
        <v>5</v>
      </c>
      <c r="B9" s="2" t="s">
        <v>21</v>
      </c>
      <c r="C9" s="2">
        <v>2019</v>
      </c>
      <c r="D9" s="2" t="s">
        <v>34</v>
      </c>
      <c r="E9" s="9">
        <v>2.2999999999999998</v>
      </c>
      <c r="F9" s="9">
        <v>5.42</v>
      </c>
      <c r="G9" s="9">
        <v>2.2400000000000002</v>
      </c>
      <c r="H9" s="9">
        <v>1.82</v>
      </c>
      <c r="I9" s="2" t="s">
        <v>22</v>
      </c>
      <c r="J9" s="2" t="s">
        <v>2</v>
      </c>
      <c r="K9" s="3">
        <v>1</v>
      </c>
      <c r="L9" s="10">
        <v>2631154.6800000002</v>
      </c>
      <c r="M9" s="4">
        <f t="shared" si="0"/>
        <v>2631154.6800000002</v>
      </c>
      <c r="N9" s="11">
        <v>3683616.55</v>
      </c>
      <c r="O9" s="4">
        <f t="shared" si="4"/>
        <v>3683616.55</v>
      </c>
      <c r="P9" s="7">
        <v>2626052</v>
      </c>
      <c r="Q9" s="4">
        <f t="shared" si="2"/>
        <v>2626052</v>
      </c>
      <c r="R9" s="12">
        <f t="shared" si="1"/>
        <v>3139719</v>
      </c>
      <c r="S9" s="4">
        <f t="shared" si="3"/>
        <v>3139719</v>
      </c>
    </row>
    <row r="10" spans="1:19" ht="95.25" customHeight="1" thickBot="1" x14ac:dyDescent="0.4">
      <c r="A10" s="1">
        <v>6</v>
      </c>
      <c r="B10" s="2" t="s">
        <v>21</v>
      </c>
      <c r="C10" s="2">
        <v>2019</v>
      </c>
      <c r="D10" s="2" t="s">
        <v>35</v>
      </c>
      <c r="E10" s="9">
        <v>2.2999999999999998</v>
      </c>
      <c r="F10" s="9">
        <v>5.5</v>
      </c>
      <c r="G10" s="9">
        <v>2.4</v>
      </c>
      <c r="H10" s="9">
        <v>2</v>
      </c>
      <c r="I10" s="2" t="s">
        <v>22</v>
      </c>
      <c r="J10" s="2" t="s">
        <v>2</v>
      </c>
      <c r="K10" s="3">
        <v>1</v>
      </c>
      <c r="L10" s="10">
        <v>2631154.6800000002</v>
      </c>
      <c r="M10" s="4">
        <f t="shared" si="0"/>
        <v>2631154.6800000002</v>
      </c>
      <c r="N10" s="11">
        <v>3683616.55</v>
      </c>
      <c r="O10" s="4">
        <f t="shared" si="4"/>
        <v>3683616.55</v>
      </c>
      <c r="P10" s="7">
        <v>2626052</v>
      </c>
      <c r="Q10" s="4">
        <f t="shared" si="2"/>
        <v>2626052</v>
      </c>
      <c r="R10" s="12">
        <f t="shared" si="1"/>
        <v>3139719</v>
      </c>
      <c r="S10" s="4">
        <f t="shared" si="3"/>
        <v>3139719</v>
      </c>
    </row>
    <row r="11" spans="1:19" ht="93" customHeight="1" thickBot="1" x14ac:dyDescent="0.4">
      <c r="A11" s="1">
        <v>7</v>
      </c>
      <c r="B11" s="2" t="s">
        <v>21</v>
      </c>
      <c r="C11" s="2">
        <v>2019</v>
      </c>
      <c r="D11" s="2" t="s">
        <v>36</v>
      </c>
      <c r="E11" s="9">
        <v>2.2999999999999998</v>
      </c>
      <c r="F11" s="9">
        <v>5.5</v>
      </c>
      <c r="G11" s="9">
        <v>2.4</v>
      </c>
      <c r="H11" s="9">
        <v>2</v>
      </c>
      <c r="I11" s="2" t="s">
        <v>22</v>
      </c>
      <c r="J11" s="2" t="s">
        <v>2</v>
      </c>
      <c r="K11" s="3">
        <v>1</v>
      </c>
      <c r="L11" s="10">
        <v>2631154.6800000002</v>
      </c>
      <c r="M11" s="4">
        <f t="shared" si="0"/>
        <v>2631154.6800000002</v>
      </c>
      <c r="N11" s="11">
        <v>3683616.55</v>
      </c>
      <c r="O11" s="4">
        <f t="shared" si="4"/>
        <v>3683616.55</v>
      </c>
      <c r="P11" s="7">
        <v>2626052</v>
      </c>
      <c r="Q11" s="4">
        <f t="shared" si="2"/>
        <v>2626052</v>
      </c>
      <c r="R11" s="12">
        <f t="shared" si="1"/>
        <v>3139719</v>
      </c>
      <c r="S11" s="4">
        <f t="shared" si="3"/>
        <v>3139719</v>
      </c>
    </row>
    <row r="12" spans="1:19" ht="93" customHeight="1" thickBot="1" x14ac:dyDescent="0.4">
      <c r="A12" s="1">
        <v>8</v>
      </c>
      <c r="B12" s="2" t="s">
        <v>21</v>
      </c>
      <c r="C12" s="2">
        <v>2018</v>
      </c>
      <c r="D12" s="2" t="s">
        <v>37</v>
      </c>
      <c r="E12" s="9">
        <v>2.2999999999999998</v>
      </c>
      <c r="F12" s="9">
        <v>5.5</v>
      </c>
      <c r="G12" s="9">
        <v>2.4</v>
      </c>
      <c r="H12" s="9">
        <v>2.1</v>
      </c>
      <c r="I12" s="2" t="s">
        <v>22</v>
      </c>
      <c r="J12" s="2" t="s">
        <v>2</v>
      </c>
      <c r="K12" s="3">
        <v>1</v>
      </c>
      <c r="L12" s="10">
        <v>2631154.6800000002</v>
      </c>
      <c r="M12" s="4">
        <f t="shared" si="0"/>
        <v>2631154.6800000002</v>
      </c>
      <c r="N12" s="11">
        <v>3683616.55</v>
      </c>
      <c r="O12" s="4">
        <f t="shared" si="4"/>
        <v>3683616.55</v>
      </c>
      <c r="P12" s="7">
        <v>2626052</v>
      </c>
      <c r="Q12" s="4">
        <f t="shared" si="2"/>
        <v>2626052</v>
      </c>
      <c r="R12" s="12">
        <f t="shared" si="1"/>
        <v>3139719</v>
      </c>
      <c r="S12" s="4">
        <f t="shared" si="3"/>
        <v>3139719</v>
      </c>
    </row>
    <row r="13" spans="1:19" ht="75.75" customHeight="1" thickBot="1" x14ac:dyDescent="0.4">
      <c r="A13" s="1">
        <v>9</v>
      </c>
      <c r="B13" s="2" t="s">
        <v>21</v>
      </c>
      <c r="C13" s="2">
        <v>2018</v>
      </c>
      <c r="D13" s="2" t="s">
        <v>38</v>
      </c>
      <c r="E13" s="9">
        <v>2.2999999999999998</v>
      </c>
      <c r="F13" s="9">
        <v>5.5</v>
      </c>
      <c r="G13" s="9">
        <v>2.4</v>
      </c>
      <c r="H13" s="9">
        <v>2.1</v>
      </c>
      <c r="I13" s="2" t="s">
        <v>22</v>
      </c>
      <c r="J13" s="2" t="s">
        <v>2</v>
      </c>
      <c r="K13" s="3">
        <v>1</v>
      </c>
      <c r="L13" s="5">
        <v>2631154.6800000002</v>
      </c>
      <c r="M13" s="4">
        <f t="shared" si="0"/>
        <v>2631154.6800000002</v>
      </c>
      <c r="N13" s="11">
        <v>3683616.55</v>
      </c>
      <c r="O13" s="4">
        <f t="shared" si="4"/>
        <v>3683616.55</v>
      </c>
      <c r="P13" s="7">
        <v>2626052</v>
      </c>
      <c r="Q13" s="4">
        <f t="shared" si="2"/>
        <v>2626052</v>
      </c>
      <c r="R13" s="12">
        <f t="shared" si="1"/>
        <v>3139719</v>
      </c>
      <c r="S13" s="4">
        <f t="shared" si="3"/>
        <v>3139719</v>
      </c>
    </row>
    <row r="14" spans="1:19" ht="94.5" customHeight="1" thickBot="1" x14ac:dyDescent="0.4">
      <c r="A14" s="1">
        <v>10</v>
      </c>
      <c r="B14" s="2" t="s">
        <v>21</v>
      </c>
      <c r="C14" s="2">
        <v>2018</v>
      </c>
      <c r="D14" s="2" t="s">
        <v>39</v>
      </c>
      <c r="E14" s="9">
        <v>2.2999999999999998</v>
      </c>
      <c r="F14" s="9">
        <v>5.5</v>
      </c>
      <c r="G14" s="9">
        <v>2.4</v>
      </c>
      <c r="H14" s="9">
        <v>2.1</v>
      </c>
      <c r="I14" s="2" t="s">
        <v>22</v>
      </c>
      <c r="J14" s="2" t="s">
        <v>2</v>
      </c>
      <c r="K14" s="3">
        <v>1</v>
      </c>
      <c r="L14" s="10">
        <v>2631154.6800000002</v>
      </c>
      <c r="M14" s="4">
        <f t="shared" si="0"/>
        <v>2631154.6800000002</v>
      </c>
      <c r="N14" s="11">
        <v>3683616.55</v>
      </c>
      <c r="O14" s="4">
        <f t="shared" si="4"/>
        <v>3683616.55</v>
      </c>
      <c r="P14" s="7">
        <v>2626052</v>
      </c>
      <c r="Q14" s="4">
        <f t="shared" si="2"/>
        <v>2626052</v>
      </c>
      <c r="R14" s="12">
        <f t="shared" si="1"/>
        <v>3139719</v>
      </c>
      <c r="S14" s="4">
        <f t="shared" si="3"/>
        <v>3139719</v>
      </c>
    </row>
    <row r="15" spans="1:19" ht="97.5" customHeight="1" thickBot="1" x14ac:dyDescent="0.4">
      <c r="A15" s="1">
        <v>11</v>
      </c>
      <c r="B15" s="2" t="s">
        <v>21</v>
      </c>
      <c r="C15" s="2">
        <v>2019</v>
      </c>
      <c r="D15" s="2" t="s">
        <v>40</v>
      </c>
      <c r="E15" s="9">
        <v>2.2999999999999998</v>
      </c>
      <c r="F15" s="9">
        <v>5.5</v>
      </c>
      <c r="G15" s="9">
        <v>2.4</v>
      </c>
      <c r="H15" s="9">
        <v>2.1</v>
      </c>
      <c r="I15" s="2" t="s">
        <v>22</v>
      </c>
      <c r="J15" s="2" t="s">
        <v>2</v>
      </c>
      <c r="K15" s="3">
        <v>1</v>
      </c>
      <c r="L15" s="10">
        <v>2631154.6800000002</v>
      </c>
      <c r="M15" s="4">
        <f t="shared" si="0"/>
        <v>2631154.6800000002</v>
      </c>
      <c r="N15" s="11">
        <v>3683616.55</v>
      </c>
      <c r="O15" s="4">
        <f t="shared" si="4"/>
        <v>3683616.55</v>
      </c>
      <c r="P15" s="7">
        <v>2626052</v>
      </c>
      <c r="Q15" s="4">
        <f t="shared" si="2"/>
        <v>2626052</v>
      </c>
      <c r="R15" s="12">
        <f t="shared" si="1"/>
        <v>3139719</v>
      </c>
      <c r="S15" s="4">
        <f t="shared" si="3"/>
        <v>3139719</v>
      </c>
    </row>
    <row r="16" spans="1:19" ht="96.75" customHeight="1" thickBot="1" x14ac:dyDescent="0.4">
      <c r="A16" s="1">
        <v>12</v>
      </c>
      <c r="B16" s="2" t="s">
        <v>21</v>
      </c>
      <c r="C16" s="2">
        <v>2019</v>
      </c>
      <c r="D16" s="2" t="s">
        <v>41</v>
      </c>
      <c r="E16" s="9">
        <v>2.2999999999999998</v>
      </c>
      <c r="F16" s="9">
        <v>5.5</v>
      </c>
      <c r="G16" s="9">
        <v>2.4</v>
      </c>
      <c r="H16" s="9">
        <v>2.1</v>
      </c>
      <c r="I16" s="2" t="s">
        <v>22</v>
      </c>
      <c r="J16" s="2" t="s">
        <v>2</v>
      </c>
      <c r="K16" s="3">
        <v>1</v>
      </c>
      <c r="L16" s="10">
        <v>2631154.6800000002</v>
      </c>
      <c r="M16" s="4">
        <f t="shared" si="0"/>
        <v>2631154.6800000002</v>
      </c>
      <c r="N16" s="11">
        <v>3683616.55</v>
      </c>
      <c r="O16" s="4">
        <f t="shared" si="4"/>
        <v>3683616.55</v>
      </c>
      <c r="P16" s="7">
        <v>2626052</v>
      </c>
      <c r="Q16" s="4">
        <f t="shared" si="2"/>
        <v>2626052</v>
      </c>
      <c r="R16" s="12">
        <f t="shared" si="1"/>
        <v>3139719</v>
      </c>
      <c r="S16" s="4">
        <f t="shared" si="3"/>
        <v>3139719</v>
      </c>
    </row>
    <row r="17" spans="1:19" ht="77.25" customHeight="1" thickBot="1" x14ac:dyDescent="0.4">
      <c r="A17" s="1">
        <v>13</v>
      </c>
      <c r="B17" s="2" t="s">
        <v>21</v>
      </c>
      <c r="C17" s="2">
        <v>2019</v>
      </c>
      <c r="D17" s="2" t="s">
        <v>42</v>
      </c>
      <c r="E17" s="9">
        <v>2.2999999999999998</v>
      </c>
      <c r="F17" s="9">
        <v>5.45</v>
      </c>
      <c r="G17" s="9">
        <v>2.34</v>
      </c>
      <c r="H17" s="9">
        <v>2</v>
      </c>
      <c r="I17" s="2" t="s">
        <v>22</v>
      </c>
      <c r="J17" s="2" t="s">
        <v>2</v>
      </c>
      <c r="K17" s="3">
        <v>1</v>
      </c>
      <c r="L17" s="10">
        <v>2631154.6800000002</v>
      </c>
      <c r="M17" s="4">
        <f t="shared" si="0"/>
        <v>2631154.6800000002</v>
      </c>
      <c r="N17" s="11">
        <v>3683616.55</v>
      </c>
      <c r="O17" s="4">
        <f t="shared" si="4"/>
        <v>3683616.55</v>
      </c>
      <c r="P17" s="7">
        <v>2626052</v>
      </c>
      <c r="Q17" s="4">
        <f t="shared" si="2"/>
        <v>2626052</v>
      </c>
      <c r="R17" s="12">
        <f t="shared" si="1"/>
        <v>3139719</v>
      </c>
      <c r="S17" s="4">
        <f t="shared" si="3"/>
        <v>3139719</v>
      </c>
    </row>
    <row r="18" spans="1:19" ht="63.75" customHeight="1" thickBot="1" x14ac:dyDescent="0.4">
      <c r="A18" s="1">
        <v>14</v>
      </c>
      <c r="B18" s="2" t="s">
        <v>21</v>
      </c>
      <c r="C18" s="2">
        <v>2018</v>
      </c>
      <c r="D18" s="2" t="s">
        <v>29</v>
      </c>
      <c r="E18" s="9">
        <v>2.2999999999999998</v>
      </c>
      <c r="F18" s="9">
        <v>5.45</v>
      </c>
      <c r="G18" s="9">
        <v>2.34</v>
      </c>
      <c r="H18" s="9">
        <v>2</v>
      </c>
      <c r="I18" s="2" t="s">
        <v>22</v>
      </c>
      <c r="J18" s="2" t="s">
        <v>2</v>
      </c>
      <c r="K18" s="3">
        <v>1</v>
      </c>
      <c r="L18" s="10">
        <v>2631154.6800000002</v>
      </c>
      <c r="M18" s="4">
        <f t="shared" si="0"/>
        <v>2631154.6800000002</v>
      </c>
      <c r="N18" s="11">
        <v>3683616.55</v>
      </c>
      <c r="O18" s="4">
        <f t="shared" si="4"/>
        <v>3683616.55</v>
      </c>
      <c r="P18" s="7">
        <v>2626052</v>
      </c>
      <c r="Q18" s="4">
        <f t="shared" si="2"/>
        <v>2626052</v>
      </c>
      <c r="R18" s="12">
        <f t="shared" si="1"/>
        <v>3139719</v>
      </c>
      <c r="S18" s="4">
        <f t="shared" si="3"/>
        <v>3139719</v>
      </c>
    </row>
    <row r="19" spans="1:19" ht="101.25" customHeight="1" thickBot="1" x14ac:dyDescent="0.4">
      <c r="A19" s="1">
        <v>15</v>
      </c>
      <c r="B19" s="2" t="s">
        <v>21</v>
      </c>
      <c r="C19" s="2">
        <v>2019</v>
      </c>
      <c r="D19" s="2" t="s">
        <v>43</v>
      </c>
      <c r="E19" s="9">
        <v>2.2999999999999998</v>
      </c>
      <c r="F19" s="9">
        <v>5.45</v>
      </c>
      <c r="G19" s="9">
        <v>2.34</v>
      </c>
      <c r="H19" s="9">
        <v>2</v>
      </c>
      <c r="I19" s="2" t="s">
        <v>22</v>
      </c>
      <c r="J19" s="2" t="s">
        <v>2</v>
      </c>
      <c r="K19" s="3">
        <v>1</v>
      </c>
      <c r="L19" s="10">
        <v>2631154.6800000002</v>
      </c>
      <c r="M19" s="4">
        <f t="shared" si="0"/>
        <v>2631154.6800000002</v>
      </c>
      <c r="N19" s="11">
        <v>3683616.55</v>
      </c>
      <c r="O19" s="4">
        <f t="shared" si="4"/>
        <v>3683616.55</v>
      </c>
      <c r="P19" s="7">
        <v>2626052</v>
      </c>
      <c r="Q19" s="4">
        <f t="shared" si="2"/>
        <v>2626052</v>
      </c>
      <c r="R19" s="12">
        <f t="shared" si="1"/>
        <v>3139719</v>
      </c>
      <c r="S19" s="4">
        <f t="shared" si="3"/>
        <v>3139719</v>
      </c>
    </row>
    <row r="20" spans="1:19" ht="61.5" customHeight="1" thickBot="1" x14ac:dyDescent="0.4">
      <c r="A20" s="1">
        <v>16</v>
      </c>
      <c r="B20" s="2" t="s">
        <v>21</v>
      </c>
      <c r="C20" s="2">
        <v>2019</v>
      </c>
      <c r="D20" s="2" t="s">
        <v>44</v>
      </c>
      <c r="E20" s="9">
        <v>2.3199999999999998</v>
      </c>
      <c r="F20" s="9">
        <v>5.54</v>
      </c>
      <c r="G20" s="9">
        <v>2.42</v>
      </c>
      <c r="H20" s="9">
        <v>2.19</v>
      </c>
      <c r="I20" s="2" t="s">
        <v>22</v>
      </c>
      <c r="J20" s="2" t="s">
        <v>2</v>
      </c>
      <c r="K20" s="3">
        <v>1</v>
      </c>
      <c r="L20" s="10">
        <v>2631154.6800000002</v>
      </c>
      <c r="M20" s="4">
        <f t="shared" si="0"/>
        <v>2631154.6800000002</v>
      </c>
      <c r="N20" s="11">
        <v>3683616.55</v>
      </c>
      <c r="O20" s="4">
        <f t="shared" si="4"/>
        <v>3683616.55</v>
      </c>
      <c r="P20" s="7">
        <v>2783614</v>
      </c>
      <c r="Q20" s="4">
        <f t="shared" si="2"/>
        <v>2783614</v>
      </c>
      <c r="R20" s="12">
        <f t="shared" si="1"/>
        <v>3195050</v>
      </c>
      <c r="S20" s="4">
        <f t="shared" si="3"/>
        <v>3195050</v>
      </c>
    </row>
    <row r="21" spans="1:19" ht="69" customHeight="1" thickBot="1" x14ac:dyDescent="0.4">
      <c r="A21" s="1">
        <v>17</v>
      </c>
      <c r="B21" s="2" t="s">
        <v>21</v>
      </c>
      <c r="C21" s="2">
        <v>2018</v>
      </c>
      <c r="D21" s="2" t="s">
        <v>45</v>
      </c>
      <c r="E21" s="9">
        <v>2.3199999999999998</v>
      </c>
      <c r="F21" s="9">
        <v>5.54</v>
      </c>
      <c r="G21" s="9">
        <v>2.42</v>
      </c>
      <c r="H21" s="9">
        <v>2.19</v>
      </c>
      <c r="I21" s="2" t="s">
        <v>22</v>
      </c>
      <c r="J21" s="2" t="s">
        <v>2</v>
      </c>
      <c r="K21" s="3">
        <v>1</v>
      </c>
      <c r="L21" s="10">
        <v>2631154.6800000002</v>
      </c>
      <c r="M21" s="4">
        <f t="shared" si="0"/>
        <v>2631154.6800000002</v>
      </c>
      <c r="N21" s="11">
        <v>3683616.55</v>
      </c>
      <c r="O21" s="4">
        <f t="shared" si="4"/>
        <v>3683616.55</v>
      </c>
      <c r="P21" s="7">
        <v>2783614</v>
      </c>
      <c r="Q21" s="4">
        <f t="shared" si="2"/>
        <v>2783614</v>
      </c>
      <c r="R21" s="12">
        <f t="shared" si="1"/>
        <v>3195050</v>
      </c>
      <c r="S21" s="4">
        <f t="shared" si="3"/>
        <v>3195050</v>
      </c>
    </row>
    <row r="22" spans="1:19" ht="33.75" customHeight="1" thickBot="1" x14ac:dyDescent="0.4">
      <c r="A22" s="1">
        <v>18</v>
      </c>
      <c r="B22" s="2" t="s">
        <v>21</v>
      </c>
      <c r="C22" s="2">
        <v>2018</v>
      </c>
      <c r="D22" s="2" t="s">
        <v>46</v>
      </c>
      <c r="E22" s="9">
        <v>2.3199999999999998</v>
      </c>
      <c r="F22" s="9">
        <v>5.54</v>
      </c>
      <c r="G22" s="9">
        <v>2.42</v>
      </c>
      <c r="H22" s="9">
        <v>2.19</v>
      </c>
      <c r="I22" s="2" t="s">
        <v>22</v>
      </c>
      <c r="J22" s="2" t="s">
        <v>2</v>
      </c>
      <c r="K22" s="3">
        <v>1</v>
      </c>
      <c r="L22" s="10">
        <v>2631154.6800000002</v>
      </c>
      <c r="M22" s="4">
        <f t="shared" si="0"/>
        <v>2631154.6800000002</v>
      </c>
      <c r="N22" s="11">
        <v>3683616.55</v>
      </c>
      <c r="O22" s="4">
        <f t="shared" si="4"/>
        <v>3683616.55</v>
      </c>
      <c r="P22" s="7">
        <v>2783614</v>
      </c>
      <c r="Q22" s="4">
        <f t="shared" si="2"/>
        <v>2783614</v>
      </c>
      <c r="R22" s="12">
        <f t="shared" si="1"/>
        <v>3195050</v>
      </c>
      <c r="S22" s="4">
        <f t="shared" si="3"/>
        <v>3195050</v>
      </c>
    </row>
    <row r="23" spans="1:19" ht="66" customHeight="1" thickBot="1" x14ac:dyDescent="0.4">
      <c r="A23" s="1">
        <v>19</v>
      </c>
      <c r="B23" s="2" t="s">
        <v>21</v>
      </c>
      <c r="C23" s="2">
        <v>2018</v>
      </c>
      <c r="D23" s="2" t="s">
        <v>47</v>
      </c>
      <c r="E23" s="9">
        <v>2.3199999999999998</v>
      </c>
      <c r="F23" s="9">
        <v>5.54</v>
      </c>
      <c r="G23" s="9">
        <v>2.42</v>
      </c>
      <c r="H23" s="9">
        <v>2.19</v>
      </c>
      <c r="I23" s="2" t="s">
        <v>22</v>
      </c>
      <c r="J23" s="2" t="s">
        <v>2</v>
      </c>
      <c r="K23" s="3">
        <v>1</v>
      </c>
      <c r="L23" s="10">
        <v>2631154.6800000002</v>
      </c>
      <c r="M23" s="4">
        <f t="shared" si="0"/>
        <v>2631154.6800000002</v>
      </c>
      <c r="N23" s="11">
        <v>3683616.55</v>
      </c>
      <c r="O23" s="4">
        <f t="shared" si="4"/>
        <v>3683616.55</v>
      </c>
      <c r="P23" s="7">
        <v>2783614</v>
      </c>
      <c r="Q23" s="4">
        <f t="shared" si="2"/>
        <v>2783614</v>
      </c>
      <c r="R23" s="12">
        <f t="shared" si="1"/>
        <v>3195050</v>
      </c>
      <c r="S23" s="4">
        <f t="shared" si="3"/>
        <v>3195050</v>
      </c>
    </row>
    <row r="24" spans="1:19" ht="60" customHeight="1" thickBot="1" x14ac:dyDescent="0.4">
      <c r="A24" s="1">
        <v>20</v>
      </c>
      <c r="B24" s="2" t="s">
        <v>21</v>
      </c>
      <c r="C24" s="2">
        <v>2019</v>
      </c>
      <c r="D24" s="2" t="s">
        <v>48</v>
      </c>
      <c r="E24" s="9">
        <v>2.2999999999999998</v>
      </c>
      <c r="F24" s="9">
        <v>5.45</v>
      </c>
      <c r="G24" s="9">
        <v>2.34</v>
      </c>
      <c r="H24" s="9">
        <v>2</v>
      </c>
      <c r="I24" s="2" t="s">
        <v>22</v>
      </c>
      <c r="J24" s="2" t="s">
        <v>2</v>
      </c>
      <c r="K24" s="3">
        <v>1</v>
      </c>
      <c r="L24" s="10">
        <v>2631154.6800000002</v>
      </c>
      <c r="M24" s="4">
        <f t="shared" si="0"/>
        <v>2631154.6800000002</v>
      </c>
      <c r="N24" s="11">
        <v>3683616.55</v>
      </c>
      <c r="O24" s="4">
        <f t="shared" si="4"/>
        <v>3683616.55</v>
      </c>
      <c r="P24" s="7">
        <v>2626052</v>
      </c>
      <c r="Q24" s="4">
        <f t="shared" si="2"/>
        <v>2626052</v>
      </c>
      <c r="R24" s="12">
        <f t="shared" si="1"/>
        <v>3139719</v>
      </c>
      <c r="S24" s="4">
        <f t="shared" si="3"/>
        <v>3139719</v>
      </c>
    </row>
    <row r="25" spans="1:19" ht="57" customHeight="1" thickBot="1" x14ac:dyDescent="0.4">
      <c r="A25" s="1">
        <v>21</v>
      </c>
      <c r="B25" s="2" t="s">
        <v>21</v>
      </c>
      <c r="C25" s="2">
        <v>2019</v>
      </c>
      <c r="D25" s="2" t="s">
        <v>49</v>
      </c>
      <c r="E25" s="9">
        <v>2.2999999999999998</v>
      </c>
      <c r="F25" s="9">
        <v>5.45</v>
      </c>
      <c r="G25" s="9">
        <v>2.34</v>
      </c>
      <c r="H25" s="9">
        <v>2</v>
      </c>
      <c r="I25" s="2" t="s">
        <v>22</v>
      </c>
      <c r="J25" s="2" t="s">
        <v>2</v>
      </c>
      <c r="K25" s="3">
        <v>1</v>
      </c>
      <c r="L25" s="10">
        <v>2631154.6800000002</v>
      </c>
      <c r="M25" s="4">
        <f t="shared" si="0"/>
        <v>2631154.6800000002</v>
      </c>
      <c r="N25" s="11">
        <v>3683616.55</v>
      </c>
      <c r="O25" s="4">
        <f t="shared" si="4"/>
        <v>3683616.55</v>
      </c>
      <c r="P25" s="7">
        <v>2626052</v>
      </c>
      <c r="Q25" s="4">
        <f t="shared" si="2"/>
        <v>2626052</v>
      </c>
      <c r="R25" s="12">
        <f t="shared" si="1"/>
        <v>3139719</v>
      </c>
      <c r="S25" s="4">
        <f t="shared" si="3"/>
        <v>3139719</v>
      </c>
    </row>
    <row r="26" spans="1:19" ht="73.5" customHeight="1" thickBot="1" x14ac:dyDescent="0.4">
      <c r="A26" s="1">
        <v>22</v>
      </c>
      <c r="B26" s="2" t="s">
        <v>21</v>
      </c>
      <c r="C26" s="2">
        <v>2019</v>
      </c>
      <c r="D26" s="2" t="s">
        <v>50</v>
      </c>
      <c r="E26" s="9">
        <v>2.2999999999999998</v>
      </c>
      <c r="F26" s="9">
        <v>5.45</v>
      </c>
      <c r="G26" s="9">
        <v>2.34</v>
      </c>
      <c r="H26" s="9">
        <v>2</v>
      </c>
      <c r="I26" s="2" t="s">
        <v>22</v>
      </c>
      <c r="J26" s="2" t="s">
        <v>2</v>
      </c>
      <c r="K26" s="3">
        <v>1</v>
      </c>
      <c r="L26" s="10">
        <v>2631154.6800000002</v>
      </c>
      <c r="M26" s="4">
        <f t="shared" si="0"/>
        <v>2631154.6800000002</v>
      </c>
      <c r="N26" s="11">
        <v>3683616.55</v>
      </c>
      <c r="O26" s="4">
        <f t="shared" si="4"/>
        <v>3683616.55</v>
      </c>
      <c r="P26" s="7">
        <v>2626052</v>
      </c>
      <c r="Q26" s="4">
        <f t="shared" si="2"/>
        <v>2626052</v>
      </c>
      <c r="R26" s="12">
        <f t="shared" si="1"/>
        <v>3139719</v>
      </c>
      <c r="S26" s="4">
        <f t="shared" si="3"/>
        <v>3139719</v>
      </c>
    </row>
    <row r="27" spans="1:19" ht="74.25" customHeight="1" thickBot="1" x14ac:dyDescent="0.4">
      <c r="A27" s="1">
        <v>23</v>
      </c>
      <c r="B27" s="2" t="s">
        <v>21</v>
      </c>
      <c r="C27" s="2">
        <v>2019</v>
      </c>
      <c r="D27" s="2" t="s">
        <v>55</v>
      </c>
      <c r="E27" s="9">
        <v>2.2999999999999998</v>
      </c>
      <c r="F27" s="9">
        <v>5.45</v>
      </c>
      <c r="G27" s="9">
        <v>2.34</v>
      </c>
      <c r="H27" s="9">
        <v>2</v>
      </c>
      <c r="I27" s="2" t="s">
        <v>22</v>
      </c>
      <c r="J27" s="2" t="s">
        <v>2</v>
      </c>
      <c r="K27" s="3">
        <v>1</v>
      </c>
      <c r="L27" s="10">
        <v>2631154.6800000002</v>
      </c>
      <c r="M27" s="4">
        <f t="shared" si="0"/>
        <v>2631154.6800000002</v>
      </c>
      <c r="N27" s="11">
        <v>3683616.55</v>
      </c>
      <c r="O27" s="4">
        <f t="shared" si="4"/>
        <v>3683616.55</v>
      </c>
      <c r="P27" s="7">
        <v>2626052</v>
      </c>
      <c r="Q27" s="4">
        <f t="shared" si="2"/>
        <v>2626052</v>
      </c>
      <c r="R27" s="12">
        <f t="shared" si="1"/>
        <v>3139719</v>
      </c>
      <c r="S27" s="4">
        <f t="shared" si="3"/>
        <v>3139719</v>
      </c>
    </row>
    <row r="28" spans="1:19" ht="75.75" customHeight="1" thickBot="1" x14ac:dyDescent="0.4">
      <c r="A28" s="1">
        <v>24</v>
      </c>
      <c r="B28" s="2" t="s">
        <v>23</v>
      </c>
      <c r="C28" s="2">
        <v>2019</v>
      </c>
      <c r="D28" s="2" t="s">
        <v>52</v>
      </c>
      <c r="E28" s="9">
        <v>2.4</v>
      </c>
      <c r="F28" s="9">
        <v>6.8</v>
      </c>
      <c r="G28" s="9">
        <v>2.4</v>
      </c>
      <c r="H28" s="9">
        <v>2.1</v>
      </c>
      <c r="I28" s="2" t="s">
        <v>22</v>
      </c>
      <c r="J28" s="2" t="s">
        <v>2</v>
      </c>
      <c r="K28" s="3">
        <v>1</v>
      </c>
      <c r="L28" s="5">
        <v>3145669.56</v>
      </c>
      <c r="M28" s="4">
        <f t="shared" si="0"/>
        <v>3145669.56</v>
      </c>
      <c r="N28" s="11">
        <v>4403937.38</v>
      </c>
      <c r="O28" s="4">
        <f t="shared" si="4"/>
        <v>4403937.38</v>
      </c>
      <c r="P28" s="7">
        <v>3046219</v>
      </c>
      <c r="Q28" s="4">
        <f t="shared" si="2"/>
        <v>3046219</v>
      </c>
      <c r="R28" s="12">
        <f t="shared" si="1"/>
        <v>3720901</v>
      </c>
      <c r="S28" s="4">
        <f t="shared" si="3"/>
        <v>3720901</v>
      </c>
    </row>
    <row r="29" spans="1:19" ht="81.75" customHeight="1" thickBot="1" x14ac:dyDescent="0.4">
      <c r="A29" s="1">
        <v>25</v>
      </c>
      <c r="B29" s="2" t="s">
        <v>23</v>
      </c>
      <c r="C29" s="2">
        <v>2019</v>
      </c>
      <c r="D29" s="2" t="s">
        <v>53</v>
      </c>
      <c r="E29" s="9">
        <v>2.4</v>
      </c>
      <c r="F29" s="9">
        <v>6.8</v>
      </c>
      <c r="G29" s="9">
        <v>2.4</v>
      </c>
      <c r="H29" s="9">
        <v>2.1</v>
      </c>
      <c r="I29" s="2" t="s">
        <v>22</v>
      </c>
      <c r="J29" s="2" t="s">
        <v>2</v>
      </c>
      <c r="K29" s="3">
        <v>1</v>
      </c>
      <c r="L29" s="10">
        <v>3145669.56</v>
      </c>
      <c r="M29" s="4">
        <f t="shared" si="0"/>
        <v>3145669.56</v>
      </c>
      <c r="N29" s="11">
        <v>4403937.38</v>
      </c>
      <c r="O29" s="4">
        <f t="shared" si="4"/>
        <v>4403937.38</v>
      </c>
      <c r="P29" s="7">
        <v>3046219</v>
      </c>
      <c r="Q29" s="4">
        <f t="shared" si="2"/>
        <v>3046219</v>
      </c>
      <c r="R29" s="12">
        <f t="shared" si="1"/>
        <v>3720901</v>
      </c>
      <c r="S29" s="4">
        <f t="shared" si="3"/>
        <v>3720901</v>
      </c>
    </row>
    <row r="30" spans="1:19" ht="79.5" customHeight="1" thickBot="1" x14ac:dyDescent="0.4">
      <c r="A30" s="1">
        <v>26</v>
      </c>
      <c r="B30" s="2" t="s">
        <v>24</v>
      </c>
      <c r="C30" s="2">
        <v>2019</v>
      </c>
      <c r="D30" s="2" t="s">
        <v>54</v>
      </c>
      <c r="E30" s="9">
        <v>2.4</v>
      </c>
      <c r="F30" s="9">
        <v>6.7</v>
      </c>
      <c r="G30" s="9">
        <v>2.4700000000000002</v>
      </c>
      <c r="H30" s="9">
        <v>2.12</v>
      </c>
      <c r="I30" s="2" t="s">
        <v>22</v>
      </c>
      <c r="J30" s="2" t="s">
        <v>2</v>
      </c>
      <c r="K30" s="3">
        <v>1</v>
      </c>
      <c r="L30" s="10">
        <v>3145669.56</v>
      </c>
      <c r="M30" s="4">
        <f t="shared" si="0"/>
        <v>3145669.56</v>
      </c>
      <c r="N30" s="11">
        <v>4403937.38</v>
      </c>
      <c r="O30" s="4">
        <f t="shared" si="4"/>
        <v>4403937.38</v>
      </c>
      <c r="P30" s="7">
        <v>3046219</v>
      </c>
      <c r="Q30" s="4">
        <f t="shared" si="2"/>
        <v>3046219</v>
      </c>
      <c r="R30" s="12">
        <f t="shared" si="1"/>
        <v>3720901</v>
      </c>
      <c r="S30" s="4">
        <f t="shared" si="3"/>
        <v>3720901</v>
      </c>
    </row>
    <row r="31" spans="1:19" ht="42" customHeight="1" thickBot="1" x14ac:dyDescent="0.4">
      <c r="A31" s="1">
        <v>27</v>
      </c>
      <c r="B31" s="2" t="s">
        <v>24</v>
      </c>
      <c r="C31" s="2">
        <v>2019</v>
      </c>
      <c r="D31" s="2" t="s">
        <v>56</v>
      </c>
      <c r="E31" s="9">
        <v>2.4</v>
      </c>
      <c r="F31" s="9">
        <v>6.7</v>
      </c>
      <c r="G31" s="9">
        <v>2.4700000000000002</v>
      </c>
      <c r="H31" s="9">
        <v>2.12</v>
      </c>
      <c r="I31" s="2" t="s">
        <v>22</v>
      </c>
      <c r="J31" s="2" t="s">
        <v>2</v>
      </c>
      <c r="K31" s="3">
        <v>1</v>
      </c>
      <c r="L31" s="5">
        <v>3145669.56</v>
      </c>
      <c r="M31" s="4">
        <f t="shared" si="0"/>
        <v>3145669.56</v>
      </c>
      <c r="N31" s="11">
        <v>4403937.38</v>
      </c>
      <c r="O31" s="4">
        <f t="shared" si="4"/>
        <v>4403937.38</v>
      </c>
      <c r="P31" s="7">
        <v>3046219</v>
      </c>
      <c r="Q31" s="4">
        <f t="shared" si="2"/>
        <v>3046219</v>
      </c>
      <c r="R31" s="12">
        <f t="shared" si="1"/>
        <v>3720901</v>
      </c>
      <c r="S31" s="4">
        <f t="shared" si="3"/>
        <v>3720901</v>
      </c>
    </row>
    <row r="32" spans="1:19" ht="31.5" customHeight="1" thickBot="1" x14ac:dyDescent="0.4">
      <c r="A32" s="1">
        <v>28</v>
      </c>
      <c r="B32" s="2" t="s">
        <v>24</v>
      </c>
      <c r="C32" s="2">
        <v>2019</v>
      </c>
      <c r="D32" s="2" t="s">
        <v>57</v>
      </c>
      <c r="E32" s="9">
        <v>2.4</v>
      </c>
      <c r="F32" s="9">
        <v>6.7</v>
      </c>
      <c r="G32" s="9">
        <v>2.4700000000000002</v>
      </c>
      <c r="H32" s="9">
        <v>2.12</v>
      </c>
      <c r="I32" s="2" t="s">
        <v>22</v>
      </c>
      <c r="J32" s="2" t="s">
        <v>2</v>
      </c>
      <c r="K32" s="3">
        <v>1</v>
      </c>
      <c r="L32" s="10">
        <v>3145669.56</v>
      </c>
      <c r="M32" s="4">
        <f t="shared" si="0"/>
        <v>3145669.56</v>
      </c>
      <c r="N32" s="11">
        <v>4403937.38</v>
      </c>
      <c r="O32" s="4">
        <f t="shared" si="4"/>
        <v>4403937.38</v>
      </c>
      <c r="P32" s="7">
        <v>3046219</v>
      </c>
      <c r="Q32" s="4">
        <f t="shared" si="2"/>
        <v>3046219</v>
      </c>
      <c r="R32" s="12">
        <f t="shared" si="1"/>
        <v>3720901</v>
      </c>
      <c r="S32" s="4">
        <f t="shared" si="3"/>
        <v>3720901</v>
      </c>
    </row>
    <row r="33" spans="1:19" ht="82.5" customHeight="1" thickBot="1" x14ac:dyDescent="0.4">
      <c r="A33" s="1">
        <v>29</v>
      </c>
      <c r="B33" s="2" t="s">
        <v>25</v>
      </c>
      <c r="C33" s="2">
        <v>2018</v>
      </c>
      <c r="D33" s="2" t="s">
        <v>51</v>
      </c>
      <c r="E33" s="9">
        <v>2.6</v>
      </c>
      <c r="F33" s="9">
        <v>7.1</v>
      </c>
      <c r="G33" s="9">
        <v>2.5499999999999998</v>
      </c>
      <c r="H33" s="9">
        <v>2.2000000000000002</v>
      </c>
      <c r="I33" s="2" t="s">
        <v>22</v>
      </c>
      <c r="J33" s="2" t="s">
        <v>2</v>
      </c>
      <c r="K33" s="3">
        <v>1</v>
      </c>
      <c r="L33" s="10">
        <v>3371652.24</v>
      </c>
      <c r="M33" s="4">
        <f t="shared" si="0"/>
        <v>3371652.24</v>
      </c>
      <c r="N33" s="11">
        <v>4720313.1399999997</v>
      </c>
      <c r="O33" s="4">
        <f t="shared" si="4"/>
        <v>4720313.1399999997</v>
      </c>
      <c r="P33" s="7">
        <v>3203783</v>
      </c>
      <c r="Q33" s="4">
        <f t="shared" si="2"/>
        <v>3203783</v>
      </c>
      <c r="R33" s="12">
        <f t="shared" si="1"/>
        <v>3966690</v>
      </c>
      <c r="S33" s="4">
        <f t="shared" si="3"/>
        <v>3966690</v>
      </c>
    </row>
    <row r="34" spans="1:19" ht="78.75" customHeight="1" thickBot="1" x14ac:dyDescent="0.4">
      <c r="A34" s="1">
        <v>30</v>
      </c>
      <c r="B34" s="2" t="s">
        <v>25</v>
      </c>
      <c r="C34" s="2">
        <v>2019</v>
      </c>
      <c r="D34" s="2" t="s">
        <v>58</v>
      </c>
      <c r="E34" s="9">
        <v>2.6</v>
      </c>
      <c r="F34" s="9">
        <v>7.1</v>
      </c>
      <c r="G34" s="9">
        <v>2.5499999999999998</v>
      </c>
      <c r="H34" s="9">
        <v>2.2000000000000002</v>
      </c>
      <c r="I34" s="2" t="s">
        <v>22</v>
      </c>
      <c r="J34" s="2" t="s">
        <v>2</v>
      </c>
      <c r="K34" s="3">
        <v>1</v>
      </c>
      <c r="L34" s="10">
        <v>3371652.24</v>
      </c>
      <c r="M34" s="4">
        <f t="shared" si="0"/>
        <v>3371652.24</v>
      </c>
      <c r="N34" s="11">
        <v>4720313.1399999997</v>
      </c>
      <c r="O34" s="4">
        <f t="shared" si="4"/>
        <v>4720313.1399999997</v>
      </c>
      <c r="P34" s="7">
        <v>3203783</v>
      </c>
      <c r="Q34" s="4">
        <f t="shared" si="2"/>
        <v>3203783</v>
      </c>
      <c r="R34" s="12">
        <f t="shared" si="1"/>
        <v>3966690</v>
      </c>
      <c r="S34" s="4">
        <f t="shared" si="3"/>
        <v>3966690</v>
      </c>
    </row>
    <row r="35" spans="1:19" ht="82.5" customHeight="1" thickBot="1" x14ac:dyDescent="0.4">
      <c r="A35" s="1">
        <v>31</v>
      </c>
      <c r="B35" s="2" t="s">
        <v>26</v>
      </c>
      <c r="C35" s="2">
        <v>2019</v>
      </c>
      <c r="D35" s="2" t="s">
        <v>59</v>
      </c>
      <c r="E35" s="9">
        <v>2.6</v>
      </c>
      <c r="F35" s="9">
        <v>7.1</v>
      </c>
      <c r="G35" s="9">
        <v>2.5499999999999998</v>
      </c>
      <c r="H35" s="9">
        <v>2.2000000000000002</v>
      </c>
      <c r="I35" s="2" t="s">
        <v>22</v>
      </c>
      <c r="J35" s="2" t="s">
        <v>2</v>
      </c>
      <c r="K35" s="3">
        <v>1</v>
      </c>
      <c r="L35" s="10">
        <v>3371652.24</v>
      </c>
      <c r="M35" s="4">
        <f t="shared" si="0"/>
        <v>3371652.24</v>
      </c>
      <c r="N35" s="11">
        <v>4720313.1399999997</v>
      </c>
      <c r="O35" s="4">
        <f t="shared" si="4"/>
        <v>4720313.1399999997</v>
      </c>
      <c r="P35" s="7">
        <v>3203783</v>
      </c>
      <c r="Q35" s="4">
        <f t="shared" si="2"/>
        <v>3203783</v>
      </c>
      <c r="R35" s="12">
        <f t="shared" si="1"/>
        <v>3966690</v>
      </c>
      <c r="S35" s="4">
        <f t="shared" si="3"/>
        <v>3966690</v>
      </c>
    </row>
    <row r="36" spans="1:19" ht="116.25" customHeight="1" thickBot="1" x14ac:dyDescent="0.4">
      <c r="A36" s="1">
        <v>32</v>
      </c>
      <c r="B36" s="2" t="s">
        <v>26</v>
      </c>
      <c r="C36" s="2">
        <v>2019</v>
      </c>
      <c r="D36" s="2" t="s">
        <v>60</v>
      </c>
      <c r="E36" s="9">
        <v>2.6</v>
      </c>
      <c r="F36" s="9">
        <v>6.75</v>
      </c>
      <c r="G36" s="9">
        <v>2.31</v>
      </c>
      <c r="H36" s="9">
        <v>2.09</v>
      </c>
      <c r="I36" s="2" t="s">
        <v>22</v>
      </c>
      <c r="J36" s="2" t="s">
        <v>2</v>
      </c>
      <c r="K36" s="3">
        <v>1</v>
      </c>
      <c r="L36" s="10">
        <v>3145669.56</v>
      </c>
      <c r="M36" s="4">
        <f t="shared" si="0"/>
        <v>3145669.56</v>
      </c>
      <c r="N36" s="11">
        <v>4403937.38</v>
      </c>
      <c r="O36" s="4">
        <f t="shared" si="4"/>
        <v>4403937.38</v>
      </c>
      <c r="P36" s="7">
        <v>3046219</v>
      </c>
      <c r="Q36" s="4">
        <f t="shared" si="2"/>
        <v>3046219</v>
      </c>
      <c r="R36" s="12">
        <f t="shared" si="1"/>
        <v>3720901</v>
      </c>
      <c r="S36" s="4">
        <f t="shared" si="3"/>
        <v>3720901</v>
      </c>
    </row>
    <row r="37" spans="1:19" ht="51" customHeight="1" thickBot="1" x14ac:dyDescent="0.4">
      <c r="A37" s="1">
        <v>33</v>
      </c>
      <c r="B37" s="2" t="s">
        <v>26</v>
      </c>
      <c r="C37" s="2">
        <v>2019</v>
      </c>
      <c r="D37" s="2" t="s">
        <v>61</v>
      </c>
      <c r="E37" s="9">
        <v>2.6</v>
      </c>
      <c r="F37" s="9">
        <v>6.75</v>
      </c>
      <c r="G37" s="9">
        <v>2.44</v>
      </c>
      <c r="H37" s="9">
        <v>2.16</v>
      </c>
      <c r="I37" s="2" t="s">
        <v>22</v>
      </c>
      <c r="J37" s="2" t="s">
        <v>2</v>
      </c>
      <c r="K37" s="3">
        <v>1</v>
      </c>
      <c r="L37" s="10">
        <v>3145669.56</v>
      </c>
      <c r="M37" s="4">
        <f t="shared" ref="M37:M42" si="5">L37*K37</f>
        <v>3145669.56</v>
      </c>
      <c r="N37" s="11">
        <v>4403937.38</v>
      </c>
      <c r="O37" s="4">
        <f t="shared" si="4"/>
        <v>4403937.38</v>
      </c>
      <c r="P37" s="7">
        <v>3046219</v>
      </c>
      <c r="Q37" s="4">
        <f t="shared" si="2"/>
        <v>3046219</v>
      </c>
      <c r="R37" s="12">
        <f t="shared" si="1"/>
        <v>3720901</v>
      </c>
      <c r="S37" s="4">
        <f t="shared" si="3"/>
        <v>3720901</v>
      </c>
    </row>
    <row r="38" spans="1:19" ht="84.75" customHeight="1" thickBot="1" x14ac:dyDescent="0.4">
      <c r="A38" s="1">
        <v>34</v>
      </c>
      <c r="B38" s="2" t="s">
        <v>26</v>
      </c>
      <c r="C38" s="2">
        <v>2019</v>
      </c>
      <c r="D38" s="2" t="s">
        <v>62</v>
      </c>
      <c r="E38" s="9">
        <v>2.6</v>
      </c>
      <c r="F38" s="9">
        <v>6.75</v>
      </c>
      <c r="G38" s="9">
        <v>2.31</v>
      </c>
      <c r="H38" s="9">
        <v>2.09</v>
      </c>
      <c r="I38" s="2" t="s">
        <v>22</v>
      </c>
      <c r="J38" s="2" t="s">
        <v>2</v>
      </c>
      <c r="K38" s="3">
        <v>1</v>
      </c>
      <c r="L38" s="10">
        <v>3145669.56</v>
      </c>
      <c r="M38" s="4">
        <f t="shared" si="5"/>
        <v>3145669.56</v>
      </c>
      <c r="N38" s="11">
        <v>4403937.38</v>
      </c>
      <c r="O38" s="4">
        <f t="shared" si="4"/>
        <v>4403937.38</v>
      </c>
      <c r="P38" s="7">
        <v>3046219</v>
      </c>
      <c r="Q38" s="4">
        <f t="shared" si="2"/>
        <v>3046219</v>
      </c>
      <c r="R38" s="12">
        <f t="shared" si="1"/>
        <v>3720901</v>
      </c>
      <c r="S38" s="4">
        <f t="shared" si="3"/>
        <v>3720901</v>
      </c>
    </row>
    <row r="39" spans="1:19" ht="45" customHeight="1" thickBot="1" x14ac:dyDescent="0.4">
      <c r="A39" s="1">
        <v>35</v>
      </c>
      <c r="B39" s="2" t="s">
        <v>26</v>
      </c>
      <c r="C39" s="2">
        <v>2019</v>
      </c>
      <c r="D39" s="2" t="s">
        <v>63</v>
      </c>
      <c r="E39" s="9">
        <v>2.6</v>
      </c>
      <c r="F39" s="9">
        <v>6.75</v>
      </c>
      <c r="G39" s="9">
        <v>2.31</v>
      </c>
      <c r="H39" s="9">
        <v>2.09</v>
      </c>
      <c r="I39" s="2" t="s">
        <v>22</v>
      </c>
      <c r="J39" s="2" t="s">
        <v>2</v>
      </c>
      <c r="K39" s="3">
        <v>1</v>
      </c>
      <c r="L39" s="10">
        <v>3145669.56</v>
      </c>
      <c r="M39" s="4">
        <f t="shared" si="5"/>
        <v>3145669.56</v>
      </c>
      <c r="N39" s="11">
        <v>4403937.38</v>
      </c>
      <c r="O39" s="4">
        <f t="shared" si="4"/>
        <v>4403937.38</v>
      </c>
      <c r="P39" s="7">
        <v>3046219</v>
      </c>
      <c r="Q39" s="4">
        <f t="shared" si="2"/>
        <v>3046219</v>
      </c>
      <c r="R39" s="12">
        <f t="shared" si="1"/>
        <v>3720901</v>
      </c>
      <c r="S39" s="4">
        <f t="shared" si="3"/>
        <v>3720901</v>
      </c>
    </row>
    <row r="40" spans="1:19" ht="67.5" customHeight="1" thickBot="1" x14ac:dyDescent="0.4">
      <c r="A40" s="1">
        <v>36</v>
      </c>
      <c r="B40" s="2" t="s">
        <v>26</v>
      </c>
      <c r="C40" s="2">
        <v>2014</v>
      </c>
      <c r="D40" s="2" t="s">
        <v>64</v>
      </c>
      <c r="E40" s="9">
        <v>2.6</v>
      </c>
      <c r="F40" s="9">
        <v>6.8</v>
      </c>
      <c r="G40" s="9">
        <v>2.5</v>
      </c>
      <c r="H40" s="9">
        <v>2.2000000000000002</v>
      </c>
      <c r="I40" s="2" t="s">
        <v>22</v>
      </c>
      <c r="J40" s="2" t="s">
        <v>2</v>
      </c>
      <c r="K40" s="3">
        <v>1</v>
      </c>
      <c r="L40" s="10">
        <v>3145669.56</v>
      </c>
      <c r="M40" s="4">
        <f t="shared" si="5"/>
        <v>3145669.56</v>
      </c>
      <c r="N40" s="11">
        <v>4403937.38</v>
      </c>
      <c r="O40" s="4">
        <f t="shared" si="4"/>
        <v>4403937.38</v>
      </c>
      <c r="P40" s="7">
        <v>3046219</v>
      </c>
      <c r="Q40" s="4">
        <f t="shared" si="2"/>
        <v>3046219</v>
      </c>
      <c r="R40" s="12">
        <f t="shared" si="1"/>
        <v>3720901</v>
      </c>
      <c r="S40" s="4">
        <f t="shared" si="3"/>
        <v>3720901</v>
      </c>
    </row>
    <row r="41" spans="1:19" ht="45.75" customHeight="1" thickBot="1" x14ac:dyDescent="0.4">
      <c r="A41" s="1">
        <v>37</v>
      </c>
      <c r="B41" s="2" t="s">
        <v>26</v>
      </c>
      <c r="C41" s="2">
        <v>2018</v>
      </c>
      <c r="D41" s="2" t="s">
        <v>65</v>
      </c>
      <c r="E41" s="9">
        <v>2.6</v>
      </c>
      <c r="F41" s="9">
        <v>6.8</v>
      </c>
      <c r="G41" s="9">
        <v>2.5</v>
      </c>
      <c r="H41" s="9">
        <v>2.2000000000000002</v>
      </c>
      <c r="I41" s="2" t="s">
        <v>22</v>
      </c>
      <c r="J41" s="2" t="s">
        <v>2</v>
      </c>
      <c r="K41" s="3">
        <v>1</v>
      </c>
      <c r="L41" s="10">
        <v>3145669.56</v>
      </c>
      <c r="M41" s="4">
        <f t="shared" si="5"/>
        <v>3145669.56</v>
      </c>
      <c r="N41" s="11">
        <v>4403937.38</v>
      </c>
      <c r="O41" s="4">
        <f t="shared" si="4"/>
        <v>4403937.38</v>
      </c>
      <c r="P41" s="7">
        <v>3046219</v>
      </c>
      <c r="Q41" s="4">
        <f t="shared" si="2"/>
        <v>3046219</v>
      </c>
      <c r="R41" s="12">
        <f t="shared" si="1"/>
        <v>3720901</v>
      </c>
      <c r="S41" s="4">
        <f t="shared" si="3"/>
        <v>3720901</v>
      </c>
    </row>
    <row r="42" spans="1:19" ht="76.5" customHeight="1" thickBot="1" x14ac:dyDescent="0.4">
      <c r="A42" s="1">
        <v>38</v>
      </c>
      <c r="B42" s="2" t="s">
        <v>27</v>
      </c>
      <c r="C42" s="2">
        <v>2018</v>
      </c>
      <c r="D42" s="2" t="s">
        <v>66</v>
      </c>
      <c r="E42" s="9">
        <v>2.2400000000000002</v>
      </c>
      <c r="F42" s="9">
        <v>5.4</v>
      </c>
      <c r="G42" s="9">
        <v>2.2400000000000002</v>
      </c>
      <c r="H42" s="9">
        <v>1.92</v>
      </c>
      <c r="I42" s="2" t="s">
        <v>22</v>
      </c>
      <c r="J42" s="2" t="s">
        <v>2</v>
      </c>
      <c r="K42" s="3">
        <v>1</v>
      </c>
      <c r="L42" s="10">
        <v>2631154.6800000002</v>
      </c>
      <c r="M42" s="4">
        <f t="shared" si="5"/>
        <v>2631154.6800000002</v>
      </c>
      <c r="N42" s="7">
        <v>3683616.55</v>
      </c>
      <c r="O42" s="4">
        <f t="shared" si="4"/>
        <v>3683616.55</v>
      </c>
      <c r="P42" s="7">
        <v>2573530</v>
      </c>
      <c r="Q42" s="4">
        <f t="shared" si="2"/>
        <v>2573530</v>
      </c>
      <c r="R42" s="12">
        <f t="shared" si="1"/>
        <v>3121275</v>
      </c>
      <c r="S42" s="4">
        <f t="shared" si="3"/>
        <v>3121275</v>
      </c>
    </row>
    <row r="43" spans="1:19" ht="45" customHeight="1" thickBot="1" x14ac:dyDescent="0.4">
      <c r="A43" s="30" t="s">
        <v>7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6"/>
      <c r="M43" s="13">
        <f>SUM(M5:M42)</f>
        <v>107865034.20000002</v>
      </c>
      <c r="N43" s="14"/>
      <c r="O43" s="13">
        <f>SUM(O5:O42)</f>
        <v>151011047.79999992</v>
      </c>
      <c r="P43" s="14"/>
      <c r="Q43" s="13">
        <f>SUM(Q5:Q42)</f>
        <v>106722732</v>
      </c>
      <c r="R43" s="15"/>
      <c r="S43" s="16">
        <f>SUM(S5:S42)</f>
        <v>128386117</v>
      </c>
    </row>
    <row r="44" spans="1:19" ht="36" customHeight="1" thickBot="1" x14ac:dyDescent="0.4">
      <c r="A44" s="23" t="s">
        <v>7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5"/>
      <c r="S44" s="19">
        <f>+S43</f>
        <v>128386117</v>
      </c>
    </row>
    <row r="46" spans="1:19" x14ac:dyDescent="0.35">
      <c r="S46" s="20"/>
    </row>
    <row r="47" spans="1:19" x14ac:dyDescent="0.35">
      <c r="S47" s="20"/>
    </row>
    <row r="48" spans="1:19" x14ac:dyDescent="0.35">
      <c r="S48" s="20"/>
    </row>
    <row r="49" spans="19:19" x14ac:dyDescent="0.35">
      <c r="S49" s="22"/>
    </row>
    <row r="50" spans="19:19" x14ac:dyDescent="0.35">
      <c r="S50" s="21"/>
    </row>
  </sheetData>
  <mergeCells count="26">
    <mergeCell ref="A1:S1"/>
    <mergeCell ref="A2:A4"/>
    <mergeCell ref="B2:B4"/>
    <mergeCell ref="I2:I4"/>
    <mergeCell ref="J2:J4"/>
    <mergeCell ref="K2:K4"/>
    <mergeCell ref="C2:C4"/>
    <mergeCell ref="E2:H2"/>
    <mergeCell ref="G3:H3"/>
    <mergeCell ref="E3:E4"/>
    <mergeCell ref="F3:F4"/>
    <mergeCell ref="L3:L4"/>
    <mergeCell ref="M3:M4"/>
    <mergeCell ref="N3:N4"/>
    <mergeCell ref="O3:O4"/>
    <mergeCell ref="P3:P4"/>
    <mergeCell ref="A44:R44"/>
    <mergeCell ref="P2:Q2"/>
    <mergeCell ref="N2:O2"/>
    <mergeCell ref="L2:M2"/>
    <mergeCell ref="D2:D4"/>
    <mergeCell ref="A43:K43"/>
    <mergeCell ref="R2:S2"/>
    <mergeCell ref="Q3:Q4"/>
    <mergeCell ref="R3:R4"/>
    <mergeCell ref="S3:S4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5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Pineda Suarez</dc:creator>
  <cp:lastModifiedBy>FERNANDO CARRILLO ALDANA</cp:lastModifiedBy>
  <cp:lastPrinted>2026-07-23T15:53:18Z</cp:lastPrinted>
  <dcterms:created xsi:type="dcterms:W3CDTF">2026-03-04T16:24:47Z</dcterms:created>
  <dcterms:modified xsi:type="dcterms:W3CDTF">2026-09-29T02:01:48Z</dcterms:modified>
</cp:coreProperties>
</file>