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HOMIL -2026 CONTRATACIÓN\MINIMA 230-2026 PATOLOGIA\"/>
    </mc:Choice>
  </mc:AlternateContent>
  <bookViews>
    <workbookView xWindow="0" yWindow="0" windowWidth="28800" windowHeight="120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1" l="1"/>
  <c r="K59" i="1" s="1"/>
  <c r="J58" i="1"/>
  <c r="K58" i="1" s="1"/>
  <c r="J57" i="1"/>
  <c r="K57" i="1" s="1"/>
  <c r="J56" i="1"/>
  <c r="K56" i="1" s="1"/>
  <c r="J55" i="1"/>
  <c r="K55" i="1" s="1"/>
  <c r="J54" i="1"/>
  <c r="K54" i="1" s="1"/>
  <c r="J53" i="1"/>
  <c r="K53" i="1" s="1"/>
  <c r="K52" i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5" i="1"/>
  <c r="K45" i="1" s="1"/>
  <c r="J44" i="1"/>
  <c r="K44" i="1" s="1"/>
  <c r="J43" i="1"/>
  <c r="K43" i="1" s="1"/>
  <c r="J42" i="1"/>
  <c r="K42" i="1" s="1"/>
  <c r="J41" i="1"/>
  <c r="K41" i="1" s="1"/>
  <c r="J40" i="1"/>
  <c r="K40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0" i="1"/>
  <c r="K10" i="1" s="1"/>
  <c r="K9" i="1"/>
  <c r="J8" i="1"/>
  <c r="K8" i="1" s="1"/>
  <c r="J7" i="1"/>
  <c r="K7" i="1" s="1"/>
  <c r="J6" i="1"/>
  <c r="K6" i="1" s="1"/>
  <c r="J5" i="1"/>
  <c r="K5" i="1" s="1"/>
  <c r="J4" i="1"/>
  <c r="K4" i="1" s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H52" i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H22" i="1"/>
  <c r="G22" i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0" i="1"/>
  <c r="H10" i="1" s="1"/>
  <c r="H9" i="1"/>
  <c r="G8" i="1"/>
  <c r="H8" i="1" s="1"/>
  <c r="G7" i="1"/>
  <c r="H7" i="1" s="1"/>
  <c r="G6" i="1"/>
  <c r="H6" i="1" s="1"/>
  <c r="G5" i="1"/>
  <c r="H5" i="1" s="1"/>
  <c r="G4" i="1"/>
  <c r="H4" i="1" s="1"/>
  <c r="K60" i="1" l="1"/>
  <c r="K11" i="1"/>
  <c r="H60" i="1"/>
  <c r="H11" i="1"/>
</calcChain>
</file>

<file path=xl/sharedStrings.xml><?xml version="1.0" encoding="utf-8"?>
<sst xmlns="http://schemas.openxmlformats.org/spreadsheetml/2006/main" count="139" uniqueCount="86">
  <si>
    <t>LOTE 1 REACTIVOS CITOGENETICA</t>
  </si>
  <si>
    <t>PRECIO TECHO</t>
  </si>
  <si>
    <t>ITEM</t>
  </si>
  <si>
    <t xml:space="preserve">CÓDIGO INTERNO </t>
  </si>
  <si>
    <t>ESPECIFICACIONES</t>
  </si>
  <si>
    <t>UNIDAD DE MEDIDA</t>
  </si>
  <si>
    <t>CANT</t>
  </si>
  <si>
    <t>VALOR UNITARIO</t>
  </si>
  <si>
    <t xml:space="preserve">VALOR IVA  
</t>
  </si>
  <si>
    <t>VALOR UNITARIO IVA INCLUIDO (SI APLICA)</t>
  </si>
  <si>
    <t>COLCEMID 10UG/ML EN PBS.</t>
  </si>
  <si>
    <t>FRASCO X 10ML</t>
  </si>
  <si>
    <t>FITOHEMAGLUTININA M</t>
  </si>
  <si>
    <t>MEDIO DE CULTIVO PARA LIQUIDO AMNIÓTICO LISTO PARA USO</t>
  </si>
  <si>
    <t>FRASCO X 100ML</t>
  </si>
  <si>
    <t>MEDIO DE CULTIVO PARA MÉDULA ÓSEA LISTO PARA USO</t>
  </si>
  <si>
    <t>MEDIO DE CULTIVO PARA SANGRE PERIFÉRICA LISTO PARA USO</t>
  </si>
  <si>
    <t>FRASCO X 500ML</t>
  </si>
  <si>
    <t>SUERO FETAL BOVINO NATURAL O SINTÉTICO</t>
  </si>
  <si>
    <t>TRIPSINA EDTA 0,25%</t>
  </si>
  <si>
    <t>TOTAL LOTE 1</t>
  </si>
  <si>
    <t>TOTAL LOTE 2</t>
  </si>
  <si>
    <t>ALGODÓN BOLSA DE COPOS</t>
  </si>
  <si>
    <t>BOLSA X 500GR</t>
  </si>
  <si>
    <t>BANDEJA PORTA LÁMINAS EN PLÁSTICO PARA 20 LÁMINAS</t>
  </si>
  <si>
    <t>UNIDAD</t>
  </si>
  <si>
    <t>BOLSA DE POLIETILENO DE 25 KILOS DE 30X50CM</t>
  </si>
  <si>
    <t>PAQUETE X 100 UNIDADES</t>
  </si>
  <si>
    <t>CANASTILLA PARA LÁMINAS HORIZONTALES X 25</t>
  </si>
  <si>
    <t>CRONÓMETRO DIGITAL 4 TIEMPOS</t>
  </si>
  <si>
    <t>CUCHILLAS PARA BISTURÍ No. 24</t>
  </si>
  <si>
    <t>CAJA X 100 UNIDADES</t>
  </si>
  <si>
    <t>ESPARADRAPO TUBO</t>
  </si>
  <si>
    <t>CAJA X 12 ROLLOS</t>
  </si>
  <si>
    <t>FILTROS DE PAPEL DE 240MM</t>
  </si>
  <si>
    <t>FRASCO LAVADOR 500ML</t>
  </si>
  <si>
    <t>FRASCOS DE 60 A 100 CC EN PP PARA MANEJO DE BIOPSIAS HERMÉTICO</t>
  </si>
  <si>
    <t>FRASCOS DE 30CC EN PP PARA RECOLECCIÓN DE ORINA</t>
  </si>
  <si>
    <t>BOLSA X 500 UNIDADES</t>
  </si>
  <si>
    <t>FRASCOS PARA CULTIVO DE 25 CM2 DE ÁREA DE CULTIVO, 50 ML DE VOLUMEN TOTAL, CUELLO INCLINADO, ESTÉRILES</t>
  </si>
  <si>
    <t>PAQUETE X 200 UNIDADES</t>
  </si>
  <si>
    <t>FRASCOS PEQUEÑOS CON TAPA EN GOMA PARA ALÍCUOTAS POR 10 ML</t>
  </si>
  <si>
    <t>FRASCOS PEQUEÑOS PARA ALÍCUOTAS X 20 ML TAPA EN GOMA</t>
  </si>
  <si>
    <t>FRASCOS PEQUEÑOS PARA ALÍCUOTAS X 5 ML TAPA EN GOMA</t>
  </si>
  <si>
    <t>LÁMINA PORTAOBJETOS ESMERILADA DE 26 X 76 MM</t>
  </si>
  <si>
    <t>CAJA X 50 UNIDADES</t>
  </si>
  <si>
    <t>LAMINILLAS CUBREOBJETOS DE 22 X 22 MM</t>
  </si>
  <si>
    <t>LAMINILLAS CUBREOBJETOS DE 22 X 40 MM</t>
  </si>
  <si>
    <t>LAMINILLAS CUBREOBJETOS DE 22 X 60 MM</t>
  </si>
  <si>
    <t>MANGO PARA BISTURI No. 24</t>
  </si>
  <si>
    <t>PAPEL ALUMINIO ROLLO X 13 MT</t>
  </si>
  <si>
    <t>PINZAS PUNTA FINA EN ACERO INOXIDABLE</t>
  </si>
  <si>
    <t>PIPETAS DE PLÁTICO ESTÉRILES 10 ML</t>
  </si>
  <si>
    <t>CAJA X 200 UNIDADES</t>
  </si>
  <si>
    <t>PIPETAS DE PLÁTICO ESTÉRILES 2 ML</t>
  </si>
  <si>
    <t>CAJA X 500 UNIDADES</t>
  </si>
  <si>
    <t>PIPETAS DE PLÁTICO ESTÉRILES 5 ML</t>
  </si>
  <si>
    <t>PIPETAS PASTEUR DE 3 ML</t>
  </si>
  <si>
    <t>PIPETEADOR PLÁSTICO PARA PIPETA DE 10 ML</t>
  </si>
  <si>
    <t>PUNTAS AMARILLAS PARA MICROPIPETA</t>
  </si>
  <si>
    <t>PUNTAS AMARILLAS PARA MICROPIPETA UNIDADES ESTÉRILES Y EN RACKS</t>
  </si>
  <si>
    <t>CAJA X 960 UNIDADES</t>
  </si>
  <si>
    <t>PUNTAS AZULES PARA MICROPIPETAS VOLUMEN VARIABLE 100 A 1000 MICROLITROS</t>
  </si>
  <si>
    <t>PUNTAS AZULES PARA MICROPIPETAS VOLUMEN VARIABLE 100 A 1000 MICROLITROS UNIDADES ESTÉRILES Y EN RACKS</t>
  </si>
  <si>
    <t>PUNTAS BLANCAS PARA MICROPIPETA VOLUMEN 0,5 A 10 MICROLITROS</t>
  </si>
  <si>
    <t>PUNTAS BLANCAS PARA MICROPIPETA VOLUMEN 0,5 A 10 MICROLITROS UNIDADES EWSTÉRILES Y EN RACK</t>
  </si>
  <si>
    <t>RECIPIENTES PARA ESPECÍMENES QUIRÚRGICOS EN PLASTICO DE 1 LT</t>
  </si>
  <si>
    <t>RECIPIENTES PARA ESPECÍMENES QUIRÚRGICOS EN PLASTICO DE 11,5 LT</t>
  </si>
  <si>
    <t>RECIPIENTES PARA ESPECÍMENES QUIRÚRGICOS EN PLASTICO DE 6 LT</t>
  </si>
  <si>
    <t>RECIPIENTES PARA ESPECÍMENES QUIRÚRGICOS EN PLASTICO DE 60 A 80 LT</t>
  </si>
  <si>
    <t>RECIPIENTES PARA ESPECÍMENES QUIRÚRGICOS EN PLASTICO DE 8 LT</t>
  </si>
  <si>
    <t>ROLLO DE GASA 92 CM X 91 M ROLLO 100 YARDAS</t>
  </si>
  <si>
    <t>TIJERAS PARA DISECCIÓN ACERO INOXIDABLE</t>
  </si>
  <si>
    <t>TIRAS PARA MEDIR PH</t>
  </si>
  <si>
    <t>TUBOS CÓNICOS DE 15 ML</t>
  </si>
  <si>
    <t>PAQUETE X 50 UNIDADES</t>
  </si>
  <si>
    <t>TUBOS CÓNICOS DE 50 ML</t>
  </si>
  <si>
    <t>PAQUETE X 25 UNIDADES</t>
  </si>
  <si>
    <t>TUBOS EPENDORFF X 500 UNIDADES BOLSA ESTÉRIL</t>
  </si>
  <si>
    <t>TUBOS TAPA LILA EDTA DE 7,2 MG A 4 ML</t>
  </si>
  <si>
    <t>CASSETTES PARA TEJIDOS COLORES SURTIDOS</t>
  </si>
  <si>
    <t>LOTE 2 INSUMOS HISTOTECNIA</t>
  </si>
  <si>
    <t>VALOR OFERTADO</t>
  </si>
  <si>
    <t>NOMBRE DEL PROPONENTE:</t>
  </si>
  <si>
    <t>FIRMA:</t>
  </si>
  <si>
    <t>NOMBRE REPRESENTANTE LEGAL: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</si>
</sst>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workbookViewId="0">
      <selection activeCell="C63" sqref="C63"/>
    </sheetView>
  </sheetViews>
  <sheetFormatPr baseColWidth="10" defaultRowHeight="10.5" x14ac:dyDescent="0.15"/>
  <cols>
    <col min="1" max="1" width="12.140625" style="1" customWidth="1"/>
    <col min="2" max="2" width="12.140625" style="1" hidden="1" customWidth="1"/>
    <col min="3" max="3" width="41.7109375" style="1" customWidth="1"/>
    <col min="4" max="4" width="16.28515625" style="1" customWidth="1"/>
    <col min="5" max="5" width="11.42578125" style="1"/>
    <col min="6" max="7" width="11.42578125" style="1" customWidth="1"/>
    <col min="8" max="8" width="12.85546875" style="1" customWidth="1"/>
    <col min="9" max="10" width="11.42578125" style="1" customWidth="1"/>
    <col min="11" max="11" width="12.85546875" style="1" customWidth="1"/>
    <col min="12" max="16384" width="11.42578125" style="1"/>
  </cols>
  <sheetData>
    <row r="1" spans="1:11" x14ac:dyDescent="0.15">
      <c r="A1" s="19"/>
      <c r="B1" s="19"/>
      <c r="C1" s="19"/>
      <c r="D1" s="19"/>
      <c r="E1" s="19"/>
      <c r="F1" s="19"/>
      <c r="G1" s="19"/>
      <c r="H1" s="19"/>
    </row>
    <row r="2" spans="1:11" ht="31.5" customHeight="1" x14ac:dyDescent="0.15">
      <c r="A2" s="16" t="s">
        <v>0</v>
      </c>
      <c r="B2" s="17"/>
      <c r="C2" s="17"/>
      <c r="D2" s="17"/>
      <c r="E2" s="18"/>
      <c r="F2" s="13" t="s">
        <v>1</v>
      </c>
      <c r="G2" s="14"/>
      <c r="H2" s="15"/>
      <c r="I2" s="13" t="s">
        <v>82</v>
      </c>
      <c r="J2" s="14"/>
      <c r="K2" s="15"/>
    </row>
    <row r="3" spans="1:11" ht="52.5" x14ac:dyDescent="0.1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7</v>
      </c>
      <c r="J3" s="2" t="s">
        <v>8</v>
      </c>
      <c r="K3" s="2" t="s">
        <v>9</v>
      </c>
    </row>
    <row r="4" spans="1:11" x14ac:dyDescent="0.15">
      <c r="A4" s="4">
        <v>1</v>
      </c>
      <c r="B4" s="5">
        <v>1229205027</v>
      </c>
      <c r="C4" s="6" t="s">
        <v>10</v>
      </c>
      <c r="D4" s="7" t="s">
        <v>11</v>
      </c>
      <c r="E4" s="7">
        <v>1</v>
      </c>
      <c r="F4" s="8">
        <v>178028</v>
      </c>
      <c r="G4" s="8">
        <f>ROUND(F4*0.19,0)</f>
        <v>33825</v>
      </c>
      <c r="H4" s="8">
        <f>+F4+G4</f>
        <v>211853</v>
      </c>
      <c r="I4" s="8"/>
      <c r="J4" s="8">
        <f>ROUND(I4*0.19,0)</f>
        <v>0</v>
      </c>
      <c r="K4" s="8">
        <f>+I4+J4</f>
        <v>0</v>
      </c>
    </row>
    <row r="5" spans="1:11" x14ac:dyDescent="0.15">
      <c r="A5" s="4">
        <v>2</v>
      </c>
      <c r="B5" s="9">
        <v>1228005333</v>
      </c>
      <c r="C5" s="6" t="s">
        <v>12</v>
      </c>
      <c r="D5" s="7" t="s">
        <v>11</v>
      </c>
      <c r="E5" s="7">
        <v>1</v>
      </c>
      <c r="F5" s="8">
        <v>363594</v>
      </c>
      <c r="G5" s="8">
        <f t="shared" ref="G5:G10" si="0">ROUND(F5*0.19,0)</f>
        <v>69083</v>
      </c>
      <c r="H5" s="8">
        <f t="shared" ref="H5:H10" si="1">+F5+G5</f>
        <v>432677</v>
      </c>
      <c r="I5" s="8"/>
      <c r="J5" s="8">
        <f t="shared" ref="J5:J8" si="2">ROUND(I5*0.19,0)</f>
        <v>0</v>
      </c>
      <c r="K5" s="8">
        <f t="shared" ref="K5:K10" si="3">+I5+J5</f>
        <v>0</v>
      </c>
    </row>
    <row r="6" spans="1:11" ht="20.25" customHeight="1" x14ac:dyDescent="0.15">
      <c r="A6" s="4">
        <v>3</v>
      </c>
      <c r="B6" s="9">
        <v>1228005330</v>
      </c>
      <c r="C6" s="6" t="s">
        <v>13</v>
      </c>
      <c r="D6" s="7" t="s">
        <v>14</v>
      </c>
      <c r="E6" s="7">
        <v>1</v>
      </c>
      <c r="F6" s="8">
        <v>938100</v>
      </c>
      <c r="G6" s="8">
        <f t="shared" si="0"/>
        <v>178239</v>
      </c>
      <c r="H6" s="8">
        <f t="shared" si="1"/>
        <v>1116339</v>
      </c>
      <c r="I6" s="8"/>
      <c r="J6" s="8">
        <f t="shared" si="2"/>
        <v>0</v>
      </c>
      <c r="K6" s="8">
        <f t="shared" si="3"/>
        <v>0</v>
      </c>
    </row>
    <row r="7" spans="1:11" ht="21" x14ac:dyDescent="0.15">
      <c r="A7" s="4">
        <v>4</v>
      </c>
      <c r="B7" s="9">
        <v>1228005330</v>
      </c>
      <c r="C7" s="6" t="s">
        <v>15</v>
      </c>
      <c r="D7" s="7" t="s">
        <v>14</v>
      </c>
      <c r="E7" s="7">
        <v>1</v>
      </c>
      <c r="F7" s="8">
        <v>1039041</v>
      </c>
      <c r="G7" s="8">
        <f t="shared" si="0"/>
        <v>197418</v>
      </c>
      <c r="H7" s="8">
        <f t="shared" si="1"/>
        <v>1236459</v>
      </c>
      <c r="I7" s="8"/>
      <c r="J7" s="8">
        <f t="shared" si="2"/>
        <v>0</v>
      </c>
      <c r="K7" s="8">
        <f t="shared" si="3"/>
        <v>0</v>
      </c>
    </row>
    <row r="8" spans="1:11" ht="21" x14ac:dyDescent="0.15">
      <c r="A8" s="4">
        <v>5</v>
      </c>
      <c r="B8" s="9">
        <v>1228005328</v>
      </c>
      <c r="C8" s="6" t="s">
        <v>16</v>
      </c>
      <c r="D8" s="7" t="s">
        <v>17</v>
      </c>
      <c r="E8" s="7">
        <v>1</v>
      </c>
      <c r="F8" s="8">
        <v>1616262</v>
      </c>
      <c r="G8" s="8">
        <f t="shared" si="0"/>
        <v>307090</v>
      </c>
      <c r="H8" s="8">
        <f t="shared" si="1"/>
        <v>1923352</v>
      </c>
      <c r="I8" s="8"/>
      <c r="J8" s="8">
        <f t="shared" si="2"/>
        <v>0</v>
      </c>
      <c r="K8" s="8">
        <f t="shared" si="3"/>
        <v>0</v>
      </c>
    </row>
    <row r="9" spans="1:11" x14ac:dyDescent="0.15">
      <c r="A9" s="10">
        <v>6</v>
      </c>
      <c r="B9" s="9">
        <v>1228005332</v>
      </c>
      <c r="C9" s="6" t="s">
        <v>18</v>
      </c>
      <c r="D9" s="7" t="s">
        <v>17</v>
      </c>
      <c r="E9" s="7">
        <v>1</v>
      </c>
      <c r="F9" s="8">
        <v>2113744</v>
      </c>
      <c r="G9" s="8">
        <v>0</v>
      </c>
      <c r="H9" s="8">
        <f t="shared" si="1"/>
        <v>2113744</v>
      </c>
      <c r="I9" s="8"/>
      <c r="J9" s="8">
        <v>0</v>
      </c>
      <c r="K9" s="8">
        <f t="shared" si="3"/>
        <v>0</v>
      </c>
    </row>
    <row r="10" spans="1:11" x14ac:dyDescent="0.15">
      <c r="A10" s="10">
        <v>7</v>
      </c>
      <c r="B10" s="9">
        <v>1228005269</v>
      </c>
      <c r="C10" s="6" t="s">
        <v>19</v>
      </c>
      <c r="D10" s="7" t="s">
        <v>14</v>
      </c>
      <c r="E10" s="7">
        <v>1</v>
      </c>
      <c r="F10" s="8">
        <v>112207</v>
      </c>
      <c r="G10" s="8">
        <f t="shared" si="0"/>
        <v>21319</v>
      </c>
      <c r="H10" s="8">
        <f t="shared" si="1"/>
        <v>133526</v>
      </c>
      <c r="I10" s="8"/>
      <c r="J10" s="8">
        <f t="shared" ref="J10" si="4">ROUND(I10*0.19,0)</f>
        <v>0</v>
      </c>
      <c r="K10" s="8">
        <f t="shared" si="3"/>
        <v>0</v>
      </c>
    </row>
    <row r="11" spans="1:11" x14ac:dyDescent="0.15">
      <c r="A11" s="16" t="s">
        <v>20</v>
      </c>
      <c r="B11" s="17"/>
      <c r="C11" s="17"/>
      <c r="D11" s="17"/>
      <c r="E11" s="18"/>
      <c r="F11" s="11"/>
      <c r="G11" s="11"/>
      <c r="H11" s="12">
        <f>SUM(H4:H10)</f>
        <v>7167950</v>
      </c>
      <c r="I11" s="11"/>
      <c r="J11" s="11"/>
      <c r="K11" s="12">
        <f>SUM(K4:K10)</f>
        <v>0</v>
      </c>
    </row>
    <row r="12" spans="1:11" ht="10.5" customHeight="1" x14ac:dyDescent="0.15">
      <c r="A12" s="16" t="s">
        <v>81</v>
      </c>
      <c r="B12" s="17"/>
      <c r="C12" s="17"/>
      <c r="D12" s="17"/>
      <c r="E12" s="18"/>
      <c r="F12" s="13" t="s">
        <v>1</v>
      </c>
      <c r="G12" s="14"/>
      <c r="H12" s="15"/>
      <c r="I12" s="13" t="s">
        <v>82</v>
      </c>
      <c r="J12" s="14"/>
      <c r="K12" s="15"/>
    </row>
    <row r="13" spans="1:11" ht="52.5" x14ac:dyDescent="0.15">
      <c r="A13" s="2" t="s">
        <v>2</v>
      </c>
      <c r="B13" s="3" t="s">
        <v>3</v>
      </c>
      <c r="C13" s="2" t="s">
        <v>4</v>
      </c>
      <c r="D13" s="2" t="s">
        <v>5</v>
      </c>
      <c r="E13" s="2" t="s">
        <v>6</v>
      </c>
      <c r="F13" s="2" t="s">
        <v>7</v>
      </c>
      <c r="G13" s="2" t="s">
        <v>8</v>
      </c>
      <c r="H13" s="2" t="s">
        <v>9</v>
      </c>
      <c r="I13" s="2" t="s">
        <v>7</v>
      </c>
      <c r="J13" s="2" t="s">
        <v>8</v>
      </c>
      <c r="K13" s="2" t="s">
        <v>9</v>
      </c>
    </row>
    <row r="14" spans="1:11" x14ac:dyDescent="0.15">
      <c r="A14" s="4">
        <v>1</v>
      </c>
      <c r="B14" s="9">
        <v>1228005397</v>
      </c>
      <c r="C14" s="6" t="s">
        <v>22</v>
      </c>
      <c r="D14" s="7" t="s">
        <v>23</v>
      </c>
      <c r="E14" s="7">
        <v>1</v>
      </c>
      <c r="F14" s="8">
        <v>24737</v>
      </c>
      <c r="G14" s="8">
        <f t="shared" ref="G14:G59" si="5">ROUND(F14*0.19,0)</f>
        <v>4700</v>
      </c>
      <c r="H14" s="8">
        <f>+F14+G14</f>
        <v>29437</v>
      </c>
      <c r="I14" s="8"/>
      <c r="J14" s="8">
        <f t="shared" ref="J14:J51" si="6">ROUND(I14*0.19,0)</f>
        <v>0</v>
      </c>
      <c r="K14" s="8">
        <f>+I14+J14</f>
        <v>0</v>
      </c>
    </row>
    <row r="15" spans="1:11" ht="21" x14ac:dyDescent="0.15">
      <c r="A15" s="4">
        <v>2</v>
      </c>
      <c r="B15" s="9">
        <v>1227690151</v>
      </c>
      <c r="C15" s="6" t="s">
        <v>24</v>
      </c>
      <c r="D15" s="7" t="s">
        <v>25</v>
      </c>
      <c r="E15" s="7">
        <v>1</v>
      </c>
      <c r="F15" s="8">
        <v>117124</v>
      </c>
      <c r="G15" s="8">
        <f t="shared" si="5"/>
        <v>22254</v>
      </c>
      <c r="H15" s="8">
        <f t="shared" ref="H15:H59" si="7">+F15+G15</f>
        <v>139378</v>
      </c>
      <c r="I15" s="8"/>
      <c r="J15" s="8">
        <f t="shared" si="6"/>
        <v>0</v>
      </c>
      <c r="K15" s="8">
        <f t="shared" ref="K15:K59" si="8">+I15+J15</f>
        <v>0</v>
      </c>
    </row>
    <row r="16" spans="1:11" ht="21" x14ac:dyDescent="0.15">
      <c r="A16" s="4">
        <v>3</v>
      </c>
      <c r="B16" s="9">
        <v>1227660239</v>
      </c>
      <c r="C16" s="6" t="s">
        <v>26</v>
      </c>
      <c r="D16" s="7" t="s">
        <v>27</v>
      </c>
      <c r="E16" s="7">
        <v>1</v>
      </c>
      <c r="F16" s="8">
        <v>112774</v>
      </c>
      <c r="G16" s="8">
        <f t="shared" si="5"/>
        <v>21427</v>
      </c>
      <c r="H16" s="8">
        <f t="shared" si="7"/>
        <v>134201</v>
      </c>
      <c r="I16" s="8"/>
      <c r="J16" s="8">
        <f t="shared" si="6"/>
        <v>0</v>
      </c>
      <c r="K16" s="8">
        <f t="shared" si="8"/>
        <v>0</v>
      </c>
    </row>
    <row r="17" spans="1:11" ht="21" x14ac:dyDescent="0.15">
      <c r="A17" s="4">
        <v>4</v>
      </c>
      <c r="B17" s="9">
        <v>1227650005</v>
      </c>
      <c r="C17" s="6" t="s">
        <v>28</v>
      </c>
      <c r="D17" s="7" t="s">
        <v>25</v>
      </c>
      <c r="E17" s="7">
        <v>1</v>
      </c>
      <c r="F17" s="8">
        <v>144695</v>
      </c>
      <c r="G17" s="8">
        <f t="shared" si="5"/>
        <v>27492</v>
      </c>
      <c r="H17" s="8">
        <f t="shared" si="7"/>
        <v>172187</v>
      </c>
      <c r="I17" s="8"/>
      <c r="J17" s="8">
        <f t="shared" si="6"/>
        <v>0</v>
      </c>
      <c r="K17" s="8">
        <f t="shared" si="8"/>
        <v>0</v>
      </c>
    </row>
    <row r="18" spans="1:11" x14ac:dyDescent="0.15">
      <c r="A18" s="4">
        <v>5</v>
      </c>
      <c r="B18" s="9">
        <v>1123242186</v>
      </c>
      <c r="C18" s="6" t="s">
        <v>29</v>
      </c>
      <c r="D18" s="7" t="s">
        <v>25</v>
      </c>
      <c r="E18" s="7">
        <v>1</v>
      </c>
      <c r="F18" s="8">
        <v>61120</v>
      </c>
      <c r="G18" s="8">
        <f t="shared" si="5"/>
        <v>11613</v>
      </c>
      <c r="H18" s="8">
        <f t="shared" si="7"/>
        <v>72733</v>
      </c>
      <c r="I18" s="8"/>
      <c r="J18" s="8">
        <f t="shared" si="6"/>
        <v>0</v>
      </c>
      <c r="K18" s="8">
        <f t="shared" si="8"/>
        <v>0</v>
      </c>
    </row>
    <row r="19" spans="1:11" ht="21" x14ac:dyDescent="0.15">
      <c r="A19" s="4">
        <v>6</v>
      </c>
      <c r="B19" s="9">
        <v>1227690134</v>
      </c>
      <c r="C19" s="6" t="s">
        <v>30</v>
      </c>
      <c r="D19" s="7" t="s">
        <v>31</v>
      </c>
      <c r="E19" s="7">
        <v>1</v>
      </c>
      <c r="F19" s="8">
        <v>54364</v>
      </c>
      <c r="G19" s="8">
        <f t="shared" si="5"/>
        <v>10329</v>
      </c>
      <c r="H19" s="8">
        <f t="shared" si="7"/>
        <v>64693</v>
      </c>
      <c r="I19" s="8"/>
      <c r="J19" s="8">
        <f t="shared" si="6"/>
        <v>0</v>
      </c>
      <c r="K19" s="8">
        <f t="shared" si="8"/>
        <v>0</v>
      </c>
    </row>
    <row r="20" spans="1:11" ht="21" x14ac:dyDescent="0.15">
      <c r="A20" s="4">
        <v>7</v>
      </c>
      <c r="B20" s="9">
        <v>1228005320</v>
      </c>
      <c r="C20" s="6" t="s">
        <v>32</v>
      </c>
      <c r="D20" s="7" t="s">
        <v>33</v>
      </c>
      <c r="E20" s="7">
        <v>1</v>
      </c>
      <c r="F20" s="8">
        <v>86060</v>
      </c>
      <c r="G20" s="8">
        <f t="shared" si="5"/>
        <v>16351</v>
      </c>
      <c r="H20" s="8">
        <f t="shared" si="7"/>
        <v>102411</v>
      </c>
      <c r="I20" s="8"/>
      <c r="J20" s="8">
        <f t="shared" si="6"/>
        <v>0</v>
      </c>
      <c r="K20" s="8">
        <f t="shared" si="8"/>
        <v>0</v>
      </c>
    </row>
    <row r="21" spans="1:11" ht="21" x14ac:dyDescent="0.15">
      <c r="A21" s="4">
        <v>8</v>
      </c>
      <c r="B21" s="9">
        <v>1228205140</v>
      </c>
      <c r="C21" s="6" t="s">
        <v>34</v>
      </c>
      <c r="D21" s="7" t="s">
        <v>31</v>
      </c>
      <c r="E21" s="7">
        <v>1</v>
      </c>
      <c r="F21" s="8">
        <v>437878</v>
      </c>
      <c r="G21" s="8">
        <f t="shared" si="5"/>
        <v>83197</v>
      </c>
      <c r="H21" s="8">
        <f t="shared" si="7"/>
        <v>521075</v>
      </c>
      <c r="I21" s="8"/>
      <c r="J21" s="8">
        <f t="shared" si="6"/>
        <v>0</v>
      </c>
      <c r="K21" s="8">
        <f t="shared" si="8"/>
        <v>0</v>
      </c>
    </row>
    <row r="22" spans="1:11" x14ac:dyDescent="0.15">
      <c r="A22" s="4">
        <v>9</v>
      </c>
      <c r="B22" s="9">
        <v>1228005351</v>
      </c>
      <c r="C22" s="6" t="s">
        <v>35</v>
      </c>
      <c r="D22" s="7" t="s">
        <v>25</v>
      </c>
      <c r="E22" s="7">
        <v>1</v>
      </c>
      <c r="F22" s="8">
        <v>19798</v>
      </c>
      <c r="G22" s="8">
        <f t="shared" si="5"/>
        <v>3762</v>
      </c>
      <c r="H22" s="8">
        <f t="shared" si="7"/>
        <v>23560</v>
      </c>
      <c r="I22" s="8"/>
      <c r="J22" s="8">
        <f t="shared" si="6"/>
        <v>0</v>
      </c>
      <c r="K22" s="8">
        <f t="shared" si="8"/>
        <v>0</v>
      </c>
    </row>
    <row r="23" spans="1:11" ht="21" x14ac:dyDescent="0.15">
      <c r="A23" s="4">
        <v>10</v>
      </c>
      <c r="B23" s="9">
        <v>1227650615</v>
      </c>
      <c r="C23" s="6" t="s">
        <v>36</v>
      </c>
      <c r="D23" s="7" t="s">
        <v>25</v>
      </c>
      <c r="E23" s="7">
        <v>1</v>
      </c>
      <c r="F23" s="8">
        <v>839</v>
      </c>
      <c r="G23" s="8">
        <f t="shared" si="5"/>
        <v>159</v>
      </c>
      <c r="H23" s="8">
        <f t="shared" si="7"/>
        <v>998</v>
      </c>
      <c r="I23" s="8"/>
      <c r="J23" s="8">
        <f t="shared" si="6"/>
        <v>0</v>
      </c>
      <c r="K23" s="8">
        <f t="shared" si="8"/>
        <v>0</v>
      </c>
    </row>
    <row r="24" spans="1:11" ht="21" x14ac:dyDescent="0.15">
      <c r="A24" s="4">
        <v>11</v>
      </c>
      <c r="B24" s="9">
        <v>1227650915</v>
      </c>
      <c r="C24" s="6" t="s">
        <v>37</v>
      </c>
      <c r="D24" s="7" t="s">
        <v>38</v>
      </c>
      <c r="E24" s="7">
        <v>1</v>
      </c>
      <c r="F24" s="8">
        <v>181689</v>
      </c>
      <c r="G24" s="8">
        <f t="shared" si="5"/>
        <v>34521</v>
      </c>
      <c r="H24" s="8">
        <f t="shared" si="7"/>
        <v>216210</v>
      </c>
      <c r="I24" s="8"/>
      <c r="J24" s="8">
        <f t="shared" si="6"/>
        <v>0</v>
      </c>
      <c r="K24" s="8">
        <f t="shared" si="8"/>
        <v>0</v>
      </c>
    </row>
    <row r="25" spans="1:11" ht="31.5" x14ac:dyDescent="0.15">
      <c r="A25" s="4">
        <v>12</v>
      </c>
      <c r="B25" s="9">
        <v>1228005337</v>
      </c>
      <c r="C25" s="6" t="s">
        <v>39</v>
      </c>
      <c r="D25" s="7" t="s">
        <v>40</v>
      </c>
      <c r="E25" s="7">
        <v>1</v>
      </c>
      <c r="F25" s="8">
        <v>1055735</v>
      </c>
      <c r="G25" s="8">
        <f t="shared" si="5"/>
        <v>200590</v>
      </c>
      <c r="H25" s="8">
        <f t="shared" si="7"/>
        <v>1256325</v>
      </c>
      <c r="I25" s="8"/>
      <c r="J25" s="8">
        <f t="shared" si="6"/>
        <v>0</v>
      </c>
      <c r="K25" s="8">
        <f t="shared" si="8"/>
        <v>0</v>
      </c>
    </row>
    <row r="26" spans="1:11" ht="21" x14ac:dyDescent="0.15">
      <c r="A26" s="4">
        <v>13</v>
      </c>
      <c r="B26" s="9">
        <v>1228005387</v>
      </c>
      <c r="C26" s="6" t="s">
        <v>41</v>
      </c>
      <c r="D26" s="7" t="s">
        <v>25</v>
      </c>
      <c r="E26" s="7">
        <v>1</v>
      </c>
      <c r="F26" s="8">
        <v>1562</v>
      </c>
      <c r="G26" s="8">
        <f t="shared" si="5"/>
        <v>297</v>
      </c>
      <c r="H26" s="8">
        <f t="shared" si="7"/>
        <v>1859</v>
      </c>
      <c r="I26" s="8"/>
      <c r="J26" s="8">
        <f t="shared" si="6"/>
        <v>0</v>
      </c>
      <c r="K26" s="8">
        <f t="shared" si="8"/>
        <v>0</v>
      </c>
    </row>
    <row r="27" spans="1:11" ht="21" x14ac:dyDescent="0.15">
      <c r="A27" s="4">
        <v>14</v>
      </c>
      <c r="B27" s="9">
        <v>1228005379</v>
      </c>
      <c r="C27" s="6" t="s">
        <v>42</v>
      </c>
      <c r="D27" s="7" t="s">
        <v>25</v>
      </c>
      <c r="E27" s="7">
        <v>1</v>
      </c>
      <c r="F27" s="8">
        <v>2133</v>
      </c>
      <c r="G27" s="8">
        <f t="shared" si="5"/>
        <v>405</v>
      </c>
      <c r="H27" s="8">
        <f t="shared" si="7"/>
        <v>2538</v>
      </c>
      <c r="I27" s="8"/>
      <c r="J27" s="8">
        <f t="shared" si="6"/>
        <v>0</v>
      </c>
      <c r="K27" s="8">
        <f t="shared" si="8"/>
        <v>0</v>
      </c>
    </row>
    <row r="28" spans="1:11" ht="21" x14ac:dyDescent="0.15">
      <c r="A28" s="4">
        <v>15</v>
      </c>
      <c r="B28" s="9">
        <v>1228005348</v>
      </c>
      <c r="C28" s="6" t="s">
        <v>43</v>
      </c>
      <c r="D28" s="7" t="s">
        <v>25</v>
      </c>
      <c r="E28" s="7">
        <v>1</v>
      </c>
      <c r="F28" s="8">
        <v>1468</v>
      </c>
      <c r="G28" s="8">
        <f t="shared" si="5"/>
        <v>279</v>
      </c>
      <c r="H28" s="8">
        <f t="shared" si="7"/>
        <v>1747</v>
      </c>
      <c r="I28" s="8"/>
      <c r="J28" s="8">
        <f t="shared" si="6"/>
        <v>0</v>
      </c>
      <c r="K28" s="8">
        <f t="shared" si="8"/>
        <v>0</v>
      </c>
    </row>
    <row r="29" spans="1:11" ht="21" x14ac:dyDescent="0.15">
      <c r="A29" s="4">
        <v>16</v>
      </c>
      <c r="B29" s="9">
        <v>1227650644</v>
      </c>
      <c r="C29" s="6" t="s">
        <v>44</v>
      </c>
      <c r="D29" s="7" t="s">
        <v>45</v>
      </c>
      <c r="E29" s="7">
        <v>1</v>
      </c>
      <c r="F29" s="8">
        <v>4594</v>
      </c>
      <c r="G29" s="8">
        <f t="shared" si="5"/>
        <v>873</v>
      </c>
      <c r="H29" s="8">
        <f t="shared" si="7"/>
        <v>5467</v>
      </c>
      <c r="I29" s="8"/>
      <c r="J29" s="8">
        <f t="shared" si="6"/>
        <v>0</v>
      </c>
      <c r="K29" s="8">
        <f t="shared" si="8"/>
        <v>0</v>
      </c>
    </row>
    <row r="30" spans="1:11" ht="21" x14ac:dyDescent="0.15">
      <c r="A30" s="4">
        <v>17</v>
      </c>
      <c r="B30" s="9">
        <v>1227650640</v>
      </c>
      <c r="C30" s="6" t="s">
        <v>46</v>
      </c>
      <c r="D30" s="7" t="s">
        <v>31</v>
      </c>
      <c r="E30" s="7">
        <v>1</v>
      </c>
      <c r="F30" s="8">
        <v>8457</v>
      </c>
      <c r="G30" s="8">
        <f t="shared" si="5"/>
        <v>1607</v>
      </c>
      <c r="H30" s="8">
        <f t="shared" si="7"/>
        <v>10064</v>
      </c>
      <c r="I30" s="8"/>
      <c r="J30" s="8">
        <f t="shared" si="6"/>
        <v>0</v>
      </c>
      <c r="K30" s="8">
        <f t="shared" si="8"/>
        <v>0</v>
      </c>
    </row>
    <row r="31" spans="1:11" ht="21" x14ac:dyDescent="0.15">
      <c r="A31" s="4">
        <v>18</v>
      </c>
      <c r="B31" s="9">
        <v>1227650642</v>
      </c>
      <c r="C31" s="6" t="s">
        <v>47</v>
      </c>
      <c r="D31" s="7" t="s">
        <v>31</v>
      </c>
      <c r="E31" s="7">
        <v>1</v>
      </c>
      <c r="F31" s="8">
        <v>14273</v>
      </c>
      <c r="G31" s="8">
        <f t="shared" si="5"/>
        <v>2712</v>
      </c>
      <c r="H31" s="8">
        <f t="shared" si="7"/>
        <v>16985</v>
      </c>
      <c r="I31" s="8"/>
      <c r="J31" s="8">
        <f t="shared" si="6"/>
        <v>0</v>
      </c>
      <c r="K31" s="8">
        <f t="shared" si="8"/>
        <v>0</v>
      </c>
    </row>
    <row r="32" spans="1:11" ht="21" x14ac:dyDescent="0.15">
      <c r="A32" s="4">
        <v>19</v>
      </c>
      <c r="B32" s="9">
        <v>1227690132</v>
      </c>
      <c r="C32" s="6" t="s">
        <v>48</v>
      </c>
      <c r="D32" s="7" t="s">
        <v>31</v>
      </c>
      <c r="E32" s="7">
        <v>1</v>
      </c>
      <c r="F32" s="8">
        <v>20714</v>
      </c>
      <c r="G32" s="8">
        <f t="shared" si="5"/>
        <v>3936</v>
      </c>
      <c r="H32" s="8">
        <f t="shared" si="7"/>
        <v>24650</v>
      </c>
      <c r="I32" s="8"/>
      <c r="J32" s="8">
        <f t="shared" si="6"/>
        <v>0</v>
      </c>
      <c r="K32" s="8">
        <f t="shared" si="8"/>
        <v>0</v>
      </c>
    </row>
    <row r="33" spans="1:11" x14ac:dyDescent="0.15">
      <c r="A33" s="4">
        <v>20</v>
      </c>
      <c r="B33" s="9">
        <v>1104090070</v>
      </c>
      <c r="C33" s="6" t="s">
        <v>49</v>
      </c>
      <c r="D33" s="7" t="s">
        <v>25</v>
      </c>
      <c r="E33" s="7">
        <v>1</v>
      </c>
      <c r="F33" s="8">
        <v>18449</v>
      </c>
      <c r="G33" s="8">
        <f t="shared" si="5"/>
        <v>3505</v>
      </c>
      <c r="H33" s="8">
        <f t="shared" si="7"/>
        <v>21954</v>
      </c>
      <c r="I33" s="8"/>
      <c r="J33" s="8">
        <f t="shared" si="6"/>
        <v>0</v>
      </c>
      <c r="K33" s="8">
        <f t="shared" si="8"/>
        <v>0</v>
      </c>
    </row>
    <row r="34" spans="1:11" x14ac:dyDescent="0.15">
      <c r="A34" s="4">
        <v>21</v>
      </c>
      <c r="B34" s="9">
        <v>1228005398</v>
      </c>
      <c r="C34" s="6" t="s">
        <v>50</v>
      </c>
      <c r="D34" s="7" t="s">
        <v>25</v>
      </c>
      <c r="E34" s="7">
        <v>1</v>
      </c>
      <c r="F34" s="8">
        <v>20361</v>
      </c>
      <c r="G34" s="8">
        <f t="shared" si="5"/>
        <v>3869</v>
      </c>
      <c r="H34" s="8">
        <f t="shared" si="7"/>
        <v>24230</v>
      </c>
      <c r="I34" s="8"/>
      <c r="J34" s="8">
        <f t="shared" si="6"/>
        <v>0</v>
      </c>
      <c r="K34" s="8">
        <f t="shared" si="8"/>
        <v>0</v>
      </c>
    </row>
    <row r="35" spans="1:11" x14ac:dyDescent="0.15">
      <c r="A35" s="4">
        <v>22</v>
      </c>
      <c r="B35" s="9">
        <v>1228005390</v>
      </c>
      <c r="C35" s="6" t="s">
        <v>51</v>
      </c>
      <c r="D35" s="7" t="s">
        <v>25</v>
      </c>
      <c r="E35" s="7">
        <v>1</v>
      </c>
      <c r="F35" s="8">
        <v>45576</v>
      </c>
      <c r="G35" s="8">
        <f t="shared" si="5"/>
        <v>8659</v>
      </c>
      <c r="H35" s="8">
        <f t="shared" si="7"/>
        <v>54235</v>
      </c>
      <c r="I35" s="8"/>
      <c r="J35" s="8">
        <f t="shared" si="6"/>
        <v>0</v>
      </c>
      <c r="K35" s="8">
        <f t="shared" si="8"/>
        <v>0</v>
      </c>
    </row>
    <row r="36" spans="1:11" ht="21" x14ac:dyDescent="0.15">
      <c r="A36" s="4">
        <v>23</v>
      </c>
      <c r="B36" s="9">
        <v>1228005346</v>
      </c>
      <c r="C36" s="6" t="s">
        <v>52</v>
      </c>
      <c r="D36" s="7" t="s">
        <v>53</v>
      </c>
      <c r="E36" s="7">
        <v>1</v>
      </c>
      <c r="F36" s="8">
        <v>330805</v>
      </c>
      <c r="G36" s="8">
        <f t="shared" si="5"/>
        <v>62853</v>
      </c>
      <c r="H36" s="8">
        <f t="shared" si="7"/>
        <v>393658</v>
      </c>
      <c r="I36" s="8"/>
      <c r="J36" s="8">
        <f t="shared" si="6"/>
        <v>0</v>
      </c>
      <c r="K36" s="8">
        <f t="shared" si="8"/>
        <v>0</v>
      </c>
    </row>
    <row r="37" spans="1:11" ht="21" x14ac:dyDescent="0.15">
      <c r="A37" s="4">
        <v>24</v>
      </c>
      <c r="B37" s="9">
        <v>1228005344</v>
      </c>
      <c r="C37" s="6" t="s">
        <v>54</v>
      </c>
      <c r="D37" s="7" t="s">
        <v>55</v>
      </c>
      <c r="E37" s="7">
        <v>1</v>
      </c>
      <c r="F37" s="8">
        <v>590010</v>
      </c>
      <c r="G37" s="8">
        <f t="shared" si="5"/>
        <v>112102</v>
      </c>
      <c r="H37" s="8">
        <f t="shared" si="7"/>
        <v>702112</v>
      </c>
      <c r="I37" s="8"/>
      <c r="J37" s="8">
        <f t="shared" si="6"/>
        <v>0</v>
      </c>
      <c r="K37" s="8">
        <f t="shared" si="8"/>
        <v>0</v>
      </c>
    </row>
    <row r="38" spans="1:11" ht="21" x14ac:dyDescent="0.15">
      <c r="A38" s="4">
        <v>25</v>
      </c>
      <c r="B38" s="9">
        <v>1228005345</v>
      </c>
      <c r="C38" s="6" t="s">
        <v>56</v>
      </c>
      <c r="D38" s="7" t="s">
        <v>53</v>
      </c>
      <c r="E38" s="7">
        <v>1</v>
      </c>
      <c r="F38" s="8">
        <v>340532</v>
      </c>
      <c r="G38" s="8">
        <f t="shared" si="5"/>
        <v>64701</v>
      </c>
      <c r="H38" s="8">
        <f t="shared" si="7"/>
        <v>405233</v>
      </c>
      <c r="I38" s="8"/>
      <c r="J38" s="8">
        <f t="shared" si="6"/>
        <v>0</v>
      </c>
      <c r="K38" s="8">
        <f t="shared" si="8"/>
        <v>0</v>
      </c>
    </row>
    <row r="39" spans="1:11" ht="21" x14ac:dyDescent="0.15">
      <c r="A39" s="4">
        <v>26</v>
      </c>
      <c r="B39" s="9">
        <v>1227650679</v>
      </c>
      <c r="C39" s="6" t="s">
        <v>57</v>
      </c>
      <c r="D39" s="7" t="s">
        <v>55</v>
      </c>
      <c r="E39" s="7">
        <v>1</v>
      </c>
      <c r="F39" s="8">
        <v>128539</v>
      </c>
      <c r="G39" s="8">
        <f t="shared" si="5"/>
        <v>24422</v>
      </c>
      <c r="H39" s="8">
        <f t="shared" si="7"/>
        <v>152961</v>
      </c>
      <c r="I39" s="8"/>
      <c r="J39" s="8">
        <f t="shared" si="6"/>
        <v>0</v>
      </c>
      <c r="K39" s="8">
        <f t="shared" si="8"/>
        <v>0</v>
      </c>
    </row>
    <row r="40" spans="1:11" x14ac:dyDescent="0.15">
      <c r="A40" s="4">
        <v>27</v>
      </c>
      <c r="B40" s="9">
        <v>1228005387</v>
      </c>
      <c r="C40" s="6" t="s">
        <v>58</v>
      </c>
      <c r="D40" s="7" t="s">
        <v>25</v>
      </c>
      <c r="E40" s="7">
        <v>1</v>
      </c>
      <c r="F40" s="8">
        <v>36930</v>
      </c>
      <c r="G40" s="8">
        <f t="shared" si="5"/>
        <v>7017</v>
      </c>
      <c r="H40" s="8">
        <f t="shared" si="7"/>
        <v>43947</v>
      </c>
      <c r="I40" s="8"/>
      <c r="J40" s="8">
        <f t="shared" si="6"/>
        <v>0</v>
      </c>
      <c r="K40" s="8">
        <f t="shared" si="8"/>
        <v>0</v>
      </c>
    </row>
    <row r="41" spans="1:11" ht="21" x14ac:dyDescent="0.15">
      <c r="A41" s="4">
        <v>28</v>
      </c>
      <c r="B41" s="9">
        <v>1227650690</v>
      </c>
      <c r="C41" s="6" t="s">
        <v>59</v>
      </c>
      <c r="D41" s="7" t="s">
        <v>38</v>
      </c>
      <c r="E41" s="7">
        <v>1</v>
      </c>
      <c r="F41" s="8">
        <v>73347</v>
      </c>
      <c r="G41" s="8">
        <f t="shared" si="5"/>
        <v>13936</v>
      </c>
      <c r="H41" s="8">
        <f t="shared" si="7"/>
        <v>87283</v>
      </c>
      <c r="I41" s="8"/>
      <c r="J41" s="8">
        <f t="shared" si="6"/>
        <v>0</v>
      </c>
      <c r="K41" s="8">
        <f t="shared" si="8"/>
        <v>0</v>
      </c>
    </row>
    <row r="42" spans="1:11" ht="21" x14ac:dyDescent="0.15">
      <c r="A42" s="4">
        <v>29</v>
      </c>
      <c r="B42" s="9">
        <v>1228005376</v>
      </c>
      <c r="C42" s="6" t="s">
        <v>60</v>
      </c>
      <c r="D42" s="7" t="s">
        <v>61</v>
      </c>
      <c r="E42" s="7">
        <v>1</v>
      </c>
      <c r="F42" s="8">
        <v>519422</v>
      </c>
      <c r="G42" s="8">
        <f t="shared" si="5"/>
        <v>98690</v>
      </c>
      <c r="H42" s="8">
        <f t="shared" si="7"/>
        <v>618112</v>
      </c>
      <c r="I42" s="8"/>
      <c r="J42" s="8">
        <f t="shared" si="6"/>
        <v>0</v>
      </c>
      <c r="K42" s="8">
        <f t="shared" si="8"/>
        <v>0</v>
      </c>
    </row>
    <row r="43" spans="1:11" ht="21" x14ac:dyDescent="0.15">
      <c r="A43" s="4">
        <v>30</v>
      </c>
      <c r="B43" s="9">
        <v>1227690141</v>
      </c>
      <c r="C43" s="6" t="s">
        <v>62</v>
      </c>
      <c r="D43" s="7" t="s">
        <v>38</v>
      </c>
      <c r="E43" s="7">
        <v>1</v>
      </c>
      <c r="F43" s="8">
        <v>84746</v>
      </c>
      <c r="G43" s="8">
        <f t="shared" si="5"/>
        <v>16102</v>
      </c>
      <c r="H43" s="8">
        <f t="shared" si="7"/>
        <v>100848</v>
      </c>
      <c r="I43" s="8"/>
      <c r="J43" s="8">
        <f t="shared" si="6"/>
        <v>0</v>
      </c>
      <c r="K43" s="8">
        <f t="shared" si="8"/>
        <v>0</v>
      </c>
    </row>
    <row r="44" spans="1:11" ht="31.5" x14ac:dyDescent="0.15">
      <c r="A44" s="4">
        <v>31</v>
      </c>
      <c r="B44" s="9">
        <v>1227650122</v>
      </c>
      <c r="C44" s="6" t="s">
        <v>63</v>
      </c>
      <c r="D44" s="7" t="s">
        <v>61</v>
      </c>
      <c r="E44" s="7">
        <v>1</v>
      </c>
      <c r="F44" s="8">
        <v>569002</v>
      </c>
      <c r="G44" s="8">
        <f t="shared" si="5"/>
        <v>108110</v>
      </c>
      <c r="H44" s="8">
        <f t="shared" si="7"/>
        <v>677112</v>
      </c>
      <c r="I44" s="8"/>
      <c r="J44" s="8">
        <f t="shared" si="6"/>
        <v>0</v>
      </c>
      <c r="K44" s="8">
        <f t="shared" si="8"/>
        <v>0</v>
      </c>
    </row>
    <row r="45" spans="1:11" ht="21" x14ac:dyDescent="0.15">
      <c r="A45" s="4">
        <v>32</v>
      </c>
      <c r="B45" s="9">
        <v>1227650691</v>
      </c>
      <c r="C45" s="6" t="s">
        <v>64</v>
      </c>
      <c r="D45" s="7" t="s">
        <v>38</v>
      </c>
      <c r="E45" s="7">
        <v>1</v>
      </c>
      <c r="F45" s="8">
        <v>102229</v>
      </c>
      <c r="G45" s="8">
        <f t="shared" si="5"/>
        <v>19424</v>
      </c>
      <c r="H45" s="8">
        <f t="shared" si="7"/>
        <v>121653</v>
      </c>
      <c r="I45" s="8"/>
      <c r="J45" s="8">
        <f t="shared" si="6"/>
        <v>0</v>
      </c>
      <c r="K45" s="8">
        <f t="shared" si="8"/>
        <v>0</v>
      </c>
    </row>
    <row r="46" spans="1:11" ht="31.5" x14ac:dyDescent="0.15">
      <c r="A46" s="4">
        <v>33</v>
      </c>
      <c r="B46" s="9">
        <v>1227650691</v>
      </c>
      <c r="C46" s="6" t="s">
        <v>65</v>
      </c>
      <c r="D46" s="7" t="s">
        <v>61</v>
      </c>
      <c r="E46" s="7">
        <v>1</v>
      </c>
      <c r="F46" s="8">
        <v>510979</v>
      </c>
      <c r="G46" s="8">
        <f t="shared" si="5"/>
        <v>97086</v>
      </c>
      <c r="H46" s="8">
        <f t="shared" si="7"/>
        <v>608065</v>
      </c>
      <c r="I46" s="8"/>
      <c r="J46" s="8">
        <f t="shared" si="6"/>
        <v>0</v>
      </c>
      <c r="K46" s="8">
        <f t="shared" si="8"/>
        <v>0</v>
      </c>
    </row>
    <row r="47" spans="1:11" ht="21" x14ac:dyDescent="0.15">
      <c r="A47" s="4">
        <v>34</v>
      </c>
      <c r="B47" s="9">
        <v>1227690183</v>
      </c>
      <c r="C47" s="6" t="s">
        <v>66</v>
      </c>
      <c r="D47" s="7" t="s">
        <v>25</v>
      </c>
      <c r="E47" s="7">
        <v>1</v>
      </c>
      <c r="F47" s="8">
        <v>3590</v>
      </c>
      <c r="G47" s="8">
        <f t="shared" si="5"/>
        <v>682</v>
      </c>
      <c r="H47" s="8">
        <f t="shared" si="7"/>
        <v>4272</v>
      </c>
      <c r="I47" s="8"/>
      <c r="J47" s="8">
        <f t="shared" si="6"/>
        <v>0</v>
      </c>
      <c r="K47" s="8">
        <f t="shared" si="8"/>
        <v>0</v>
      </c>
    </row>
    <row r="48" spans="1:11" ht="21" x14ac:dyDescent="0.15">
      <c r="A48" s="4">
        <v>35</v>
      </c>
      <c r="B48" s="9">
        <v>1227690147</v>
      </c>
      <c r="C48" s="6" t="s">
        <v>67</v>
      </c>
      <c r="D48" s="7" t="s">
        <v>25</v>
      </c>
      <c r="E48" s="7">
        <v>1</v>
      </c>
      <c r="F48" s="8">
        <v>43626</v>
      </c>
      <c r="G48" s="8">
        <f t="shared" si="5"/>
        <v>8289</v>
      </c>
      <c r="H48" s="8">
        <f t="shared" si="7"/>
        <v>51915</v>
      </c>
      <c r="I48" s="8"/>
      <c r="J48" s="8">
        <f t="shared" si="6"/>
        <v>0</v>
      </c>
      <c r="K48" s="8">
        <f t="shared" si="8"/>
        <v>0</v>
      </c>
    </row>
    <row r="49" spans="1:11" ht="21" x14ac:dyDescent="0.15">
      <c r="A49" s="4">
        <v>36</v>
      </c>
      <c r="B49" s="9">
        <v>1227690182</v>
      </c>
      <c r="C49" s="6" t="s">
        <v>68</v>
      </c>
      <c r="D49" s="7" t="s">
        <v>25</v>
      </c>
      <c r="E49" s="7">
        <v>1</v>
      </c>
      <c r="F49" s="8">
        <v>26581</v>
      </c>
      <c r="G49" s="8">
        <f t="shared" si="5"/>
        <v>5050</v>
      </c>
      <c r="H49" s="8">
        <f t="shared" si="7"/>
        <v>31631</v>
      </c>
      <c r="I49" s="8"/>
      <c r="J49" s="8">
        <f t="shared" si="6"/>
        <v>0</v>
      </c>
      <c r="K49" s="8">
        <f t="shared" si="8"/>
        <v>0</v>
      </c>
    </row>
    <row r="50" spans="1:11" ht="21" x14ac:dyDescent="0.15">
      <c r="A50" s="4">
        <v>37</v>
      </c>
      <c r="B50" s="9">
        <v>1228005497</v>
      </c>
      <c r="C50" s="6" t="s">
        <v>69</v>
      </c>
      <c r="D50" s="7" t="s">
        <v>25</v>
      </c>
      <c r="E50" s="7">
        <v>1</v>
      </c>
      <c r="F50" s="8">
        <v>146735</v>
      </c>
      <c r="G50" s="8">
        <f t="shared" si="5"/>
        <v>27880</v>
      </c>
      <c r="H50" s="8">
        <f t="shared" si="7"/>
        <v>174615</v>
      </c>
      <c r="I50" s="8"/>
      <c r="J50" s="8">
        <f t="shared" si="6"/>
        <v>0</v>
      </c>
      <c r="K50" s="8">
        <f t="shared" si="8"/>
        <v>0</v>
      </c>
    </row>
    <row r="51" spans="1:11" ht="21" x14ac:dyDescent="0.15">
      <c r="A51" s="4">
        <v>38</v>
      </c>
      <c r="B51" s="9">
        <v>1227690181</v>
      </c>
      <c r="C51" s="6" t="s">
        <v>70</v>
      </c>
      <c r="D51" s="7" t="s">
        <v>25</v>
      </c>
      <c r="E51" s="7">
        <v>1</v>
      </c>
      <c r="F51" s="8">
        <v>29326</v>
      </c>
      <c r="G51" s="8">
        <f t="shared" si="5"/>
        <v>5572</v>
      </c>
      <c r="H51" s="8">
        <f t="shared" si="7"/>
        <v>34898</v>
      </c>
      <c r="I51" s="8"/>
      <c r="J51" s="8">
        <f t="shared" si="6"/>
        <v>0</v>
      </c>
      <c r="K51" s="8">
        <f t="shared" si="8"/>
        <v>0</v>
      </c>
    </row>
    <row r="52" spans="1:11" ht="21" x14ac:dyDescent="0.15">
      <c r="A52" s="4">
        <v>39</v>
      </c>
      <c r="B52" s="9">
        <v>1228005396</v>
      </c>
      <c r="C52" s="6" t="s">
        <v>71</v>
      </c>
      <c r="D52" s="7" t="s">
        <v>25</v>
      </c>
      <c r="E52" s="7">
        <v>1</v>
      </c>
      <c r="F52" s="8">
        <v>82784</v>
      </c>
      <c r="G52" s="8">
        <v>0</v>
      </c>
      <c r="H52" s="8">
        <f t="shared" si="7"/>
        <v>82784</v>
      </c>
      <c r="I52" s="8"/>
      <c r="J52" s="8">
        <v>0</v>
      </c>
      <c r="K52" s="8">
        <f t="shared" si="8"/>
        <v>0</v>
      </c>
    </row>
    <row r="53" spans="1:11" x14ac:dyDescent="0.15">
      <c r="A53" s="4">
        <v>40</v>
      </c>
      <c r="B53" s="9">
        <v>1227690145</v>
      </c>
      <c r="C53" s="6" t="s">
        <v>72</v>
      </c>
      <c r="D53" s="7" t="s">
        <v>25</v>
      </c>
      <c r="E53" s="7">
        <v>1</v>
      </c>
      <c r="F53" s="8">
        <v>68375</v>
      </c>
      <c r="G53" s="8">
        <f t="shared" si="5"/>
        <v>12991</v>
      </c>
      <c r="H53" s="8">
        <f t="shared" si="7"/>
        <v>81366</v>
      </c>
      <c r="I53" s="8"/>
      <c r="J53" s="8">
        <f t="shared" ref="J53:J59" si="9">ROUND(I53*0.19,0)</f>
        <v>0</v>
      </c>
      <c r="K53" s="8">
        <f t="shared" si="8"/>
        <v>0</v>
      </c>
    </row>
    <row r="54" spans="1:11" ht="21" x14ac:dyDescent="0.15">
      <c r="A54" s="4">
        <v>41</v>
      </c>
      <c r="B54" s="9">
        <v>1229605093</v>
      </c>
      <c r="C54" s="6" t="s">
        <v>73</v>
      </c>
      <c r="D54" s="7" t="s">
        <v>45</v>
      </c>
      <c r="E54" s="7">
        <v>1</v>
      </c>
      <c r="F54" s="8">
        <v>103861</v>
      </c>
      <c r="G54" s="8">
        <f t="shared" si="5"/>
        <v>19734</v>
      </c>
      <c r="H54" s="8">
        <f t="shared" si="7"/>
        <v>123595</v>
      </c>
      <c r="I54" s="8"/>
      <c r="J54" s="8">
        <f t="shared" si="9"/>
        <v>0</v>
      </c>
      <c r="K54" s="8">
        <f t="shared" si="8"/>
        <v>0</v>
      </c>
    </row>
    <row r="55" spans="1:11" ht="21" x14ac:dyDescent="0.15">
      <c r="A55" s="4">
        <v>42</v>
      </c>
      <c r="B55" s="9">
        <v>1227650830</v>
      </c>
      <c r="C55" s="6" t="s">
        <v>74</v>
      </c>
      <c r="D55" s="7" t="s">
        <v>75</v>
      </c>
      <c r="E55" s="7">
        <v>1</v>
      </c>
      <c r="F55" s="8">
        <v>51098</v>
      </c>
      <c r="G55" s="8">
        <f t="shared" si="5"/>
        <v>9709</v>
      </c>
      <c r="H55" s="8">
        <f t="shared" si="7"/>
        <v>60807</v>
      </c>
      <c r="I55" s="8"/>
      <c r="J55" s="8">
        <f t="shared" si="9"/>
        <v>0</v>
      </c>
      <c r="K55" s="8">
        <f t="shared" si="8"/>
        <v>0</v>
      </c>
    </row>
    <row r="56" spans="1:11" ht="21" x14ac:dyDescent="0.15">
      <c r="A56" s="4">
        <v>43</v>
      </c>
      <c r="B56" s="9">
        <v>1227650086</v>
      </c>
      <c r="C56" s="6" t="s">
        <v>76</v>
      </c>
      <c r="D56" s="7" t="s">
        <v>77</v>
      </c>
      <c r="E56" s="7">
        <v>1</v>
      </c>
      <c r="F56" s="8">
        <v>41781</v>
      </c>
      <c r="G56" s="8">
        <f t="shared" si="5"/>
        <v>7938</v>
      </c>
      <c r="H56" s="8">
        <f t="shared" si="7"/>
        <v>49719</v>
      </c>
      <c r="I56" s="8"/>
      <c r="J56" s="8">
        <f t="shared" si="9"/>
        <v>0</v>
      </c>
      <c r="K56" s="8">
        <f t="shared" si="8"/>
        <v>0</v>
      </c>
    </row>
    <row r="57" spans="1:11" ht="21" x14ac:dyDescent="0.15">
      <c r="A57" s="4">
        <v>44</v>
      </c>
      <c r="B57" s="9">
        <v>1228005306</v>
      </c>
      <c r="C57" s="6" t="s">
        <v>78</v>
      </c>
      <c r="D57" s="7" t="s">
        <v>38</v>
      </c>
      <c r="E57" s="7">
        <v>1</v>
      </c>
      <c r="F57" s="8">
        <v>199143</v>
      </c>
      <c r="G57" s="8">
        <f t="shared" si="5"/>
        <v>37837</v>
      </c>
      <c r="H57" s="8">
        <f t="shared" si="7"/>
        <v>236980</v>
      </c>
      <c r="I57" s="8"/>
      <c r="J57" s="8">
        <f t="shared" si="9"/>
        <v>0</v>
      </c>
      <c r="K57" s="8">
        <f t="shared" si="8"/>
        <v>0</v>
      </c>
    </row>
    <row r="58" spans="1:11" ht="21" x14ac:dyDescent="0.15">
      <c r="A58" s="4">
        <v>45</v>
      </c>
      <c r="B58" s="9">
        <v>1227690135</v>
      </c>
      <c r="C58" s="6" t="s">
        <v>79</v>
      </c>
      <c r="D58" s="7" t="s">
        <v>31</v>
      </c>
      <c r="E58" s="7">
        <v>1</v>
      </c>
      <c r="F58" s="8">
        <v>49338</v>
      </c>
      <c r="G58" s="8">
        <f t="shared" si="5"/>
        <v>9374</v>
      </c>
      <c r="H58" s="8">
        <f t="shared" si="7"/>
        <v>58712</v>
      </c>
      <c r="I58" s="8"/>
      <c r="J58" s="8">
        <f t="shared" si="9"/>
        <v>0</v>
      </c>
      <c r="K58" s="8">
        <f t="shared" si="8"/>
        <v>0</v>
      </c>
    </row>
    <row r="59" spans="1:11" ht="21" x14ac:dyDescent="0.15">
      <c r="A59" s="4">
        <v>46</v>
      </c>
      <c r="B59" s="9">
        <v>1227690099</v>
      </c>
      <c r="C59" s="6" t="s">
        <v>80</v>
      </c>
      <c r="D59" s="7" t="s">
        <v>55</v>
      </c>
      <c r="E59" s="7">
        <v>1</v>
      </c>
      <c r="F59" s="8">
        <v>187768</v>
      </c>
      <c r="G59" s="8">
        <f t="shared" si="5"/>
        <v>35676</v>
      </c>
      <c r="H59" s="8">
        <f t="shared" si="7"/>
        <v>223444</v>
      </c>
      <c r="I59" s="8"/>
      <c r="J59" s="8">
        <f t="shared" si="9"/>
        <v>0</v>
      </c>
      <c r="K59" s="8">
        <f t="shared" si="8"/>
        <v>0</v>
      </c>
    </row>
    <row r="60" spans="1:11" x14ac:dyDescent="0.15">
      <c r="A60" s="16" t="s">
        <v>21</v>
      </c>
      <c r="B60" s="17"/>
      <c r="C60" s="17"/>
      <c r="D60" s="17"/>
      <c r="E60" s="18"/>
      <c r="F60" s="11"/>
      <c r="G60" s="11"/>
      <c r="H60" s="12">
        <f>SUM(H14:H59)</f>
        <v>8022659</v>
      </c>
      <c r="I60" s="11"/>
      <c r="J60" s="11"/>
      <c r="K60" s="12">
        <f>SUM(K14:K59)</f>
        <v>0</v>
      </c>
    </row>
    <row r="61" spans="1:11" ht="30.75" customHeight="1" x14ac:dyDescent="0.15"/>
    <row r="62" spans="1:11" x14ac:dyDescent="0.15">
      <c r="C62" s="1" t="s">
        <v>83</v>
      </c>
    </row>
    <row r="63" spans="1:11" x14ac:dyDescent="0.15">
      <c r="C63" s="1" t="s">
        <v>85</v>
      </c>
    </row>
    <row r="64" spans="1:11" x14ac:dyDescent="0.15">
      <c r="C64" s="1" t="s">
        <v>84</v>
      </c>
    </row>
    <row r="68" ht="11.25" customHeight="1" x14ac:dyDescent="0.15"/>
    <row r="69" ht="30.75" customHeight="1" x14ac:dyDescent="0.15"/>
    <row r="74" ht="11.25" customHeight="1" x14ac:dyDescent="0.15"/>
    <row r="75" ht="30.75" customHeight="1" x14ac:dyDescent="0.15"/>
  </sheetData>
  <mergeCells count="9">
    <mergeCell ref="A1:H1"/>
    <mergeCell ref="A2:E2"/>
    <mergeCell ref="F2:H2"/>
    <mergeCell ref="A11:E11"/>
    <mergeCell ref="I2:K2"/>
    <mergeCell ref="I12:K12"/>
    <mergeCell ref="A12:E12"/>
    <mergeCell ref="F12:H12"/>
    <mergeCell ref="A60:E60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Cristian Medina</cp:lastModifiedBy>
  <dcterms:created xsi:type="dcterms:W3CDTF">2026-10-09T14:24:10Z</dcterms:created>
  <dcterms:modified xsi:type="dcterms:W3CDTF">2026-10-21T15:59:14Z</dcterms:modified>
</cp:coreProperties>
</file>