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william.castano\Desktop\PROGRAMA DE SEGUROS\OTROS\"/>
    </mc:Choice>
  </mc:AlternateContent>
  <xr:revisionPtr revIDLastSave="0" documentId="13_ncr:1_{813936DE-A739-4B97-832C-E12ABCA1211C}" xr6:coauthVersionLast="47" xr6:coauthVersionMax="47" xr10:uidLastSave="{00000000-0000-0000-0000-000000000000}"/>
  <bookViews>
    <workbookView xWindow="2685" yWindow="2685" windowWidth="21600" windowHeight="11295" tabRatio="848" firstSheet="5" activeTab="9" xr2:uid="{00000000-000D-0000-FFFF-FFFF00000000}"/>
  </bookViews>
  <sheets>
    <sheet name="METODOLOGÍA DE EVALUACIÓN" sheetId="1" r:id="rId1"/>
    <sheet name="G1. COND ADIC. TRDMC" sheetId="3" r:id="rId2"/>
    <sheet name="G1. COND ADIC. MANEJO GLOBAL" sheetId="4" r:id="rId3"/>
    <sheet name="G1. COND ADIC. RCE" sheetId="11" r:id="rId4"/>
    <sheet name="G1 COND ADIC. AUTOMÓVILES" sheetId="7" r:id="rId5"/>
    <sheet name="G1. COND ADIC. TRANSP MCÍAS" sheetId="12" r:id="rId6"/>
    <sheet name="G1. COND ADIC. TRANSP VALORES" sheetId="6" r:id="rId7"/>
    <sheet name="G2 . COND ADIC. RCSP" sheetId="8" r:id="rId8"/>
    <sheet name="G3. COND ADIC. IRF" sheetId="9" r:id="rId9"/>
    <sheet name="G4. COND ADIC. RIESGO CYB" sheetId="13" r:id="rId10"/>
  </sheets>
  <externalReferences>
    <externalReference r:id="rId11"/>
  </externalReferences>
  <definedNames>
    <definedName name="_xlnm.Print_Area" localSheetId="4">'G1 COND ADIC. AUTOMÓVILES'!$A$1:$I$39</definedName>
    <definedName name="_xlnm.Print_Area" localSheetId="2">'G1. COND ADIC. MANEJO GLOBAL'!$A$1:$I$46</definedName>
    <definedName name="_xlnm.Print_Area" localSheetId="3">'G1. COND ADIC. RCE'!$A$1:$I$44</definedName>
    <definedName name="_xlnm.Print_Area" localSheetId="5">'G1. COND ADIC. TRANSP MCÍAS'!$A$1:$I$23</definedName>
    <definedName name="_xlnm.Print_Area" localSheetId="6">'G1. COND ADIC. TRANSP VALORES'!$A$1:$I$23</definedName>
    <definedName name="_xlnm.Print_Area" localSheetId="7">'G2 . COND ADIC. RCSP'!$A$1:$I$46</definedName>
    <definedName name="_xlnm.Print_Area" localSheetId="8">'G3. COND ADIC. IRF'!$A$1:$I$28</definedName>
    <definedName name="_xlnm.Print_Area" localSheetId="9">'G4. COND ADIC. RIESGO CYB'!$A$1:$I$52</definedName>
    <definedName name="_xlnm.Print_Area" localSheetId="0">'METODOLOGÍA DE EVALUACIÓN'!$A$1:$H$10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13" l="1"/>
  <c r="F45" i="8"/>
  <c r="F38" i="7"/>
  <c r="F43" i="11"/>
  <c r="F45" i="4"/>
  <c r="F21" i="3"/>
  <c r="F33" i="3"/>
  <c r="F17" i="3"/>
  <c r="B3" i="13"/>
  <c r="B3" i="9"/>
  <c r="B3" i="8"/>
  <c r="B3" i="6"/>
  <c r="B3" i="12"/>
  <c r="B3" i="7"/>
  <c r="B3" i="11"/>
  <c r="B3" i="4"/>
  <c r="H11" i="3"/>
  <c r="F31" i="8"/>
  <c r="F32" i="4" l="1"/>
  <c r="F27" i="4"/>
  <c r="F22" i="4"/>
  <c r="F29" i="3" l="1"/>
  <c r="D36" i="11" l="1"/>
  <c r="F28" i="7" l="1"/>
  <c r="F24" i="7"/>
  <c r="F17" i="12"/>
  <c r="F17" i="6"/>
  <c r="F39" i="8"/>
  <c r="F18" i="8"/>
  <c r="F17" i="9"/>
  <c r="F47" i="13"/>
  <c r="F42" i="13"/>
  <c r="F38" i="13"/>
  <c r="F34" i="13"/>
  <c r="F30" i="13"/>
  <c r="F26" i="13"/>
  <c r="F22" i="13"/>
  <c r="F17" i="13"/>
  <c r="F38" i="11" l="1"/>
  <c r="F34" i="11"/>
  <c r="F30" i="11"/>
  <c r="F26" i="11"/>
  <c r="F21" i="11"/>
  <c r="F37" i="4"/>
  <c r="F49" i="3"/>
  <c r="F45" i="3"/>
  <c r="F41" i="3"/>
  <c r="F37" i="3"/>
  <c r="F53" i="3" s="1"/>
  <c r="F17" i="7" l="1"/>
  <c r="F24" i="8"/>
  <c r="F21" i="9"/>
  <c r="B52" i="13"/>
  <c r="H46" i="8"/>
  <c r="H52" i="13" l="1"/>
  <c r="C11" i="9" l="1"/>
  <c r="C12" i="8"/>
  <c r="C11" i="6"/>
  <c r="C12" i="12"/>
  <c r="C11" i="7"/>
  <c r="C11" i="11"/>
  <c r="C12" i="11" s="1"/>
  <c r="C11" i="3"/>
  <c r="H51" i="13"/>
  <c r="F17" i="11"/>
  <c r="F41" i="4"/>
  <c r="F17" i="4"/>
  <c r="C11" i="13" l="1"/>
  <c r="C13" i="13" s="1"/>
  <c r="C12" i="9"/>
  <c r="C13" i="9"/>
  <c r="C12" i="6"/>
  <c r="C13" i="6"/>
  <c r="C11" i="12"/>
  <c r="C13" i="12"/>
  <c r="C13" i="7"/>
  <c r="C12" i="7"/>
  <c r="C11" i="4"/>
  <c r="C13" i="3"/>
  <c r="C12" i="3"/>
  <c r="H11" i="13"/>
  <c r="H13" i="13" s="1"/>
  <c r="H11" i="9"/>
  <c r="H12" i="9" s="1"/>
  <c r="H12" i="8"/>
  <c r="H13" i="8" s="1"/>
  <c r="H11" i="6"/>
  <c r="H12" i="6" s="1"/>
  <c r="H11" i="12"/>
  <c r="H13" i="12" s="1"/>
  <c r="H11" i="7"/>
  <c r="H13" i="7" s="1"/>
  <c r="H11" i="11"/>
  <c r="H12" i="11" s="1"/>
  <c r="H11" i="4"/>
  <c r="H13" i="4" s="1"/>
  <c r="G12" i="3"/>
  <c r="G13" i="3" s="1"/>
  <c r="H13" i="3"/>
  <c r="H12" i="3"/>
  <c r="H28" i="9"/>
  <c r="H23" i="6"/>
  <c r="H44" i="11"/>
  <c r="H39" i="7" s="1"/>
  <c r="H23" i="12" s="1"/>
  <c r="H46" i="4"/>
  <c r="H54" i="3"/>
  <c r="H38" i="7"/>
  <c r="H53" i="3"/>
  <c r="C12" i="13" l="1"/>
  <c r="H13" i="6"/>
  <c r="C13" i="4"/>
  <c r="C12" i="4"/>
  <c r="H12" i="12"/>
  <c r="H13" i="9"/>
  <c r="H12" i="7"/>
  <c r="H12" i="13"/>
  <c r="H14" i="8"/>
  <c r="H12" i="4"/>
  <c r="H22" i="6"/>
  <c r="F22" i="6"/>
  <c r="H22" i="12"/>
  <c r="F22" i="12"/>
  <c r="H43" i="11" l="1"/>
  <c r="H27" i="9" l="1"/>
  <c r="F27" i="9"/>
  <c r="H45" i="8"/>
  <c r="H45" i="4"/>
</calcChain>
</file>

<file path=xl/sharedStrings.xml><?xml version="1.0" encoding="utf-8"?>
<sst xmlns="http://schemas.openxmlformats.org/spreadsheetml/2006/main" count="507" uniqueCount="235">
  <si>
    <t>METODOLOGÍA DE EVALUACIÓN - APLICABLE A TODAS LAS PÓLIZAS</t>
  </si>
  <si>
    <r>
      <t xml:space="preserve">CONDICIONES ADICIONALES 
</t>
    </r>
    <r>
      <rPr>
        <b/>
        <sz val="12"/>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</si>
  <si>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</si>
  <si>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r>
      <t xml:space="preserve">CONDICIONES ADICIONALES 
</t>
    </r>
    <r>
      <rPr>
        <b/>
        <sz val="12"/>
        <color rgb="FFFF0000"/>
        <rFont val="Arial Narrow"/>
        <family val="2"/>
      </rPr>
      <t xml:space="preserve">
QUE APLIQUEN PARA OFERTAS DE LÍMITES Y/O VALORES FIJOS
QUE SE REGISTREN EN TABLAS Y/O CONTENGAN RANGOS Y/O VALORES CON BASE EN LOS CUALES SE DEBE EFECTUAR EL OFRECIMIENTO.</t>
    </r>
  </si>
  <si>
    <r>
      <t>By: Ti</t>
    </r>
    <r>
      <rPr>
        <i/>
        <sz val="10"/>
        <rFont val="Comic Sans MS"/>
        <family val="4"/>
      </rPr>
      <t>ger</t>
    </r>
  </si>
  <si>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</si>
  <si>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</si>
  <si>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</si>
  <si>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</si>
  <si>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</si>
  <si>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</si>
  <si>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</si>
  <si>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</si>
  <si>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</si>
  <si>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</si>
  <si>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</si>
  <si>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GRUPO No. 1</t>
  </si>
  <si>
    <t>PUNTOS</t>
  </si>
  <si>
    <t>Ofrecimiento adicional de $500.000.000 al límite básico.</t>
  </si>
  <si>
    <t>Ofrecimiento adicional de $300.000.000 al límite básico.</t>
  </si>
  <si>
    <r>
      <t xml:space="preserve">BONO POR NO RECLAMACIÓN DIEZ (10%) POR CIENTO
</t>
    </r>
    <r>
      <rPr>
        <sz val="13"/>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</si>
  <si>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Se califica el otorgamiento del Estudio de Riesgos</t>
  </si>
  <si>
    <t>OFRECIMIENTO
DEL PROPONENTE</t>
  </si>
  <si>
    <t>PUNTAJE 
OBTENIDO POR EL PROPONENTE</t>
  </si>
  <si>
    <t>CALIFICACIÓN DEL PROPONENTE</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</si>
  <si>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</si>
  <si>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 xml:space="preserve">TOMADOR: </t>
  </si>
  <si>
    <t xml:space="preserve">ASEGURADO:  </t>
  </si>
  <si>
    <t xml:space="preserve">BENEFICIARIOS: </t>
  </si>
  <si>
    <t>TERCEROS AFECTADOS</t>
  </si>
  <si>
    <t>TOMADOR:</t>
  </si>
  <si>
    <t xml:space="preserve">ASEGURADO: </t>
  </si>
  <si>
    <t xml:space="preserve">BENEFICIARIO:  </t>
  </si>
  <si>
    <t>Se califica el ofrecimiento de este servicio</t>
  </si>
  <si>
    <t>1. PÓLIZA DE SEGURO DE TODO RIESGO DAÑOS MATERIALES COMBINADOS</t>
  </si>
  <si>
    <t>Se califica  el otorgamiento de este servicio.</t>
  </si>
  <si>
    <t>NOTA:</t>
  </si>
  <si>
    <t>NOMBRE DE LA ENTIDAD Y/O CARGOS ASEGURADOS</t>
  </si>
  <si>
    <t>NOMBRE DE LA ENTIDAD Y/O CARGOS ASEGURADOS Y/O TERCEROS AFECTADOS</t>
  </si>
  <si>
    <t>Superior a 1,5 veces y hasta 2,0 veces</t>
  </si>
  <si>
    <t>Superior a 2,0 veces y hasta 2,5 veces</t>
  </si>
  <si>
    <t>Superior a 2,5 veces y hasta 3,0 veces</t>
  </si>
  <si>
    <r>
      <t xml:space="preserve">Límite adicional al básico mayor a </t>
    </r>
    <r>
      <rPr>
        <b/>
        <sz val="13"/>
        <rFont val="Arial Narrow"/>
        <family val="2"/>
      </rPr>
      <t>$20.000.000 y hasta $40.000.000</t>
    </r>
  </si>
  <si>
    <r>
      <t xml:space="preserve">Límite adicional al básico mayor a </t>
    </r>
    <r>
      <rPr>
        <b/>
        <sz val="13"/>
        <rFont val="Arial Narrow"/>
        <family val="2"/>
      </rPr>
      <t>$40.000.000 y hasta $60.000.000</t>
    </r>
    <r>
      <rPr>
        <sz val="11"/>
        <color theme="1"/>
        <rFont val="Calibri"/>
        <family val="2"/>
        <scheme val="minor"/>
      </rPr>
      <t/>
    </r>
  </si>
  <si>
    <r>
      <t xml:space="preserve">Límite adicional al básico mayor a </t>
    </r>
    <r>
      <rPr>
        <b/>
        <sz val="13"/>
        <rFont val="Arial Narrow"/>
        <family val="2"/>
      </rPr>
      <t>$60.000.000 y hasta $80.000.000</t>
    </r>
    <r>
      <rPr>
        <sz val="11"/>
        <color theme="1"/>
        <rFont val="Calibri"/>
        <family val="2"/>
        <scheme val="minor"/>
      </rPr>
      <t/>
    </r>
  </si>
  <si>
    <t xml:space="preserve">Ofrecimiento adicional superior a $400.000.000 y hasta $600.000.000 </t>
  </si>
  <si>
    <t>Ofrecimiento adicional superior a 600.000.000 y hasta $1.000.000.000</t>
  </si>
  <si>
    <t xml:space="preserve">Ofrecimiento adicional superior a $1.000.000.000 y hasta $2.000.000.000 </t>
  </si>
  <si>
    <t>Ofrecimiento adicional superior a $2.000.000.000 y hasta $3.000.000.000</t>
  </si>
  <si>
    <t>Ofrecimiento adicional de $1.000.000.000 al límite básico.</t>
  </si>
  <si>
    <r>
      <t xml:space="preserve">Límite adicional al básico mayor a </t>
    </r>
    <r>
      <rPr>
        <b/>
        <sz val="13"/>
        <rFont val="Arial Narrow"/>
        <family val="2"/>
      </rPr>
      <t>$300.000.000 y hasta $500.000.000</t>
    </r>
  </si>
  <si>
    <r>
      <t xml:space="preserve">Límite adicional al básico mayor a </t>
    </r>
    <r>
      <rPr>
        <b/>
        <sz val="13"/>
        <rFont val="Arial Narrow"/>
        <family val="2"/>
      </rPr>
      <t>$500.000.000 y hasta $1.000.000.000</t>
    </r>
    <r>
      <rPr>
        <sz val="11"/>
        <color theme="1"/>
        <rFont val="Calibri"/>
        <family val="2"/>
        <scheme val="minor"/>
      </rPr>
      <t/>
    </r>
  </si>
  <si>
    <r>
      <t xml:space="preserve">Límite adicional al básico mayor a </t>
    </r>
    <r>
      <rPr>
        <b/>
        <sz val="13"/>
        <rFont val="Arial Narrow"/>
        <family val="2"/>
      </rPr>
      <t>$1.000.000.000 y hasta $2.000.000.000</t>
    </r>
    <r>
      <rPr>
        <sz val="11"/>
        <color theme="1"/>
        <rFont val="Calibri"/>
        <family val="2"/>
        <scheme val="minor"/>
      </rPr>
      <t/>
    </r>
  </si>
  <si>
    <t>Ofrecimiento adicional de $100.000.000 al límite básico.</t>
  </si>
  <si>
    <t>Ofrecimiento adicional de $800.000.000 al límite básico.</t>
  </si>
  <si>
    <r>
      <t xml:space="preserve">OFRECIMIENTO DE ESTUDIO DE RIESGOS CON COSTO A CARGO DE LA ASEGURADORA (SURVEY)
</t>
    </r>
    <r>
      <rPr>
        <sz val="13"/>
        <rFont val="Arial Narrow"/>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los cuatro (4) primeros meses de la vigencia de la póliza, para lo cual la aseguradora se compromete a presentar dentro de los primeros treinta (30) dias calendarios, contados a partir de la fecha del inicio de la vigencia de la póliza, el cronograma en el que se indiquen las actividades que desarrollará para tal efecto y los funcionarios y/o firma externa que llevarán a cabo las mismas.</t>
    </r>
  </si>
  <si>
    <r>
      <t>Al proponente que ofrezca únicamente el límite básico exigido de $1.500.000.000 / $1.500.000.000 / $3.000.000.000, ó Límite único combinado de $4.500.0000.000,</t>
    </r>
    <r>
      <rPr>
        <b/>
        <sz val="13"/>
        <rFont val="Arial Narrow"/>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</si>
  <si>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3"/>
        <rFont val="Arial Narrow"/>
        <family val="2"/>
      </rPr>
      <t>$1.800.000.000 / $1.800.000.000 / $3.600.000.000.
O límite único combinado de $5.400.000.000.</t>
    </r>
  </si>
  <si>
    <r>
      <t xml:space="preserve">Al proponente que ofrezca límite de:
</t>
    </r>
    <r>
      <rPr>
        <b/>
        <sz val="13"/>
        <rFont val="Arial Narrow"/>
        <family val="2"/>
      </rPr>
      <t>$2.000.000.000 / $2.000.000.000 / $4.000.000.000.
O límite único combinado de $6.000.000.000.</t>
    </r>
  </si>
  <si>
    <r>
      <t xml:space="preserve">Al proponente que ofrezca límite de:
</t>
    </r>
    <r>
      <rPr>
        <b/>
        <sz val="13"/>
        <rFont val="Arial Narrow"/>
        <family val="2"/>
      </rPr>
      <t>$2.200.000.000 / $2.200.000.000 / $4.400.000.000.
O límite único combinado de $6.600.000.000.</t>
    </r>
  </si>
  <si>
    <r>
      <t xml:space="preserve">Al proponente que ofrezca límite de:
</t>
    </r>
    <r>
      <rPr>
        <b/>
        <sz val="13"/>
        <rFont val="Arial Narrow"/>
        <family val="2"/>
      </rPr>
      <t>$2.500.000.000 / $2.500.000.000 / $5.000.000.000.
O límite único combinado de $7.500.000.000.</t>
    </r>
  </si>
  <si>
    <r>
      <t>Se califica  el aumento</t>
    </r>
    <r>
      <rPr>
        <b/>
        <u/>
        <sz val="13"/>
        <rFont val="Arial Narrow"/>
        <family val="2"/>
      </rPr>
      <t xml:space="preserve"> adicional</t>
    </r>
    <r>
      <rPr>
        <b/>
        <sz val="13"/>
        <rFont val="Arial Narrow"/>
        <family val="2"/>
      </rPr>
      <t xml:space="preserve"> del porcentaje ofrecido.</t>
    </r>
  </si>
  <si>
    <t>Ofrecimiento de un (1) cargo adicional</t>
  </si>
  <si>
    <t>Ofrecimiento de cuatro (4) cargos adicionales</t>
  </si>
  <si>
    <t>Ofrecimiento de cinco (5) cargos adicionales</t>
  </si>
  <si>
    <t>Ofrecimiento de tres (3) cargos adicionales</t>
  </si>
  <si>
    <t>Ofrecimiento de dos (2) cargos adicionales</t>
  </si>
  <si>
    <t>NIT</t>
  </si>
  <si>
    <t>Se califica la disminución de este periodo en horas.</t>
  </si>
  <si>
    <r>
      <t xml:space="preserve">Límite adicional superior a </t>
    </r>
    <r>
      <rPr>
        <b/>
        <sz val="13"/>
        <rFont val="Arial Narrow"/>
        <family val="2"/>
      </rPr>
      <t>$2.500.000.000</t>
    </r>
  </si>
  <si>
    <r>
      <t xml:space="preserve">Se califica el menor número de </t>
    </r>
    <r>
      <rPr>
        <b/>
        <u/>
        <sz val="13"/>
        <rFont val="Arial Narrow"/>
        <family val="2"/>
      </rPr>
      <t>días hábiles</t>
    </r>
    <r>
      <rPr>
        <b/>
        <sz val="13"/>
        <rFont val="Arial Narrow"/>
        <family val="2"/>
      </rPr>
      <t xml:space="preserve"> una vez demostrada ocurrencia y cuantía.</t>
    </r>
  </si>
  <si>
    <r>
      <t xml:space="preserve">Límite adicional al básico mayor a </t>
    </r>
    <r>
      <rPr>
        <b/>
        <sz val="13"/>
        <rFont val="Arial Narrow"/>
        <family val="2"/>
      </rPr>
      <t>$250.000.000 y hasta $500.000.000</t>
    </r>
    <r>
      <rPr>
        <sz val="13"/>
        <rFont val="Arial Narrow"/>
        <family val="2"/>
      </rPr>
      <t>:</t>
    </r>
  </si>
  <si>
    <r>
      <t xml:space="preserve">Límite adicional al básico mayor a </t>
    </r>
    <r>
      <rPr>
        <b/>
        <sz val="13"/>
        <rFont val="Arial Narrow"/>
        <family val="2"/>
      </rPr>
      <t xml:space="preserve">$500.000.000 y hasta $1.000.000.000: </t>
    </r>
  </si>
  <si>
    <r>
      <t xml:space="preserve">Límite adicional al básico mayor a </t>
    </r>
    <r>
      <rPr>
        <b/>
        <sz val="13"/>
        <rFont val="Arial Narrow"/>
        <family val="2"/>
      </rPr>
      <t>$1.000.000.000 y hasta $2.000.000.000</t>
    </r>
    <r>
      <rPr>
        <sz val="13"/>
        <rFont val="Arial Narrow"/>
        <family val="2"/>
      </rPr>
      <t>:</t>
    </r>
  </si>
  <si>
    <r>
      <t xml:space="preserve">Límite adicional al básico mayor a </t>
    </r>
    <r>
      <rPr>
        <b/>
        <sz val="13"/>
        <rFont val="Arial Narrow"/>
        <family val="2"/>
      </rPr>
      <t>$30.000.000 y hasta $60.000.000</t>
    </r>
  </si>
  <si>
    <r>
      <t xml:space="preserve">Límite adicional al básico mayor a </t>
    </r>
    <r>
      <rPr>
        <b/>
        <sz val="13"/>
        <rFont val="Arial Narrow"/>
        <family val="2"/>
      </rPr>
      <t>$60.000.000 y hasta $80.000.000</t>
    </r>
  </si>
  <si>
    <r>
      <t xml:space="preserve">Límite adicional al básico mayor a </t>
    </r>
    <r>
      <rPr>
        <b/>
        <sz val="13"/>
        <rFont val="Arial Narrow"/>
        <family val="2"/>
      </rPr>
      <t>$80.000.000 y hasta $100.000.000</t>
    </r>
  </si>
  <si>
    <r>
      <t xml:space="preserve">Límite adicional al básico mayor a </t>
    </r>
    <r>
      <rPr>
        <b/>
        <sz val="13"/>
        <rFont val="Arial Narrow"/>
        <family val="2"/>
      </rPr>
      <t>$500.000.000 y hasta $800.000.000</t>
    </r>
  </si>
  <si>
    <r>
      <t xml:space="preserve">Límite adicional al básico mayor a </t>
    </r>
    <r>
      <rPr>
        <b/>
        <sz val="13"/>
        <rFont val="Arial Narrow"/>
        <family val="2"/>
      </rPr>
      <t>$800.000.000 y hasta $1.000.000.000</t>
    </r>
  </si>
  <si>
    <r>
      <t xml:space="preserve">Límite adicional al básico mayor a </t>
    </r>
    <r>
      <rPr>
        <b/>
        <sz val="13"/>
        <rFont val="Arial Narrow"/>
        <family val="2"/>
      </rPr>
      <t>$500.000 y hasta $1.000.000</t>
    </r>
  </si>
  <si>
    <r>
      <t xml:space="preserve">Límite adicional al básico mayor a </t>
    </r>
    <r>
      <rPr>
        <b/>
        <sz val="13"/>
        <rFont val="Arial Narrow"/>
        <family val="2"/>
      </rPr>
      <t>$1.000.000 y hasta $2.000.000.</t>
    </r>
  </si>
  <si>
    <r>
      <t xml:space="preserve">Límite adicional al básico mayor a </t>
    </r>
    <r>
      <rPr>
        <b/>
        <sz val="13"/>
        <rFont val="Arial Narrow"/>
        <family val="2"/>
      </rPr>
      <t>$2.000.000 y hasta $5.000.000</t>
    </r>
    <r>
      <rPr>
        <sz val="13"/>
        <rFont val="Arial Narrow"/>
        <family val="2"/>
      </rPr>
      <t xml:space="preserve">: </t>
    </r>
  </si>
  <si>
    <t>Reducción menor a 5 horas y hasta 4 horas</t>
  </si>
  <si>
    <t>Reducción menor a 4 horas y hasta 3 horas</t>
  </si>
  <si>
    <t>Reducción menor a 3 horas y hasta 2 horas</t>
  </si>
  <si>
    <t>Reducción menor a 2 horas</t>
  </si>
  <si>
    <r>
      <t xml:space="preserve">Límite adicional al básico mayor a </t>
    </r>
    <r>
      <rPr>
        <b/>
        <sz val="13"/>
        <rFont val="Arial Narrow"/>
        <family val="2"/>
      </rPr>
      <t>$500.000.000 y hasta $750.000.000</t>
    </r>
    <r>
      <rPr>
        <sz val="13"/>
        <rFont val="Arial Narrow"/>
        <family val="2"/>
      </rPr>
      <t>:</t>
    </r>
  </si>
  <si>
    <r>
      <t xml:space="preserve">Límite adicional al básico mayor a </t>
    </r>
    <r>
      <rPr>
        <b/>
        <sz val="13"/>
        <rFont val="Arial Narrow"/>
        <family val="2"/>
      </rPr>
      <t>$750.000.000 y hasta $1.000.000.000</t>
    </r>
    <r>
      <rPr>
        <sz val="13"/>
        <rFont val="Arial Narrow"/>
        <family val="2"/>
      </rPr>
      <t>:</t>
    </r>
  </si>
  <si>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</si>
  <si>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</si>
  <si>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t>Límite adicional al básico mayor al 10% y hasta el 25%.</t>
  </si>
  <si>
    <t>Límite adicional al básico mayor al 25% y hasta el 35%.</t>
  </si>
  <si>
    <t>Límite adicional al básico mayor al 35% y hasta el 50%.</t>
  </si>
  <si>
    <t xml:space="preserve">Porcentaje adicional mayor al 7% y hasta el 10%: </t>
  </si>
  <si>
    <r>
      <t xml:space="preserve">Límite adicional al básico mayor a </t>
    </r>
    <r>
      <rPr>
        <b/>
        <sz val="13"/>
        <rFont val="Arial Narrow"/>
        <family val="2"/>
      </rPr>
      <t>$25.000.000 y hasta $50.000.000</t>
    </r>
    <r>
      <rPr>
        <sz val="13"/>
        <rFont val="Arial Narrow"/>
        <family val="2"/>
      </rPr>
      <t>:</t>
    </r>
  </si>
  <si>
    <r>
      <t xml:space="preserve">Límite adicional al básico mayor a </t>
    </r>
    <r>
      <rPr>
        <b/>
        <sz val="13"/>
        <rFont val="Arial Narrow"/>
        <family val="2"/>
      </rPr>
      <t>$100.000.000 y hasta $200.000.000:</t>
    </r>
  </si>
  <si>
    <r>
      <t xml:space="preserve">Límite adicional al básico mayor a </t>
    </r>
    <r>
      <rPr>
        <b/>
        <sz val="13"/>
        <rFont val="Arial Narrow"/>
        <family val="2"/>
      </rPr>
      <t>$50.000.000 y hasta $100.000.000:</t>
    </r>
  </si>
  <si>
    <r>
      <t xml:space="preserve">Límite adicional al básico mayor a </t>
    </r>
    <r>
      <rPr>
        <b/>
        <sz val="13"/>
        <rFont val="Arial Narrow"/>
        <family val="2"/>
      </rPr>
      <t>$3.000.000.000 y hasta $4.000.000.000</t>
    </r>
    <r>
      <rPr>
        <sz val="13"/>
        <rFont val="Arial Narrow"/>
        <family val="2"/>
      </rPr>
      <t xml:space="preserve">: </t>
    </r>
  </si>
  <si>
    <t>Límite adicional al básico mayor al 5% y hasta el 10%.</t>
  </si>
  <si>
    <t>Límite adicional al básico mayor al 10% y hasta el 15%.</t>
  </si>
  <si>
    <t>Límite adicional al básico mayor al 15% y hasta el 20%.</t>
  </si>
  <si>
    <t>Se califica el otorgamiento de Bono por No reclamación</t>
  </si>
  <si>
    <t>Se califica  el otorgamiento de esta condición</t>
  </si>
  <si>
    <t>CADA SUBLÍMITE O GASTOS OFRECIDOS EN FORMA ADICIONAL QUEDA CONTEMPLADO DENTRO DEL LÍMITE ASEGURADO.</t>
  </si>
  <si>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</si>
  <si>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PUNTOS AL MAYOR VALOR DENTRO DEL  RANGO</t>
  </si>
  <si>
    <t>VERSIÓN: JUN 2026</t>
  </si>
  <si>
    <r>
      <t xml:space="preserve">Límite adicional al básico mayor a </t>
    </r>
    <r>
      <rPr>
        <b/>
        <sz val="13"/>
        <rFont val="Arial Narrow"/>
        <family val="2"/>
      </rPr>
      <t>$500.000.000 y hasta $1.000.000.000</t>
    </r>
    <r>
      <rPr>
        <sz val="13"/>
        <rFont val="Arial Narrow"/>
        <family val="2"/>
      </rPr>
      <t>:</t>
    </r>
  </si>
  <si>
    <r>
      <t xml:space="preserve">Límite adicional al básico mayor a </t>
    </r>
    <r>
      <rPr>
        <b/>
        <sz val="13"/>
        <rFont val="Arial Narrow"/>
        <family val="2"/>
      </rPr>
      <t>$2.000.000.000 y hasta $3.000.000.000</t>
    </r>
    <r>
      <rPr>
        <sz val="13"/>
        <rFont val="Arial Narrow"/>
        <family val="2"/>
      </rPr>
      <t>:</t>
    </r>
  </si>
  <si>
    <t>Límite adicional al básico mayor al 40% y hasta el 60%.</t>
  </si>
  <si>
    <t>Límite adicional al básico mayor al 60% y hasta el 80%.</t>
  </si>
  <si>
    <t>Límite adicional al básico mayor al 80% y hasta el 100%.</t>
  </si>
  <si>
    <t>Límite adicional al básico mayor al 15% y hasta el 40%.</t>
  </si>
  <si>
    <t>SUBLÍMITE POR CARGO ASEGURADO</t>
  </si>
  <si>
    <r>
      <t xml:space="preserve">Límite adicional al básico: </t>
    </r>
    <r>
      <rPr>
        <b/>
        <sz val="13"/>
        <rFont val="Arial Narrow"/>
        <family val="2"/>
      </rPr>
      <t>$10.000.000</t>
    </r>
    <r>
      <rPr>
        <sz val="13"/>
        <rFont val="Arial Narrow"/>
        <family val="2"/>
      </rPr>
      <t xml:space="preserve"> evento /vigencia</t>
    </r>
  </si>
  <si>
    <r>
      <t>Límite adicional al básico:</t>
    </r>
    <r>
      <rPr>
        <b/>
        <sz val="13"/>
        <rFont val="Arial Narrow"/>
        <family val="2"/>
      </rPr>
      <t xml:space="preserve"> $20.000.000</t>
    </r>
    <r>
      <rPr>
        <sz val="13"/>
        <rFont val="Arial Narrow"/>
        <family val="2"/>
      </rPr>
      <t xml:space="preserve"> evento /vigencia</t>
    </r>
  </si>
  <si>
    <r>
      <t>Límite adicional al básico:</t>
    </r>
    <r>
      <rPr>
        <b/>
        <sz val="13"/>
        <rFont val="Arial Narrow"/>
        <family val="2"/>
      </rPr>
      <t xml:space="preserve"> $50.000.000</t>
    </r>
    <r>
      <rPr>
        <sz val="13"/>
        <rFont val="Arial Narrow"/>
        <family val="2"/>
      </rPr>
      <t xml:space="preserve"> evento /vigencia</t>
    </r>
  </si>
  <si>
    <t>El sublímite ofertado debe ser una cifra única aplicable para cada uno de los cargos asegurados</t>
  </si>
  <si>
    <t>DEPARTAMENTO ADMINISTRATIVO PARA LA PROSPERIDAD SOCIAL - PROSPERIDAD SOCIAL</t>
  </si>
  <si>
    <r>
      <t>Amparar todos los  activos (bienes inmuebles y muebles) de propiedad del</t>
    </r>
    <r>
      <rPr>
        <b/>
        <sz val="13"/>
        <rFont val="Arial Narrow"/>
        <family val="2"/>
      </rPr>
      <t xml:space="preserve"> DEPARTAMENTO ADMINISTRATIVO PARA LA PROSPERIDAD SOCIAL - PROSPERIDAD SOCIAL</t>
    </r>
    <r>
      <rPr>
        <sz val="13"/>
        <rFont val="Arial Narrow"/>
        <family val="2"/>
      </rPr>
      <t>,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DPS.</t>
    </r>
  </si>
  <si>
    <r>
      <t xml:space="preserve">Amparar los riesgos que impliquen menoscabo de los fondos y/o bienes de propiedad del </t>
    </r>
    <r>
      <rPr>
        <b/>
        <sz val="13"/>
        <rFont val="Arial Narrow"/>
        <family val="2"/>
      </rPr>
      <t xml:space="preserve">DEPARTAMENTO ADMINISTRATIVO PARA LA PROSPERIDAD SOCIAL - PROSPERIDAD </t>
    </r>
    <r>
      <rPr>
        <sz val="13"/>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</si>
  <si>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 xml:space="preserve">Amparar los perjuicios patrimoniales y extrapatrimoniales que cause el </t>
    </r>
    <r>
      <rPr>
        <b/>
        <sz val="13"/>
        <rFont val="Arial Narrow"/>
        <family val="2"/>
      </rPr>
      <t>DEPARTAMENTO ADMINISTRATIVO PARA LA PROSPERIDAD SOCIAL - PROSPERIDAD</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</si>
  <si>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</si>
  <si>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del </t>
    </r>
    <r>
      <rPr>
        <b/>
        <sz val="13"/>
        <rFont val="Arial Narrow"/>
        <family val="2"/>
      </rPr>
      <t>DEPARTAMENTO ADMINISTRATIVO PARA LA PROSPERIDAD SOCIAL - PROSPERIDAD.</t>
    </r>
  </si>
  <si>
    <r>
      <t xml:space="preserve">mparar los perjuicios o detrimentos patrimoniales causados al </t>
    </r>
    <r>
      <rPr>
        <b/>
        <sz val="13"/>
        <rFont val="Arial Narrow"/>
        <family val="2"/>
      </rPr>
      <t>DEPARTAMENTO ADMINISTRATIVO PARA LA PROSPERIDAD SOCIAL - PROSPERIDAD</t>
    </r>
    <r>
      <rPr>
        <sz val="13"/>
        <rFont val="Arial Narrow"/>
        <family val="2"/>
      </rPr>
      <t xml:space="preserve">,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asegurados.
Se extiende la cobertura anteriormente descrita, a las acciones u omisiones imputables a los cargos asegurados y que en desarrollo de sus funciones deban desempeñarse como funcionarios de la Entidad tomadora, por delegación en otras Entidades de carácter Estatal. </t>
    </r>
  </si>
  <si>
    <t>Contratar la cobertura de seguro de Responsabilidad Civil Servidores públicos, de conformidad con lo previsto en el inciso tercero del artículo 43 de la Ley 2276 de 2022 “Por la cual se decreta el presupuesto de rentas y recursos de capital y ley de apropiaciones para la vigencia fiscal del 01 de enero al 31 de diciembre de 2023”, disposiciones que autorizan a las Entidades Estatales la contratación del seguro en los términos allí establecidos.
(...)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</si>
  <si>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extiende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</si>
  <si>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t xml:space="preserve">Cubrir las pérdidas patrimoniales  y Gastos de Defensa por la eventual responsabilidad del </t>
    </r>
    <r>
      <rPr>
        <b/>
        <sz val="13"/>
        <rFont val="Arial Narrow"/>
        <family val="2"/>
      </rPr>
      <t>DEPARTAMENTO ADMINISTRATIVO PARA LA PROSPERIDAD SOCIAL - PROSPERIDAD,</t>
    </r>
    <r>
      <rPr>
        <sz val="13"/>
        <rFont val="Arial Narrow"/>
        <family val="2"/>
      </rPr>
      <t xml:space="preserve"> por pérdidas o daños ocasionados a terceros, y por los daños o pérdidas a sus propios bienes e intereses, derivados de situaciones de riesgo en el manejo de información, que son objeto de la cobertura de la póliza, dentro y fuera del Territorio Nacional.</t>
    </r>
  </si>
  <si>
    <r>
      <t xml:space="preserve">Límite adicional al básico mayor a </t>
    </r>
    <r>
      <rPr>
        <b/>
        <sz val="13"/>
        <rFont val="Arial Narrow"/>
        <family val="2"/>
      </rPr>
      <t xml:space="preserve">$300.000.000 y hasta $600.000.000: </t>
    </r>
  </si>
  <si>
    <r>
      <t xml:space="preserve">Límite adicional al básico mayor a </t>
    </r>
    <r>
      <rPr>
        <b/>
        <sz val="13"/>
        <rFont val="Arial Narrow"/>
        <family val="2"/>
      </rPr>
      <t>$600.000.000 y hasta $800.000.000</t>
    </r>
    <r>
      <rPr>
        <sz val="13"/>
        <rFont val="Arial Narrow"/>
        <family val="2"/>
      </rPr>
      <t>:</t>
    </r>
  </si>
  <si>
    <r>
      <t xml:space="preserve">Límite adicional al básico mayor a </t>
    </r>
    <r>
      <rPr>
        <b/>
        <sz val="13"/>
        <rFont val="Arial Narrow"/>
        <family val="2"/>
      </rPr>
      <t>$800.000.000 y hasta $1.000.000.000</t>
    </r>
    <r>
      <rPr>
        <sz val="13"/>
        <rFont val="Arial Narrow"/>
        <family val="2"/>
      </rPr>
      <t xml:space="preserve">: </t>
    </r>
  </si>
  <si>
    <t>Límite adicional al básico mayor al 20% y hasta el 40%.</t>
  </si>
  <si>
    <r>
      <t xml:space="preserve">Límite adicional al básico mayor a </t>
    </r>
    <r>
      <rPr>
        <b/>
        <sz val="13"/>
        <rFont val="Arial Narrow"/>
        <family val="2"/>
      </rPr>
      <t>$1.500.000.000 y hasta $2.000.000.000</t>
    </r>
    <r>
      <rPr>
        <sz val="13"/>
        <rFont val="Arial Narrow"/>
        <family val="2"/>
      </rPr>
      <t>:</t>
    </r>
  </si>
  <si>
    <r>
      <t xml:space="preserve">Límite adicional al básico mayor a </t>
    </r>
    <r>
      <rPr>
        <b/>
        <sz val="13"/>
        <rFont val="Arial Narrow"/>
        <family val="2"/>
      </rPr>
      <t>$1.000.000.000 y hasta $1.500.000.000</t>
    </r>
    <r>
      <rPr>
        <sz val="13"/>
        <rFont val="Arial Narrow"/>
        <family val="2"/>
      </rPr>
      <t>:</t>
    </r>
  </si>
  <si>
    <r>
      <t xml:space="preserve">Límite adicional al básico mayor a </t>
    </r>
    <r>
      <rPr>
        <b/>
        <sz val="13"/>
        <rFont val="Arial Narrow"/>
        <family val="2"/>
      </rPr>
      <t>$200.000.000 y hasta $400.000.000</t>
    </r>
  </si>
  <si>
    <r>
      <t xml:space="preserve">Límite adicional al básico mayor a </t>
    </r>
    <r>
      <rPr>
        <b/>
        <sz val="13"/>
        <rFont val="Arial Narrow"/>
        <family val="2"/>
      </rPr>
      <t>$400.000.000 y hasta $600.000.000</t>
    </r>
  </si>
  <si>
    <t>Límite mayor al 10% y hasta el 12%:</t>
  </si>
  <si>
    <t xml:space="preserve">Anticipo mayor al 12% y hasta el 15%: </t>
  </si>
  <si>
    <t xml:space="preserve">Anticipo mayor al 15% y hasta el 20%:  </t>
  </si>
  <si>
    <t>Límite adicional al básico mayor al 20% y hasta el 25%.</t>
  </si>
  <si>
    <t>Superior a 1,6 veces y hasta 2,0 veces</t>
  </si>
  <si>
    <t>COMPROMISO PARA EL PAGO DE LAS INDEMNIZACIONES
Plazo de cinco (5) días hábiles.</t>
  </si>
  <si>
    <r>
      <t xml:space="preserve">Límite adicional al básico mayor a </t>
    </r>
    <r>
      <rPr>
        <b/>
        <sz val="13"/>
        <rFont val="Arial Narrow"/>
        <family val="2"/>
      </rPr>
      <t>$80.000.000 y hasta $100.000.00</t>
    </r>
  </si>
  <si>
    <t>2. PÓLIZA DE SEGURO GLOBAL DE MANEJO PARA ENTIDADES OFICIALES</t>
  </si>
  <si>
    <t>3. PÓLIZA DE SEGURO DE RESPONSABILIDAD CIVIL EXTRACONTRACTUAL</t>
  </si>
  <si>
    <t xml:space="preserve">4. PÓLIZA DE AUTOMÓVILES </t>
  </si>
  <si>
    <t>5. PÓLIZA DE TRANSPORTE DE MERCANCÍAS</t>
  </si>
  <si>
    <t>6. PÓLIZA DE TRANSPORTE DE VALORES</t>
  </si>
  <si>
    <t>7. PÓLIZA DE RESPONSABILIDAD CIVIL SERVIDORES PÚBLICOS</t>
  </si>
  <si>
    <t>8. PÓLIZA DE INFIDELIDAD Y RIESGOS FINANCIEROS</t>
  </si>
  <si>
    <t>GRUPO No. 2</t>
  </si>
  <si>
    <t>9. PÓLIZA DE RIESGO CIBERNÉTICO (RESPONSABILIDAD CIVIL PROTECCIÓN DE DATOS)</t>
  </si>
  <si>
    <t>By: Tiger</t>
  </si>
  <si>
    <r>
      <t>ACTOS MAL INTENCIONADOS DE TERCEROS ASONADA, MOTÍN, CONMOCIÓN CIVIL O POPULAR Y HUELGA (INCLUIDO TERRORISMO Y SABOTAJE).</t>
    </r>
    <r>
      <rPr>
        <b/>
        <sz val="4"/>
        <rFont val="Arial Narrow"/>
        <family val="2"/>
      </rPr>
      <t xml:space="preserve">
</t>
    </r>
    <r>
      <rPr>
        <b/>
        <sz val="13"/>
        <rFont val="Arial Narrow"/>
        <family val="2"/>
      </rPr>
      <t xml:space="preserve">Sublímite de $10.000.000.000 evento /  (vigencia 1.4.2. ANEXO 1).
</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</si>
  <si>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t>
    </r>
    <r>
      <rPr>
        <b/>
        <sz val="13"/>
        <rFont val="Arial Narrow"/>
        <family val="2"/>
      </rPr>
      <t>l del sublímite
Hasta un monto total de $14.000.000.000 incluido el básico</t>
    </r>
  </si>
  <si>
    <t xml:space="preserve">HURTO Y HURTO CALIFICADO, Sublimite de $6.000.000.000 (vigencia) combinado para todos los bienes. </t>
  </si>
  <si>
    <r>
      <t xml:space="preserve">Se califica el aumento </t>
    </r>
    <r>
      <rPr>
        <b/>
        <u/>
        <sz val="13"/>
        <rFont val="Arial Narrow"/>
        <family val="2"/>
      </rPr>
      <t>adiciona</t>
    </r>
    <r>
      <rPr>
        <b/>
        <sz val="13"/>
        <rFont val="Arial Narrow"/>
        <family val="2"/>
      </rPr>
      <t>l del sublímite
Hasta un monto total de $7.000.000.000 incluido el básico</t>
    </r>
  </si>
  <si>
    <r>
      <t>GASTOS ADICIONALES.</t>
    </r>
    <r>
      <rPr>
        <b/>
        <sz val="4"/>
        <rFont val="Arial Narrow"/>
        <family val="2"/>
      </rPr>
      <t xml:space="preserve">
</t>
    </r>
    <r>
      <rPr>
        <b/>
        <sz val="13"/>
        <rFont val="Arial Narrow"/>
        <family val="2"/>
      </rPr>
      <t>Sublímite  por la suma de $5.000.000.000,  incluido en el valor asegurado,sin aplicación de deducible y combinado para los gastos relacionados en en Anexo No. 1.</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</si>
  <si>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Hasta un monto total de  $6.000.000.000 incluido el básico</t>
    </r>
  </si>
  <si>
    <r>
      <t>GASTOS EXTRAORDINARIOS.</t>
    </r>
    <r>
      <rPr>
        <b/>
        <sz val="4"/>
        <rFont val="Arial Narrow"/>
        <family val="2"/>
      </rPr>
      <t xml:space="preserve">
</t>
    </r>
    <r>
      <rPr>
        <b/>
        <sz val="13"/>
        <rFont val="Arial Narrow"/>
        <family val="2"/>
      </rPr>
      <t>Sublímite  por la suma de $1.000.000.000,  incluido en el valor asegurado,sin aplicación de deducible y combinado para los gastos relacionados en en Anexo No. 1.</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</si>
  <si>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Hasta un monto total de  $4.000.000.000 incluido el básico</t>
    </r>
  </si>
  <si>
    <t xml:space="preserve">COBERTURA AUTOMÁTICA PARA NUEVAS PROPIEDADES Y BIENES. Sublímite de $500.000.000 Vigencia </t>
  </si>
  <si>
    <r>
      <t xml:space="preserve">Se califica el aumento </t>
    </r>
    <r>
      <rPr>
        <b/>
        <u/>
        <sz val="13"/>
        <rFont val="Arial Narrow"/>
        <family val="2"/>
      </rPr>
      <t>adicional</t>
    </r>
    <r>
      <rPr>
        <b/>
        <sz val="13"/>
        <rFont val="Arial Narrow"/>
        <family val="2"/>
      </rPr>
      <t xml:space="preserve"> del sublímite
Hasta un monto total de  $2.500.000.000 incluido el básico</t>
    </r>
  </si>
  <si>
    <r>
      <t>ANTICIPO DE INDEMNIZACIÓN DEL 70%.</t>
    </r>
    <r>
      <rPr>
        <b/>
        <sz val="4"/>
        <rFont val="Arial Narrow"/>
        <family val="2"/>
      </rPr>
      <t xml:space="preserve">
</t>
    </r>
    <r>
      <rPr>
        <b/>
        <sz val="13"/>
        <rFont val="Arial Narrow"/>
        <family val="2"/>
      </rPr>
      <t xml:space="preserve">NOTA 1: </t>
    </r>
    <r>
      <rPr>
        <sz val="13"/>
        <rFont val="Arial Narrow"/>
        <family val="2"/>
      </rPr>
      <t xml:space="preserve">Si el aumento adicional del porcentaje de anticipo es condicionado a la demostración de la ocurrencia y cuantía, se califica con cero (0) puntos este factor.   </t>
    </r>
    <r>
      <rPr>
        <sz val="4"/>
        <rFont val="Arial Narrow"/>
        <family val="2"/>
      </rPr>
      <t xml:space="preserve">   </t>
    </r>
    <r>
      <rPr>
        <b/>
        <sz val="4"/>
        <rFont val="Arial Narrow"/>
        <family val="2"/>
      </rPr>
      <t xml:space="preserve">
</t>
    </r>
    <r>
      <rPr>
        <b/>
        <sz val="13"/>
        <rFont val="Arial Narrow"/>
        <family val="2"/>
      </rPr>
      <t xml:space="preserve">NOTA 2: </t>
    </r>
    <r>
      <rPr>
        <sz val="13"/>
        <rFont val="Arial Narrow"/>
        <family val="2"/>
      </rPr>
      <t xml:space="preserve">Solo se acepta propuesta en los límites señados en los siguientes rangos. </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</si>
  <si>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y sin estar condicionada a la demostración de ocurrencia y cuantía.</t>
    </r>
  </si>
  <si>
    <r>
      <t>RENUNCIA A LA APLICACIÓN DE SEGURO INSUFICIENTE Y/O INFRASEGURO</t>
    </r>
    <r>
      <rPr>
        <b/>
        <sz val="4"/>
        <rFont val="Arial Narrow"/>
        <family val="2"/>
      </rPr>
      <t xml:space="preserve">
</t>
    </r>
    <r>
      <rPr>
        <b/>
        <sz val="13"/>
        <rFont val="Arial Narrow"/>
        <family val="2"/>
      </rPr>
      <t xml:space="preserve">Siempre y cuando la diferencia entre el valor asegurado y el valor asegurable no sea superior al 15%. </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</si>
  <si>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en Condiciones Adicionales el aumento </t>
    </r>
    <r>
      <rPr>
        <b/>
        <u/>
        <sz val="13"/>
        <rFont val="Arial Narrow"/>
        <family val="2"/>
      </rPr>
      <t>adicional</t>
    </r>
    <r>
      <rPr>
        <b/>
        <sz val="13"/>
        <rFont val="Arial Narrow"/>
        <family val="2"/>
      </rPr>
      <t xml:space="preserve"> del porcentaje ofrecido.
Hasta un máximo del 25% incluido el básico</t>
    </r>
  </si>
  <si>
    <r>
      <t xml:space="preserve">Porcentaje adicional mayor al 2% y hasta el 5%: </t>
    </r>
    <r>
      <rPr>
        <b/>
        <sz val="13"/>
        <rFont val="Arial Narrow"/>
        <family val="2"/>
      </rPr>
      <t xml:space="preserve"> </t>
    </r>
  </si>
  <si>
    <r>
      <t xml:space="preserve">Porcentaje adicional mayor al 5% y hasta el 7%: </t>
    </r>
    <r>
      <rPr>
        <b/>
        <sz val="13"/>
        <rFont val="Arial Narrow"/>
        <family val="2"/>
      </rPr>
      <t xml:space="preserve"> </t>
    </r>
  </si>
  <si>
    <r>
      <t>CLÁUSULA DE NO TASACIÓN EN CASO DE SINIESTRO</t>
    </r>
    <r>
      <rPr>
        <b/>
        <sz val="4"/>
        <rFont val="Arial Narrow"/>
        <family val="2"/>
      </rPr>
      <t xml:space="preserve">
</t>
    </r>
    <r>
      <rPr>
        <b/>
        <sz val="13"/>
        <rFont val="Arial Narrow"/>
        <family val="2"/>
      </rPr>
      <t xml:space="preserve">Sublímite de hasta $150.000.000, por siniestro. </t>
    </r>
    <r>
      <rPr>
        <b/>
        <sz val="4"/>
        <rFont val="Arial Narrow"/>
        <family val="2"/>
      </rPr>
      <t xml:space="preserve">
</t>
    </r>
    <r>
      <rPr>
        <b/>
        <sz val="13"/>
        <rFont val="Arial Narrow"/>
        <family val="2"/>
      </rPr>
      <t xml:space="preserve">NOTA: </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</si>
  <si>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Hasta un monto total de $350.000.000 incluido el básico</t>
    </r>
  </si>
  <si>
    <r>
      <t>AUTORIZACIÓN EXPRESA AL ASEGURADO PARA ATENCIÓN DE DAÑOS POR SINIESTROS CUYO VALOR NO EXCEDA $50.000.000.</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</si>
  <si>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t>
    </r>
    <r>
      <rPr>
        <b/>
        <sz val="13"/>
        <rFont val="Arial Narrow"/>
        <family val="2"/>
      </rPr>
      <t>l del sublímite para la autorización expresa para la atención de siniestros.
Hasta un monto total de 
$250.000.000 incluido el básico</t>
    </r>
  </si>
  <si>
    <r>
      <t xml:space="preserve">Límite adicional al básico mayor a </t>
    </r>
    <r>
      <rPr>
        <b/>
        <sz val="13"/>
        <rFont val="Arial Narrow"/>
        <family val="2"/>
      </rPr>
      <t>$75.000.000 y hasta $100.000.000</t>
    </r>
    <r>
      <rPr>
        <sz val="13"/>
        <rFont val="Arial Narrow"/>
        <family val="2"/>
      </rPr>
      <t>:</t>
    </r>
    <r>
      <rPr>
        <b/>
        <sz val="13"/>
        <rFont val="Arial Narrow"/>
        <family val="2"/>
      </rPr>
      <t xml:space="preserve"> </t>
    </r>
  </si>
  <si>
    <r>
      <t xml:space="preserve">Límite adicional al básico mayor a </t>
    </r>
    <r>
      <rPr>
        <b/>
        <sz val="13"/>
        <rFont val="Arial Narrow"/>
        <family val="2"/>
      </rPr>
      <t>$100.000.000 y hasta $150.000.000</t>
    </r>
    <r>
      <rPr>
        <sz val="13"/>
        <rFont val="Arial Narrow"/>
        <family val="2"/>
      </rPr>
      <t xml:space="preserve">: </t>
    </r>
    <r>
      <rPr>
        <b/>
        <sz val="13"/>
        <rFont val="Arial Narrow"/>
        <family val="2"/>
      </rPr>
      <t xml:space="preserve"> </t>
    </r>
  </si>
  <si>
    <r>
      <t xml:space="preserve">Límite adicional al básico mayor a </t>
    </r>
    <r>
      <rPr>
        <b/>
        <sz val="13"/>
        <rFont val="Arial Narrow"/>
        <family val="2"/>
      </rPr>
      <t>$150.000.000 y hasta $200.000.000</t>
    </r>
    <r>
      <rPr>
        <sz val="13"/>
        <rFont val="Arial Narrow"/>
        <family val="2"/>
      </rPr>
      <t xml:space="preserve">: </t>
    </r>
    <r>
      <rPr>
        <b/>
        <sz val="13"/>
        <rFont val="Arial Narrow"/>
        <family val="2"/>
      </rPr>
      <t xml:space="preserve"> </t>
    </r>
  </si>
  <si>
    <r>
      <t xml:space="preserve">INCREMENTO DEL LÍMITE BÁSICO PARA LA COBERTURA DE MANEJO GLOBAL.  LÍMITE $680.000.001 EVENTO /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</si>
  <si>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 xml:space="preserve">adicional </t>
    </r>
    <r>
      <rPr>
        <b/>
        <sz val="13"/>
        <rFont val="Arial Narrow"/>
        <family val="2"/>
      </rPr>
      <t>del límite asegurado.
Hasta un monto total de $780.000.000 incluido el básico
SIN COBRO DE PRIMA</t>
    </r>
  </si>
  <si>
    <r>
      <t xml:space="preserve">GASTOS ADICIONALES: 10%.
NOTA: </t>
    </r>
    <r>
      <rPr>
        <sz val="13"/>
        <rFont val="Arial Narrow"/>
        <family val="2"/>
      </rPr>
      <t xml:space="preserve">Solo se acepta propuesta en los límites señados en los siguientes rangos. </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</si>
  <si>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t>
    </r>
  </si>
  <si>
    <r>
      <t xml:space="preserve">HONORARIOS PROFESIONALES DE ABOGADOS, CONSULTORES,  AUDITORES, INTERVENTORES, ETC: 10%.
NOTA: </t>
    </r>
    <r>
      <rPr>
        <sz val="13"/>
        <rFont val="Arial Narrow"/>
        <family val="2"/>
      </rPr>
      <t xml:space="preserve">Solo se acepta propuesta en los límites señados en los siguientes rangos. </t>
    </r>
  </si>
  <si>
    <r>
      <t xml:space="preserve">COSTAS EN JUICIO, HONORARIOS PROFESIONALES Y SELECCIÓN DE PROFESIONALES PARA LA DEFENSA.: 20%.
NOTA: </t>
    </r>
    <r>
      <rPr>
        <sz val="13"/>
        <rFont val="Arial Narrow"/>
        <family val="2"/>
      </rPr>
      <t xml:space="preserve">Solo se acepta propuesta en los límites señados en los siguientes rangos. </t>
    </r>
  </si>
  <si>
    <r>
      <t xml:space="preserve">ANTICIPO DE INDEMNIZACIÓN DEL 70%.
NOTA 1: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NOTA 2: </t>
    </r>
    <r>
      <rPr>
        <sz val="13"/>
        <rFont val="Arial Narrow"/>
        <family val="2"/>
      </rPr>
      <t xml:space="preserve">Solo se acepta propuesta en los límites señados en los siguientes rangos. </t>
    </r>
  </si>
  <si>
    <r>
      <t xml:space="preserve">RESTABLECIMIENTO </t>
    </r>
    <r>
      <rPr>
        <b/>
        <u/>
        <sz val="13"/>
        <rFont val="Arial Narrow"/>
        <family val="2"/>
      </rPr>
      <t xml:space="preserve"> ADICIONAL</t>
    </r>
    <r>
      <rPr>
        <b/>
        <sz val="13"/>
        <rFont val="Arial Narrow"/>
        <family val="2"/>
      </rPr>
      <t xml:space="preserve"> AUTOMÁTICO DEL LÍMITE ASEGURADO POR PAGO DE SINIESTRO, HASTA UNA (1) VEZ EL LÍMITE CONTRATADO CON COBRO DE PRIMA A PRORRATA.
NOTA</t>
    </r>
    <r>
      <rPr>
        <sz val="13"/>
        <rFont val="Arial Narrow"/>
        <family val="2"/>
      </rPr>
      <t>: Solo se acepta propuesta en los límites señados en los siguientes rangos.  Ofrecimientos de otros valores diferentes serán evaluados con cero (0) puntos), excepto que sea superior al último rango.</t>
    </r>
  </si>
  <si>
    <r>
      <t xml:space="preserve">Se califica el número de reestablecimientos </t>
    </r>
    <r>
      <rPr>
        <b/>
        <u/>
        <sz val="13"/>
        <rFont val="Arial Narrow"/>
        <family val="2"/>
      </rPr>
      <t>adicionales,</t>
    </r>
    <r>
      <rPr>
        <b/>
        <sz val="13"/>
        <rFont val="Arial Narrow"/>
        <family val="2"/>
      </rPr>
      <t xml:space="preserve">  </t>
    </r>
    <r>
      <rPr>
        <b/>
        <u/>
        <sz val="13"/>
        <rFont val="Arial Narrow"/>
        <family val="2"/>
      </rPr>
      <t>únicamente relacionados en la tabla de rangos</t>
    </r>
    <r>
      <rPr>
        <b/>
        <sz val="13"/>
        <rFont val="Arial Narrow"/>
        <family val="2"/>
      </rPr>
      <t xml:space="preserve"> en la condición requerida para la evaluación.</t>
    </r>
  </si>
  <si>
    <r>
      <t xml:space="preserve">INCREMENTO DEL LÍMITE BÁSICO PARA LA COBERTURA DE RESPONSABILIDAD CIVIL EXTRACONTRACTUAL $6.000.000.001
EVENTO /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</si>
  <si>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Hasta un monto total de $7.000.000.001 incluido el básico
SIN COBRO DE PRIMA</t>
  </si>
  <si>
    <r>
      <t xml:space="preserve">Límite adicional al básico mayor a </t>
    </r>
    <r>
      <rPr>
        <b/>
        <sz val="13"/>
        <rFont val="Arial Narrow"/>
        <family val="2"/>
      </rPr>
      <t>$600.000.000 y hasta $1.000.000.000</t>
    </r>
  </si>
  <si>
    <r>
      <t xml:space="preserve">GASTOS MÉDICOS (sin aplicación de deducibles).
Sublímite $500.000.000 evento / $1.200.000.000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</si>
  <si>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SIN COBRO DE PRIMA, así:</t>
  </si>
  <si>
    <t>Rangos para el sublímite por evento</t>
  </si>
  <si>
    <r>
      <t xml:space="preserve">Se califica el aumento </t>
    </r>
    <r>
      <rPr>
        <b/>
        <u/>
        <sz val="13"/>
        <rFont val="Arial Narrow"/>
        <family val="2"/>
      </rPr>
      <t>adicional</t>
    </r>
    <r>
      <rPr>
        <b/>
        <sz val="13"/>
        <rFont val="Arial Narrow"/>
        <family val="2"/>
      </rPr>
      <t xml:space="preserve"> del sublímite evento.
Hasta un monto total de $600.000.000 incluido el básico</t>
    </r>
  </si>
  <si>
    <t>Rangos para el sublímite por (vigencia 1.4.2.) ANEXO 1.</t>
  </si>
  <si>
    <r>
      <t xml:space="preserve">Se califica el aumento </t>
    </r>
    <r>
      <rPr>
        <b/>
        <u/>
        <sz val="13"/>
        <rFont val="Arial Narrow"/>
        <family val="2"/>
      </rPr>
      <t>adicional</t>
    </r>
    <r>
      <rPr>
        <b/>
        <sz val="13"/>
        <rFont val="Arial Narrow"/>
        <family val="2"/>
      </rPr>
      <t xml:space="preserve"> del sublímite (vigencia 1.4.2.) ANEXO 1.
Hasta un monto total de $2.200.000.000 incluido el básico</t>
    </r>
  </si>
  <si>
    <r>
      <t xml:space="preserve">RESPONSABILIDAD CIVIL PATRONAL
Sublímite de 70% del valor asegurado evento / (vigencia 1.4.2.) ANEXO 1.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</si>
  <si>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sublímite
POR PERSONA
Hasta un monto total de 90% incluido el básico</t>
    </r>
  </si>
  <si>
    <r>
      <t xml:space="preserve">RESTABLECIMIENTO </t>
    </r>
    <r>
      <rPr>
        <b/>
        <u/>
        <sz val="13"/>
        <rFont val="Arial Narrow"/>
        <family val="2"/>
      </rPr>
      <t xml:space="preserve"> ADICIONAL</t>
    </r>
    <r>
      <rPr>
        <b/>
        <sz val="13"/>
        <rFont val="Arial Narrow"/>
        <family val="2"/>
      </rPr>
      <t xml:space="preserve"> AUTOMÁTICO DEL LÍMITE ASEGURADO POR PAGO DE SINIESTRO, HASTA UNA COMA SEIS  (1,6) VEZ EL LÍMITE CONTRATADO CON COBRO DE PRIMA A PRORRATA.
NOTA</t>
    </r>
    <r>
      <rPr>
        <sz val="13"/>
        <rFont val="Arial Narrow"/>
        <family val="2"/>
      </rPr>
      <t>: Solo se acepta propuesta en los límites señados en los siguientes rangos.  Ofrecimientos de otros valores diferentes serán evaluados con cero (0) puntos), excepto que sea superior al último rango.</t>
    </r>
  </si>
  <si>
    <r>
      <t xml:space="preserve">VERIFICACIÓN CARACTERÍSTICAS DE LOS VEHÍCULOS ASEGURADOS FRENTE A CÓDIGO FASECOLDA
</t>
    </r>
    <r>
      <rPr>
        <sz val="13"/>
        <rFont val="Arial Narrow"/>
        <family val="2"/>
      </rPr>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r>
  </si>
  <si>
    <r>
      <t xml:space="preserve">INCREMENTO DEL LÍMITE BÁSICO PARA LA COBERTURA DE RESPONSABILIDAD CIVIL EXTRACONTRACTUAL
EVENTO /AGREGADO ANUAL.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</si>
  <si>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adicional</t>
    </r>
    <r>
      <rPr>
        <b/>
        <sz val="13"/>
        <rFont val="Arial Narrow"/>
        <family val="2"/>
      </rPr>
      <t xml:space="preserve"> del límite asegurado.
SIN COBRO DE PRIMA</t>
    </r>
  </si>
  <si>
    <t>GASTOS DE  TRANSPORTE POR PÉRDIDAS TOTALES (Daños y/o Hurto) 
(esta condición no aplica para motos y vehiculos pesados.)
Limite de $35.000 diarios y hasta (90) días</t>
  </si>
  <si>
    <r>
      <t xml:space="preserve">Se califica  el aumento </t>
    </r>
    <r>
      <rPr>
        <b/>
        <u/>
        <sz val="13"/>
        <rFont val="Arial Narrow"/>
        <family val="2"/>
      </rPr>
      <t xml:space="preserve">adicional </t>
    </r>
    <r>
      <rPr>
        <b/>
        <sz val="13"/>
        <rFont val="Arial Narrow"/>
        <family val="2"/>
      </rPr>
      <t xml:space="preserve">del (incluido el básico)
</t>
    </r>
    <r>
      <rPr>
        <b/>
        <u/>
        <sz val="13"/>
        <rFont val="Arial Narrow"/>
        <family val="2"/>
      </rPr>
      <t>monto</t>
    </r>
    <r>
      <rPr>
        <b/>
        <sz val="13"/>
        <rFont val="Arial Narrow"/>
        <family val="2"/>
      </rPr>
      <t xml:space="preserve"> de los gastos de transporte.</t>
    </r>
  </si>
  <si>
    <t>GASTOS DE  BODEGAJE
Limite de $5.000.000</t>
  </si>
  <si>
    <r>
      <t xml:space="preserve">Se califica  el aumento </t>
    </r>
    <r>
      <rPr>
        <b/>
        <u/>
        <sz val="13"/>
        <rFont val="Arial Narrow"/>
        <family val="2"/>
      </rPr>
      <t xml:space="preserve">adicional </t>
    </r>
    <r>
      <rPr>
        <b/>
        <sz val="13"/>
        <rFont val="Arial Narrow"/>
        <family val="2"/>
      </rPr>
      <t xml:space="preserve">del 
</t>
    </r>
    <r>
      <rPr>
        <b/>
        <u/>
        <sz val="13"/>
        <rFont val="Arial Narrow"/>
        <family val="2"/>
      </rPr>
      <t>monto</t>
    </r>
    <r>
      <rPr>
        <b/>
        <sz val="13"/>
        <rFont val="Arial Narrow"/>
        <family val="2"/>
      </rPr>
      <t xml:space="preserve"> de los gastos de bodegaje.
Hasta $10.000.000 incluido el básico.</t>
    </r>
  </si>
  <si>
    <r>
      <t xml:space="preserve">ANTICIPO DE INDEMNIZACIÓN DEL 80%.
NOTA 1: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NOTA 2: </t>
    </r>
    <r>
      <rPr>
        <sz val="13"/>
        <rFont val="Arial Narrow"/>
        <family val="2"/>
      </rPr>
      <t xml:space="preserve">Solo se acepta propuesta en los límites señados en los siguientes rangos. </t>
    </r>
  </si>
  <si>
    <t>AMPARO AUTOMÁTICO DE VEHÍCULOS NUEVOS Y USADOS
Sublímite de $25.000.000 por vehículo y término de 90 días de aviso.</t>
  </si>
  <si>
    <r>
      <t xml:space="preserve">Se califica  el aumento </t>
    </r>
    <r>
      <rPr>
        <b/>
        <u/>
        <sz val="13"/>
        <rFont val="Arial Narrow"/>
        <family val="2"/>
      </rPr>
      <t>adicional</t>
    </r>
    <r>
      <rPr>
        <b/>
        <sz val="13"/>
        <rFont val="Arial Narrow"/>
        <family val="2"/>
      </rPr>
      <t xml:space="preserve"> del 
</t>
    </r>
    <r>
      <rPr>
        <b/>
        <u/>
        <sz val="13"/>
        <rFont val="Arial Narrow"/>
        <family val="2"/>
      </rPr>
      <t>monto</t>
    </r>
    <r>
      <rPr>
        <b/>
        <sz val="13"/>
        <rFont val="Arial Narrow"/>
        <family val="2"/>
      </rPr>
      <t xml:space="preserve"> del sublímite para este amparo.</t>
    </r>
  </si>
  <si>
    <t>AMPARO AUTOMÁTICO DE EQUIPOS Y ACCESORIOS
Sublímite de $20.000.000 por vehículo y término de 90 días de aviso.</t>
  </si>
  <si>
    <t>GASTOS DE GRÚA PARA VEHÍCULOS DE TERCEROS, AFECTADOS EN ACCIDENTES EN LOS CUALES SEA EVIDENTE LA RESPONSABILIDAD DEL ASEGURADO.
Se paga por rembolso el servicio prestado de grúa al tercero.</t>
  </si>
  <si>
    <t>COMPROMISO PARA EL PAGO DE LAS INDEMNIZACIONES
Plazo de diez (10) días hábiles.</t>
  </si>
  <si>
    <t>VEHÍCULO DE REEMPLAZO
Acorde con las políticas de la aseguradora.</t>
  </si>
  <si>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en comisión y delegados del manejo de las cajas menores y demás títulos valores, por los cuales el </t>
    </r>
    <r>
      <rPr>
        <b/>
        <sz val="13"/>
        <rFont val="Arial Narrow"/>
        <family val="2"/>
      </rPr>
      <t>DEPARTAMENTO ADMINISTRATIVO PARA LA PROSPERIDAD SOCIAL - PROSPERIDAD</t>
    </r>
    <r>
      <rPr>
        <sz val="13"/>
        <rFont val="Arial Narrow"/>
        <family val="2"/>
      </rPr>
      <t>, sea o deba ser legalmente responsable.</t>
    </r>
  </si>
  <si>
    <r>
      <t xml:space="preserve">COBERTURA HASTA CINCO (5) CARGOS ADICIONALES SIN COBRO DE PRIMA.
</t>
    </r>
    <r>
      <rPr>
        <sz val="13"/>
        <rFont val="Arial Narrow"/>
        <family val="2"/>
      </rPr>
      <t>Mediante esta condición la aseguradora acepta incluir hasta cinco (5) cargos adicionales a definir posteriormente por la Entidad, sin cobro de prima y con la misma retroactividad de esta póliza. La retroactividad solo aplica para los cargos ya creados, en caso de nuevos cargos, la retroactividad es a partir de la creación de éste.</t>
    </r>
  </si>
  <si>
    <r>
      <t xml:space="preserve">INCREMENTO DEL LÍMITE BÁSICO PARA LA COBERTURA DE </t>
    </r>
    <r>
      <rPr>
        <b/>
        <u/>
        <sz val="13"/>
        <rFont val="Arial Narrow"/>
        <family val="2"/>
      </rPr>
      <t>PERJUICIOS O DETRIMENTO PATRIMONIAL.</t>
    </r>
  </si>
  <si>
    <r>
      <t xml:space="preserve">Se califica el aumento </t>
    </r>
    <r>
      <rPr>
        <b/>
        <u/>
        <sz val="13"/>
        <rFont val="Arial Narrow"/>
        <family val="2"/>
      </rPr>
      <t>adicional</t>
    </r>
    <r>
      <rPr>
        <b/>
        <sz val="13"/>
        <rFont val="Arial Narrow"/>
        <family val="2"/>
      </rPr>
      <t xml:space="preserve"> del límite asegurado, </t>
    </r>
    <r>
      <rPr>
        <b/>
        <u/>
        <sz val="13"/>
        <rFont val="Arial Narrow"/>
        <family val="2"/>
      </rPr>
      <t>únicamente</t>
    </r>
    <r>
      <rPr>
        <b/>
        <sz val="13"/>
        <rFont val="Arial Narrow"/>
        <family val="2"/>
      </rPr>
      <t xml:space="preserve"> relacionados en la tabla de rangos en la condición requerida para la evaluación.
SIN COBRO DE PRIMA</t>
    </r>
  </si>
  <si>
    <r>
      <t>Límite de $3.400.000.001 evento /agregado anual.
Incluido los Gastos de Defensa. 
NOTA:</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</si>
  <si>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 xml:space="preserve">INCREMENTO DEL LÍMITE BÁSICO PARA LA COBERTURA DE </t>
    </r>
    <r>
      <rPr>
        <b/>
        <u/>
        <sz val="13"/>
        <rFont val="Arial Narrow"/>
        <family val="2"/>
      </rPr>
      <t xml:space="preserve">GASTOS DE DEFENSA.
Incluidos en el límite de Perjuicios o Detrimento Patrimonial sin cobro de prima.
NOTA: </t>
    </r>
    <r>
      <rPr>
        <u/>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</si>
  <si>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únicamente relacionados en la tabla de rangos en la condición requerida para la evaluación.
SIN COBRO DE PRIMA</t>
  </si>
  <si>
    <t>Límite de $1.800.000.000 evento / agregado anual.
Incluidos en el límite de Perjuicios o Detrimento Patrimonial sin cobro de prima.</t>
  </si>
  <si>
    <r>
      <t>INCREMENTO DEL SUBLÍMITE DE GASTOS DE DEFENSA EN LOS PROCESOS DE  INDAGACIÓN O INVESTIGACIONES PRELIMINARES o INDAGACIONES PREVIAS Y EN LA VINCULACIÓN PROCESAL HASTA FALLO QUE HAGA TRANSITO A COSA JUZGADA</t>
    </r>
    <r>
      <rPr>
        <b/>
        <i/>
        <u/>
        <sz val="13"/>
        <rFont val="Arial Narrow"/>
        <family val="2"/>
      </rPr>
      <t xml:space="preserve">
</t>
    </r>
    <r>
      <rPr>
        <b/>
        <u/>
        <sz val="13"/>
        <rFont val="Arial Narrow"/>
        <family val="2"/>
      </rPr>
      <t>Incluidos en el límite de Perjuicios o Detrimento Patrimonial sin cobro de prima.</t>
    </r>
  </si>
  <si>
    <t>Se califica el aumento adicional del límite asegurado conforme los valores indicados en los rangos.  Salvo que sea superior al último rango para lo cual se calificara con el mayor puntaje del rango y los demás por regla de tres
SIN COBRO DE PRIMA</t>
  </si>
  <si>
    <r>
      <t xml:space="preserve">ANTICIPO DE INDEMNIZACIÓN  PARA EL PAGO DE HONORARIOS DEL 70%.
NOTA: </t>
    </r>
    <r>
      <rPr>
        <sz val="13"/>
        <rFont val="Arial Narrow"/>
        <family val="2"/>
      </rPr>
      <t xml:space="preserve">Si el aumento adicional del porcentaje de anticipo es condicionado a la demostración de la ocurrencia y cuantía, se califica con cero (0) puntos este factor.      </t>
    </r>
  </si>
  <si>
    <r>
      <t xml:space="preserve">Se califica  el aumento </t>
    </r>
    <r>
      <rPr>
        <b/>
        <u/>
        <sz val="13"/>
        <rFont val="Arial Narrow"/>
        <family val="2"/>
      </rPr>
      <t>adicional</t>
    </r>
    <r>
      <rPr>
        <b/>
        <sz val="13"/>
        <rFont val="Arial Narrow"/>
        <family val="2"/>
      </rPr>
      <t xml:space="preserve"> del 
sublímite por
PERSONA Y POR CADA PROCESO PARA CADA UNA DE LAS PERSONAS</t>
    </r>
  </si>
  <si>
    <r>
      <t xml:space="preserve">NOTIFICACIÓN DE HECHOS O CIRCUNSTANCIAS.
</t>
    </r>
    <r>
      <rPr>
        <sz val="13"/>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3"/>
        <rFont val="Arial Narrow"/>
        <family val="2"/>
      </rPr>
      <t xml:space="preserve">      </t>
    </r>
  </si>
  <si>
    <r>
      <t xml:space="preserve">RESTABLECIMIENTO </t>
    </r>
    <r>
      <rPr>
        <b/>
        <u/>
        <sz val="13"/>
        <rFont val="Arial Narrow"/>
        <family val="2"/>
      </rPr>
      <t xml:space="preserve"> ADICIONAL</t>
    </r>
    <r>
      <rPr>
        <b/>
        <sz val="13"/>
        <rFont val="Arial Narrow"/>
        <family val="2"/>
      </rPr>
      <t xml:space="preserve"> AUTOMÁTICO DEL LÍMITE ASEGURADO POR PAGO DE SINIESTRO, HASTA UNA (1) VEZ EL LÍMITE CONTRATADO CON COBRO DE PRIMA A PRORRATA</t>
    </r>
  </si>
  <si>
    <r>
      <t xml:space="preserve">INCREMENTO DEL LÍMITE BÁSICO DE  $1.000.000.000 PARA LA COBERTURA DE   RESPONSABILIDAD CIVIL PROTECCIÓN DE DATOS - RIESGO CIBERNÉTICO.
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</si>
  <si>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3"/>
        <rFont val="Arial Narrow"/>
        <family val="2"/>
      </rPr>
      <t xml:space="preserve">adicional </t>
    </r>
    <r>
      <rPr>
        <b/>
        <sz val="13"/>
        <rFont val="Arial Narrow"/>
        <family val="2"/>
      </rPr>
      <t>del límite asegurado.
SIN COBRO DE PRIMA</t>
    </r>
  </si>
  <si>
    <r>
      <t>INVESTIGACIÓN
Sublimite del 50% del valor asegurado por reclamo y en la vigencia.
NOTA:</t>
    </r>
    <r>
      <rPr>
        <sz val="13"/>
        <rFont val="Arial Narrow"/>
        <family val="2"/>
      </rPr>
      <t xml:space="preserve"> Solo se acepta propuesta en los límites señados en los siguientes rangos. </t>
    </r>
  </si>
  <si>
    <r>
      <t>NOTIFICACIÓN Y MONITOREO
Sublimite del 50% del valor asegurado por reclamo y en la vigencia.
NOTA</t>
    </r>
    <r>
      <rPr>
        <sz val="13"/>
        <rFont val="Arial Narrow"/>
        <family val="2"/>
      </rPr>
      <t>: Solo se acepta propuesta en los límites señados en los siguientes rangos.</t>
    </r>
  </si>
  <si>
    <r>
      <t>DATOS ELECTRÓNICOS
Sublimite del 50% del valor asegurado por reclamo y en la vigencia.
NOTA:</t>
    </r>
    <r>
      <rPr>
        <sz val="13"/>
        <rFont val="Arial Narrow"/>
        <family val="2"/>
      </rPr>
      <t xml:space="preserve"> Solo se acepta propuesta en los límites señados en los siguientes rangos.</t>
    </r>
  </si>
  <si>
    <r>
      <t xml:space="preserve">CONTENIDO MULTIMEDIA
Sublimite del 50% del valor asegurado por reclamo y en la vigencia.
NOTA: </t>
    </r>
    <r>
      <rPr>
        <sz val="13"/>
        <rFont val="Arial Narrow"/>
        <family val="2"/>
      </rPr>
      <t>Solo se acepta propuesta en los límites señados en los siguientes rangos.</t>
    </r>
  </si>
  <si>
    <r>
      <t>INTERRUPCIÓN DE LA RED 
Sublimite del 50% del valor asegurado por reclamo y en y en el agregado anual. 
NOTA:</t>
    </r>
    <r>
      <rPr>
        <sz val="13"/>
        <rFont val="Arial Narrow"/>
        <family val="2"/>
      </rPr>
      <t xml:space="preserve"> Solo se acepta propuesta en los límites señados en los siguientes rangos.</t>
    </r>
  </si>
  <si>
    <t>INTERRUPCIÓN DE LA RED 
Periodo de horas de espera: 6 horas.</t>
  </si>
  <si>
    <r>
      <t xml:space="preserve">ANTICIPO DE INDEMNIZACIÓN DEL 50%.
NOTA 1: </t>
    </r>
    <r>
      <rPr>
        <sz val="13"/>
        <rFont val="Arial Narrow"/>
        <family val="2"/>
      </rPr>
      <t xml:space="preserve">Si el aumento adicional del porcentaje de anticipo es condicionado a la demostración de la ocurrencia y cuantía, se califica con cero (0) puntos este factor.      </t>
    </r>
    <r>
      <rPr>
        <b/>
        <sz val="13"/>
        <rFont val="Arial Narrow"/>
        <family val="2"/>
      </rPr>
      <t xml:space="preserve">
NOTA 2: </t>
    </r>
    <r>
      <rPr>
        <sz val="13"/>
        <rFont val="Arial Narrow"/>
        <family val="2"/>
      </rPr>
      <t xml:space="preserve">Solo se acepta propuesta en los límites señados en los siguientes rangos. </t>
    </r>
  </si>
  <si>
    <t>FORMATO No. 1  EVALUACIÓN DE LAS CONDICIONES TÉCNICAS ADICIONALES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</si>
</sst>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28"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b/>
      <sz val="14"/>
      <color rgb="FF0070C0"/>
      <name val="Arial Narrow"/>
      <family val="2"/>
    </font>
    <font>
      <b/>
      <sz val="18"/>
      <color rgb="FFFF0000"/>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2"/>
      <name val="Arial Narrow"/>
      <family val="2"/>
    </font>
    <font>
      <b/>
      <sz val="13"/>
      <name val="Arial Narrow"/>
      <family val="2"/>
    </font>
    <font>
      <i/>
      <sz val="10"/>
      <name val="Arial Narrow"/>
      <family val="2"/>
    </font>
    <font>
      <i/>
      <sz val="10"/>
      <name val="Comic Sans MS"/>
      <family val="4"/>
    </font>
    <font>
      <sz val="11"/>
      <color theme="1"/>
      <name val="Calibri"/>
      <family val="2"/>
    </font>
    <font>
      <b/>
      <sz val="13"/>
      <color rgb="FF0000FF"/>
      <name val="Arial Narrow"/>
      <family val="2"/>
    </font>
    <font>
      <b/>
      <sz val="14"/>
      <name val="Arial Narrow"/>
      <family val="2"/>
    </font>
    <font>
      <sz val="10"/>
      <name val="Arial"/>
      <family val="2"/>
    </font>
    <font>
      <b/>
      <sz val="18"/>
      <name val="Arial Narrow"/>
      <family val="2"/>
    </font>
    <font>
      <i/>
      <sz val="9"/>
      <name val="Arial Narrow"/>
      <family val="2"/>
    </font>
    <font>
      <u/>
      <sz val="13"/>
      <name val="Arial Narrow"/>
      <family val="2"/>
    </font>
    <font>
      <b/>
      <sz val="4"/>
      <name val="Arial Narrow"/>
      <family val="2"/>
    </font>
    <font>
      <sz val="4"/>
      <name val="Arial Narrow"/>
      <family val="2"/>
    </font>
    <font>
      <b/>
      <sz val="22"/>
      <color rgb="FF0070C0"/>
      <name val="Arial Narrow"/>
      <family val="2"/>
    </font>
    <font>
      <sz val="11"/>
      <name val="Arial Narrow"/>
      <family val="2"/>
    </font>
    <font>
      <b/>
      <sz val="22"/>
      <name val="Arial Narrow"/>
      <family val="2"/>
    </font>
    <font>
      <i/>
      <sz val="13"/>
      <name val="Arial Narrow"/>
      <family val="2"/>
    </font>
    <font>
      <b/>
      <i/>
      <u/>
      <sz val="13"/>
      <name val="Arial Narrow"/>
      <family val="2"/>
    </font>
  </fonts>
  <fills count="16">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5"/>
        <bgColor indexed="64"/>
      </patternFill>
    </fill>
    <fill>
      <patternFill patternType="solid">
        <fgColor theme="2"/>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0" fontId="17" fillId="0" borderId="0"/>
  </cellStyleXfs>
  <cellXfs count="313">
    <xf numFmtId="0" fontId="0" fillId="0" borderId="0" xfId="0"/>
    <xf numFmtId="0" fontId="6"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14" fillId="0" borderId="0" xfId="0" applyFont="1"/>
    <xf numFmtId="0" fontId="6" fillId="0" borderId="0" xfId="0" applyFont="1" applyAlignment="1">
      <alignment vertical="center" wrapText="1"/>
    </xf>
    <xf numFmtId="0" fontId="15" fillId="3" borderId="0" xfId="0" applyFont="1" applyFill="1" applyAlignment="1">
      <alignment vertical="center" wrapText="1"/>
    </xf>
    <xf numFmtId="0" fontId="12" fillId="3" borderId="0" xfId="0" applyFont="1" applyFill="1" applyAlignment="1">
      <alignment horizontal="left" vertical="center" wrapText="1"/>
    </xf>
    <xf numFmtId="43" fontId="6" fillId="0" borderId="0" xfId="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11" fillId="0" borderId="13"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32" xfId="0" applyFont="1" applyBorder="1" applyAlignment="1">
      <alignment horizontal="right" vertical="center" wrapText="1"/>
    </xf>
    <xf numFmtId="0" fontId="11" fillId="7" borderId="34" xfId="0" applyFont="1" applyFill="1" applyBorder="1" applyAlignment="1">
      <alignment horizontal="center" vertical="center" wrapText="1"/>
    </xf>
    <xf numFmtId="43" fontId="11" fillId="7" borderId="35" xfId="1" applyFont="1" applyFill="1" applyBorder="1" applyAlignment="1">
      <alignment horizontal="center" vertical="center" wrapText="1"/>
    </xf>
    <xf numFmtId="0" fontId="11" fillId="0" borderId="35" xfId="0" applyFont="1" applyBorder="1" applyAlignment="1">
      <alignment horizontal="center" vertical="center" wrapText="1"/>
    </xf>
    <xf numFmtId="0" fontId="12" fillId="11" borderId="0" xfId="0" applyFont="1" applyFill="1" applyAlignment="1">
      <alignment horizontal="left" vertical="center" wrapText="1"/>
    </xf>
    <xf numFmtId="43" fontId="6" fillId="0" borderId="0" xfId="1" applyFont="1" applyFill="1" applyAlignment="1">
      <alignment horizontal="center" vertical="center" wrapText="1"/>
    </xf>
    <xf numFmtId="0" fontId="4" fillId="0" borderId="0" xfId="0" applyFont="1" applyAlignment="1">
      <alignment vertical="center" wrapText="1"/>
    </xf>
    <xf numFmtId="43" fontId="11" fillId="0" borderId="6" xfId="1" applyFont="1" applyFill="1" applyBorder="1" applyAlignment="1">
      <alignment horizontal="center" vertical="center" wrapText="1"/>
    </xf>
    <xf numFmtId="2" fontId="11" fillId="0" borderId="44" xfId="0" applyNumberFormat="1" applyFont="1" applyBorder="1" applyAlignment="1">
      <alignment horizontal="center" vertical="center" wrapText="1"/>
    </xf>
    <xf numFmtId="2" fontId="11" fillId="0" borderId="47" xfId="0" applyNumberFormat="1" applyFont="1" applyBorder="1" applyAlignment="1">
      <alignment horizontal="center" vertical="center" wrapText="1"/>
    </xf>
    <xf numFmtId="2" fontId="11" fillId="0" borderId="48" xfId="0" applyNumberFormat="1" applyFont="1" applyBorder="1" applyAlignment="1">
      <alignment horizontal="center" vertical="center" wrapText="1"/>
    </xf>
    <xf numFmtId="0" fontId="11" fillId="0" borderId="29" xfId="0" applyFont="1" applyBorder="1" applyAlignment="1">
      <alignment vertical="center" wrapText="1"/>
    </xf>
    <xf numFmtId="2" fontId="11" fillId="0" borderId="39" xfId="1" applyNumberFormat="1" applyFont="1" applyFill="1" applyBorder="1" applyAlignment="1">
      <alignment horizontal="center" vertical="center" wrapText="1"/>
    </xf>
    <xf numFmtId="2" fontId="11" fillId="0" borderId="42" xfId="1" applyNumberFormat="1" applyFont="1" applyFill="1" applyBorder="1" applyAlignment="1">
      <alignment horizontal="center" vertical="center" wrapText="1"/>
    </xf>
    <xf numFmtId="0" fontId="11" fillId="0" borderId="12" xfId="0" applyFont="1" applyBorder="1" applyAlignment="1">
      <alignment vertical="center" wrapText="1"/>
    </xf>
    <xf numFmtId="0" fontId="11" fillId="0" borderId="0" xfId="0" applyFont="1" applyAlignment="1">
      <alignment vertical="center" wrapText="1"/>
    </xf>
    <xf numFmtId="0" fontId="16" fillId="0" borderId="0" xfId="0" applyFont="1" applyAlignment="1">
      <alignment vertical="center" wrapText="1"/>
    </xf>
    <xf numFmtId="0" fontId="10" fillId="12" borderId="35" xfId="0" applyFont="1" applyFill="1" applyBorder="1" applyAlignment="1">
      <alignment horizontal="center" vertical="center" wrapText="1"/>
    </xf>
    <xf numFmtId="2" fontId="11" fillId="0" borderId="53" xfId="1" applyNumberFormat="1" applyFont="1" applyFill="1" applyBorder="1" applyAlignment="1">
      <alignment horizontal="center" vertical="center" wrapText="1"/>
    </xf>
    <xf numFmtId="0" fontId="19" fillId="11" borderId="0" xfId="0" applyFont="1" applyFill="1" applyAlignment="1">
      <alignment horizontal="right" vertical="center" wrapText="1" indent="1"/>
    </xf>
    <xf numFmtId="0" fontId="11" fillId="0" borderId="35" xfId="0" applyFont="1" applyBorder="1" applyAlignment="1">
      <alignment horizontal="justify" vertical="center" wrapText="1"/>
    </xf>
    <xf numFmtId="43" fontId="11" fillId="10" borderId="6" xfId="1" applyFont="1" applyFill="1" applyBorder="1" applyAlignment="1">
      <alignment horizontal="center" vertical="center" wrapText="1"/>
    </xf>
    <xf numFmtId="43" fontId="11" fillId="7" borderId="6" xfId="1"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1" xfId="0" applyFont="1" applyBorder="1" applyAlignment="1">
      <alignment horizontal="center" vertical="center" wrapText="1"/>
    </xf>
    <xf numFmtId="0" fontId="12" fillId="11" borderId="0" xfId="0" applyFont="1" applyFill="1" applyAlignment="1">
      <alignment horizontal="right" vertical="center" wrapText="1"/>
    </xf>
    <xf numFmtId="0" fontId="11" fillId="7" borderId="3" xfId="0" applyFont="1" applyFill="1" applyBorder="1" applyAlignment="1">
      <alignment horizontal="center" vertical="center" wrapText="1"/>
    </xf>
    <xf numFmtId="43" fontId="11" fillId="0" borderId="4" xfId="1" applyFont="1" applyFill="1" applyBorder="1" applyAlignment="1">
      <alignment horizontal="center" vertical="center" wrapText="1"/>
    </xf>
    <xf numFmtId="0" fontId="11" fillId="0" borderId="16" xfId="0" applyFont="1" applyBorder="1" applyAlignment="1">
      <alignment horizontal="left" vertical="center" wrapText="1"/>
    </xf>
    <xf numFmtId="0" fontId="11" fillId="0" borderId="21" xfId="0" applyFont="1" applyBorder="1" applyAlignment="1">
      <alignment horizontal="left" vertical="center" wrapText="1"/>
    </xf>
    <xf numFmtId="0" fontId="11" fillId="0" borderId="54" xfId="0" applyFont="1" applyBorder="1" applyAlignment="1">
      <alignment horizontal="center" vertical="center" wrapText="1"/>
    </xf>
    <xf numFmtId="2" fontId="11" fillId="0" borderId="45" xfId="1" applyNumberFormat="1" applyFont="1" applyFill="1" applyBorder="1" applyAlignment="1">
      <alignment horizontal="center" vertical="center" wrapText="1"/>
    </xf>
    <xf numFmtId="2" fontId="11" fillId="0" borderId="52" xfId="1" applyNumberFormat="1" applyFont="1" applyFill="1" applyBorder="1" applyAlignment="1">
      <alignment horizontal="center" vertical="center" wrapText="1"/>
    </xf>
    <xf numFmtId="2" fontId="11" fillId="0" borderId="26" xfId="1" applyNumberFormat="1" applyFont="1" applyFill="1" applyBorder="1" applyAlignment="1">
      <alignment horizontal="center" vertical="center" wrapText="1"/>
    </xf>
    <xf numFmtId="2" fontId="11" fillId="0" borderId="14" xfId="1" applyNumberFormat="1" applyFont="1" applyFill="1" applyBorder="1" applyAlignment="1">
      <alignment horizontal="center" vertical="center" wrapText="1"/>
    </xf>
    <xf numFmtId="2" fontId="11" fillId="0" borderId="19" xfId="1" applyNumberFormat="1" applyFont="1" applyFill="1" applyBorder="1" applyAlignment="1">
      <alignment horizontal="center" vertical="center" wrapText="1"/>
    </xf>
    <xf numFmtId="2" fontId="11" fillId="0" borderId="45" xfId="0" applyNumberFormat="1" applyFont="1" applyBorder="1" applyAlignment="1">
      <alignment horizontal="center" vertical="center" wrapText="1"/>
    </xf>
    <xf numFmtId="0" fontId="11" fillId="0" borderId="51" xfId="0" applyFont="1" applyBorder="1" applyAlignment="1">
      <alignment horizontal="center" vertical="center" wrapText="1"/>
    </xf>
    <xf numFmtId="2" fontId="11" fillId="0" borderId="39" xfId="0" applyNumberFormat="1" applyFont="1" applyBorder="1" applyAlignment="1">
      <alignment horizontal="center" vertical="center" wrapText="1"/>
    </xf>
    <xf numFmtId="2" fontId="11" fillId="0" borderId="42" xfId="0" applyNumberFormat="1" applyFont="1" applyBorder="1" applyAlignment="1">
      <alignment horizontal="center" vertical="center" wrapText="1"/>
    </xf>
    <xf numFmtId="0" fontId="11" fillId="12" borderId="53" xfId="0" applyFont="1" applyFill="1" applyBorder="1" applyAlignment="1">
      <alignment horizontal="center" vertical="center" wrapText="1"/>
    </xf>
    <xf numFmtId="0" fontId="11" fillId="0" borderId="33"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2" xfId="0" applyFont="1" applyBorder="1" applyAlignment="1">
      <alignment horizontal="center" vertical="center" wrapText="1"/>
    </xf>
    <xf numFmtId="0" fontId="11" fillId="11" borderId="51" xfId="0" applyFont="1" applyFill="1" applyBorder="1" applyAlignment="1">
      <alignment horizontal="center" vertical="center" wrapText="1"/>
    </xf>
    <xf numFmtId="17" fontId="6" fillId="11" borderId="5" xfId="0" applyNumberFormat="1" applyFont="1" applyFill="1" applyBorder="1" applyAlignment="1">
      <alignment vertical="center" wrapText="1"/>
    </xf>
    <xf numFmtId="0" fontId="6" fillId="11" borderId="5" xfId="0" applyFont="1" applyFill="1" applyBorder="1" applyAlignment="1">
      <alignment vertical="center" wrapText="1"/>
    </xf>
    <xf numFmtId="0" fontId="2" fillId="11" borderId="0" xfId="0" applyFont="1" applyFill="1" applyAlignment="1">
      <alignment vertical="center" wrapText="1"/>
    </xf>
    <xf numFmtId="0" fontId="6" fillId="11" borderId="0" xfId="0" applyFont="1" applyFill="1" applyAlignment="1">
      <alignment vertical="center" wrapText="1"/>
    </xf>
    <xf numFmtId="17" fontId="6" fillId="11" borderId="0" xfId="0" applyNumberFormat="1" applyFont="1" applyFill="1" applyAlignment="1">
      <alignment vertical="center" wrapText="1"/>
    </xf>
    <xf numFmtId="2" fontId="11" fillId="0" borderId="56" xfId="1" applyNumberFormat="1" applyFont="1" applyFill="1" applyBorder="1" applyAlignment="1">
      <alignment horizontal="center" vertical="center" wrapText="1"/>
    </xf>
    <xf numFmtId="164" fontId="11" fillId="0" borderId="45" xfId="1" applyNumberFormat="1" applyFont="1" applyFill="1" applyBorder="1" applyAlignment="1">
      <alignment horizontal="center" vertical="center" wrapText="1"/>
    </xf>
    <xf numFmtId="0" fontId="11" fillId="12" borderId="45" xfId="0"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0" borderId="34" xfId="1" applyFont="1" applyFill="1" applyBorder="1" applyAlignment="1">
      <alignment horizontal="center" vertical="center" wrapText="1"/>
    </xf>
    <xf numFmtId="0" fontId="11" fillId="0" borderId="34" xfId="0" applyFont="1" applyBorder="1" applyAlignment="1">
      <alignment horizontal="center" vertical="center" wrapText="1"/>
    </xf>
    <xf numFmtId="0" fontId="23" fillId="0" borderId="0" xfId="0" applyFont="1" applyAlignment="1">
      <alignment vertical="center" wrapText="1"/>
    </xf>
    <xf numFmtId="17" fontId="11" fillId="11" borderId="0" xfId="0" applyNumberFormat="1" applyFont="1" applyFill="1" applyAlignment="1">
      <alignment horizontal="center" vertical="center" wrapText="1"/>
    </xf>
    <xf numFmtId="17" fontId="11" fillId="11" borderId="5"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11" fillId="0" borderId="5" xfId="0" applyFont="1" applyBorder="1" applyAlignment="1">
      <alignment horizontal="center" vertical="center" wrapText="1"/>
    </xf>
    <xf numFmtId="0" fontId="11" fillId="11" borderId="5" xfId="0" applyFont="1" applyFill="1" applyBorder="1" applyAlignment="1">
      <alignment horizontal="center" vertical="center" wrapText="1"/>
    </xf>
    <xf numFmtId="0" fontId="6" fillId="0" borderId="0" xfId="0" applyFont="1" applyAlignment="1">
      <alignment horizontal="left" vertical="center" wrapText="1"/>
    </xf>
    <xf numFmtId="0" fontId="2" fillId="0" borderId="0" xfId="0" applyFont="1"/>
    <xf numFmtId="0" fontId="24" fillId="0" borderId="0" xfId="0" applyFont="1"/>
    <xf numFmtId="0" fontId="11" fillId="6" borderId="0" xfId="0" applyFont="1" applyFill="1" applyAlignment="1">
      <alignment vertical="center" wrapText="1"/>
    </xf>
    <xf numFmtId="0" fontId="11" fillId="0" borderId="51" xfId="0" applyFont="1" applyBorder="1" applyAlignment="1">
      <alignment horizontal="right" vertical="center" wrapText="1"/>
    </xf>
    <xf numFmtId="0" fontId="11" fillId="0" borderId="39" xfId="0" applyFont="1" applyBorder="1" applyAlignment="1">
      <alignment horizontal="right" vertical="center" wrapText="1"/>
    </xf>
    <xf numFmtId="0" fontId="11" fillId="0" borderId="41" xfId="0" applyFont="1" applyBorder="1" applyAlignment="1">
      <alignment horizontal="right" vertical="center" wrapText="1"/>
    </xf>
    <xf numFmtId="43" fontId="11" fillId="8" borderId="35" xfId="1" applyFont="1" applyFill="1" applyBorder="1" applyAlignment="1">
      <alignment horizontal="center" vertical="center" wrapText="1"/>
    </xf>
    <xf numFmtId="17" fontId="11" fillId="11" borderId="5" xfId="0" applyNumberFormat="1" applyFont="1" applyFill="1" applyBorder="1" applyAlignment="1">
      <alignment vertical="center" wrapText="1"/>
    </xf>
    <xf numFmtId="0" fontId="11" fillId="15" borderId="55" xfId="0" applyFont="1" applyFill="1" applyBorder="1" applyAlignment="1">
      <alignment horizontal="center" vertical="center" wrapText="1"/>
    </xf>
    <xf numFmtId="2" fontId="11" fillId="9" borderId="34" xfId="1" applyNumberFormat="1" applyFont="1" applyFill="1" applyBorder="1" applyAlignment="1">
      <alignment horizontal="center" vertical="center" wrapText="1"/>
    </xf>
    <xf numFmtId="2" fontId="11" fillId="6" borderId="34" xfId="0" applyNumberFormat="1" applyFont="1" applyFill="1" applyBorder="1" applyAlignment="1">
      <alignment horizontal="center" vertical="center" wrapText="1"/>
    </xf>
    <xf numFmtId="2" fontId="11" fillId="6" borderId="38" xfId="0" applyNumberFormat="1" applyFont="1" applyFill="1" applyBorder="1" applyAlignment="1">
      <alignment horizontal="center" vertical="center" wrapText="1"/>
    </xf>
    <xf numFmtId="0" fontId="11" fillId="11" borderId="5" xfId="0" applyFont="1" applyFill="1" applyBorder="1" applyAlignment="1">
      <alignment vertical="center" wrapText="1"/>
    </xf>
    <xf numFmtId="2" fontId="11" fillId="9" borderId="35" xfId="1" applyNumberFormat="1" applyFont="1" applyFill="1" applyBorder="1" applyAlignment="1">
      <alignment horizontal="center" vertical="center" wrapText="1"/>
    </xf>
    <xf numFmtId="2" fontId="11" fillId="10" borderId="35" xfId="0" applyNumberFormat="1" applyFont="1" applyFill="1" applyBorder="1" applyAlignment="1">
      <alignment horizontal="center" vertical="center" wrapText="1"/>
    </xf>
    <xf numFmtId="0" fontId="6" fillId="0" borderId="0" xfId="0" applyFont="1"/>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12" borderId="35" xfId="0" applyFont="1" applyFill="1" applyBorder="1" applyAlignment="1">
      <alignment horizontal="center" vertical="center" wrapText="1"/>
    </xf>
    <xf numFmtId="0" fontId="26" fillId="11" borderId="0" xfId="0" applyFont="1" applyFill="1" applyAlignment="1">
      <alignment horizontal="left" vertical="center" wrapText="1"/>
    </xf>
    <xf numFmtId="0" fontId="26" fillId="11" borderId="0" xfId="0" applyFont="1" applyFill="1" applyAlignment="1">
      <alignment horizontal="right" vertical="center" wrapText="1"/>
    </xf>
    <xf numFmtId="0" fontId="11" fillId="15" borderId="54" xfId="0" applyFont="1" applyFill="1" applyBorder="1" applyAlignment="1">
      <alignment horizontal="center" vertical="center" wrapText="1"/>
    </xf>
    <xf numFmtId="0" fontId="11" fillId="11" borderId="0" xfId="0" applyFont="1" applyFill="1" applyAlignment="1">
      <alignment vertical="center" wrapText="1"/>
    </xf>
    <xf numFmtId="43" fontId="11" fillId="6" borderId="0" xfId="1" applyFont="1" applyFill="1" applyAlignment="1">
      <alignment vertical="center" wrapText="1"/>
    </xf>
    <xf numFmtId="0" fontId="11" fillId="0" borderId="49" xfId="0" applyFont="1" applyBorder="1" applyAlignment="1">
      <alignment vertical="center" wrapText="1"/>
    </xf>
    <xf numFmtId="0" fontId="11" fillId="0" borderId="50" xfId="0" applyFont="1" applyBorder="1" applyAlignment="1">
      <alignment vertical="center" wrapText="1"/>
    </xf>
    <xf numFmtId="0" fontId="11" fillId="0" borderId="31" xfId="0" applyFont="1" applyBorder="1" applyAlignment="1">
      <alignment vertical="center" wrapText="1"/>
    </xf>
    <xf numFmtId="0" fontId="11" fillId="12" borderId="41" xfId="0" applyFont="1" applyFill="1" applyBorder="1" applyAlignment="1">
      <alignment horizontal="center" vertical="center" wrapText="1"/>
    </xf>
    <xf numFmtId="0" fontId="11" fillId="0" borderId="47" xfId="0" applyFont="1" applyBorder="1" applyAlignment="1">
      <alignment horizontal="right" vertical="center" wrapText="1"/>
    </xf>
    <xf numFmtId="0" fontId="11" fillId="0" borderId="44" xfId="0" applyFont="1" applyBorder="1" applyAlignment="1">
      <alignment horizontal="right" vertical="center" wrapText="1"/>
    </xf>
    <xf numFmtId="0" fontId="11" fillId="13" borderId="48" xfId="0" applyFont="1" applyFill="1" applyBorder="1" applyAlignment="1">
      <alignment horizontal="right" vertical="center" wrapText="1"/>
    </xf>
    <xf numFmtId="0" fontId="11" fillId="13" borderId="37" xfId="0" applyFont="1" applyFill="1" applyBorder="1" applyAlignment="1">
      <alignment horizontal="center" vertical="center" wrapText="1"/>
    </xf>
    <xf numFmtId="0" fontId="11" fillId="15" borderId="22" xfId="0" applyFont="1" applyFill="1" applyBorder="1" applyAlignment="1">
      <alignment horizontal="center"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0" fontId="6" fillId="11" borderId="0" xfId="0" applyFont="1" applyFill="1"/>
    <xf numFmtId="0" fontId="11" fillId="11" borderId="0" xfId="0" applyFont="1" applyFill="1" applyAlignment="1">
      <alignment horizontal="center" vertical="center" wrapText="1"/>
    </xf>
    <xf numFmtId="2" fontId="11" fillId="6" borderId="35" xfId="0" applyNumberFormat="1" applyFont="1" applyFill="1" applyBorder="1" applyAlignment="1">
      <alignment horizontal="center" vertical="center" wrapText="1"/>
    </xf>
    <xf numFmtId="0" fontId="18" fillId="0" borderId="0" xfId="0" applyFont="1" applyAlignment="1">
      <alignment vertical="center" wrapText="1"/>
    </xf>
    <xf numFmtId="0" fontId="10" fillId="15" borderId="54" xfId="0" applyFont="1" applyFill="1" applyBorder="1" applyAlignment="1">
      <alignment horizontal="center" vertical="center" wrapText="1"/>
    </xf>
    <xf numFmtId="2" fontId="11" fillId="11" borderId="35" xfId="1" applyNumberFormat="1" applyFont="1" applyFill="1" applyBorder="1" applyAlignment="1">
      <alignment horizontal="center" vertical="center" wrapText="1"/>
    </xf>
    <xf numFmtId="2" fontId="11" fillId="10" borderId="35" xfId="1" applyNumberFormat="1" applyFont="1" applyFill="1" applyBorder="1" applyAlignment="1">
      <alignment horizontal="center" vertical="center" wrapText="1"/>
    </xf>
    <xf numFmtId="0" fontId="11" fillId="11" borderId="4" xfId="0" applyFont="1" applyFill="1" applyBorder="1" applyAlignment="1">
      <alignment vertical="center" wrapText="1"/>
    </xf>
    <xf numFmtId="0" fontId="11" fillId="14" borderId="0" xfId="0" applyFont="1" applyFill="1" applyAlignment="1">
      <alignment vertical="center" wrapText="1"/>
    </xf>
    <xf numFmtId="0" fontId="26" fillId="0" borderId="0" xfId="0" applyFont="1"/>
    <xf numFmtId="0" fontId="26" fillId="0" borderId="0" xfId="0" applyFont="1" applyAlignment="1">
      <alignment horizontal="center"/>
    </xf>
    <xf numFmtId="17" fontId="11" fillId="11" borderId="5" xfId="0" applyNumberFormat="1" applyFont="1" applyFill="1" applyBorder="1" applyAlignment="1">
      <alignment horizontal="center" vertical="center" wrapText="1"/>
    </xf>
    <xf numFmtId="0" fontId="11" fillId="11" borderId="5" xfId="0" applyFont="1" applyFill="1" applyBorder="1" applyAlignment="1">
      <alignment horizontal="center" vertical="center" wrapText="1"/>
    </xf>
    <xf numFmtId="0" fontId="11" fillId="9" borderId="6" xfId="0" applyFont="1" applyFill="1" applyBorder="1" applyAlignment="1">
      <alignment horizontal="right" vertical="center" wrapText="1"/>
    </xf>
    <xf numFmtId="0" fontId="11" fillId="9" borderId="7" xfId="0" applyFont="1" applyFill="1" applyBorder="1" applyAlignment="1">
      <alignment horizontal="right" vertical="center" wrapText="1"/>
    </xf>
    <xf numFmtId="0" fontId="11" fillId="9" borderId="8" xfId="0" applyFont="1" applyFill="1" applyBorder="1" applyAlignment="1">
      <alignment horizontal="right" vertical="center" wrapText="1"/>
    </xf>
    <xf numFmtId="0" fontId="11" fillId="0" borderId="12" xfId="0" applyFont="1" applyBorder="1" applyAlignment="1">
      <alignment horizontal="left" vertical="center" wrapText="1"/>
    </xf>
    <xf numFmtId="0" fontId="11" fillId="0" borderId="46"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37" xfId="0" applyFont="1" applyBorder="1" applyAlignment="1">
      <alignment horizontal="center" vertical="center" wrapText="1"/>
    </xf>
    <xf numFmtId="0" fontId="11" fillId="4" borderId="6"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0" fontId="11" fillId="5" borderId="6" xfId="0" applyFont="1" applyFill="1" applyBorder="1" applyAlignment="1">
      <alignment horizontal="left" vertical="center"/>
    </xf>
    <xf numFmtId="0" fontId="11" fillId="5" borderId="7" xfId="0" applyFont="1" applyFill="1" applyBorder="1" applyAlignment="1">
      <alignment horizontal="left" vertical="center"/>
    </xf>
    <xf numFmtId="0" fontId="11" fillId="5" borderId="8" xfId="0" applyFont="1" applyFill="1" applyBorder="1" applyAlignment="1">
      <alignment horizontal="left" vertical="center"/>
    </xf>
    <xf numFmtId="0" fontId="6" fillId="11" borderId="6" xfId="0" applyFont="1" applyFill="1" applyBorder="1" applyAlignment="1">
      <alignment horizontal="justify" vertical="center" wrapText="1"/>
    </xf>
    <xf numFmtId="0" fontId="6" fillId="11" borderId="7" xfId="0" applyFont="1" applyFill="1" applyBorder="1" applyAlignment="1">
      <alignment horizontal="justify" vertical="center" wrapText="1"/>
    </xf>
    <xf numFmtId="0" fontId="6" fillId="11" borderId="8" xfId="0" applyFont="1" applyFill="1" applyBorder="1" applyAlignment="1">
      <alignment horizontal="justify"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11" fillId="0" borderId="29" xfId="0" applyFont="1" applyBorder="1" applyAlignment="1">
      <alignment horizontal="left" vertical="center" wrapText="1"/>
    </xf>
    <xf numFmtId="0" fontId="11" fillId="0" borderId="15"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11" borderId="9" xfId="0" applyFont="1" applyFill="1" applyBorder="1" applyAlignment="1">
      <alignment horizontal="justify" vertical="center" wrapText="1"/>
    </xf>
    <xf numFmtId="0" fontId="11" fillId="11" borderId="10" xfId="0" applyFont="1" applyFill="1" applyBorder="1" applyAlignment="1">
      <alignment horizontal="justify" vertical="center" wrapText="1"/>
    </xf>
    <xf numFmtId="43" fontId="11" fillId="0" borderId="34" xfId="1" applyFont="1" applyFill="1" applyBorder="1" applyAlignment="1">
      <alignment horizontal="center" vertical="center"/>
    </xf>
    <xf numFmtId="43" fontId="11" fillId="0" borderId="38" xfId="1" applyFont="1" applyFill="1" applyBorder="1" applyAlignment="1">
      <alignment horizontal="center" vertical="center"/>
    </xf>
    <xf numFmtId="43" fontId="11" fillId="0" borderId="41" xfId="1" applyFont="1" applyFill="1" applyBorder="1" applyAlignment="1">
      <alignment horizontal="center" vertical="center"/>
    </xf>
    <xf numFmtId="2" fontId="11" fillId="6" borderId="34" xfId="0" applyNumberFormat="1" applyFont="1" applyFill="1" applyBorder="1" applyAlignment="1">
      <alignment horizontal="center" vertical="center" wrapText="1"/>
    </xf>
    <xf numFmtId="2" fontId="11" fillId="6" borderId="38" xfId="0" applyNumberFormat="1" applyFont="1" applyFill="1" applyBorder="1" applyAlignment="1">
      <alignment horizontal="center" vertical="center" wrapText="1"/>
    </xf>
    <xf numFmtId="2" fontId="11" fillId="6" borderId="41" xfId="0" applyNumberFormat="1" applyFont="1" applyFill="1" applyBorder="1" applyAlignment="1">
      <alignment horizontal="center" vertical="center" wrapText="1"/>
    </xf>
    <xf numFmtId="0" fontId="6" fillId="0" borderId="12" xfId="0" applyFont="1" applyBorder="1" applyAlignment="1">
      <alignment vertical="center" wrapText="1"/>
    </xf>
    <xf numFmtId="0" fontId="6" fillId="0" borderId="46" xfId="0" applyFont="1" applyBorder="1" applyAlignment="1">
      <alignment vertical="center" wrapText="1"/>
    </xf>
    <xf numFmtId="0" fontId="6" fillId="0" borderId="29" xfId="0" applyFont="1" applyBorder="1" applyAlignment="1">
      <alignment horizontal="left" vertical="center" wrapText="1"/>
    </xf>
    <xf numFmtId="0" fontId="6" fillId="0" borderId="15" xfId="0" applyFont="1" applyBorder="1" applyAlignment="1">
      <alignment horizontal="left" vertical="center" wrapText="1"/>
    </xf>
    <xf numFmtId="0" fontId="6" fillId="0" borderId="31" xfId="0" applyFont="1" applyBorder="1" applyAlignment="1">
      <alignment horizontal="left" vertical="center" wrapText="1"/>
    </xf>
    <xf numFmtId="0" fontId="6" fillId="0" borderId="20" xfId="0" applyFont="1" applyBorder="1" applyAlignment="1">
      <alignment horizontal="left" vertical="center" wrapText="1"/>
    </xf>
    <xf numFmtId="0" fontId="6" fillId="0" borderId="29" xfId="0" applyFont="1" applyBorder="1" applyAlignment="1">
      <alignment vertical="center" wrapText="1"/>
    </xf>
    <xf numFmtId="0" fontId="6" fillId="0" borderId="15" xfId="0" applyFont="1" applyBorder="1" applyAlignment="1">
      <alignment vertical="center" wrapText="1"/>
    </xf>
    <xf numFmtId="0" fontId="11" fillId="0" borderId="34"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41" xfId="0" applyFont="1" applyBorder="1" applyAlignment="1">
      <alignment horizontal="center" vertical="center" wrapText="1"/>
    </xf>
    <xf numFmtId="2" fontId="11" fillId="9" borderId="34" xfId="1" applyNumberFormat="1" applyFont="1" applyFill="1" applyBorder="1" applyAlignment="1">
      <alignment horizontal="center" vertical="center" wrapText="1"/>
    </xf>
    <xf numFmtId="2" fontId="11" fillId="9" borderId="38" xfId="1" applyNumberFormat="1" applyFont="1" applyFill="1" applyBorder="1" applyAlignment="1">
      <alignment horizontal="center" vertical="center" wrapText="1"/>
    </xf>
    <xf numFmtId="2" fontId="11" fillId="9" borderId="41" xfId="1" applyNumberFormat="1" applyFont="1" applyFill="1" applyBorder="1" applyAlignment="1">
      <alignment horizontal="center" vertical="center" wrapText="1"/>
    </xf>
    <xf numFmtId="43" fontId="11" fillId="0" borderId="34" xfId="1"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0" borderId="41" xfId="1" applyFont="1" applyFill="1" applyBorder="1" applyAlignment="1">
      <alignment horizontal="center"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11" fillId="11" borderId="1" xfId="0" applyFont="1" applyFill="1" applyBorder="1" applyAlignment="1">
      <alignment horizontal="center" vertical="center" wrapText="1"/>
    </xf>
    <xf numFmtId="0" fontId="11" fillId="11" borderId="4" xfId="0" applyFont="1" applyFill="1" applyBorder="1" applyAlignment="1">
      <alignment horizontal="center" vertical="center" wrapText="1"/>
    </xf>
    <xf numFmtId="0" fontId="11" fillId="11" borderId="17"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8"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16" fillId="0" borderId="17"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6" fillId="0" borderId="32" xfId="0" applyFont="1" applyBorder="1" applyAlignment="1">
      <alignment horizontal="left" vertical="center" wrapText="1"/>
    </xf>
    <xf numFmtId="0" fontId="10" fillId="5" borderId="6" xfId="0" applyFont="1" applyFill="1" applyBorder="1" applyAlignment="1">
      <alignment horizontal="left" vertical="center"/>
    </xf>
    <xf numFmtId="0" fontId="10" fillId="5" borderId="7" xfId="0" applyFont="1" applyFill="1" applyBorder="1" applyAlignment="1">
      <alignment horizontal="left" vertical="center"/>
    </xf>
    <xf numFmtId="0" fontId="10" fillId="5" borderId="8" xfId="0" applyFont="1" applyFill="1" applyBorder="1" applyAlignment="1">
      <alignment horizontal="left" vertical="center"/>
    </xf>
    <xf numFmtId="0" fontId="11" fillId="0" borderId="11" xfId="0" applyFont="1" applyBorder="1" applyAlignment="1">
      <alignment horizontal="left" vertical="center" wrapText="1"/>
    </xf>
    <xf numFmtId="0" fontId="11" fillId="0" borderId="16" xfId="0" applyFont="1" applyBorder="1" applyAlignment="1">
      <alignment horizontal="left" vertical="center" wrapText="1"/>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0" fontId="18" fillId="4" borderId="6"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8" xfId="0" applyFont="1" applyFill="1" applyBorder="1" applyAlignment="1">
      <alignment horizontal="center" vertical="center"/>
    </xf>
    <xf numFmtId="0" fontId="6" fillId="11" borderId="23" xfId="0" applyFont="1" applyFill="1" applyBorder="1" applyAlignment="1">
      <alignment horizontal="justify" vertical="center" wrapText="1"/>
    </xf>
    <xf numFmtId="0" fontId="6" fillId="11" borderId="24" xfId="0" applyFont="1" applyFill="1" applyBorder="1" applyAlignment="1">
      <alignment horizontal="justify" vertical="center" wrapText="1"/>
    </xf>
    <xf numFmtId="0" fontId="6" fillId="11" borderId="25" xfId="0" applyFont="1" applyFill="1" applyBorder="1" applyAlignment="1">
      <alignment horizontal="justify" vertical="center" wrapText="1"/>
    </xf>
    <xf numFmtId="0" fontId="6" fillId="11" borderId="26" xfId="0" applyFont="1" applyFill="1" applyBorder="1" applyAlignment="1">
      <alignment horizontal="justify" vertical="center" wrapText="1"/>
    </xf>
    <xf numFmtId="0" fontId="11" fillId="0" borderId="27" xfId="0" applyFont="1" applyBorder="1" applyAlignment="1">
      <alignment horizontal="justify" vertical="center" wrapText="1"/>
    </xf>
    <xf numFmtId="0" fontId="11" fillId="0" borderId="11" xfId="0" applyFont="1" applyBorder="1" applyAlignment="1">
      <alignment horizontal="justify" vertical="center" wrapText="1"/>
    </xf>
    <xf numFmtId="0" fontId="11" fillId="0" borderId="13" xfId="0" applyFont="1" applyBorder="1" applyAlignment="1">
      <alignment horizontal="left" vertical="center" wrapText="1"/>
    </xf>
    <xf numFmtId="0" fontId="6" fillId="0" borderId="33" xfId="0" applyFont="1" applyBorder="1" applyAlignment="1">
      <alignment vertical="center" wrapText="1"/>
    </xf>
    <xf numFmtId="0" fontId="6" fillId="0" borderId="16" xfId="0" applyFont="1" applyBorder="1" applyAlignment="1">
      <alignment horizontal="left" vertical="center" wrapText="1"/>
    </xf>
    <xf numFmtId="0" fontId="6" fillId="0" borderId="27" xfId="0" applyFont="1" applyBorder="1" applyAlignment="1">
      <alignment horizontal="left" vertical="center" wrapText="1"/>
    </xf>
    <xf numFmtId="43" fontId="11" fillId="11" borderId="34" xfId="1" applyFont="1" applyFill="1" applyBorder="1" applyAlignment="1">
      <alignment horizontal="center" vertical="center" wrapText="1"/>
    </xf>
    <xf numFmtId="43" fontId="11" fillId="11" borderId="38" xfId="1" applyFont="1" applyFill="1" applyBorder="1" applyAlignment="1">
      <alignment horizontal="center" vertical="center" wrapText="1"/>
    </xf>
    <xf numFmtId="43" fontId="11" fillId="11" borderId="41" xfId="1" applyFont="1" applyFill="1" applyBorder="1" applyAlignment="1">
      <alignment horizontal="center" vertical="center" wrapText="1"/>
    </xf>
    <xf numFmtId="0" fontId="6" fillId="0" borderId="31" xfId="0" applyFont="1" applyBorder="1" applyAlignment="1">
      <alignment vertical="center" wrapText="1"/>
    </xf>
    <xf numFmtId="0" fontId="6" fillId="0" borderId="20" xfId="0" applyFont="1" applyBorder="1" applyAlignment="1">
      <alignment vertical="center" wrapText="1"/>
    </xf>
    <xf numFmtId="43" fontId="11" fillId="11" borderId="4" xfId="1" applyFont="1" applyFill="1" applyBorder="1" applyAlignment="1">
      <alignment horizontal="center" vertical="center" wrapText="1"/>
    </xf>
    <xf numFmtId="43" fontId="11" fillId="11" borderId="17" xfId="1" applyFont="1" applyFill="1" applyBorder="1" applyAlignment="1">
      <alignment horizontal="center" vertical="center" wrapText="1"/>
    </xf>
    <xf numFmtId="43" fontId="11" fillId="11" borderId="1" xfId="1" applyFont="1" applyFill="1" applyBorder="1" applyAlignment="1">
      <alignment horizontal="center" vertical="center" wrapText="1"/>
    </xf>
    <xf numFmtId="0" fontId="11" fillId="0" borderId="12" xfId="0" applyFont="1" applyBorder="1" applyAlignment="1">
      <alignment horizontal="justify" vertical="center" wrapText="1"/>
    </xf>
    <xf numFmtId="0" fontId="11" fillId="0" borderId="46" xfId="0" applyFont="1" applyBorder="1" applyAlignment="1">
      <alignment horizontal="justify" vertical="center" wrapText="1"/>
    </xf>
    <xf numFmtId="43" fontId="11" fillId="0" borderId="1" xfId="1" applyFont="1" applyFill="1" applyBorder="1" applyAlignment="1">
      <alignment horizontal="center" vertical="center" wrapText="1"/>
    </xf>
    <xf numFmtId="43" fontId="11" fillId="0" borderId="4" xfId="1" applyFont="1" applyFill="1" applyBorder="1" applyAlignment="1">
      <alignment horizontal="center" vertical="center" wrapText="1"/>
    </xf>
    <xf numFmtId="43" fontId="11" fillId="0" borderId="17" xfId="1"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2" xfId="0" applyFont="1" applyBorder="1" applyAlignment="1">
      <alignment horizontal="justify" vertical="center" wrapText="1"/>
    </xf>
    <xf numFmtId="0" fontId="11" fillId="0" borderId="17" xfId="0" applyFont="1" applyBorder="1" applyAlignment="1">
      <alignment horizontal="justify" vertical="center" wrapText="1"/>
    </xf>
    <xf numFmtId="0" fontId="11" fillId="0" borderId="36" xfId="0" applyFont="1" applyBorder="1" applyAlignment="1">
      <alignment horizontal="justify" vertical="center" wrapText="1"/>
    </xf>
    <xf numFmtId="0" fontId="11" fillId="0" borderId="17"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11" fillId="0" borderId="28" xfId="0" applyFont="1" applyBorder="1" applyAlignment="1">
      <alignment horizontal="left" vertical="center" wrapText="1"/>
    </xf>
    <xf numFmtId="0" fontId="11" fillId="0" borderId="27" xfId="0" applyFont="1" applyBorder="1" applyAlignment="1">
      <alignment horizontal="left" vertical="center" wrapText="1"/>
    </xf>
    <xf numFmtId="0" fontId="11" fillId="0" borderId="14" xfId="0" applyFont="1" applyBorder="1" applyAlignment="1">
      <alignment horizontal="left" vertical="center" wrapText="1"/>
    </xf>
    <xf numFmtId="0" fontId="11" fillId="0" borderId="30"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1" fillId="0" borderId="32" xfId="0" applyFont="1" applyBorder="1" applyAlignment="1">
      <alignment horizontal="left" vertical="center" wrapText="1"/>
    </xf>
    <xf numFmtId="2" fontId="11" fillId="9" borderId="53" xfId="1" applyNumberFormat="1" applyFont="1" applyFill="1" applyBorder="1" applyAlignment="1">
      <alignment horizontal="center" vertical="center" wrapText="1"/>
    </xf>
    <xf numFmtId="0" fontId="11" fillId="0" borderId="5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46" xfId="0" applyFont="1" applyBorder="1" applyAlignment="1">
      <alignment horizontal="center" vertical="center" wrapText="1"/>
    </xf>
    <xf numFmtId="0" fontId="6" fillId="12" borderId="12" xfId="0" applyFont="1" applyFill="1" applyBorder="1" applyAlignment="1">
      <alignment horizontal="justify" vertical="justify" wrapText="1"/>
    </xf>
    <xf numFmtId="0" fontId="6" fillId="12" borderId="46" xfId="0" applyFont="1" applyFill="1" applyBorder="1" applyAlignment="1">
      <alignment horizontal="justify" vertical="justify" wrapText="1"/>
    </xf>
    <xf numFmtId="0" fontId="6" fillId="0" borderId="40" xfId="0" applyFont="1" applyBorder="1" applyAlignment="1">
      <alignment horizontal="left" vertical="center" wrapText="1"/>
    </xf>
    <xf numFmtId="0" fontId="6" fillId="0" borderId="43" xfId="0" applyFont="1" applyBorder="1" applyAlignment="1">
      <alignment horizontal="left" vertical="center" wrapText="1"/>
    </xf>
    <xf numFmtId="0" fontId="11" fillId="7" borderId="1"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0" borderId="31" xfId="0" applyFont="1" applyBorder="1" applyAlignment="1">
      <alignment horizontal="left" vertical="center" wrapText="1"/>
    </xf>
    <xf numFmtId="0" fontId="11" fillId="0" borderId="21" xfId="0" applyFont="1" applyBorder="1" applyAlignment="1">
      <alignment horizontal="left"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2" fontId="11" fillId="0" borderId="34" xfId="0" applyNumberFormat="1" applyFont="1" applyBorder="1" applyAlignment="1">
      <alignment horizontal="center" vertical="center" wrapText="1"/>
    </xf>
    <xf numFmtId="2" fontId="11" fillId="0" borderId="38" xfId="0" applyNumberFormat="1" applyFont="1" applyBorder="1" applyAlignment="1">
      <alignment horizontal="center" vertical="center" wrapText="1"/>
    </xf>
    <xf numFmtId="2" fontId="11" fillId="0" borderId="41" xfId="0" applyNumberFormat="1" applyFont="1" applyBorder="1" applyAlignment="1">
      <alignment horizontal="center" vertical="center" wrapText="1"/>
    </xf>
    <xf numFmtId="0" fontId="11" fillId="7" borderId="3" xfId="0" applyFont="1" applyFill="1" applyBorder="1" applyAlignment="1">
      <alignment horizontal="center" vertical="center" wrapText="1"/>
    </xf>
    <xf numFmtId="0" fontId="11" fillId="11" borderId="34" xfId="0" applyFont="1" applyFill="1" applyBorder="1" applyAlignment="1">
      <alignment horizontal="center" vertical="center" wrapText="1"/>
    </xf>
    <xf numFmtId="0" fontId="11" fillId="11" borderId="38" xfId="0" applyFont="1" applyFill="1" applyBorder="1" applyAlignment="1">
      <alignment horizontal="center" vertical="center" wrapText="1"/>
    </xf>
    <xf numFmtId="0" fontId="11" fillId="11" borderId="41" xfId="0" applyFont="1" applyFill="1" applyBorder="1" applyAlignment="1">
      <alignment horizontal="center" vertical="center" wrapText="1"/>
    </xf>
    <xf numFmtId="2" fontId="11" fillId="6" borderId="53" xfId="0" applyNumberFormat="1" applyFont="1" applyFill="1" applyBorder="1" applyAlignment="1">
      <alignment horizontal="center" vertical="center" wrapText="1"/>
    </xf>
    <xf numFmtId="0" fontId="11" fillId="0" borderId="29"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12" borderId="12" xfId="0" applyFont="1" applyFill="1" applyBorder="1" applyAlignment="1">
      <alignment horizontal="justify" vertical="center" wrapText="1"/>
    </xf>
    <xf numFmtId="0" fontId="11" fillId="12" borderId="46" xfId="0" applyFont="1" applyFill="1" applyBorder="1" applyAlignment="1">
      <alignment horizontal="justify" vertical="center" wrapText="1"/>
    </xf>
    <xf numFmtId="0" fontId="11" fillId="11" borderId="6" xfId="0" applyFont="1" applyFill="1" applyBorder="1" applyAlignment="1">
      <alignment horizontal="left" vertical="center" wrapText="1"/>
    </xf>
    <xf numFmtId="0" fontId="11" fillId="11" borderId="7" xfId="0" applyFont="1" applyFill="1" applyBorder="1" applyAlignment="1">
      <alignment horizontal="left" vertical="center" wrapText="1"/>
    </xf>
    <xf numFmtId="0" fontId="11" fillId="11" borderId="8"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30" xfId="0"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11" fillId="12" borderId="12" xfId="0" applyFont="1" applyFill="1" applyBorder="1" applyAlignment="1">
      <alignment horizontal="left" vertical="center" wrapText="1"/>
    </xf>
    <xf numFmtId="0" fontId="11" fillId="12" borderId="46" xfId="0" applyFont="1" applyFill="1" applyBorder="1" applyAlignment="1">
      <alignment horizontal="left" vertical="center" wrapText="1"/>
    </xf>
    <xf numFmtId="0" fontId="6" fillId="11" borderId="6" xfId="2" applyFont="1" applyFill="1" applyBorder="1" applyAlignment="1">
      <alignment horizontal="justify" vertical="center" wrapText="1"/>
    </xf>
    <xf numFmtId="0" fontId="6" fillId="11" borderId="7" xfId="2" applyFont="1" applyFill="1" applyBorder="1" applyAlignment="1">
      <alignment horizontal="justify" vertical="center" wrapText="1"/>
    </xf>
    <xf numFmtId="0" fontId="6" fillId="11" borderId="8" xfId="2" applyFont="1" applyFill="1" applyBorder="1" applyAlignment="1">
      <alignment horizontal="justify" vertical="center" wrapText="1"/>
    </xf>
    <xf numFmtId="0" fontId="6" fillId="11" borderId="6" xfId="2" applyFont="1" applyFill="1" applyBorder="1" applyAlignment="1">
      <alignment horizontal="left" vertical="center" wrapText="1"/>
    </xf>
    <xf numFmtId="0" fontId="6" fillId="11" borderId="7" xfId="2" applyFont="1" applyFill="1" applyBorder="1" applyAlignment="1">
      <alignment horizontal="left" vertical="center" wrapText="1"/>
    </xf>
    <xf numFmtId="0" fontId="6" fillId="11" borderId="8" xfId="2" applyFont="1" applyFill="1" applyBorder="1" applyAlignment="1">
      <alignment horizontal="left" vertical="center" wrapText="1"/>
    </xf>
    <xf numFmtId="2" fontId="11" fillId="11" borderId="34" xfId="1" applyNumberFormat="1" applyFont="1" applyFill="1" applyBorder="1" applyAlignment="1">
      <alignment horizontal="center" vertical="center" wrapText="1"/>
    </xf>
    <xf numFmtId="2" fontId="11" fillId="11" borderId="38" xfId="1" applyNumberFormat="1" applyFont="1" applyFill="1" applyBorder="1" applyAlignment="1">
      <alignment horizontal="center" vertical="center" wrapText="1"/>
    </xf>
    <xf numFmtId="2" fontId="11" fillId="11" borderId="41" xfId="1" applyNumberFormat="1" applyFont="1" applyFill="1" applyBorder="1" applyAlignment="1">
      <alignment horizontal="center"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458279</xdr:colOff>
      <xdr:row>1</xdr:row>
      <xdr:rowOff>377405</xdr:rowOff>
    </xdr:from>
    <xdr:to>
      <xdr:col>2</xdr:col>
      <xdr:colOff>1195223</xdr:colOff>
      <xdr:row>3</xdr:row>
      <xdr:rowOff>297780</xdr:rowOff>
    </xdr:to>
    <xdr:pic>
      <xdr:nvPicPr>
        <xdr:cNvPr id="2" name="Imagen 1" descr="Logo prosperidad social">
          <a:extLst>
            <a:ext uri="{FF2B5EF4-FFF2-40B4-BE49-F238E27FC236}">
              <a16:creationId xmlns:a16="http://schemas.microsoft.com/office/drawing/2014/main" id="{D827D917-952E-462F-8C85-8E93509C1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9741" y="584080"/>
          <a:ext cx="1653501" cy="4954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1581510</xdr:colOff>
      <xdr:row>1</xdr:row>
      <xdr:rowOff>422335</xdr:rowOff>
    </xdr:from>
    <xdr:to>
      <xdr:col>6</xdr:col>
      <xdr:colOff>1051345</xdr:colOff>
      <xdr:row>3</xdr:row>
      <xdr:rowOff>305654</xdr:rowOff>
    </xdr:to>
    <xdr:pic>
      <xdr:nvPicPr>
        <xdr:cNvPr id="3" name="Imagen 2" descr="Logo Gobierno Colombia potencia mundial de la vidad">
          <a:extLst>
            <a:ext uri="{FF2B5EF4-FFF2-40B4-BE49-F238E27FC236}">
              <a16:creationId xmlns:a16="http://schemas.microsoft.com/office/drawing/2014/main" id="{0B55BC32-A74C-4FAC-B9CC-A35FBB2C2B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64411" y="629010"/>
          <a:ext cx="1347877" cy="45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627063</xdr:colOff>
      <xdr:row>3</xdr:row>
      <xdr:rowOff>21648</xdr:rowOff>
    </xdr:from>
    <xdr:to>
      <xdr:col>2</xdr:col>
      <xdr:colOff>1754393</xdr:colOff>
      <xdr:row>5</xdr:row>
      <xdr:rowOff>221458</xdr:rowOff>
    </xdr:to>
    <xdr:pic>
      <xdr:nvPicPr>
        <xdr:cNvPr id="2" name="Imagen 1" descr="Logo prosperidad social">
          <a:extLst>
            <a:ext uri="{FF2B5EF4-FFF2-40B4-BE49-F238E27FC236}">
              <a16:creationId xmlns:a16="http://schemas.microsoft.com/office/drawing/2014/main" id="{F47AF3F1-0A8D-49E9-A0DE-398762BCA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2646" y="952981"/>
          <a:ext cx="2291497" cy="686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1591107</xdr:colOff>
      <xdr:row>3</xdr:row>
      <xdr:rowOff>32472</xdr:rowOff>
    </xdr:from>
    <xdr:to>
      <xdr:col>7</xdr:col>
      <xdr:colOff>1035659</xdr:colOff>
      <xdr:row>5</xdr:row>
      <xdr:rowOff>119801</xdr:rowOff>
    </xdr:to>
    <xdr:pic>
      <xdr:nvPicPr>
        <xdr:cNvPr id="4" name="Imagen 3" descr="Logo Gobierno Colombia potencia mundial de la vidad">
          <a:extLst>
            <a:ext uri="{FF2B5EF4-FFF2-40B4-BE49-F238E27FC236}">
              <a16:creationId xmlns:a16="http://schemas.microsoft.com/office/drawing/2014/main" id="{ECD47DA3-ABBF-467C-BE3B-76EEFA3D0A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87670" y="963324"/>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800966</xdr:colOff>
      <xdr:row>2</xdr:row>
      <xdr:rowOff>422130</xdr:rowOff>
    </xdr:from>
    <xdr:to>
      <xdr:col>2</xdr:col>
      <xdr:colOff>1982415</xdr:colOff>
      <xdr:row>5</xdr:row>
      <xdr:rowOff>232281</xdr:rowOff>
    </xdr:to>
    <xdr:pic>
      <xdr:nvPicPr>
        <xdr:cNvPr id="2" name="Imagen 1" descr="Logo prosperidad social">
          <a:extLst>
            <a:ext uri="{FF2B5EF4-FFF2-40B4-BE49-F238E27FC236}">
              <a16:creationId xmlns:a16="http://schemas.microsoft.com/office/drawing/2014/main" id="{49E10329-B120-4BF7-AC7B-30A6A73C1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0511" y="822613"/>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1342158</xdr:colOff>
      <xdr:row>3</xdr:row>
      <xdr:rowOff>86590</xdr:rowOff>
    </xdr:from>
    <xdr:to>
      <xdr:col>7</xdr:col>
      <xdr:colOff>1035659</xdr:colOff>
      <xdr:row>5</xdr:row>
      <xdr:rowOff>217215</xdr:rowOff>
    </xdr:to>
    <xdr:pic>
      <xdr:nvPicPr>
        <xdr:cNvPr id="4" name="Imagen 3" descr="Logo Gobierno Colombia potencia mundial de la vidad">
          <a:extLst>
            <a:ext uri="{FF2B5EF4-FFF2-40B4-BE49-F238E27FC236}">
              <a16:creationId xmlns:a16="http://schemas.microsoft.com/office/drawing/2014/main" id="{B0A5C21A-8BD6-4CFD-BC9D-267805D3DA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2215" y="920028"/>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596747</xdr:colOff>
      <xdr:row>2</xdr:row>
      <xdr:rowOff>401657</xdr:rowOff>
    </xdr:from>
    <xdr:to>
      <xdr:col>2</xdr:col>
      <xdr:colOff>1814971</xdr:colOff>
      <xdr:row>5</xdr:row>
      <xdr:rowOff>67185</xdr:rowOff>
    </xdr:to>
    <xdr:pic>
      <xdr:nvPicPr>
        <xdr:cNvPr id="2" name="Imagen 1" descr="Logo prosperidad social">
          <a:extLst>
            <a:ext uri="{FF2B5EF4-FFF2-40B4-BE49-F238E27FC236}">
              <a16:creationId xmlns:a16="http://schemas.microsoft.com/office/drawing/2014/main" id="{1A9F8F72-22ED-4DE5-A162-7EBB7D2443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4639" y="998404"/>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1182019</xdr:colOff>
      <xdr:row>3</xdr:row>
      <xdr:rowOff>57379</xdr:rowOff>
    </xdr:from>
    <xdr:to>
      <xdr:col>7</xdr:col>
      <xdr:colOff>904078</xdr:colOff>
      <xdr:row>5</xdr:row>
      <xdr:rowOff>138318</xdr:rowOff>
    </xdr:to>
    <xdr:pic>
      <xdr:nvPicPr>
        <xdr:cNvPr id="4" name="Imagen 3" descr="Logo Gobierno Colombia potencia mundial de la vidad">
          <a:extLst>
            <a:ext uri="{FF2B5EF4-FFF2-40B4-BE49-F238E27FC236}">
              <a16:creationId xmlns:a16="http://schemas.microsoft.com/office/drawing/2014/main" id="{9CBF64AE-5B22-436C-A6EE-5629AD8B4B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21808" y="1182018"/>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593912</xdr:colOff>
      <xdr:row>3</xdr:row>
      <xdr:rowOff>145677</xdr:rowOff>
    </xdr:from>
    <xdr:to>
      <xdr:col>2</xdr:col>
      <xdr:colOff>1680366</xdr:colOff>
      <xdr:row>5</xdr:row>
      <xdr:rowOff>294679</xdr:rowOff>
    </xdr:to>
    <xdr:pic>
      <xdr:nvPicPr>
        <xdr:cNvPr id="2" name="Imagen 1" descr="Logo prosperidad social">
          <a:extLst>
            <a:ext uri="{FF2B5EF4-FFF2-40B4-BE49-F238E27FC236}">
              <a16:creationId xmlns:a16="http://schemas.microsoft.com/office/drawing/2014/main" id="{F3F131C1-39E0-458F-AB27-17FFBCADD3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2794" y="1199030"/>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1143000</xdr:colOff>
      <xdr:row>3</xdr:row>
      <xdr:rowOff>235323</xdr:rowOff>
    </xdr:from>
    <xdr:to>
      <xdr:col>7</xdr:col>
      <xdr:colOff>788239</xdr:colOff>
      <xdr:row>5</xdr:row>
      <xdr:rowOff>271844</xdr:rowOff>
    </xdr:to>
    <xdr:pic>
      <xdr:nvPicPr>
        <xdr:cNvPr id="3" name="Imagen 2" descr="Logo Gobierno Colombia potencia mundial de la vidad">
          <a:extLst>
            <a:ext uri="{FF2B5EF4-FFF2-40B4-BE49-F238E27FC236}">
              <a16:creationId xmlns:a16="http://schemas.microsoft.com/office/drawing/2014/main" id="{CA0FECF8-58A2-4CAC-88D1-AFAEF32A1F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87735" y="1288676"/>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753626</xdr:colOff>
      <xdr:row>2</xdr:row>
      <xdr:rowOff>460549</xdr:rowOff>
    </xdr:from>
    <xdr:to>
      <xdr:col>2</xdr:col>
      <xdr:colOff>1898203</xdr:colOff>
      <xdr:row>5</xdr:row>
      <xdr:rowOff>142597</xdr:rowOff>
    </xdr:to>
    <xdr:pic>
      <xdr:nvPicPr>
        <xdr:cNvPr id="2" name="Imagen 1" descr="Logo prosperidad social">
          <a:extLst>
            <a:ext uri="{FF2B5EF4-FFF2-40B4-BE49-F238E27FC236}">
              <a16:creationId xmlns:a16="http://schemas.microsoft.com/office/drawing/2014/main" id="{5B028101-30E9-41AF-B7DC-FC3CF2AE24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978" y="858296"/>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1193243</xdr:colOff>
      <xdr:row>3</xdr:row>
      <xdr:rowOff>41867</xdr:rowOff>
    </xdr:from>
    <xdr:to>
      <xdr:col>7</xdr:col>
      <xdr:colOff>732950</xdr:colOff>
      <xdr:row>5</xdr:row>
      <xdr:rowOff>145253</xdr:rowOff>
    </xdr:to>
    <xdr:pic>
      <xdr:nvPicPr>
        <xdr:cNvPr id="4" name="Imagen 3" descr="Logo Gobierno Colombia potencia mundial de la vidad">
          <a:extLst>
            <a:ext uri="{FF2B5EF4-FFF2-40B4-BE49-F238E27FC236}">
              <a16:creationId xmlns:a16="http://schemas.microsoft.com/office/drawing/2014/main" id="{C6724102-0CEC-4CE9-BC8B-23E6A5AF23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06814" y="973433"/>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547414</xdr:colOff>
      <xdr:row>2</xdr:row>
      <xdr:rowOff>492673</xdr:rowOff>
    </xdr:from>
    <xdr:to>
      <xdr:col>2</xdr:col>
      <xdr:colOff>1694276</xdr:colOff>
      <xdr:row>5</xdr:row>
      <xdr:rowOff>161367</xdr:rowOff>
    </xdr:to>
    <xdr:pic>
      <xdr:nvPicPr>
        <xdr:cNvPr id="2" name="Imagen 1" descr="Logo prosperidad social">
          <a:extLst>
            <a:ext uri="{FF2B5EF4-FFF2-40B4-BE49-F238E27FC236}">
              <a16:creationId xmlns:a16="http://schemas.microsoft.com/office/drawing/2014/main" id="{5F8F9940-99A1-4554-820A-C116BE370B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2931" y="908707"/>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799224</xdr:colOff>
      <xdr:row>3</xdr:row>
      <xdr:rowOff>54741</xdr:rowOff>
    </xdr:from>
    <xdr:to>
      <xdr:col>7</xdr:col>
      <xdr:colOff>699622</xdr:colOff>
      <xdr:row>5</xdr:row>
      <xdr:rowOff>147420</xdr:rowOff>
    </xdr:to>
    <xdr:pic>
      <xdr:nvPicPr>
        <xdr:cNvPr id="4" name="Imagen 3" descr="Logo Gobierno Colombia potencia mundial de la vidad">
          <a:extLst>
            <a:ext uri="{FF2B5EF4-FFF2-40B4-BE49-F238E27FC236}">
              <a16:creationId xmlns:a16="http://schemas.microsoft.com/office/drawing/2014/main" id="{E758BA85-CFCC-4552-BA03-47ECB97812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32241" y="1007241"/>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426983</xdr:colOff>
      <xdr:row>3</xdr:row>
      <xdr:rowOff>0</xdr:rowOff>
    </xdr:from>
    <xdr:to>
      <xdr:col>2</xdr:col>
      <xdr:colOff>1431517</xdr:colOff>
      <xdr:row>5</xdr:row>
      <xdr:rowOff>238005</xdr:rowOff>
    </xdr:to>
    <xdr:pic>
      <xdr:nvPicPr>
        <xdr:cNvPr id="2" name="Imagen 1" descr="Logo prosperidad social">
          <a:extLst>
            <a:ext uri="{FF2B5EF4-FFF2-40B4-BE49-F238E27FC236}">
              <a16:creationId xmlns:a16="http://schemas.microsoft.com/office/drawing/2014/main" id="{9077FA44-3527-4872-90C3-2BA5E7B7A4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2931" y="843017"/>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843017</xdr:colOff>
      <xdr:row>3</xdr:row>
      <xdr:rowOff>10949</xdr:rowOff>
    </xdr:from>
    <xdr:to>
      <xdr:col>7</xdr:col>
      <xdr:colOff>579190</xdr:colOff>
      <xdr:row>5</xdr:row>
      <xdr:rowOff>136473</xdr:rowOff>
    </xdr:to>
    <xdr:pic>
      <xdr:nvPicPr>
        <xdr:cNvPr id="3" name="Imagen 2" descr="Logo Gobierno Colombia potencia mundial de la vidad">
          <a:extLst>
            <a:ext uri="{FF2B5EF4-FFF2-40B4-BE49-F238E27FC236}">
              <a16:creationId xmlns:a16="http://schemas.microsoft.com/office/drawing/2014/main" id="{AEA33517-A131-4C3D-8B29-2A631694E1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78965" y="853966"/>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569310</xdr:colOff>
      <xdr:row>3</xdr:row>
      <xdr:rowOff>0</xdr:rowOff>
    </xdr:from>
    <xdr:to>
      <xdr:col>2</xdr:col>
      <xdr:colOff>1475310</xdr:colOff>
      <xdr:row>5</xdr:row>
      <xdr:rowOff>183263</xdr:rowOff>
    </xdr:to>
    <xdr:pic>
      <xdr:nvPicPr>
        <xdr:cNvPr id="2" name="Imagen 1" descr="Logo prosperidad social">
          <a:extLst>
            <a:ext uri="{FF2B5EF4-FFF2-40B4-BE49-F238E27FC236}">
              <a16:creationId xmlns:a16="http://schemas.microsoft.com/office/drawing/2014/main" id="{6CCD38BB-67CE-49E2-8FD0-6403F6EED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0948" y="832069"/>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711638</xdr:colOff>
      <xdr:row>3</xdr:row>
      <xdr:rowOff>65690</xdr:rowOff>
    </xdr:from>
    <xdr:to>
      <xdr:col>7</xdr:col>
      <xdr:colOff>469708</xdr:colOff>
      <xdr:row>5</xdr:row>
      <xdr:rowOff>136472</xdr:rowOff>
    </xdr:to>
    <xdr:pic>
      <xdr:nvPicPr>
        <xdr:cNvPr id="4" name="Imagen 3" descr="Logo Gobierno Colombia potencia mundial de la vidad">
          <a:extLst>
            <a:ext uri="{FF2B5EF4-FFF2-40B4-BE49-F238E27FC236}">
              <a16:creationId xmlns:a16="http://schemas.microsoft.com/office/drawing/2014/main" id="{9F07D471-90CD-416A-A18A-A576F04EC5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82586" y="897759"/>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807554</xdr:colOff>
      <xdr:row>3</xdr:row>
      <xdr:rowOff>0</xdr:rowOff>
    </xdr:from>
    <xdr:to>
      <xdr:col>2</xdr:col>
      <xdr:colOff>1964532</xdr:colOff>
      <xdr:row>5</xdr:row>
      <xdr:rowOff>200281</xdr:rowOff>
    </xdr:to>
    <xdr:pic>
      <xdr:nvPicPr>
        <xdr:cNvPr id="2" name="Imagen 1" descr="Logo prosperidad social">
          <a:extLst>
            <a:ext uri="{FF2B5EF4-FFF2-40B4-BE49-F238E27FC236}">
              <a16:creationId xmlns:a16="http://schemas.microsoft.com/office/drawing/2014/main" id="{BEBDE485-0C4D-4594-8A1A-5DAF55B754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5570" y="828261"/>
          <a:ext cx="2285483" cy="686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496956</xdr:colOff>
      <xdr:row>3</xdr:row>
      <xdr:rowOff>51765</xdr:rowOff>
    </xdr:from>
    <xdr:to>
      <xdr:col>7</xdr:col>
      <xdr:colOff>660589</xdr:colOff>
      <xdr:row>5</xdr:row>
      <xdr:rowOff>139565</xdr:rowOff>
    </xdr:to>
    <xdr:pic>
      <xdr:nvPicPr>
        <xdr:cNvPr id="3" name="Imagen 2" descr="Logo Gobierno Colombia potencia mundial de la vidad">
          <a:extLst>
            <a:ext uri="{FF2B5EF4-FFF2-40B4-BE49-F238E27FC236}">
              <a16:creationId xmlns:a16="http://schemas.microsoft.com/office/drawing/2014/main" id="{6927AE91-52EF-4C2E-AB4B-3924829387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8451" y="880026"/>
          <a:ext cx="1695915" cy="57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10.17.11.13\tecnico\DEPARTAMENTO%20ADMINISTRATIVO%20PARA%20LA%20PROSPERIDAD%20SOCIAL%20-%20DPS\CONTRATACION%20SEGUROS\2026\HT-156063%20PROCESO%20SELECCI&#211;N%20ABREVIADA%20XXXXXXX.%20III\DOCUMENTOS%20TECNICOS\ANEXO%20No.%201%20CONDICIONES%20T&#201;CNICAS%20B&#193;SICAS%20OBLIGATORIAS%20(JUN-2026).xlsx" TargetMode="External"/><Relationship Id="rId2" Type="http://schemas.microsoft.com/office/2019/04/relationships/externalLinkLongPath" Target="file:///\\10.17.11.13\tecnico\DEPARTAMENTO%20ADMINISTRATIVO%20PARA%20LA%20PROSPERIDAD%20SOCIAL%20-%20DPS\CONTRATACION%20SEGUROS\2026\HT-156063%20PROCESO%20SELECCI&#211;N%20ABREVIADA%20XXXXXXX.%20III\DOCUMENTOS%20TECNICOS\ANEXO%20No.%201%20CONDICIONES%20T&#201;CNICAS%20B&#193;SICAS%20OBLIGATORIAS%20(JUN-2026).xlsx?7AFA128E" TargetMode="External"/><Relationship Id="rId1" Type="http://schemas.openxmlformats.org/officeDocument/2006/relationships/externalLinkPath" Target="file:///\\7AFA128E\ANEXO%20No.%201%20CONDICIONES%20T&#201;CNICAS%20B&#193;SICAS%20OBLIGATORIAS%20(JUN-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 COND. BÁSICAS TRDM"/>
      <sheetName val="2. COND. BÁSICAS MANEJO"/>
      <sheetName val="3. COND. BÁSICAS RCE"/>
      <sheetName val="4. COND. BÁSICAS TRANSP. VAL."/>
      <sheetName val="5. COND. BÁSICAS TRANSP. MCIAS."/>
      <sheetName val="6. COND. BÁSICAS AUTOMÓVILES"/>
      <sheetName val="7. COND. BÁSICAS RCSP"/>
      <sheetName val="8. COND. BÁSICAS IRF"/>
      <sheetName val="9. COND. BÁSICAS SOAT"/>
      <sheetName val="10. COND. BÁSICAS R.C. CYBER"/>
    </sheetNames>
    <sheetDataSet>
      <sheetData sheetId="0">
        <row r="9">
          <cell r="G9" t="str">
            <v>900.039.533-8</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zoomScale="106" zoomScaleNormal="112" zoomScaleSheetLayoutView="106" workbookViewId="0">
      <selection activeCell="B4" sqref="B4:G4"/>
    </sheetView>
  </sheetViews>
  <sheetFormatPr baseColWidth="10" defaultRowHeight="15" x14ac:dyDescent="0.25"/>
  <cols>
    <col min="1" max="1" width="5.140625" customWidth="1"/>
    <col min="2" max="2" width="13.7109375" customWidth="1"/>
    <col min="3" max="3" width="45" customWidth="1"/>
    <col min="4" max="4" width="31.28515625" customWidth="1"/>
    <col min="5" max="5" width="20.140625" customWidth="1"/>
    <col min="6" max="6" width="28.140625" customWidth="1"/>
    <col min="7" max="7" width="24.140625" customWidth="1"/>
    <col min="8" max="8" width="7.28515625" customWidth="1"/>
  </cols>
  <sheetData>
    <row r="1" spans="1:8" ht="16.5" thickBot="1" x14ac:dyDescent="0.3">
      <c r="A1" s="2"/>
      <c r="B1" s="3"/>
      <c r="C1" s="2"/>
      <c r="D1" s="2"/>
      <c r="E1" s="2"/>
      <c r="F1" s="2"/>
      <c r="G1" s="4"/>
      <c r="H1" s="2"/>
    </row>
    <row r="2" spans="1:8" ht="34.15" customHeight="1" x14ac:dyDescent="0.25">
      <c r="A2" s="2"/>
      <c r="B2" s="201" t="s">
        <v>118</v>
      </c>
      <c r="C2" s="202"/>
      <c r="D2" s="202"/>
      <c r="E2" s="202"/>
      <c r="F2" s="202"/>
      <c r="G2" s="203"/>
      <c r="H2" s="73"/>
    </row>
    <row r="3" spans="1:8" ht="11.45" customHeight="1" x14ac:dyDescent="0.25">
      <c r="A3" s="2"/>
      <c r="B3" s="9"/>
      <c r="C3" s="10"/>
      <c r="D3" s="10"/>
      <c r="E3" s="10"/>
      <c r="F3" s="10"/>
      <c r="G3" s="11"/>
      <c r="H3" s="10"/>
    </row>
    <row r="4" spans="1:8" ht="30.6" customHeight="1" thickBot="1" x14ac:dyDescent="0.3">
      <c r="A4" s="2"/>
      <c r="B4" s="210" t="s">
        <v>234</v>
      </c>
      <c r="C4" s="211"/>
      <c r="D4" s="211"/>
      <c r="E4" s="211"/>
      <c r="F4" s="211"/>
      <c r="G4" s="212"/>
      <c r="H4" s="20"/>
    </row>
    <row r="5" spans="1:8" ht="36" customHeight="1" thickBot="1" x14ac:dyDescent="0.3">
      <c r="A5" s="2"/>
      <c r="B5" s="204" t="s">
        <v>0</v>
      </c>
      <c r="C5" s="205"/>
      <c r="D5" s="205"/>
      <c r="E5" s="205"/>
      <c r="F5" s="205"/>
      <c r="G5" s="206"/>
      <c r="H5" s="2"/>
    </row>
    <row r="6" spans="1:8" ht="189.6" customHeight="1" x14ac:dyDescent="0.25">
      <c r="A6" s="5"/>
      <c r="B6" s="207" t="s">
        <v>25</v>
      </c>
      <c r="C6" s="208"/>
      <c r="D6" s="208"/>
      <c r="E6" s="208"/>
      <c r="F6" s="208"/>
      <c r="G6" s="209"/>
      <c r="H6" s="6"/>
    </row>
    <row r="7" spans="1:8" ht="135" customHeight="1" x14ac:dyDescent="0.25">
      <c r="A7" s="5"/>
      <c r="B7" s="191" t="s">
        <v>1</v>
      </c>
      <c r="C7" s="192"/>
      <c r="D7" s="193" t="s">
        <v>2</v>
      </c>
      <c r="E7" s="194"/>
      <c r="F7" s="194"/>
      <c r="G7" s="195"/>
      <c r="H7" s="6"/>
    </row>
    <row r="8" spans="1:8" ht="258" customHeight="1" x14ac:dyDescent="0.25">
      <c r="A8" s="5"/>
      <c r="B8" s="191" t="s">
        <v>3</v>
      </c>
      <c r="C8" s="192"/>
      <c r="D8" s="193" t="s">
        <v>104</v>
      </c>
      <c r="E8" s="194"/>
      <c r="F8" s="194"/>
      <c r="G8" s="195"/>
      <c r="H8" s="6"/>
    </row>
    <row r="9" spans="1:8" ht="177.75" customHeight="1" thickBot="1" x14ac:dyDescent="0.3">
      <c r="A9" s="74"/>
      <c r="B9" s="196" t="s">
        <v>88</v>
      </c>
      <c r="C9" s="197"/>
      <c r="D9" s="198" t="s">
        <v>89</v>
      </c>
      <c r="E9" s="199"/>
      <c r="F9" s="199"/>
      <c r="G9" s="200"/>
      <c r="H9" s="1"/>
    </row>
    <row r="10" spans="1:8" ht="24" customHeight="1" x14ac:dyDescent="0.25">
      <c r="A10" s="5"/>
      <c r="B10" s="7" t="s">
        <v>4</v>
      </c>
      <c r="C10" s="5"/>
      <c r="D10" s="5"/>
      <c r="E10" s="5"/>
      <c r="F10" s="8"/>
      <c r="G10" s="33" t="s">
        <v>106</v>
      </c>
      <c r="H10" s="6"/>
    </row>
    <row r="11" spans="1:8" ht="17.25" x14ac:dyDescent="0.25">
      <c r="A11" s="5"/>
      <c r="B11" s="5"/>
      <c r="C11" s="5"/>
      <c r="D11" s="5"/>
      <c r="E11" s="5"/>
      <c r="F11" s="8"/>
      <c r="G11" s="6"/>
      <c r="H11" s="6"/>
    </row>
    <row r="12" spans="1:8" ht="17.25" x14ac:dyDescent="0.25">
      <c r="A12" s="5"/>
      <c r="B12" s="5"/>
      <c r="C12" s="5"/>
      <c r="D12" s="5"/>
      <c r="E12" s="5"/>
      <c r="F12" s="8"/>
      <c r="G12" s="6"/>
      <c r="H12" s="6"/>
    </row>
  </sheetData>
  <mergeCells count="10">
    <mergeCell ref="B8:C8"/>
    <mergeCell ref="D8:G8"/>
    <mergeCell ref="B9:C9"/>
    <mergeCell ref="D9:G9"/>
    <mergeCell ref="B2:G2"/>
    <mergeCell ref="B5:G5"/>
    <mergeCell ref="B6:G6"/>
    <mergeCell ref="B7:C7"/>
    <mergeCell ref="D7:G7"/>
    <mergeCell ref="B4:G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2:I55"/>
  <sheetViews>
    <sheetView showGridLines="0" view="pageBreakPreview" zoomScale="80" zoomScaleNormal="85" zoomScaleSheetLayoutView="80" workbookViewId="0">
      <selection activeCell="B5" sqref="B5:H5"/>
    </sheetView>
  </sheetViews>
  <sheetFormatPr baseColWidth="10" defaultRowHeight="16.5" x14ac:dyDescent="0.3"/>
  <cols>
    <col min="1" max="1" width="4.85546875" style="81" customWidth="1"/>
    <col min="2" max="2" width="17.42578125" style="81" customWidth="1"/>
    <col min="3" max="3" width="59" style="81" customWidth="1"/>
    <col min="4" max="4" width="17.7109375" style="81" customWidth="1"/>
    <col min="5" max="5" width="36.7109375" style="81" customWidth="1"/>
    <col min="6" max="6" width="18.42578125" style="81" customWidth="1"/>
    <col min="7" max="7" width="33.7109375" style="81" customWidth="1"/>
    <col min="8" max="8" width="28.28515625" style="81" customWidth="1"/>
    <col min="9" max="9" width="7.85546875" style="81" customWidth="1"/>
    <col min="10" max="16384" width="11.42578125" style="81"/>
  </cols>
  <sheetData>
    <row r="2" spans="1:9" ht="17.25" thickBot="1" x14ac:dyDescent="0.35">
      <c r="A2" s="2"/>
      <c r="B2" s="3"/>
      <c r="C2" s="2"/>
      <c r="D2" s="2"/>
      <c r="E2" s="2"/>
      <c r="F2" s="2"/>
      <c r="G2" s="2"/>
      <c r="H2" s="80"/>
      <c r="I2" s="2"/>
    </row>
    <row r="3" spans="1:9" ht="42" customHeight="1" x14ac:dyDescent="0.3">
      <c r="A3" s="2"/>
      <c r="B3" s="219" t="s">
        <v>118</v>
      </c>
      <c r="C3" s="220"/>
      <c r="D3" s="220"/>
      <c r="E3" s="220"/>
      <c r="F3" s="220"/>
      <c r="G3" s="220"/>
      <c r="H3" s="221"/>
      <c r="I3" s="2"/>
    </row>
    <row r="4" spans="1:9" ht="14.45" customHeight="1" x14ac:dyDescent="0.3">
      <c r="A4" s="2"/>
      <c r="B4" s="9"/>
      <c r="C4" s="10"/>
      <c r="D4" s="10"/>
      <c r="E4" s="10"/>
      <c r="F4" s="10"/>
      <c r="G4" s="10"/>
      <c r="H4" s="11"/>
      <c r="I4" s="2"/>
    </row>
    <row r="5" spans="1:9" ht="24" customHeight="1" x14ac:dyDescent="0.3">
      <c r="A5" s="2"/>
      <c r="B5" s="222" t="s">
        <v>234</v>
      </c>
      <c r="C5" s="223"/>
      <c r="D5" s="223"/>
      <c r="E5" s="223"/>
      <c r="F5" s="223"/>
      <c r="G5" s="223"/>
      <c r="H5" s="224"/>
      <c r="I5" s="2"/>
    </row>
    <row r="6" spans="1:9" ht="28.9" customHeight="1" thickBot="1" x14ac:dyDescent="0.35">
      <c r="A6" s="2"/>
      <c r="B6" s="210" t="s">
        <v>16</v>
      </c>
      <c r="C6" s="211"/>
      <c r="D6" s="211"/>
      <c r="E6" s="211"/>
      <c r="F6" s="211"/>
      <c r="G6" s="211"/>
      <c r="H6" s="212"/>
      <c r="I6" s="2"/>
    </row>
    <row r="7" spans="1:9" ht="35.450000000000003" customHeight="1" thickBot="1" x14ac:dyDescent="0.35">
      <c r="A7" s="2"/>
      <c r="B7" s="225" t="s">
        <v>34</v>
      </c>
      <c r="C7" s="226"/>
      <c r="D7" s="226"/>
      <c r="E7" s="226"/>
      <c r="F7" s="226"/>
      <c r="G7" s="226"/>
      <c r="H7" s="227"/>
      <c r="I7" s="2"/>
    </row>
    <row r="8" spans="1:9" ht="33" customHeight="1" thickBot="1" x14ac:dyDescent="0.35">
      <c r="A8" s="64"/>
      <c r="B8" s="214" t="s">
        <v>5</v>
      </c>
      <c r="C8" s="215"/>
      <c r="D8" s="215"/>
      <c r="E8" s="215"/>
      <c r="F8" s="215"/>
      <c r="G8" s="215"/>
      <c r="H8" s="216"/>
      <c r="I8" s="2"/>
    </row>
    <row r="9" spans="1:9" ht="80.25" customHeight="1" thickBot="1" x14ac:dyDescent="0.35">
      <c r="A9" s="65"/>
      <c r="B9" s="228" t="s">
        <v>119</v>
      </c>
      <c r="C9" s="229"/>
      <c r="D9" s="229"/>
      <c r="E9" s="229"/>
      <c r="F9" s="229"/>
      <c r="G9" s="230"/>
      <c r="H9" s="231"/>
      <c r="I9" s="5"/>
    </row>
    <row r="10" spans="1:9" ht="33" customHeight="1" thickBot="1" x14ac:dyDescent="0.35">
      <c r="A10" s="65"/>
      <c r="B10" s="214" t="s">
        <v>6</v>
      </c>
      <c r="C10" s="215"/>
      <c r="D10" s="215"/>
      <c r="E10" s="215"/>
      <c r="F10" s="215"/>
      <c r="G10" s="215"/>
      <c r="H10" s="216"/>
      <c r="I10" s="82"/>
    </row>
    <row r="11" spans="1:9" ht="33" customHeight="1" x14ac:dyDescent="0.3">
      <c r="A11" s="65"/>
      <c r="B11" s="28" t="s">
        <v>30</v>
      </c>
      <c r="C11" s="151" t="str">
        <f>+B3</f>
        <v>DEPARTAMENTO ADMINISTRATIVO PARA LA PROSPERIDAD SOCIAL - PROSPERIDAD SOCIAL</v>
      </c>
      <c r="D11" s="152"/>
      <c r="E11" s="152"/>
      <c r="F11" s="217"/>
      <c r="G11" s="83" t="s">
        <v>67</v>
      </c>
      <c r="H11" s="46" t="str">
        <f>+'[1]1. COND. BÁSICAS TRDM'!$G$9</f>
        <v>900.039.533-8</v>
      </c>
      <c r="I11" s="29"/>
    </row>
    <row r="12" spans="1:9" ht="35.450000000000003" customHeight="1" x14ac:dyDescent="0.3">
      <c r="A12" s="65"/>
      <c r="B12" s="25" t="s">
        <v>31</v>
      </c>
      <c r="C12" s="153" t="str">
        <f>+C11</f>
        <v>DEPARTAMENTO ADMINISTRATIVO PARA LA PROSPERIDAD SOCIAL - PROSPERIDAD SOCIAL</v>
      </c>
      <c r="D12" s="154"/>
      <c r="E12" s="154"/>
      <c r="F12" s="218"/>
      <c r="G12" s="84" t="str">
        <f>+G11</f>
        <v>NIT</v>
      </c>
      <c r="H12" s="37" t="str">
        <f>+H11</f>
        <v>900.039.533-8</v>
      </c>
      <c r="I12" s="29"/>
    </row>
    <row r="13" spans="1:9" ht="33.6" customHeight="1" thickBot="1" x14ac:dyDescent="0.35">
      <c r="A13" s="65"/>
      <c r="B13" s="25" t="s">
        <v>32</v>
      </c>
      <c r="C13" s="131" t="str">
        <f>+C11</f>
        <v>DEPARTAMENTO ADMINISTRATIVO PARA LA PROSPERIDAD SOCIAL - PROSPERIDAD SOCIAL</v>
      </c>
      <c r="D13" s="132"/>
      <c r="E13" s="132"/>
      <c r="F13" s="132"/>
      <c r="G13" s="85" t="str">
        <f>+G12</f>
        <v>NIT</v>
      </c>
      <c r="H13" s="39" t="str">
        <f>+H11</f>
        <v>900.039.533-8</v>
      </c>
      <c r="I13" s="29"/>
    </row>
    <row r="14" spans="1:9" ht="33.6" customHeight="1" thickBot="1" x14ac:dyDescent="0.35">
      <c r="A14" s="65"/>
      <c r="B14" s="31" t="s">
        <v>36</v>
      </c>
      <c r="C14" s="155" t="s">
        <v>103</v>
      </c>
      <c r="D14" s="156"/>
      <c r="E14" s="156"/>
      <c r="F14" s="156"/>
      <c r="G14" s="156"/>
      <c r="H14" s="157"/>
      <c r="I14" s="29"/>
    </row>
    <row r="15" spans="1:9" ht="37.9" customHeight="1" thickBot="1" x14ac:dyDescent="0.35">
      <c r="A15" s="65"/>
      <c r="B15" s="214" t="s">
        <v>8</v>
      </c>
      <c r="C15" s="215"/>
      <c r="D15" s="215"/>
      <c r="E15" s="215"/>
      <c r="F15" s="215"/>
      <c r="G15" s="215"/>
      <c r="H15" s="216"/>
      <c r="I15" s="82"/>
    </row>
    <row r="16" spans="1:9" ht="51" customHeight="1" thickBot="1" x14ac:dyDescent="0.35">
      <c r="A16" s="65"/>
      <c r="B16" s="188" t="s">
        <v>9</v>
      </c>
      <c r="C16" s="189"/>
      <c r="D16" s="190"/>
      <c r="E16" s="15" t="s">
        <v>10</v>
      </c>
      <c r="F16" s="16" t="s">
        <v>11</v>
      </c>
      <c r="G16" s="36" t="s">
        <v>22</v>
      </c>
      <c r="H16" s="86" t="s">
        <v>23</v>
      </c>
      <c r="I16" s="82"/>
    </row>
    <row r="17" spans="1:9" ht="140.25" customHeight="1" x14ac:dyDescent="0.3">
      <c r="A17" s="87"/>
      <c r="B17" s="183" t="s">
        <v>153</v>
      </c>
      <c r="C17" s="184"/>
      <c r="D17" s="88" t="s">
        <v>105</v>
      </c>
      <c r="E17" s="174" t="s">
        <v>154</v>
      </c>
      <c r="F17" s="177">
        <f>+D20</f>
        <v>4</v>
      </c>
      <c r="G17" s="180"/>
      <c r="H17" s="163"/>
      <c r="I17" s="82"/>
    </row>
    <row r="18" spans="1:9" ht="39.75" customHeight="1" x14ac:dyDescent="0.3">
      <c r="A18" s="126"/>
      <c r="B18" s="172" t="s">
        <v>72</v>
      </c>
      <c r="C18" s="173"/>
      <c r="D18" s="47">
        <v>1</v>
      </c>
      <c r="E18" s="175"/>
      <c r="F18" s="178"/>
      <c r="G18" s="181"/>
      <c r="H18" s="164"/>
      <c r="I18" s="82"/>
    </row>
    <row r="19" spans="1:9" ht="34.5" customHeight="1" x14ac:dyDescent="0.3">
      <c r="A19" s="127"/>
      <c r="B19" s="168" t="s">
        <v>73</v>
      </c>
      <c r="C19" s="169"/>
      <c r="D19" s="47">
        <v>2</v>
      </c>
      <c r="E19" s="175"/>
      <c r="F19" s="178"/>
      <c r="G19" s="181"/>
      <c r="H19" s="164"/>
      <c r="I19" s="82"/>
    </row>
    <row r="20" spans="1:9" ht="34.5" customHeight="1" thickBot="1" x14ac:dyDescent="0.35">
      <c r="A20" s="127"/>
      <c r="B20" s="170" t="s">
        <v>97</v>
      </c>
      <c r="C20" s="213"/>
      <c r="D20" s="48">
        <v>4</v>
      </c>
      <c r="E20" s="176"/>
      <c r="F20" s="179"/>
      <c r="G20" s="182"/>
      <c r="H20" s="165"/>
      <c r="I20" s="82"/>
    </row>
    <row r="21" spans="1:9" ht="48" customHeight="1" x14ac:dyDescent="0.3">
      <c r="A21" s="78"/>
      <c r="B21" s="131" t="s">
        <v>155</v>
      </c>
      <c r="C21" s="234"/>
      <c r="D21" s="88" t="s">
        <v>105</v>
      </c>
      <c r="E21" s="174" t="s">
        <v>156</v>
      </c>
      <c r="F21" s="177">
        <f>+D24</f>
        <v>5</v>
      </c>
      <c r="G21" s="70"/>
      <c r="H21" s="91"/>
      <c r="I21" s="82"/>
    </row>
    <row r="22" spans="1:9" ht="34.5" customHeight="1" x14ac:dyDescent="0.3">
      <c r="A22" s="78"/>
      <c r="B22" s="172" t="s">
        <v>128</v>
      </c>
      <c r="C22" s="173"/>
      <c r="D22" s="47">
        <v>1</v>
      </c>
      <c r="E22" s="175"/>
      <c r="F22" s="178"/>
      <c r="G22" s="70"/>
      <c r="H22" s="91"/>
      <c r="I22" s="82"/>
    </row>
    <row r="23" spans="1:9" ht="34.5" customHeight="1" x14ac:dyDescent="0.3">
      <c r="A23" s="78"/>
      <c r="B23" s="168" t="s">
        <v>129</v>
      </c>
      <c r="C23" s="169"/>
      <c r="D23" s="47">
        <v>3</v>
      </c>
      <c r="E23" s="175"/>
      <c r="F23" s="178"/>
      <c r="G23" s="70"/>
      <c r="H23" s="91"/>
      <c r="I23" s="82"/>
    </row>
    <row r="24" spans="1:9" ht="34.5" customHeight="1" thickBot="1" x14ac:dyDescent="0.35">
      <c r="A24" s="78"/>
      <c r="B24" s="168" t="s">
        <v>130</v>
      </c>
      <c r="C24" s="169"/>
      <c r="D24" s="48">
        <v>5</v>
      </c>
      <c r="E24" s="176"/>
      <c r="F24" s="179"/>
      <c r="G24" s="70"/>
      <c r="H24" s="91"/>
      <c r="I24" s="82"/>
    </row>
    <row r="25" spans="1:9" ht="167.25" customHeight="1" x14ac:dyDescent="0.3">
      <c r="A25" s="92"/>
      <c r="B25" s="151" t="s">
        <v>157</v>
      </c>
      <c r="C25" s="152"/>
      <c r="D25" s="88" t="s">
        <v>105</v>
      </c>
      <c r="E25" s="174" t="s">
        <v>158</v>
      </c>
      <c r="F25" s="177">
        <v>4</v>
      </c>
      <c r="G25" s="180"/>
      <c r="H25" s="163"/>
      <c r="I25" s="82"/>
    </row>
    <row r="26" spans="1:9" ht="24.75" customHeight="1" x14ac:dyDescent="0.3">
      <c r="A26" s="126"/>
      <c r="B26" s="166" t="s">
        <v>71</v>
      </c>
      <c r="C26" s="167"/>
      <c r="D26" s="47">
        <v>1</v>
      </c>
      <c r="E26" s="175"/>
      <c r="F26" s="178"/>
      <c r="G26" s="181"/>
      <c r="H26" s="164"/>
      <c r="I26" s="82"/>
    </row>
    <row r="27" spans="1:9" ht="24.75" customHeight="1" x14ac:dyDescent="0.3">
      <c r="A27" s="127"/>
      <c r="B27" s="168" t="s">
        <v>86</v>
      </c>
      <c r="C27" s="169"/>
      <c r="D27" s="47">
        <v>2</v>
      </c>
      <c r="E27" s="175"/>
      <c r="F27" s="178"/>
      <c r="G27" s="181"/>
      <c r="H27" s="164"/>
      <c r="I27" s="82"/>
    </row>
    <row r="28" spans="1:9" ht="24.75" customHeight="1" thickBot="1" x14ac:dyDescent="0.35">
      <c r="A28" s="127"/>
      <c r="B28" s="168" t="s">
        <v>87</v>
      </c>
      <c r="C28" s="169"/>
      <c r="D28" s="48">
        <v>4</v>
      </c>
      <c r="E28" s="176"/>
      <c r="F28" s="179"/>
      <c r="G28" s="182"/>
      <c r="H28" s="165"/>
      <c r="I28" s="82"/>
    </row>
    <row r="29" spans="1:9" ht="150.75" customHeight="1" x14ac:dyDescent="0.3">
      <c r="A29" s="92"/>
      <c r="B29" s="151" t="s">
        <v>159</v>
      </c>
      <c r="C29" s="152"/>
      <c r="D29" s="88" t="s">
        <v>105</v>
      </c>
      <c r="E29" s="174" t="s">
        <v>160</v>
      </c>
      <c r="F29" s="177">
        <f>+D32</f>
        <v>4</v>
      </c>
      <c r="G29" s="180"/>
      <c r="H29" s="163"/>
      <c r="I29" s="82"/>
    </row>
    <row r="30" spans="1:9" ht="24.75" customHeight="1" x14ac:dyDescent="0.3">
      <c r="A30" s="126"/>
      <c r="B30" s="166" t="s">
        <v>107</v>
      </c>
      <c r="C30" s="167"/>
      <c r="D30" s="47">
        <v>1</v>
      </c>
      <c r="E30" s="175"/>
      <c r="F30" s="178"/>
      <c r="G30" s="181"/>
      <c r="H30" s="164"/>
      <c r="I30" s="82"/>
    </row>
    <row r="31" spans="1:9" ht="24.75" customHeight="1" x14ac:dyDescent="0.3">
      <c r="A31" s="127"/>
      <c r="B31" s="168" t="s">
        <v>73</v>
      </c>
      <c r="C31" s="169"/>
      <c r="D31" s="47">
        <v>2</v>
      </c>
      <c r="E31" s="175"/>
      <c r="F31" s="178"/>
      <c r="G31" s="181"/>
      <c r="H31" s="164"/>
      <c r="I31" s="82"/>
    </row>
    <row r="32" spans="1:9" ht="24.75" customHeight="1" thickBot="1" x14ac:dyDescent="0.35">
      <c r="A32" s="127"/>
      <c r="B32" s="170" t="s">
        <v>108</v>
      </c>
      <c r="C32" s="213"/>
      <c r="D32" s="48">
        <v>4</v>
      </c>
      <c r="E32" s="176"/>
      <c r="F32" s="179"/>
      <c r="G32" s="182"/>
      <c r="H32" s="165"/>
      <c r="I32" s="82"/>
    </row>
    <row r="33" spans="1:9" ht="69" x14ac:dyDescent="0.3">
      <c r="A33" s="78"/>
      <c r="B33" s="151" t="s">
        <v>161</v>
      </c>
      <c r="C33" s="237"/>
      <c r="D33" s="88" t="s">
        <v>105</v>
      </c>
      <c r="E33" s="174" t="s">
        <v>162</v>
      </c>
      <c r="F33" s="177">
        <f>+D36</f>
        <v>4</v>
      </c>
      <c r="G33" s="70"/>
      <c r="H33" s="91"/>
      <c r="I33" s="82"/>
    </row>
    <row r="34" spans="1:9" ht="24.75" customHeight="1" x14ac:dyDescent="0.3">
      <c r="A34" s="78"/>
      <c r="B34" s="166" t="s">
        <v>107</v>
      </c>
      <c r="C34" s="167"/>
      <c r="D34" s="47">
        <v>1</v>
      </c>
      <c r="E34" s="175"/>
      <c r="F34" s="178"/>
      <c r="G34" s="70"/>
      <c r="H34" s="91"/>
      <c r="I34" s="82"/>
    </row>
    <row r="35" spans="1:9" ht="24.75" customHeight="1" x14ac:dyDescent="0.3">
      <c r="A35" s="78"/>
      <c r="B35" s="168" t="s">
        <v>133</v>
      </c>
      <c r="C35" s="169"/>
      <c r="D35" s="47">
        <v>2</v>
      </c>
      <c r="E35" s="175"/>
      <c r="F35" s="178"/>
      <c r="G35" s="70"/>
      <c r="H35" s="91"/>
      <c r="I35" s="82"/>
    </row>
    <row r="36" spans="1:9" ht="24.75" customHeight="1" thickBot="1" x14ac:dyDescent="0.35">
      <c r="A36" s="78"/>
      <c r="B36" s="170" t="s">
        <v>132</v>
      </c>
      <c r="C36" s="213"/>
      <c r="D36" s="48">
        <v>4</v>
      </c>
      <c r="E36" s="176"/>
      <c r="F36" s="179"/>
      <c r="G36" s="70"/>
      <c r="H36" s="91"/>
      <c r="I36" s="82"/>
    </row>
    <row r="37" spans="1:9" ht="122.25" customHeight="1" x14ac:dyDescent="0.3">
      <c r="A37" s="92"/>
      <c r="B37" s="183" t="s">
        <v>163</v>
      </c>
      <c r="C37" s="184"/>
      <c r="D37" s="88" t="s">
        <v>105</v>
      </c>
      <c r="E37" s="174" t="s">
        <v>164</v>
      </c>
      <c r="F37" s="177">
        <f>+D40</f>
        <v>2</v>
      </c>
      <c r="G37" s="180"/>
      <c r="H37" s="163"/>
      <c r="I37" s="82"/>
    </row>
    <row r="38" spans="1:9" ht="24" customHeight="1" x14ac:dyDescent="0.3">
      <c r="A38" s="126"/>
      <c r="B38" s="166" t="s">
        <v>98</v>
      </c>
      <c r="C38" s="167"/>
      <c r="D38" s="47">
        <v>1</v>
      </c>
      <c r="E38" s="175"/>
      <c r="F38" s="178"/>
      <c r="G38" s="181"/>
      <c r="H38" s="164"/>
      <c r="I38" s="82"/>
    </row>
    <row r="39" spans="1:9" ht="24" customHeight="1" x14ac:dyDescent="0.3">
      <c r="A39" s="127"/>
      <c r="B39" s="172" t="s">
        <v>99</v>
      </c>
      <c r="C39" s="173"/>
      <c r="D39" s="47">
        <v>1.5</v>
      </c>
      <c r="E39" s="175"/>
      <c r="F39" s="178"/>
      <c r="G39" s="181"/>
      <c r="H39" s="164"/>
      <c r="I39" s="82"/>
    </row>
    <row r="40" spans="1:9" ht="24" customHeight="1" thickBot="1" x14ac:dyDescent="0.35">
      <c r="A40" s="127"/>
      <c r="B40" s="172" t="s">
        <v>100</v>
      </c>
      <c r="C40" s="173"/>
      <c r="D40" s="48">
        <v>2</v>
      </c>
      <c r="E40" s="176"/>
      <c r="F40" s="179"/>
      <c r="G40" s="182"/>
      <c r="H40" s="165"/>
      <c r="I40" s="82"/>
    </row>
    <row r="41" spans="1:9" ht="141" customHeight="1" x14ac:dyDescent="0.3">
      <c r="A41" s="92"/>
      <c r="B41" s="151" t="s">
        <v>165</v>
      </c>
      <c r="C41" s="152"/>
      <c r="D41" s="88" t="s">
        <v>105</v>
      </c>
      <c r="E41" s="174" t="s">
        <v>166</v>
      </c>
      <c r="F41" s="177">
        <f>+D44</f>
        <v>2</v>
      </c>
      <c r="G41" s="180"/>
      <c r="H41" s="163"/>
      <c r="I41" s="82"/>
    </row>
    <row r="42" spans="1:9" ht="21" customHeight="1" x14ac:dyDescent="0.3">
      <c r="A42" s="126"/>
      <c r="B42" s="166" t="s">
        <v>167</v>
      </c>
      <c r="C42" s="167"/>
      <c r="D42" s="47">
        <v>1</v>
      </c>
      <c r="E42" s="175"/>
      <c r="F42" s="178"/>
      <c r="G42" s="181"/>
      <c r="H42" s="164"/>
      <c r="I42" s="82"/>
    </row>
    <row r="43" spans="1:9" ht="21" customHeight="1" x14ac:dyDescent="0.3">
      <c r="A43" s="127"/>
      <c r="B43" s="166" t="s">
        <v>168</v>
      </c>
      <c r="C43" s="167"/>
      <c r="D43" s="47">
        <v>1.5</v>
      </c>
      <c r="E43" s="175"/>
      <c r="F43" s="178"/>
      <c r="G43" s="181"/>
      <c r="H43" s="164"/>
      <c r="I43" s="82"/>
    </row>
    <row r="44" spans="1:9" ht="21" customHeight="1" thickBot="1" x14ac:dyDescent="0.35">
      <c r="A44" s="127"/>
      <c r="B44" s="172" t="s">
        <v>93</v>
      </c>
      <c r="C44" s="173"/>
      <c r="D44" s="48">
        <v>2</v>
      </c>
      <c r="E44" s="176"/>
      <c r="F44" s="179"/>
      <c r="G44" s="182"/>
      <c r="H44" s="165"/>
      <c r="I44" s="82"/>
    </row>
    <row r="45" spans="1:9" ht="117.75" customHeight="1" x14ac:dyDescent="0.3">
      <c r="A45" s="92"/>
      <c r="B45" s="183" t="s">
        <v>169</v>
      </c>
      <c r="C45" s="232"/>
      <c r="D45" s="88" t="s">
        <v>105</v>
      </c>
      <c r="E45" s="174" t="s">
        <v>170</v>
      </c>
      <c r="F45" s="177">
        <f>+D48</f>
        <v>2</v>
      </c>
      <c r="G45" s="180"/>
      <c r="H45" s="163"/>
      <c r="I45" s="82"/>
    </row>
    <row r="46" spans="1:9" ht="26.25" customHeight="1" x14ac:dyDescent="0.3">
      <c r="A46" s="126"/>
      <c r="B46" s="166" t="s">
        <v>94</v>
      </c>
      <c r="C46" s="167"/>
      <c r="D46" s="47">
        <v>0.5</v>
      </c>
      <c r="E46" s="175"/>
      <c r="F46" s="178"/>
      <c r="G46" s="181"/>
      <c r="H46" s="164"/>
      <c r="I46" s="82"/>
    </row>
    <row r="47" spans="1:9" ht="26.25" customHeight="1" x14ac:dyDescent="0.3">
      <c r="A47" s="127"/>
      <c r="B47" s="168" t="s">
        <v>96</v>
      </c>
      <c r="C47" s="169"/>
      <c r="D47" s="47">
        <v>1</v>
      </c>
      <c r="E47" s="175"/>
      <c r="F47" s="178"/>
      <c r="G47" s="181"/>
      <c r="H47" s="164"/>
      <c r="I47" s="82"/>
    </row>
    <row r="48" spans="1:9" ht="26.25" customHeight="1" thickBot="1" x14ac:dyDescent="0.35">
      <c r="A48" s="127"/>
      <c r="B48" s="168" t="s">
        <v>95</v>
      </c>
      <c r="C48" s="169"/>
      <c r="D48" s="48">
        <v>2</v>
      </c>
      <c r="E48" s="176"/>
      <c r="F48" s="179"/>
      <c r="G48" s="182"/>
      <c r="H48" s="165"/>
      <c r="I48" s="82"/>
    </row>
    <row r="49" spans="1:9" ht="93" customHeight="1" x14ac:dyDescent="0.3">
      <c r="A49" s="92"/>
      <c r="B49" s="183" t="s">
        <v>171</v>
      </c>
      <c r="C49" s="233"/>
      <c r="D49" s="88" t="s">
        <v>105</v>
      </c>
      <c r="E49" s="135" t="s">
        <v>172</v>
      </c>
      <c r="F49" s="177">
        <f>+D52</f>
        <v>3</v>
      </c>
      <c r="G49" s="180"/>
      <c r="H49" s="163"/>
      <c r="I49" s="82"/>
    </row>
    <row r="50" spans="1:9" ht="24.75" customHeight="1" x14ac:dyDescent="0.3">
      <c r="A50" s="126"/>
      <c r="B50" s="166" t="s">
        <v>173</v>
      </c>
      <c r="C50" s="235"/>
      <c r="D50" s="47">
        <v>1.5</v>
      </c>
      <c r="E50" s="138"/>
      <c r="F50" s="178"/>
      <c r="G50" s="181"/>
      <c r="H50" s="164"/>
      <c r="I50" s="82"/>
    </row>
    <row r="51" spans="1:9" ht="24.75" customHeight="1" x14ac:dyDescent="0.3">
      <c r="A51" s="127"/>
      <c r="B51" s="168" t="s">
        <v>174</v>
      </c>
      <c r="C51" s="236"/>
      <c r="D51" s="47">
        <v>2.25</v>
      </c>
      <c r="E51" s="138"/>
      <c r="F51" s="178"/>
      <c r="G51" s="181"/>
      <c r="H51" s="164"/>
      <c r="I51" s="82"/>
    </row>
    <row r="52" spans="1:9" ht="24.75" customHeight="1" thickBot="1" x14ac:dyDescent="0.35">
      <c r="A52" s="127"/>
      <c r="B52" s="168" t="s">
        <v>175</v>
      </c>
      <c r="C52" s="236"/>
      <c r="D52" s="48">
        <v>3</v>
      </c>
      <c r="E52" s="141"/>
      <c r="F52" s="179"/>
      <c r="G52" s="182"/>
      <c r="H52" s="165"/>
      <c r="I52" s="82"/>
    </row>
    <row r="53" spans="1:9" ht="39.6" customHeight="1" thickBot="1" x14ac:dyDescent="0.35">
      <c r="A53" s="5"/>
      <c r="B53" s="128" t="s">
        <v>14</v>
      </c>
      <c r="C53" s="129"/>
      <c r="D53" s="129"/>
      <c r="E53" s="130"/>
      <c r="F53" s="93">
        <f>SUM(F17:F52)</f>
        <v>30</v>
      </c>
      <c r="G53" s="35" t="s">
        <v>24</v>
      </c>
      <c r="H53" s="94">
        <f>SUM(H17:H49)</f>
        <v>0</v>
      </c>
      <c r="I53" s="82"/>
    </row>
    <row r="54" spans="1:9" ht="17.25" x14ac:dyDescent="0.3">
      <c r="A54" s="5"/>
      <c r="B54" s="18" t="s">
        <v>152</v>
      </c>
      <c r="C54" s="5"/>
      <c r="D54" s="5"/>
      <c r="E54" s="5"/>
      <c r="F54" s="19"/>
      <c r="G54" s="19"/>
      <c r="H54" s="41" t="str">
        <f>+'METODOLOGÍA DE EVALUACIÓN'!G10</f>
        <v>VERSIÓN: JUN 2026</v>
      </c>
      <c r="I54" s="82"/>
    </row>
    <row r="55" spans="1:9" ht="17.25" x14ac:dyDescent="0.3">
      <c r="A55" s="5"/>
      <c r="B55" s="18"/>
      <c r="C55" s="5"/>
      <c r="D55" s="5"/>
      <c r="E55" s="5"/>
      <c r="F55" s="19"/>
      <c r="G55" s="19"/>
      <c r="H55" s="82"/>
      <c r="I55" s="82"/>
    </row>
  </sheetData>
  <mergeCells count="89">
    <mergeCell ref="F33:F36"/>
    <mergeCell ref="B33:C33"/>
    <mergeCell ref="B34:C34"/>
    <mergeCell ref="B35:C35"/>
    <mergeCell ref="B36:C36"/>
    <mergeCell ref="E33:E36"/>
    <mergeCell ref="A50:A52"/>
    <mergeCell ref="A26:A28"/>
    <mergeCell ref="A18:A20"/>
    <mergeCell ref="A38:A40"/>
    <mergeCell ref="A42:A44"/>
    <mergeCell ref="A46:A48"/>
    <mergeCell ref="A30:A32"/>
    <mergeCell ref="H45:H48"/>
    <mergeCell ref="G49:G52"/>
    <mergeCell ref="H49:H52"/>
    <mergeCell ref="B46:C46"/>
    <mergeCell ref="B47:C47"/>
    <mergeCell ref="B48:C48"/>
    <mergeCell ref="E49:E52"/>
    <mergeCell ref="B50:C50"/>
    <mergeCell ref="B51:C51"/>
    <mergeCell ref="B52:C52"/>
    <mergeCell ref="F49:F52"/>
    <mergeCell ref="E45:E48"/>
    <mergeCell ref="F45:F48"/>
    <mergeCell ref="G45:G48"/>
    <mergeCell ref="G41:G44"/>
    <mergeCell ref="H41:H44"/>
    <mergeCell ref="B38:C38"/>
    <mergeCell ref="B39:C39"/>
    <mergeCell ref="B40:C40"/>
    <mergeCell ref="E37:E40"/>
    <mergeCell ref="F37:F40"/>
    <mergeCell ref="G37:G40"/>
    <mergeCell ref="B42:C42"/>
    <mergeCell ref="B43:C43"/>
    <mergeCell ref="B44:C44"/>
    <mergeCell ref="E41:E44"/>
    <mergeCell ref="F41:F44"/>
    <mergeCell ref="E25:E28"/>
    <mergeCell ref="F25:F28"/>
    <mergeCell ref="G17:G20"/>
    <mergeCell ref="B17:C17"/>
    <mergeCell ref="H37:H40"/>
    <mergeCell ref="B21:C21"/>
    <mergeCell ref="B22:C22"/>
    <mergeCell ref="B23:C23"/>
    <mergeCell ref="B24:C24"/>
    <mergeCell ref="E21:E24"/>
    <mergeCell ref="F21:F24"/>
    <mergeCell ref="B18:C18"/>
    <mergeCell ref="B19:C19"/>
    <mergeCell ref="B20:C20"/>
    <mergeCell ref="E17:E20"/>
    <mergeCell ref="F17:F20"/>
    <mergeCell ref="B9:H9"/>
    <mergeCell ref="B10:H10"/>
    <mergeCell ref="B53:E53"/>
    <mergeCell ref="B45:C45"/>
    <mergeCell ref="B41:C41"/>
    <mergeCell ref="B49:C49"/>
    <mergeCell ref="B25:C25"/>
    <mergeCell ref="B37:C37"/>
    <mergeCell ref="B29:C29"/>
    <mergeCell ref="E29:E32"/>
    <mergeCell ref="H17:H20"/>
    <mergeCell ref="B26:C26"/>
    <mergeCell ref="B27:C27"/>
    <mergeCell ref="B28:C28"/>
    <mergeCell ref="G25:G28"/>
    <mergeCell ref="H25:H28"/>
    <mergeCell ref="B3:H3"/>
    <mergeCell ref="B5:H5"/>
    <mergeCell ref="B6:H6"/>
    <mergeCell ref="B7:H7"/>
    <mergeCell ref="B8:H8"/>
    <mergeCell ref="B15:H15"/>
    <mergeCell ref="C14:H14"/>
    <mergeCell ref="C11:F11"/>
    <mergeCell ref="C12:F12"/>
    <mergeCell ref="B16:D16"/>
    <mergeCell ref="C13:F13"/>
    <mergeCell ref="F29:F32"/>
    <mergeCell ref="G29:G32"/>
    <mergeCell ref="H29:H32"/>
    <mergeCell ref="B30:C30"/>
    <mergeCell ref="B31:C31"/>
    <mergeCell ref="B32:C32"/>
  </mergeCells>
  <pageMargins left="0.7" right="0.7" top="0.75" bottom="0.75" header="0.3" footer="0.3"/>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2:I47"/>
  <sheetViews>
    <sheetView showGridLines="0" view="pageBreakPreview" topLeftCell="A3" zoomScale="80" zoomScaleNormal="100" zoomScaleSheetLayoutView="80" workbookViewId="0">
      <selection activeCell="B9" sqref="B9:H9"/>
    </sheetView>
  </sheetViews>
  <sheetFormatPr baseColWidth="10" defaultRowHeight="17.25" x14ac:dyDescent="0.3"/>
  <cols>
    <col min="1" max="1" width="4.42578125" style="95" customWidth="1"/>
    <col min="2" max="2" width="16.5703125" style="95" customWidth="1"/>
    <col min="3" max="3" width="52.85546875" style="95" customWidth="1"/>
    <col min="4" max="4" width="19.28515625" style="95" customWidth="1"/>
    <col min="5" max="5" width="29.140625" style="95" customWidth="1"/>
    <col min="6" max="6" width="16" style="95" customWidth="1"/>
    <col min="7" max="7" width="30" style="95" customWidth="1"/>
    <col min="8" max="8" width="26.7109375" style="95" customWidth="1"/>
    <col min="9" max="9" width="6.5703125" style="95" customWidth="1"/>
    <col min="10" max="16384" width="11.42578125" style="95"/>
  </cols>
  <sheetData>
    <row r="2" spans="1:9" ht="18" thickBot="1" x14ac:dyDescent="0.35">
      <c r="A2" s="5"/>
      <c r="B2" s="79"/>
      <c r="C2" s="5"/>
      <c r="D2" s="5"/>
      <c r="E2" s="5"/>
      <c r="F2" s="5"/>
      <c r="G2" s="5"/>
      <c r="I2" s="5"/>
    </row>
    <row r="3" spans="1:9" ht="34.9" customHeight="1" x14ac:dyDescent="0.3">
      <c r="A3" s="5"/>
      <c r="B3" s="133" t="str">
        <f>+'G1. COND ADIC. TRDMC'!B3:H3</f>
        <v>DEPARTAMENTO ADMINISTRATIVO PARA LA PROSPERIDAD SOCIAL - PROSPERIDAD SOCIAL</v>
      </c>
      <c r="C3" s="134"/>
      <c r="D3" s="134"/>
      <c r="E3" s="134"/>
      <c r="F3" s="134"/>
      <c r="G3" s="134"/>
      <c r="H3" s="135"/>
      <c r="I3" s="5"/>
    </row>
    <row r="4" spans="1:9" x14ac:dyDescent="0.3">
      <c r="A4" s="5"/>
      <c r="B4" s="96"/>
      <c r="C4" s="97"/>
      <c r="D4" s="97"/>
      <c r="E4" s="97"/>
      <c r="F4" s="97"/>
      <c r="G4" s="97"/>
      <c r="H4" s="77"/>
      <c r="I4" s="5"/>
    </row>
    <row r="5" spans="1:9" ht="18" customHeight="1" x14ac:dyDescent="0.3">
      <c r="A5" s="5"/>
      <c r="B5" s="136" t="s">
        <v>234</v>
      </c>
      <c r="C5" s="137"/>
      <c r="D5" s="137"/>
      <c r="E5" s="137"/>
      <c r="F5" s="137"/>
      <c r="G5" s="137"/>
      <c r="H5" s="138"/>
      <c r="I5" s="5"/>
    </row>
    <row r="6" spans="1:9" ht="27.6" customHeight="1" thickBot="1" x14ac:dyDescent="0.35">
      <c r="A6" s="5"/>
      <c r="B6" s="139" t="s">
        <v>16</v>
      </c>
      <c r="C6" s="140"/>
      <c r="D6" s="140"/>
      <c r="E6" s="140"/>
      <c r="F6" s="140"/>
      <c r="G6" s="140"/>
      <c r="H6" s="141"/>
      <c r="I6" s="5"/>
    </row>
    <row r="7" spans="1:9" ht="36" customHeight="1" thickBot="1" x14ac:dyDescent="0.35">
      <c r="A7" s="5"/>
      <c r="B7" s="142" t="s">
        <v>143</v>
      </c>
      <c r="C7" s="143"/>
      <c r="D7" s="143"/>
      <c r="E7" s="143"/>
      <c r="F7" s="143"/>
      <c r="G7" s="143"/>
      <c r="H7" s="144"/>
      <c r="I7" s="5"/>
    </row>
    <row r="8" spans="1:9" ht="33.6" customHeight="1" thickBot="1" x14ac:dyDescent="0.35">
      <c r="A8" s="5"/>
      <c r="B8" s="145" t="s">
        <v>5</v>
      </c>
      <c r="C8" s="146"/>
      <c r="D8" s="146"/>
      <c r="E8" s="146"/>
      <c r="F8" s="146"/>
      <c r="G8" s="146"/>
      <c r="H8" s="147"/>
      <c r="I8" s="5"/>
    </row>
    <row r="9" spans="1:9" ht="79.5" customHeight="1" thickBot="1" x14ac:dyDescent="0.35">
      <c r="A9" s="5"/>
      <c r="B9" s="228" t="s">
        <v>120</v>
      </c>
      <c r="C9" s="229"/>
      <c r="D9" s="229"/>
      <c r="E9" s="229"/>
      <c r="F9" s="229"/>
      <c r="G9" s="230"/>
      <c r="H9" s="231"/>
      <c r="I9" s="5"/>
    </row>
    <row r="10" spans="1:9" ht="36" customHeight="1" thickBot="1" x14ac:dyDescent="0.35">
      <c r="A10" s="5"/>
      <c r="B10" s="145" t="s">
        <v>6</v>
      </c>
      <c r="C10" s="146"/>
      <c r="D10" s="146"/>
      <c r="E10" s="146"/>
      <c r="F10" s="146"/>
      <c r="G10" s="146"/>
      <c r="H10" s="147"/>
      <c r="I10" s="82"/>
    </row>
    <row r="11" spans="1:9" ht="34.15" customHeight="1" x14ac:dyDescent="0.3">
      <c r="A11" s="5"/>
      <c r="B11" s="28" t="s">
        <v>30</v>
      </c>
      <c r="C11" s="151" t="str">
        <f>+B3</f>
        <v>DEPARTAMENTO ADMINISTRATIVO PARA LA PROSPERIDAD SOCIAL - PROSPERIDAD SOCIAL</v>
      </c>
      <c r="D11" s="152"/>
      <c r="E11" s="152"/>
      <c r="F11" s="152"/>
      <c r="G11" s="12" t="s">
        <v>7</v>
      </c>
      <c r="H11" s="37" t="str">
        <f>+'G1. COND ADIC. TRDMC'!H11</f>
        <v>900.039.533-8</v>
      </c>
      <c r="I11" s="82"/>
    </row>
    <row r="12" spans="1:9" ht="34.15" customHeight="1" x14ac:dyDescent="0.3">
      <c r="A12" s="5"/>
      <c r="B12" s="25" t="s">
        <v>31</v>
      </c>
      <c r="C12" s="131" t="str">
        <f>+C11</f>
        <v>DEPARTAMENTO ADMINISTRATIVO PARA LA PROSPERIDAD SOCIAL - PROSPERIDAD SOCIAL</v>
      </c>
      <c r="D12" s="132"/>
      <c r="E12" s="132"/>
      <c r="F12" s="132"/>
      <c r="G12" s="13" t="s">
        <v>7</v>
      </c>
      <c r="H12" s="38" t="str">
        <f>+H11</f>
        <v>900.039.533-8</v>
      </c>
      <c r="I12" s="82"/>
    </row>
    <row r="13" spans="1:9" ht="38.450000000000003" customHeight="1" thickBot="1" x14ac:dyDescent="0.35">
      <c r="A13" s="5"/>
      <c r="B13" s="25" t="s">
        <v>32</v>
      </c>
      <c r="C13" s="131" t="str">
        <f>+C11</f>
        <v>DEPARTAMENTO ADMINISTRATIVO PARA LA PROSPERIDAD SOCIAL - PROSPERIDAD SOCIAL</v>
      </c>
      <c r="D13" s="132"/>
      <c r="E13" s="132"/>
      <c r="F13" s="132"/>
      <c r="G13" s="14" t="s">
        <v>7</v>
      </c>
      <c r="H13" s="39" t="str">
        <f>+H11</f>
        <v>900.039.533-8</v>
      </c>
      <c r="I13" s="82"/>
    </row>
    <row r="14" spans="1:9" ht="38.450000000000003" customHeight="1" thickBot="1" x14ac:dyDescent="0.35">
      <c r="A14" s="5"/>
      <c r="B14" s="98" t="s">
        <v>36</v>
      </c>
      <c r="C14" s="155" t="s">
        <v>103</v>
      </c>
      <c r="D14" s="156"/>
      <c r="E14" s="156"/>
      <c r="F14" s="156"/>
      <c r="G14" s="156"/>
      <c r="H14" s="157"/>
      <c r="I14" s="82"/>
    </row>
    <row r="15" spans="1:9" ht="33" customHeight="1" thickBot="1" x14ac:dyDescent="0.35">
      <c r="A15" s="5"/>
      <c r="B15" s="145" t="s">
        <v>8</v>
      </c>
      <c r="C15" s="146"/>
      <c r="D15" s="146"/>
      <c r="E15" s="146"/>
      <c r="F15" s="146"/>
      <c r="G15" s="146"/>
      <c r="H15" s="147"/>
      <c r="I15" s="82"/>
    </row>
    <row r="16" spans="1:9" ht="51.6" customHeight="1" thickBot="1" x14ac:dyDescent="0.35">
      <c r="A16" s="62"/>
      <c r="B16" s="188" t="s">
        <v>9</v>
      </c>
      <c r="C16" s="189"/>
      <c r="D16" s="190"/>
      <c r="E16" s="15" t="s">
        <v>10</v>
      </c>
      <c r="F16" s="16" t="s">
        <v>11</v>
      </c>
      <c r="G16" s="36" t="s">
        <v>12</v>
      </c>
      <c r="H16" s="86" t="s">
        <v>13</v>
      </c>
      <c r="I16" s="82"/>
    </row>
    <row r="17" spans="1:9" ht="135.75" customHeight="1" x14ac:dyDescent="0.3">
      <c r="A17" s="63"/>
      <c r="B17" s="183" t="s">
        <v>176</v>
      </c>
      <c r="C17" s="184"/>
      <c r="D17" s="88" t="s">
        <v>105</v>
      </c>
      <c r="E17" s="174" t="s">
        <v>177</v>
      </c>
      <c r="F17" s="177">
        <f>+D21</f>
        <v>15</v>
      </c>
      <c r="G17" s="245"/>
      <c r="H17" s="163"/>
      <c r="I17" s="82"/>
    </row>
    <row r="18" spans="1:9" ht="28.5" customHeight="1" x14ac:dyDescent="0.3">
      <c r="A18" s="63"/>
      <c r="B18" s="172" t="s">
        <v>42</v>
      </c>
      <c r="C18" s="173"/>
      <c r="D18" s="47">
        <v>3</v>
      </c>
      <c r="E18" s="175"/>
      <c r="F18" s="178"/>
      <c r="G18" s="243"/>
      <c r="H18" s="164"/>
      <c r="I18" s="82"/>
    </row>
    <row r="19" spans="1:9" ht="28.5" customHeight="1" x14ac:dyDescent="0.3">
      <c r="A19" s="63"/>
      <c r="B19" s="168" t="s">
        <v>43</v>
      </c>
      <c r="C19" s="169"/>
      <c r="D19" s="47">
        <v>5</v>
      </c>
      <c r="E19" s="175"/>
      <c r="F19" s="178"/>
      <c r="G19" s="243"/>
      <c r="H19" s="164"/>
      <c r="I19" s="82"/>
    </row>
    <row r="20" spans="1:9" ht="28.5" customHeight="1" x14ac:dyDescent="0.3">
      <c r="A20" s="63"/>
      <c r="B20" s="168" t="s">
        <v>44</v>
      </c>
      <c r="C20" s="169"/>
      <c r="D20" s="47">
        <v>10</v>
      </c>
      <c r="E20" s="175"/>
      <c r="F20" s="178"/>
      <c r="G20" s="243"/>
      <c r="H20" s="164"/>
      <c r="I20" s="82"/>
    </row>
    <row r="21" spans="1:9" ht="28.5" customHeight="1" thickBot="1" x14ac:dyDescent="0.35">
      <c r="A21" s="63"/>
      <c r="B21" s="170" t="s">
        <v>142</v>
      </c>
      <c r="C21" s="171"/>
      <c r="D21" s="48">
        <v>15</v>
      </c>
      <c r="E21" s="176"/>
      <c r="F21" s="179"/>
      <c r="G21" s="244"/>
      <c r="H21" s="165"/>
      <c r="I21" s="82"/>
    </row>
    <row r="22" spans="1:9" ht="78.75" customHeight="1" x14ac:dyDescent="0.3">
      <c r="A22" s="126"/>
      <c r="B22" s="183" t="s">
        <v>178</v>
      </c>
      <c r="C22" s="184"/>
      <c r="D22" s="88" t="s">
        <v>105</v>
      </c>
      <c r="E22" s="174" t="s">
        <v>179</v>
      </c>
      <c r="F22" s="177">
        <f>+D26</f>
        <v>3</v>
      </c>
      <c r="G22" s="238"/>
      <c r="H22" s="163"/>
      <c r="I22" s="82"/>
    </row>
    <row r="23" spans="1:9" ht="28.5" customHeight="1" x14ac:dyDescent="0.3">
      <c r="A23" s="126"/>
      <c r="B23" s="166" t="s">
        <v>112</v>
      </c>
      <c r="C23" s="167"/>
      <c r="D23" s="47">
        <v>1.5</v>
      </c>
      <c r="E23" s="175"/>
      <c r="F23" s="178"/>
      <c r="G23" s="239"/>
      <c r="H23" s="164"/>
      <c r="I23" s="82"/>
    </row>
    <row r="24" spans="1:9" ht="28.5" customHeight="1" x14ac:dyDescent="0.3">
      <c r="A24" s="126"/>
      <c r="B24" s="166" t="s">
        <v>109</v>
      </c>
      <c r="C24" s="167"/>
      <c r="D24" s="47">
        <v>2</v>
      </c>
      <c r="E24" s="175"/>
      <c r="F24" s="178"/>
      <c r="G24" s="239"/>
      <c r="H24" s="164"/>
      <c r="I24" s="82"/>
    </row>
    <row r="25" spans="1:9" ht="28.5" customHeight="1" x14ac:dyDescent="0.3">
      <c r="A25" s="126"/>
      <c r="B25" s="172" t="s">
        <v>110</v>
      </c>
      <c r="C25" s="173"/>
      <c r="D25" s="47">
        <v>2.5</v>
      </c>
      <c r="E25" s="175"/>
      <c r="F25" s="178"/>
      <c r="G25" s="239"/>
      <c r="H25" s="164"/>
      <c r="I25" s="82"/>
    </row>
    <row r="26" spans="1:9" ht="28.5" customHeight="1" thickBot="1" x14ac:dyDescent="0.35">
      <c r="A26" s="126"/>
      <c r="B26" s="241" t="s">
        <v>111</v>
      </c>
      <c r="C26" s="242"/>
      <c r="D26" s="47">
        <v>3</v>
      </c>
      <c r="E26" s="176"/>
      <c r="F26" s="179"/>
      <c r="G26" s="240"/>
      <c r="H26" s="165"/>
      <c r="I26" s="82"/>
    </row>
    <row r="27" spans="1:9" ht="86.25" customHeight="1" x14ac:dyDescent="0.3">
      <c r="A27" s="126"/>
      <c r="B27" s="183" t="s">
        <v>180</v>
      </c>
      <c r="C27" s="184"/>
      <c r="D27" s="88" t="s">
        <v>105</v>
      </c>
      <c r="E27" s="174" t="s">
        <v>179</v>
      </c>
      <c r="F27" s="177">
        <f>+D31</f>
        <v>3</v>
      </c>
      <c r="G27" s="238"/>
      <c r="H27" s="163"/>
      <c r="I27" s="82"/>
    </row>
    <row r="28" spans="1:9" ht="28.5" customHeight="1" x14ac:dyDescent="0.3">
      <c r="A28" s="126"/>
      <c r="B28" s="166" t="s">
        <v>112</v>
      </c>
      <c r="C28" s="167"/>
      <c r="D28" s="47">
        <v>1.5</v>
      </c>
      <c r="E28" s="175"/>
      <c r="F28" s="178"/>
      <c r="G28" s="239"/>
      <c r="H28" s="164"/>
      <c r="I28" s="82"/>
    </row>
    <row r="29" spans="1:9" ht="28.5" customHeight="1" x14ac:dyDescent="0.3">
      <c r="A29" s="126"/>
      <c r="B29" s="166" t="s">
        <v>109</v>
      </c>
      <c r="C29" s="167"/>
      <c r="D29" s="47">
        <v>2</v>
      </c>
      <c r="E29" s="175"/>
      <c r="F29" s="178"/>
      <c r="G29" s="239"/>
      <c r="H29" s="164"/>
      <c r="I29" s="82"/>
    </row>
    <row r="30" spans="1:9" ht="28.5" customHeight="1" x14ac:dyDescent="0.3">
      <c r="A30" s="126"/>
      <c r="B30" s="172" t="s">
        <v>110</v>
      </c>
      <c r="C30" s="173"/>
      <c r="D30" s="47">
        <v>2.5</v>
      </c>
      <c r="E30" s="175"/>
      <c r="F30" s="178"/>
      <c r="G30" s="239"/>
      <c r="H30" s="164"/>
      <c r="I30" s="82"/>
    </row>
    <row r="31" spans="1:9" ht="28.5" customHeight="1" thickBot="1" x14ac:dyDescent="0.35">
      <c r="A31" s="126"/>
      <c r="B31" s="241" t="s">
        <v>111</v>
      </c>
      <c r="C31" s="242"/>
      <c r="D31" s="47">
        <v>3</v>
      </c>
      <c r="E31" s="176"/>
      <c r="F31" s="179"/>
      <c r="G31" s="240"/>
      <c r="H31" s="165"/>
      <c r="I31" s="82"/>
    </row>
    <row r="32" spans="1:9" ht="86.25" customHeight="1" x14ac:dyDescent="0.3">
      <c r="A32" s="126"/>
      <c r="B32" s="183" t="s">
        <v>181</v>
      </c>
      <c r="C32" s="184"/>
      <c r="D32" s="88" t="s">
        <v>105</v>
      </c>
      <c r="E32" s="174" t="s">
        <v>179</v>
      </c>
      <c r="F32" s="177">
        <f>+D36</f>
        <v>3</v>
      </c>
      <c r="G32" s="238"/>
      <c r="H32" s="163"/>
      <c r="I32" s="82"/>
    </row>
    <row r="33" spans="1:9" ht="28.5" customHeight="1" x14ac:dyDescent="0.3">
      <c r="A33" s="126"/>
      <c r="B33" s="166" t="s">
        <v>131</v>
      </c>
      <c r="C33" s="167"/>
      <c r="D33" s="47">
        <v>1.5</v>
      </c>
      <c r="E33" s="175"/>
      <c r="F33" s="178"/>
      <c r="G33" s="239"/>
      <c r="H33" s="164"/>
      <c r="I33" s="82"/>
    </row>
    <row r="34" spans="1:9" ht="28.5" customHeight="1" x14ac:dyDescent="0.3">
      <c r="A34" s="126"/>
      <c r="B34" s="166" t="s">
        <v>109</v>
      </c>
      <c r="C34" s="167"/>
      <c r="D34" s="47">
        <v>2</v>
      </c>
      <c r="E34" s="175"/>
      <c r="F34" s="178"/>
      <c r="G34" s="239"/>
      <c r="H34" s="164"/>
      <c r="I34" s="82"/>
    </row>
    <row r="35" spans="1:9" ht="28.5" customHeight="1" x14ac:dyDescent="0.3">
      <c r="A35" s="126"/>
      <c r="B35" s="172" t="s">
        <v>110</v>
      </c>
      <c r="C35" s="173"/>
      <c r="D35" s="47">
        <v>2.5</v>
      </c>
      <c r="E35" s="175"/>
      <c r="F35" s="178"/>
      <c r="G35" s="239"/>
      <c r="H35" s="164"/>
      <c r="I35" s="82"/>
    </row>
    <row r="36" spans="1:9" ht="28.5" customHeight="1" thickBot="1" x14ac:dyDescent="0.35">
      <c r="A36" s="126"/>
      <c r="B36" s="241" t="s">
        <v>111</v>
      </c>
      <c r="C36" s="242"/>
      <c r="D36" s="47">
        <v>3</v>
      </c>
      <c r="E36" s="176"/>
      <c r="F36" s="179"/>
      <c r="G36" s="240"/>
      <c r="H36" s="165"/>
      <c r="I36" s="82"/>
    </row>
    <row r="37" spans="1:9" ht="122.25" customHeight="1" x14ac:dyDescent="0.3">
      <c r="A37" s="63"/>
      <c r="B37" s="183" t="s">
        <v>182</v>
      </c>
      <c r="C37" s="184"/>
      <c r="D37" s="88" t="s">
        <v>105</v>
      </c>
      <c r="E37" s="174" t="s">
        <v>164</v>
      </c>
      <c r="F37" s="177">
        <f>+D40</f>
        <v>3</v>
      </c>
      <c r="G37" s="238"/>
      <c r="H37" s="163"/>
      <c r="I37" s="82"/>
    </row>
    <row r="38" spans="1:9" ht="28.5" customHeight="1" x14ac:dyDescent="0.3">
      <c r="A38" s="126"/>
      <c r="B38" s="166" t="s">
        <v>98</v>
      </c>
      <c r="C38" s="167"/>
      <c r="D38" s="47">
        <v>1</v>
      </c>
      <c r="E38" s="175"/>
      <c r="F38" s="178"/>
      <c r="G38" s="239"/>
      <c r="H38" s="164"/>
      <c r="I38" s="82"/>
    </row>
    <row r="39" spans="1:9" ht="28.5" customHeight="1" x14ac:dyDescent="0.3">
      <c r="A39" s="127"/>
      <c r="B39" s="172" t="s">
        <v>99</v>
      </c>
      <c r="C39" s="173"/>
      <c r="D39" s="47">
        <v>2</v>
      </c>
      <c r="E39" s="175"/>
      <c r="F39" s="178"/>
      <c r="G39" s="239"/>
      <c r="H39" s="164"/>
      <c r="I39" s="82"/>
    </row>
    <row r="40" spans="1:9" ht="28.5" customHeight="1" thickBot="1" x14ac:dyDescent="0.35">
      <c r="A40" s="127"/>
      <c r="B40" s="241" t="s">
        <v>100</v>
      </c>
      <c r="C40" s="242"/>
      <c r="D40" s="47">
        <v>3</v>
      </c>
      <c r="E40" s="176"/>
      <c r="F40" s="179"/>
      <c r="G40" s="240"/>
      <c r="H40" s="165"/>
      <c r="I40" s="82"/>
    </row>
    <row r="41" spans="1:9" ht="126.75" customHeight="1" x14ac:dyDescent="0.3">
      <c r="A41" s="63"/>
      <c r="B41" s="246" t="s">
        <v>183</v>
      </c>
      <c r="C41" s="247"/>
      <c r="D41" s="101" t="s">
        <v>105</v>
      </c>
      <c r="E41" s="175" t="s">
        <v>184</v>
      </c>
      <c r="F41" s="178">
        <f>+D44</f>
        <v>3</v>
      </c>
      <c r="G41" s="243"/>
      <c r="H41" s="164"/>
      <c r="I41" s="82"/>
    </row>
    <row r="42" spans="1:9" ht="25.5" customHeight="1" x14ac:dyDescent="0.3">
      <c r="A42" s="63"/>
      <c r="B42" s="166" t="s">
        <v>39</v>
      </c>
      <c r="C42" s="167"/>
      <c r="D42" s="49">
        <v>1</v>
      </c>
      <c r="E42" s="175"/>
      <c r="F42" s="178"/>
      <c r="G42" s="243"/>
      <c r="H42" s="164"/>
      <c r="I42" s="82"/>
    </row>
    <row r="43" spans="1:9" ht="25.5" customHeight="1" x14ac:dyDescent="0.3">
      <c r="A43" s="63"/>
      <c r="B43" s="172" t="s">
        <v>40</v>
      </c>
      <c r="C43" s="173"/>
      <c r="D43" s="47">
        <v>2</v>
      </c>
      <c r="E43" s="175"/>
      <c r="F43" s="178"/>
      <c r="G43" s="243"/>
      <c r="H43" s="164"/>
      <c r="I43" s="82"/>
    </row>
    <row r="44" spans="1:9" ht="25.5" customHeight="1" thickBot="1" x14ac:dyDescent="0.35">
      <c r="A44" s="63"/>
      <c r="B44" s="241" t="s">
        <v>41</v>
      </c>
      <c r="C44" s="242"/>
      <c r="D44" s="48">
        <v>3</v>
      </c>
      <c r="E44" s="176"/>
      <c r="F44" s="179"/>
      <c r="G44" s="244"/>
      <c r="H44" s="165"/>
      <c r="I44" s="82"/>
    </row>
    <row r="45" spans="1:9" ht="40.9" customHeight="1" thickBot="1" x14ac:dyDescent="0.35">
      <c r="A45" s="65"/>
      <c r="B45" s="128" t="s">
        <v>14</v>
      </c>
      <c r="C45" s="129"/>
      <c r="D45" s="129"/>
      <c r="E45" s="130"/>
      <c r="F45" s="93">
        <f>SUM(F17:F44)</f>
        <v>30</v>
      </c>
      <c r="G45" s="35" t="s">
        <v>15</v>
      </c>
      <c r="H45" s="94">
        <f>SUM(H17:H44)</f>
        <v>0</v>
      </c>
      <c r="I45" s="102"/>
    </row>
    <row r="46" spans="1:9" x14ac:dyDescent="0.3">
      <c r="A46" s="5"/>
      <c r="B46" s="99" t="s">
        <v>152</v>
      </c>
      <c r="C46" s="5"/>
      <c r="D46" s="5"/>
      <c r="E46" s="19"/>
      <c r="F46" s="19"/>
      <c r="G46" s="103"/>
      <c r="H46" s="100" t="str">
        <f>+'METODOLOGÍA DE EVALUACIÓN'!G10</f>
        <v>VERSIÓN: JUN 2026</v>
      </c>
      <c r="I46" s="82"/>
    </row>
    <row r="47" spans="1:9" x14ac:dyDescent="0.3">
      <c r="A47" s="5"/>
      <c r="B47" s="99"/>
      <c r="C47" s="5"/>
      <c r="D47" s="5"/>
      <c r="E47" s="5"/>
      <c r="F47" s="19"/>
      <c r="G47" s="19"/>
      <c r="H47" s="82"/>
      <c r="I47" s="82"/>
    </row>
  </sheetData>
  <mergeCells count="70">
    <mergeCell ref="A22:A26"/>
    <mergeCell ref="A27:A31"/>
    <mergeCell ref="B27:C27"/>
    <mergeCell ref="A38:A40"/>
    <mergeCell ref="F41:F44"/>
    <mergeCell ref="B42:C42"/>
    <mergeCell ref="B43:C43"/>
    <mergeCell ref="B44:C44"/>
    <mergeCell ref="B38:C38"/>
    <mergeCell ref="B39:C39"/>
    <mergeCell ref="B40:C40"/>
    <mergeCell ref="E37:E40"/>
    <mergeCell ref="F27:F31"/>
    <mergeCell ref="A32:A36"/>
    <mergeCell ref="F32:F36"/>
    <mergeCell ref="B45:E45"/>
    <mergeCell ref="B21:C21"/>
    <mergeCell ref="E17:E21"/>
    <mergeCell ref="B18:C18"/>
    <mergeCell ref="B19:C19"/>
    <mergeCell ref="B20:C20"/>
    <mergeCell ref="B17:C17"/>
    <mergeCell ref="B41:C41"/>
    <mergeCell ref="E41:E44"/>
    <mergeCell ref="E27:E31"/>
    <mergeCell ref="B32:C32"/>
    <mergeCell ref="E32:E36"/>
    <mergeCell ref="H17:H21"/>
    <mergeCell ref="B9:H9"/>
    <mergeCell ref="B10:H10"/>
    <mergeCell ref="B15:H15"/>
    <mergeCell ref="G17:G21"/>
    <mergeCell ref="B16:D16"/>
    <mergeCell ref="G41:G44"/>
    <mergeCell ref="C14:H14"/>
    <mergeCell ref="B8:H8"/>
    <mergeCell ref="B3:H3"/>
    <mergeCell ref="B5:H5"/>
    <mergeCell ref="B6:H6"/>
    <mergeCell ref="B7:H7"/>
    <mergeCell ref="C11:F11"/>
    <mergeCell ref="C12:F12"/>
    <mergeCell ref="C13:F13"/>
    <mergeCell ref="G37:G40"/>
    <mergeCell ref="H37:H40"/>
    <mergeCell ref="B37:C37"/>
    <mergeCell ref="F37:F40"/>
    <mergeCell ref="F17:F21"/>
    <mergeCell ref="H41:H44"/>
    <mergeCell ref="G22:G26"/>
    <mergeCell ref="H22:H26"/>
    <mergeCell ref="B23:C23"/>
    <mergeCell ref="B25:C25"/>
    <mergeCell ref="B26:C26"/>
    <mergeCell ref="B24:C24"/>
    <mergeCell ref="B22:C22"/>
    <mergeCell ref="E22:E26"/>
    <mergeCell ref="F22:F26"/>
    <mergeCell ref="G27:G31"/>
    <mergeCell ref="H27:H31"/>
    <mergeCell ref="B28:C28"/>
    <mergeCell ref="B29:C29"/>
    <mergeCell ref="B30:C30"/>
    <mergeCell ref="B31:C31"/>
    <mergeCell ref="G32:G36"/>
    <mergeCell ref="H32:H36"/>
    <mergeCell ref="B33:C33"/>
    <mergeCell ref="B34:C34"/>
    <mergeCell ref="B35:C35"/>
    <mergeCell ref="B36:C36"/>
  </mergeCells>
  <pageMargins left="0.7" right="0.7" top="0.75" bottom="0.75" header="0.3" footer="0.3"/>
  <pageSetup scale="3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2:I45"/>
  <sheetViews>
    <sheetView showGridLines="0" view="pageBreakPreview" zoomScale="80" zoomScaleNormal="85" zoomScaleSheetLayoutView="80" workbookViewId="0">
      <selection activeCell="B5" sqref="B5:H5"/>
    </sheetView>
  </sheetViews>
  <sheetFormatPr baseColWidth="10" defaultRowHeight="17.25" x14ac:dyDescent="0.3"/>
  <cols>
    <col min="1" max="1" width="4" style="95" customWidth="1"/>
    <col min="2" max="2" width="16" style="95" customWidth="1"/>
    <col min="3" max="3" width="52.85546875" style="95" customWidth="1"/>
    <col min="4" max="4" width="24.140625" style="95" customWidth="1"/>
    <col min="5" max="5" width="35.85546875" style="95" customWidth="1"/>
    <col min="6" max="6" width="18.42578125" style="95" customWidth="1"/>
    <col min="7" max="7" width="29.5703125" style="95" customWidth="1"/>
    <col min="8" max="8" width="26.7109375" style="95" customWidth="1"/>
    <col min="9" max="9" width="7.85546875" style="95" customWidth="1"/>
    <col min="10" max="16384" width="11.42578125" style="95"/>
  </cols>
  <sheetData>
    <row r="2" spans="1:9" ht="18" thickBot="1" x14ac:dyDescent="0.35">
      <c r="A2" s="5"/>
      <c r="B2" s="79"/>
      <c r="C2" s="5"/>
      <c r="D2" s="5"/>
      <c r="E2" s="5"/>
      <c r="F2" s="5"/>
      <c r="G2" s="5"/>
      <c r="I2" s="5"/>
    </row>
    <row r="3" spans="1:9" ht="42" customHeight="1" x14ac:dyDescent="0.3">
      <c r="A3" s="5"/>
      <c r="B3" s="133" t="str">
        <f>+'G1. COND ADIC. TRDMC'!B3:H3</f>
        <v>DEPARTAMENTO ADMINISTRATIVO PARA LA PROSPERIDAD SOCIAL - PROSPERIDAD SOCIAL</v>
      </c>
      <c r="C3" s="134"/>
      <c r="D3" s="134"/>
      <c r="E3" s="134"/>
      <c r="F3" s="134"/>
      <c r="G3" s="134"/>
      <c r="H3" s="135"/>
      <c r="I3" s="5"/>
    </row>
    <row r="4" spans="1:9" ht="15" customHeight="1" x14ac:dyDescent="0.3">
      <c r="A4" s="5"/>
      <c r="B4" s="96"/>
      <c r="C4" s="97"/>
      <c r="D4" s="97"/>
      <c r="E4" s="97"/>
      <c r="F4" s="97"/>
      <c r="G4" s="97"/>
      <c r="H4" s="77"/>
      <c r="I4" s="5"/>
    </row>
    <row r="5" spans="1:9" ht="23.45" customHeight="1" x14ac:dyDescent="0.3">
      <c r="A5" s="5"/>
      <c r="B5" s="136" t="s">
        <v>234</v>
      </c>
      <c r="C5" s="137"/>
      <c r="D5" s="137"/>
      <c r="E5" s="137"/>
      <c r="F5" s="137"/>
      <c r="G5" s="137"/>
      <c r="H5" s="138"/>
      <c r="I5" s="5"/>
    </row>
    <row r="6" spans="1:9" ht="29.45" customHeight="1" thickBot="1" x14ac:dyDescent="0.35">
      <c r="A6" s="5"/>
      <c r="B6" s="139" t="s">
        <v>16</v>
      </c>
      <c r="C6" s="140"/>
      <c r="D6" s="140"/>
      <c r="E6" s="140"/>
      <c r="F6" s="140"/>
      <c r="G6" s="140"/>
      <c r="H6" s="141"/>
      <c r="I6" s="5"/>
    </row>
    <row r="7" spans="1:9" ht="36.6" customHeight="1" thickBot="1" x14ac:dyDescent="0.35">
      <c r="A7" s="5"/>
      <c r="B7" s="142" t="s">
        <v>144</v>
      </c>
      <c r="C7" s="143"/>
      <c r="D7" s="143"/>
      <c r="E7" s="143"/>
      <c r="F7" s="143"/>
      <c r="G7" s="143"/>
      <c r="H7" s="144"/>
      <c r="I7" s="5"/>
    </row>
    <row r="8" spans="1:9" ht="33" customHeight="1" thickBot="1" x14ac:dyDescent="0.35">
      <c r="A8" s="5"/>
      <c r="B8" s="145" t="s">
        <v>5</v>
      </c>
      <c r="C8" s="146"/>
      <c r="D8" s="146"/>
      <c r="E8" s="146"/>
      <c r="F8" s="146"/>
      <c r="G8" s="146"/>
      <c r="H8" s="147"/>
      <c r="I8" s="5"/>
    </row>
    <row r="9" spans="1:9" ht="125.45" customHeight="1" thickBot="1" x14ac:dyDescent="0.35">
      <c r="A9" s="5"/>
      <c r="B9" s="228" t="s">
        <v>121</v>
      </c>
      <c r="C9" s="229"/>
      <c r="D9" s="229"/>
      <c r="E9" s="229"/>
      <c r="F9" s="229"/>
      <c r="G9" s="230"/>
      <c r="H9" s="231"/>
      <c r="I9" s="5"/>
    </row>
    <row r="10" spans="1:9" ht="33" customHeight="1" thickBot="1" x14ac:dyDescent="0.35">
      <c r="A10" s="5"/>
      <c r="B10" s="145" t="s">
        <v>6</v>
      </c>
      <c r="C10" s="146"/>
      <c r="D10" s="146"/>
      <c r="E10" s="146"/>
      <c r="F10" s="146"/>
      <c r="G10" s="146"/>
      <c r="H10" s="147"/>
      <c r="I10" s="82"/>
    </row>
    <row r="11" spans="1:9" ht="33" customHeight="1" x14ac:dyDescent="0.3">
      <c r="A11" s="5"/>
      <c r="B11" s="104" t="s">
        <v>26</v>
      </c>
      <c r="C11" s="260" t="str">
        <f>+B3</f>
        <v>DEPARTAMENTO ADMINISTRATIVO PARA LA PROSPERIDAD SOCIAL - PROSPERIDAD SOCIAL</v>
      </c>
      <c r="D11" s="152"/>
      <c r="E11" s="152"/>
      <c r="F11" s="261"/>
      <c r="G11" s="108" t="s">
        <v>7</v>
      </c>
      <c r="H11" s="40" t="str">
        <f>+'G1. COND ADIC. TRDMC'!H11</f>
        <v>900.039.533-8</v>
      </c>
      <c r="I11" s="82"/>
    </row>
    <row r="12" spans="1:9" ht="33" customHeight="1" x14ac:dyDescent="0.3">
      <c r="A12" s="5"/>
      <c r="B12" s="105" t="s">
        <v>27</v>
      </c>
      <c r="C12" s="262" t="str">
        <f>+C11</f>
        <v>DEPARTAMENTO ADMINISTRATIVO PARA LA PROSPERIDAD SOCIAL - PROSPERIDAD SOCIAL</v>
      </c>
      <c r="D12" s="154"/>
      <c r="E12" s="154"/>
      <c r="F12" s="263"/>
      <c r="G12" s="109" t="s">
        <v>7</v>
      </c>
      <c r="H12" s="38" t="str">
        <f>+H11</f>
        <v>900.039.533-8</v>
      </c>
      <c r="I12" s="82"/>
    </row>
    <row r="13" spans="1:9" ht="35.450000000000003" customHeight="1" thickBot="1" x14ac:dyDescent="0.35">
      <c r="A13" s="5"/>
      <c r="B13" s="106" t="s">
        <v>28</v>
      </c>
      <c r="C13" s="264" t="s">
        <v>29</v>
      </c>
      <c r="D13" s="265"/>
      <c r="E13" s="265"/>
      <c r="F13" s="266"/>
      <c r="G13" s="110"/>
      <c r="H13" s="111"/>
      <c r="I13" s="82"/>
    </row>
    <row r="14" spans="1:9" ht="35.450000000000003" customHeight="1" thickBot="1" x14ac:dyDescent="0.35">
      <c r="A14" s="5"/>
      <c r="B14" s="107" t="s">
        <v>36</v>
      </c>
      <c r="C14" s="257" t="s">
        <v>103</v>
      </c>
      <c r="D14" s="258"/>
      <c r="E14" s="258"/>
      <c r="F14" s="258"/>
      <c r="G14" s="258"/>
      <c r="H14" s="259"/>
      <c r="I14" s="82"/>
    </row>
    <row r="15" spans="1:9" ht="38.450000000000003" customHeight="1" thickBot="1" x14ac:dyDescent="0.35">
      <c r="A15" s="5"/>
      <c r="B15" s="145" t="s">
        <v>8</v>
      </c>
      <c r="C15" s="146"/>
      <c r="D15" s="146"/>
      <c r="E15" s="146"/>
      <c r="F15" s="146"/>
      <c r="G15" s="146"/>
      <c r="H15" s="147"/>
      <c r="I15" s="82"/>
    </row>
    <row r="16" spans="1:9" ht="51.6" customHeight="1" thickBot="1" x14ac:dyDescent="0.35">
      <c r="A16" s="62"/>
      <c r="B16" s="188" t="s">
        <v>9</v>
      </c>
      <c r="C16" s="189"/>
      <c r="D16" s="189"/>
      <c r="E16" s="15" t="s">
        <v>10</v>
      </c>
      <c r="F16" s="16" t="s">
        <v>11</v>
      </c>
      <c r="G16" s="36" t="s">
        <v>12</v>
      </c>
      <c r="H16" s="86" t="s">
        <v>13</v>
      </c>
      <c r="I16" s="82"/>
    </row>
    <row r="17" spans="1:9" ht="136.5" customHeight="1" x14ac:dyDescent="0.3">
      <c r="A17" s="63"/>
      <c r="B17" s="183" t="s">
        <v>185</v>
      </c>
      <c r="C17" s="184"/>
      <c r="D17" s="88" t="s">
        <v>105</v>
      </c>
      <c r="E17" s="174" t="s">
        <v>186</v>
      </c>
      <c r="F17" s="177">
        <f>+D20</f>
        <v>9</v>
      </c>
      <c r="G17" s="245"/>
      <c r="H17" s="163"/>
      <c r="I17" s="82"/>
    </row>
    <row r="18" spans="1:9" ht="28.5" customHeight="1" x14ac:dyDescent="0.3">
      <c r="A18" s="63"/>
      <c r="B18" s="172" t="s">
        <v>134</v>
      </c>
      <c r="C18" s="173"/>
      <c r="D18" s="50">
        <v>2</v>
      </c>
      <c r="E18" s="175"/>
      <c r="F18" s="178"/>
      <c r="G18" s="243"/>
      <c r="H18" s="164"/>
      <c r="I18" s="82"/>
    </row>
    <row r="19" spans="1:9" ht="28.5" customHeight="1" x14ac:dyDescent="0.3">
      <c r="A19" s="63"/>
      <c r="B19" s="168" t="s">
        <v>135</v>
      </c>
      <c r="C19" s="169"/>
      <c r="D19" s="50">
        <v>4</v>
      </c>
      <c r="E19" s="175"/>
      <c r="F19" s="178"/>
      <c r="G19" s="243"/>
      <c r="H19" s="164"/>
      <c r="I19" s="82"/>
    </row>
    <row r="20" spans="1:9" ht="28.5" customHeight="1" thickBot="1" x14ac:dyDescent="0.35">
      <c r="A20" s="63"/>
      <c r="B20" s="168" t="s">
        <v>187</v>
      </c>
      <c r="C20" s="169"/>
      <c r="D20" s="51">
        <v>9</v>
      </c>
      <c r="E20" s="175"/>
      <c r="F20" s="179"/>
      <c r="G20" s="244"/>
      <c r="H20" s="164"/>
      <c r="I20" s="82"/>
    </row>
    <row r="21" spans="1:9" ht="114.75" customHeight="1" thickBot="1" x14ac:dyDescent="0.35">
      <c r="A21" s="63"/>
      <c r="B21" s="253" t="s">
        <v>188</v>
      </c>
      <c r="C21" s="254"/>
      <c r="D21" s="254"/>
      <c r="E21" s="17" t="s">
        <v>189</v>
      </c>
      <c r="F21" s="177">
        <f>+D25</f>
        <v>3</v>
      </c>
      <c r="G21" s="180"/>
      <c r="H21" s="163"/>
      <c r="I21" s="82"/>
    </row>
    <row r="22" spans="1:9" ht="49.5" customHeight="1" x14ac:dyDescent="0.3">
      <c r="A22" s="63"/>
      <c r="B22" s="251" t="s">
        <v>190</v>
      </c>
      <c r="C22" s="252"/>
      <c r="D22" s="88" t="s">
        <v>105</v>
      </c>
      <c r="E22" s="174" t="s">
        <v>191</v>
      </c>
      <c r="F22" s="178"/>
      <c r="G22" s="181"/>
      <c r="H22" s="164"/>
      <c r="I22" s="82"/>
    </row>
    <row r="23" spans="1:9" ht="30" customHeight="1" x14ac:dyDescent="0.3">
      <c r="A23" s="126"/>
      <c r="B23" s="166" t="s">
        <v>74</v>
      </c>
      <c r="C23" s="167"/>
      <c r="D23" s="68">
        <v>1.5</v>
      </c>
      <c r="E23" s="175"/>
      <c r="F23" s="178"/>
      <c r="G23" s="181"/>
      <c r="H23" s="164"/>
      <c r="I23" s="82"/>
    </row>
    <row r="24" spans="1:9" ht="30" customHeight="1" x14ac:dyDescent="0.3">
      <c r="A24" s="127"/>
      <c r="B24" s="168" t="s">
        <v>75</v>
      </c>
      <c r="C24" s="169"/>
      <c r="D24" s="68">
        <v>2.4</v>
      </c>
      <c r="E24" s="175"/>
      <c r="F24" s="178"/>
      <c r="G24" s="181"/>
      <c r="H24" s="164"/>
      <c r="I24" s="82"/>
    </row>
    <row r="25" spans="1:9" ht="30" customHeight="1" thickBot="1" x14ac:dyDescent="0.35">
      <c r="A25" s="127"/>
      <c r="B25" s="168" t="s">
        <v>76</v>
      </c>
      <c r="C25" s="169"/>
      <c r="D25" s="47">
        <v>3</v>
      </c>
      <c r="E25" s="268"/>
      <c r="F25" s="267"/>
      <c r="G25" s="182"/>
      <c r="H25" s="165"/>
      <c r="I25" s="82"/>
    </row>
    <row r="26" spans="1:9" ht="52.5" customHeight="1" x14ac:dyDescent="0.3">
      <c r="A26" s="63"/>
      <c r="B26" s="269" t="s">
        <v>192</v>
      </c>
      <c r="C26" s="270"/>
      <c r="D26" s="112" t="s">
        <v>105</v>
      </c>
      <c r="E26" s="175" t="s">
        <v>193</v>
      </c>
      <c r="F26" s="178">
        <f>+D29</f>
        <v>3</v>
      </c>
      <c r="G26" s="43"/>
      <c r="H26" s="91"/>
      <c r="I26" s="82"/>
    </row>
    <row r="27" spans="1:9" ht="26.25" customHeight="1" x14ac:dyDescent="0.3">
      <c r="A27" s="126"/>
      <c r="B27" s="166" t="s">
        <v>50</v>
      </c>
      <c r="C27" s="167"/>
      <c r="D27" s="68">
        <v>1.5</v>
      </c>
      <c r="E27" s="175"/>
      <c r="F27" s="178"/>
      <c r="G27" s="43"/>
      <c r="H27" s="91"/>
      <c r="I27" s="82"/>
    </row>
    <row r="28" spans="1:9" ht="26.25" customHeight="1" x14ac:dyDescent="0.3">
      <c r="A28" s="127"/>
      <c r="B28" s="168" t="s">
        <v>77</v>
      </c>
      <c r="C28" s="169"/>
      <c r="D28" s="68">
        <v>2.4</v>
      </c>
      <c r="E28" s="175"/>
      <c r="F28" s="178"/>
      <c r="G28" s="43"/>
      <c r="H28" s="91"/>
      <c r="I28" s="82"/>
    </row>
    <row r="29" spans="1:9" ht="26.25" customHeight="1" thickBot="1" x14ac:dyDescent="0.35">
      <c r="A29" s="127"/>
      <c r="B29" s="168" t="s">
        <v>78</v>
      </c>
      <c r="C29" s="169"/>
      <c r="D29" s="47">
        <v>3</v>
      </c>
      <c r="E29" s="176"/>
      <c r="F29" s="179"/>
      <c r="G29" s="43"/>
      <c r="H29" s="91"/>
      <c r="I29" s="82"/>
    </row>
    <row r="30" spans="1:9" ht="146.25" customHeight="1" x14ac:dyDescent="0.3">
      <c r="A30" s="63"/>
      <c r="B30" s="151" t="s">
        <v>194</v>
      </c>
      <c r="C30" s="152"/>
      <c r="D30" s="112" t="s">
        <v>105</v>
      </c>
      <c r="E30" s="174" t="s">
        <v>195</v>
      </c>
      <c r="F30" s="177">
        <f>+D33</f>
        <v>3</v>
      </c>
      <c r="G30" s="180"/>
      <c r="H30" s="163"/>
      <c r="I30" s="82"/>
    </row>
    <row r="31" spans="1:9" ht="24" customHeight="1" x14ac:dyDescent="0.3">
      <c r="A31" s="126"/>
      <c r="B31" s="166" t="s">
        <v>136</v>
      </c>
      <c r="C31" s="167"/>
      <c r="D31" s="52">
        <v>1</v>
      </c>
      <c r="E31" s="175"/>
      <c r="F31" s="178"/>
      <c r="G31" s="181"/>
      <c r="H31" s="164"/>
      <c r="I31" s="82"/>
    </row>
    <row r="32" spans="1:9" ht="24" customHeight="1" x14ac:dyDescent="0.3">
      <c r="A32" s="127"/>
      <c r="B32" s="172" t="s">
        <v>137</v>
      </c>
      <c r="C32" s="173"/>
      <c r="D32" s="49">
        <v>2</v>
      </c>
      <c r="E32" s="175"/>
      <c r="F32" s="178"/>
      <c r="G32" s="181"/>
      <c r="H32" s="164"/>
      <c r="I32" s="82"/>
    </row>
    <row r="33" spans="1:9" ht="24" customHeight="1" thickBot="1" x14ac:dyDescent="0.35">
      <c r="A33" s="127"/>
      <c r="B33" s="241" t="s">
        <v>138</v>
      </c>
      <c r="C33" s="242"/>
      <c r="D33" s="48">
        <v>3</v>
      </c>
      <c r="E33" s="176"/>
      <c r="F33" s="179"/>
      <c r="G33" s="182"/>
      <c r="H33" s="165"/>
      <c r="I33" s="82"/>
    </row>
    <row r="34" spans="1:9" ht="149.25" customHeight="1" x14ac:dyDescent="0.3">
      <c r="A34" s="63"/>
      <c r="B34" s="183" t="s">
        <v>182</v>
      </c>
      <c r="C34" s="184"/>
      <c r="D34" s="112" t="s">
        <v>105</v>
      </c>
      <c r="E34" s="174" t="s">
        <v>164</v>
      </c>
      <c r="F34" s="177">
        <f>+D37</f>
        <v>3</v>
      </c>
      <c r="G34" s="180"/>
      <c r="H34" s="163"/>
      <c r="I34" s="82"/>
    </row>
    <row r="35" spans="1:9" ht="27.95" customHeight="1" x14ac:dyDescent="0.3">
      <c r="A35" s="126"/>
      <c r="B35" s="166" t="s">
        <v>99</v>
      </c>
      <c r="C35" s="167"/>
      <c r="D35" s="47">
        <v>1.5</v>
      </c>
      <c r="E35" s="175"/>
      <c r="F35" s="178"/>
      <c r="G35" s="181"/>
      <c r="H35" s="164"/>
      <c r="I35" s="82"/>
    </row>
    <row r="36" spans="1:9" ht="27.95" customHeight="1" x14ac:dyDescent="0.3">
      <c r="A36" s="127"/>
      <c r="B36" s="172" t="s">
        <v>100</v>
      </c>
      <c r="C36" s="173"/>
      <c r="D36" s="47">
        <f>1.125*2</f>
        <v>2.25</v>
      </c>
      <c r="E36" s="175"/>
      <c r="F36" s="178"/>
      <c r="G36" s="181"/>
      <c r="H36" s="164"/>
      <c r="I36" s="82"/>
    </row>
    <row r="37" spans="1:9" ht="27.95" customHeight="1" thickBot="1" x14ac:dyDescent="0.35">
      <c r="A37" s="127"/>
      <c r="B37" s="172" t="s">
        <v>139</v>
      </c>
      <c r="C37" s="173"/>
      <c r="D37" s="48">
        <v>3</v>
      </c>
      <c r="E37" s="176"/>
      <c r="F37" s="179"/>
      <c r="G37" s="182"/>
      <c r="H37" s="165"/>
      <c r="I37" s="82"/>
    </row>
    <row r="38" spans="1:9" ht="144.75" customHeight="1" x14ac:dyDescent="0.3">
      <c r="A38" s="63"/>
      <c r="B38" s="183" t="s">
        <v>196</v>
      </c>
      <c r="C38" s="184"/>
      <c r="D38" s="101" t="s">
        <v>105</v>
      </c>
      <c r="E38" s="174" t="s">
        <v>184</v>
      </c>
      <c r="F38" s="177">
        <f>+D41</f>
        <v>6</v>
      </c>
      <c r="G38" s="248"/>
      <c r="H38" s="163"/>
      <c r="I38" s="82"/>
    </row>
    <row r="39" spans="1:9" ht="24.75" customHeight="1" x14ac:dyDescent="0.3">
      <c r="A39" s="63"/>
      <c r="B39" s="166" t="s">
        <v>140</v>
      </c>
      <c r="C39" s="167"/>
      <c r="D39" s="49">
        <v>2</v>
      </c>
      <c r="E39" s="175"/>
      <c r="F39" s="178"/>
      <c r="G39" s="249"/>
      <c r="H39" s="164"/>
      <c r="I39" s="82"/>
    </row>
    <row r="40" spans="1:9" ht="24.75" customHeight="1" x14ac:dyDescent="0.3">
      <c r="A40" s="63"/>
      <c r="B40" s="172" t="s">
        <v>40</v>
      </c>
      <c r="C40" s="173"/>
      <c r="D40" s="47">
        <v>4</v>
      </c>
      <c r="E40" s="175"/>
      <c r="F40" s="178"/>
      <c r="G40" s="249"/>
      <c r="H40" s="164"/>
      <c r="I40" s="82"/>
    </row>
    <row r="41" spans="1:9" ht="24.75" customHeight="1" thickBot="1" x14ac:dyDescent="0.35">
      <c r="A41" s="63"/>
      <c r="B41" s="241" t="s">
        <v>41</v>
      </c>
      <c r="C41" s="242"/>
      <c r="D41" s="48">
        <v>6</v>
      </c>
      <c r="E41" s="176"/>
      <c r="F41" s="179"/>
      <c r="G41" s="250"/>
      <c r="H41" s="165"/>
      <c r="I41" s="82"/>
    </row>
    <row r="42" spans="1:9" ht="95.25" customHeight="1" thickBot="1" x14ac:dyDescent="0.35">
      <c r="A42" s="75"/>
      <c r="B42" s="255" t="s">
        <v>141</v>
      </c>
      <c r="C42" s="256"/>
      <c r="D42" s="67">
        <v>3</v>
      </c>
      <c r="E42" s="72" t="s">
        <v>70</v>
      </c>
      <c r="F42" s="89">
        <v>3</v>
      </c>
      <c r="G42" s="71"/>
      <c r="H42" s="90"/>
      <c r="I42" s="82"/>
    </row>
    <row r="43" spans="1:9" ht="45.6" customHeight="1" thickBot="1" x14ac:dyDescent="0.35">
      <c r="A43" s="63"/>
      <c r="B43" s="128" t="s">
        <v>14</v>
      </c>
      <c r="C43" s="129"/>
      <c r="D43" s="129"/>
      <c r="E43" s="130"/>
      <c r="F43" s="93">
        <f>SUM(F17:F42)</f>
        <v>30</v>
      </c>
      <c r="G43" s="35" t="s">
        <v>15</v>
      </c>
      <c r="H43" s="94">
        <f>SUM(H17:H42)</f>
        <v>0</v>
      </c>
      <c r="I43" s="102"/>
    </row>
    <row r="44" spans="1:9" ht="19.149999999999999" customHeight="1" x14ac:dyDescent="0.3">
      <c r="A44" s="5"/>
      <c r="B44" s="99" t="s">
        <v>152</v>
      </c>
      <c r="C44" s="5"/>
      <c r="D44" s="5"/>
      <c r="E44" s="5"/>
      <c r="F44" s="19"/>
      <c r="G44" s="19"/>
      <c r="H44" s="100" t="str">
        <f>+'METODOLOGÍA DE EVALUACIÓN'!G10</f>
        <v>VERSIÓN: JUN 2026</v>
      </c>
      <c r="I44" s="82"/>
    </row>
    <row r="45" spans="1:9" x14ac:dyDescent="0.3">
      <c r="B45" s="99"/>
    </row>
  </sheetData>
  <mergeCells count="66">
    <mergeCell ref="F21:F25"/>
    <mergeCell ref="G21:G25"/>
    <mergeCell ref="H21:H25"/>
    <mergeCell ref="A23:A25"/>
    <mergeCell ref="A27:A29"/>
    <mergeCell ref="B27:C27"/>
    <mergeCell ref="B28:C28"/>
    <mergeCell ref="B29:C29"/>
    <mergeCell ref="E22:E25"/>
    <mergeCell ref="E26:E29"/>
    <mergeCell ref="B23:C23"/>
    <mergeCell ref="B24:C24"/>
    <mergeCell ref="B25:C25"/>
    <mergeCell ref="B26:C26"/>
    <mergeCell ref="A31:A33"/>
    <mergeCell ref="H34:H37"/>
    <mergeCell ref="E30:E33"/>
    <mergeCell ref="F30:F33"/>
    <mergeCell ref="G30:G33"/>
    <mergeCell ref="H30:H33"/>
    <mergeCell ref="E34:E37"/>
    <mergeCell ref="F34:F37"/>
    <mergeCell ref="G34:G37"/>
    <mergeCell ref="B31:C31"/>
    <mergeCell ref="B37:C37"/>
    <mergeCell ref="B32:C32"/>
    <mergeCell ref="B33:C33"/>
    <mergeCell ref="B34:C34"/>
    <mergeCell ref="B35:C35"/>
    <mergeCell ref="B36:C36"/>
    <mergeCell ref="B16:D16"/>
    <mergeCell ref="B15:H15"/>
    <mergeCell ref="C14:H14"/>
    <mergeCell ref="B9:H9"/>
    <mergeCell ref="B10:H10"/>
    <mergeCell ref="C11:F11"/>
    <mergeCell ref="C12:F12"/>
    <mergeCell ref="C13:F13"/>
    <mergeCell ref="B3:H3"/>
    <mergeCell ref="B5:H5"/>
    <mergeCell ref="B6:H6"/>
    <mergeCell ref="B7:H7"/>
    <mergeCell ref="B8:H8"/>
    <mergeCell ref="B42:C42"/>
    <mergeCell ref="B43:E43"/>
    <mergeCell ref="B38:C38"/>
    <mergeCell ref="E38:E41"/>
    <mergeCell ref="B39:C39"/>
    <mergeCell ref="B40:C40"/>
    <mergeCell ref="B41:C41"/>
    <mergeCell ref="A35:A37"/>
    <mergeCell ref="H38:H41"/>
    <mergeCell ref="F38:F41"/>
    <mergeCell ref="G38:G41"/>
    <mergeCell ref="F17:F20"/>
    <mergeCell ref="B17:C17"/>
    <mergeCell ref="E17:E20"/>
    <mergeCell ref="G17:G20"/>
    <mergeCell ref="B19:C19"/>
    <mergeCell ref="B20:C20"/>
    <mergeCell ref="B30:C30"/>
    <mergeCell ref="H17:H20"/>
    <mergeCell ref="B18:C18"/>
    <mergeCell ref="B22:C22"/>
    <mergeCell ref="F26:F29"/>
    <mergeCell ref="B21:D21"/>
  </mergeCells>
  <pageMargins left="0.7" right="0.7" top="0.75" bottom="0.75" header="0.3" footer="0.3"/>
  <pageSetup scale="3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I40"/>
  <sheetViews>
    <sheetView showGridLines="0" view="pageBreakPreview" zoomScale="70" zoomScaleNormal="96" zoomScaleSheetLayoutView="70" workbookViewId="0">
      <selection activeCell="B5" sqref="B5:H5"/>
    </sheetView>
  </sheetViews>
  <sheetFormatPr baseColWidth="10" defaultRowHeight="17.25" x14ac:dyDescent="0.3"/>
  <cols>
    <col min="1" max="1" width="4.5703125" style="115" customWidth="1"/>
    <col min="2" max="2" width="18" style="95" customWidth="1"/>
    <col min="3" max="3" width="52.5703125" style="95" customWidth="1"/>
    <col min="4" max="4" width="20.85546875" style="95" customWidth="1"/>
    <col min="5" max="5" width="34.42578125" style="95" customWidth="1"/>
    <col min="6" max="6" width="18.42578125" style="95" customWidth="1"/>
    <col min="7" max="7" width="30.7109375" style="95" customWidth="1"/>
    <col min="8" max="8" width="26.7109375" style="95" customWidth="1"/>
    <col min="9" max="9" width="9" style="95" customWidth="1"/>
    <col min="10" max="16384" width="11.42578125" style="95"/>
  </cols>
  <sheetData>
    <row r="1" spans="1:9" ht="25.9" customHeight="1" x14ac:dyDescent="0.3">
      <c r="I1" s="5"/>
    </row>
    <row r="2" spans="1:9" ht="18" thickBot="1" x14ac:dyDescent="0.35">
      <c r="A2" s="65"/>
      <c r="B2" s="79"/>
      <c r="C2" s="5"/>
      <c r="D2" s="5"/>
      <c r="E2" s="5"/>
      <c r="F2" s="5"/>
      <c r="G2" s="5"/>
      <c r="I2" s="5"/>
    </row>
    <row r="3" spans="1:9" ht="24" customHeight="1" x14ac:dyDescent="0.3">
      <c r="A3" s="65"/>
      <c r="B3" s="133" t="str">
        <f>+'G1. COND ADIC. TRDMC'!B3:H3</f>
        <v>DEPARTAMENTO ADMINISTRATIVO PARA LA PROSPERIDAD SOCIAL - PROSPERIDAD SOCIAL</v>
      </c>
      <c r="C3" s="134"/>
      <c r="D3" s="134"/>
      <c r="E3" s="134"/>
      <c r="F3" s="134"/>
      <c r="G3" s="134"/>
      <c r="H3" s="135"/>
      <c r="I3" s="5"/>
    </row>
    <row r="4" spans="1:9" ht="19.5" customHeight="1" x14ac:dyDescent="0.3">
      <c r="A4" s="65"/>
      <c r="B4" s="113"/>
      <c r="C4" s="29"/>
      <c r="D4" s="29"/>
      <c r="E4" s="29"/>
      <c r="F4" s="29"/>
      <c r="G4" s="29"/>
      <c r="H4" s="114"/>
      <c r="I4" s="5"/>
    </row>
    <row r="5" spans="1:9" ht="23.25" customHeight="1" x14ac:dyDescent="0.3">
      <c r="A5" s="65"/>
      <c r="B5" s="136" t="s">
        <v>234</v>
      </c>
      <c r="C5" s="137"/>
      <c r="D5" s="137"/>
      <c r="E5" s="137"/>
      <c r="F5" s="137"/>
      <c r="G5" s="137"/>
      <c r="H5" s="138"/>
      <c r="I5" s="5"/>
    </row>
    <row r="6" spans="1:9" ht="36" customHeight="1" thickBot="1" x14ac:dyDescent="0.35">
      <c r="A6" s="65"/>
      <c r="B6" s="139" t="s">
        <v>16</v>
      </c>
      <c r="C6" s="140"/>
      <c r="D6" s="140"/>
      <c r="E6" s="140"/>
      <c r="F6" s="140"/>
      <c r="G6" s="140"/>
      <c r="H6" s="141"/>
      <c r="I6" s="5"/>
    </row>
    <row r="7" spans="1:9" ht="32.450000000000003" customHeight="1" thickBot="1" x14ac:dyDescent="0.35">
      <c r="A7" s="65"/>
      <c r="B7" s="142" t="s">
        <v>145</v>
      </c>
      <c r="C7" s="143"/>
      <c r="D7" s="143"/>
      <c r="E7" s="143"/>
      <c r="F7" s="143"/>
      <c r="G7" s="143"/>
      <c r="H7" s="144"/>
      <c r="I7" s="82"/>
    </row>
    <row r="8" spans="1:9" ht="36.6" customHeight="1" thickBot="1" x14ac:dyDescent="0.35">
      <c r="A8" s="65"/>
      <c r="B8" s="145" t="s">
        <v>5</v>
      </c>
      <c r="C8" s="146"/>
      <c r="D8" s="146"/>
      <c r="E8" s="146"/>
      <c r="F8" s="146"/>
      <c r="G8" s="146"/>
      <c r="H8" s="147"/>
      <c r="I8" s="82"/>
    </row>
    <row r="9" spans="1:9" ht="76.5" customHeight="1" thickBot="1" x14ac:dyDescent="0.35">
      <c r="A9" s="65"/>
      <c r="B9" s="148" t="s">
        <v>122</v>
      </c>
      <c r="C9" s="149"/>
      <c r="D9" s="149"/>
      <c r="E9" s="149"/>
      <c r="F9" s="149"/>
      <c r="G9" s="149"/>
      <c r="H9" s="150"/>
      <c r="I9" s="82"/>
    </row>
    <row r="10" spans="1:9" ht="33" customHeight="1" thickBot="1" x14ac:dyDescent="0.35">
      <c r="A10" s="65"/>
      <c r="B10" s="145" t="s">
        <v>6</v>
      </c>
      <c r="C10" s="146"/>
      <c r="D10" s="146"/>
      <c r="E10" s="146"/>
      <c r="F10" s="146"/>
      <c r="G10" s="146"/>
      <c r="H10" s="147"/>
      <c r="I10" s="82"/>
    </row>
    <row r="11" spans="1:9" ht="33" customHeight="1" x14ac:dyDescent="0.3">
      <c r="A11" s="65"/>
      <c r="B11" s="28" t="s">
        <v>30</v>
      </c>
      <c r="C11" s="151" t="str">
        <f>+B3</f>
        <v>DEPARTAMENTO ADMINISTRATIVO PARA LA PROSPERIDAD SOCIAL - PROSPERIDAD SOCIAL</v>
      </c>
      <c r="D11" s="152"/>
      <c r="E11" s="152"/>
      <c r="F11" s="217"/>
      <c r="G11" s="12" t="s">
        <v>7</v>
      </c>
      <c r="H11" s="37" t="str">
        <f>+'G1. COND ADIC. TRDMC'!H11</f>
        <v>900.039.533-8</v>
      </c>
      <c r="I11" s="82"/>
    </row>
    <row r="12" spans="1:9" ht="31.15" customHeight="1" x14ac:dyDescent="0.3">
      <c r="A12" s="65"/>
      <c r="B12" s="25" t="s">
        <v>31</v>
      </c>
      <c r="C12" s="153" t="str">
        <f>+C11</f>
        <v>DEPARTAMENTO ADMINISTRATIVO PARA LA PROSPERIDAD SOCIAL - PROSPERIDAD SOCIAL</v>
      </c>
      <c r="D12" s="154"/>
      <c r="E12" s="154"/>
      <c r="F12" s="218"/>
      <c r="G12" s="13" t="s">
        <v>7</v>
      </c>
      <c r="H12" s="38" t="str">
        <f>+H11</f>
        <v>900.039.533-8</v>
      </c>
      <c r="I12" s="82"/>
    </row>
    <row r="13" spans="1:9" ht="31.5" customHeight="1" thickBot="1" x14ac:dyDescent="0.35">
      <c r="A13" s="65"/>
      <c r="B13" s="25" t="s">
        <v>32</v>
      </c>
      <c r="C13" s="277" t="str">
        <f>+C11</f>
        <v>DEPARTAMENTO ADMINISTRATIVO PARA LA PROSPERIDAD SOCIAL - PROSPERIDAD SOCIAL</v>
      </c>
      <c r="D13" s="265"/>
      <c r="E13" s="265"/>
      <c r="F13" s="278"/>
      <c r="G13" s="14" t="s">
        <v>7</v>
      </c>
      <c r="H13" s="39" t="str">
        <f>+H11</f>
        <v>900.039.533-8</v>
      </c>
      <c r="I13" s="82"/>
    </row>
    <row r="14" spans="1:9" ht="41.25" customHeight="1" thickBot="1" x14ac:dyDescent="0.35">
      <c r="A14" s="65"/>
      <c r="B14" s="98" t="s">
        <v>36</v>
      </c>
      <c r="C14" s="155" t="s">
        <v>103</v>
      </c>
      <c r="D14" s="156"/>
      <c r="E14" s="156"/>
      <c r="F14" s="156"/>
      <c r="G14" s="156"/>
      <c r="H14" s="157"/>
      <c r="I14" s="82"/>
    </row>
    <row r="15" spans="1:9" ht="33" customHeight="1" thickBot="1" x14ac:dyDescent="0.35">
      <c r="A15" s="65"/>
      <c r="B15" s="145" t="s">
        <v>8</v>
      </c>
      <c r="C15" s="146"/>
      <c r="D15" s="146"/>
      <c r="E15" s="146"/>
      <c r="F15" s="146"/>
      <c r="G15" s="146"/>
      <c r="H15" s="147"/>
      <c r="I15" s="82"/>
    </row>
    <row r="16" spans="1:9" ht="62.25" customHeight="1" thickBot="1" x14ac:dyDescent="0.35">
      <c r="A16" s="65"/>
      <c r="B16" s="275" t="s">
        <v>9</v>
      </c>
      <c r="C16" s="276"/>
      <c r="D16" s="276"/>
      <c r="E16" s="15" t="s">
        <v>10</v>
      </c>
      <c r="F16" s="16" t="s">
        <v>11</v>
      </c>
      <c r="G16" s="36" t="s">
        <v>12</v>
      </c>
      <c r="H16" s="86" t="s">
        <v>13</v>
      </c>
      <c r="I16" s="82"/>
    </row>
    <row r="17" spans="1:9" ht="138" customHeight="1" x14ac:dyDescent="0.3">
      <c r="A17" s="65"/>
      <c r="B17" s="151" t="s">
        <v>198</v>
      </c>
      <c r="C17" s="152"/>
      <c r="D17" s="217"/>
      <c r="E17" s="174" t="s">
        <v>199</v>
      </c>
      <c r="F17" s="177">
        <f>+D22</f>
        <v>10</v>
      </c>
      <c r="G17" s="245"/>
      <c r="H17" s="163"/>
      <c r="I17" s="82"/>
    </row>
    <row r="18" spans="1:9" ht="66" customHeight="1" x14ac:dyDescent="0.3">
      <c r="A18" s="116"/>
      <c r="B18" s="271" t="s">
        <v>56</v>
      </c>
      <c r="C18" s="272"/>
      <c r="D18" s="56" t="s">
        <v>17</v>
      </c>
      <c r="E18" s="138"/>
      <c r="F18" s="178"/>
      <c r="G18" s="243"/>
      <c r="H18" s="164"/>
      <c r="I18" s="82"/>
    </row>
    <row r="19" spans="1:9" ht="66" customHeight="1" x14ac:dyDescent="0.3">
      <c r="A19" s="65"/>
      <c r="B19" s="273" t="s">
        <v>57</v>
      </c>
      <c r="C19" s="274"/>
      <c r="D19" s="54">
        <v>1</v>
      </c>
      <c r="E19" s="138"/>
      <c r="F19" s="178"/>
      <c r="G19" s="243"/>
      <c r="H19" s="164"/>
      <c r="I19" s="82"/>
    </row>
    <row r="20" spans="1:9" ht="66" customHeight="1" x14ac:dyDescent="0.3">
      <c r="A20" s="65"/>
      <c r="B20" s="168" t="s">
        <v>58</v>
      </c>
      <c r="C20" s="169"/>
      <c r="D20" s="54">
        <v>3</v>
      </c>
      <c r="E20" s="138"/>
      <c r="F20" s="178"/>
      <c r="G20" s="243"/>
      <c r="H20" s="164"/>
      <c r="I20" s="82"/>
    </row>
    <row r="21" spans="1:9" ht="66" customHeight="1" x14ac:dyDescent="0.3">
      <c r="A21" s="65"/>
      <c r="B21" s="168" t="s">
        <v>59</v>
      </c>
      <c r="C21" s="169"/>
      <c r="D21" s="54">
        <v>6</v>
      </c>
      <c r="E21" s="138"/>
      <c r="F21" s="178"/>
      <c r="G21" s="243"/>
      <c r="H21" s="164"/>
      <c r="I21" s="82"/>
    </row>
    <row r="22" spans="1:9" ht="66" customHeight="1" thickBot="1" x14ac:dyDescent="0.35">
      <c r="A22" s="65"/>
      <c r="B22" s="168" t="s">
        <v>60</v>
      </c>
      <c r="C22" s="169"/>
      <c r="D22" s="55">
        <v>10</v>
      </c>
      <c r="E22" s="138"/>
      <c r="F22" s="179"/>
      <c r="G22" s="244"/>
      <c r="H22" s="165"/>
      <c r="I22" s="82"/>
    </row>
    <row r="23" spans="1:9" ht="93" customHeight="1" thickBot="1" x14ac:dyDescent="0.35">
      <c r="A23" s="65"/>
      <c r="B23" s="155" t="s">
        <v>200</v>
      </c>
      <c r="C23" s="156"/>
      <c r="D23" s="157"/>
      <c r="E23" s="17" t="s">
        <v>201</v>
      </c>
      <c r="F23" s="93">
        <v>3</v>
      </c>
      <c r="G23" s="21"/>
      <c r="H23" s="117"/>
      <c r="I23" s="82"/>
    </row>
    <row r="24" spans="1:9" ht="74.25" customHeight="1" x14ac:dyDescent="0.3">
      <c r="A24" s="65"/>
      <c r="B24" s="151" t="s">
        <v>202</v>
      </c>
      <c r="C24" s="152"/>
      <c r="D24" s="101" t="s">
        <v>105</v>
      </c>
      <c r="E24" s="174" t="s">
        <v>203</v>
      </c>
      <c r="F24" s="177">
        <f>+D27</f>
        <v>3</v>
      </c>
      <c r="G24" s="180"/>
      <c r="H24" s="163"/>
      <c r="I24" s="82"/>
    </row>
    <row r="25" spans="1:9" ht="27.95" customHeight="1" x14ac:dyDescent="0.3">
      <c r="A25" s="126"/>
      <c r="B25" s="166" t="s">
        <v>79</v>
      </c>
      <c r="C25" s="167"/>
      <c r="D25" s="47">
        <v>0.6</v>
      </c>
      <c r="E25" s="175"/>
      <c r="F25" s="178"/>
      <c r="G25" s="181"/>
      <c r="H25" s="164"/>
      <c r="I25" s="82"/>
    </row>
    <row r="26" spans="1:9" ht="27.95" customHeight="1" x14ac:dyDescent="0.3">
      <c r="A26" s="127"/>
      <c r="B26" s="168" t="s">
        <v>80</v>
      </c>
      <c r="C26" s="169"/>
      <c r="D26" s="47">
        <v>1.2</v>
      </c>
      <c r="E26" s="175"/>
      <c r="F26" s="178"/>
      <c r="G26" s="181"/>
      <c r="H26" s="164"/>
      <c r="I26" s="82"/>
    </row>
    <row r="27" spans="1:9" ht="27.95" customHeight="1" thickBot="1" x14ac:dyDescent="0.35">
      <c r="A27" s="127"/>
      <c r="B27" s="168" t="s">
        <v>81</v>
      </c>
      <c r="C27" s="169"/>
      <c r="D27" s="48">
        <v>3</v>
      </c>
      <c r="E27" s="176"/>
      <c r="F27" s="179"/>
      <c r="G27" s="182"/>
      <c r="H27" s="165"/>
      <c r="I27" s="82"/>
    </row>
    <row r="28" spans="1:9" ht="144.75" customHeight="1" x14ac:dyDescent="0.3">
      <c r="A28" s="65"/>
      <c r="B28" s="183" t="s">
        <v>204</v>
      </c>
      <c r="C28" s="184"/>
      <c r="D28" s="101" t="s">
        <v>105</v>
      </c>
      <c r="E28" s="174" t="s">
        <v>164</v>
      </c>
      <c r="F28" s="177">
        <f>+D31</f>
        <v>2</v>
      </c>
      <c r="G28" s="180"/>
      <c r="H28" s="163"/>
      <c r="I28" s="82"/>
    </row>
    <row r="29" spans="1:9" ht="27.95" customHeight="1" x14ac:dyDescent="0.3">
      <c r="A29" s="126"/>
      <c r="B29" s="166" t="s">
        <v>98</v>
      </c>
      <c r="C29" s="167"/>
      <c r="D29" s="47">
        <v>0.6</v>
      </c>
      <c r="E29" s="175"/>
      <c r="F29" s="178"/>
      <c r="G29" s="181"/>
      <c r="H29" s="164"/>
      <c r="I29" s="82"/>
    </row>
    <row r="30" spans="1:9" ht="27.95" customHeight="1" x14ac:dyDescent="0.3">
      <c r="A30" s="127"/>
      <c r="B30" s="172" t="s">
        <v>99</v>
      </c>
      <c r="C30" s="173"/>
      <c r="D30" s="47">
        <v>1</v>
      </c>
      <c r="E30" s="175"/>
      <c r="F30" s="178"/>
      <c r="G30" s="181"/>
      <c r="H30" s="164"/>
      <c r="I30" s="82"/>
    </row>
    <row r="31" spans="1:9" ht="27.95" customHeight="1" thickBot="1" x14ac:dyDescent="0.35">
      <c r="A31" s="127"/>
      <c r="B31" s="172" t="s">
        <v>100</v>
      </c>
      <c r="C31" s="173"/>
      <c r="D31" s="48">
        <v>2</v>
      </c>
      <c r="E31" s="176"/>
      <c r="F31" s="179"/>
      <c r="G31" s="182"/>
      <c r="H31" s="165"/>
      <c r="I31" s="82"/>
    </row>
    <row r="32" spans="1:9" ht="84" customHeight="1" thickBot="1" x14ac:dyDescent="0.35">
      <c r="A32" s="65"/>
      <c r="B32" s="155" t="s">
        <v>205</v>
      </c>
      <c r="C32" s="156"/>
      <c r="D32" s="157"/>
      <c r="E32" s="17" t="s">
        <v>206</v>
      </c>
      <c r="F32" s="93">
        <v>1.5</v>
      </c>
      <c r="G32" s="21"/>
      <c r="H32" s="117"/>
      <c r="I32" s="82"/>
    </row>
    <row r="33" spans="1:9" ht="76.5" customHeight="1" thickBot="1" x14ac:dyDescent="0.35">
      <c r="A33" s="65"/>
      <c r="B33" s="155" t="s">
        <v>207</v>
      </c>
      <c r="C33" s="156"/>
      <c r="D33" s="157"/>
      <c r="E33" s="17" t="s">
        <v>206</v>
      </c>
      <c r="F33" s="93">
        <v>1.5</v>
      </c>
      <c r="G33" s="21"/>
      <c r="H33" s="117"/>
      <c r="I33" s="82"/>
    </row>
    <row r="34" spans="1:9" ht="84" customHeight="1" thickBot="1" x14ac:dyDescent="0.35">
      <c r="A34" s="65"/>
      <c r="B34" s="155" t="s">
        <v>208</v>
      </c>
      <c r="C34" s="156"/>
      <c r="D34" s="157"/>
      <c r="E34" s="17" t="s">
        <v>35</v>
      </c>
      <c r="F34" s="93">
        <v>2</v>
      </c>
      <c r="G34" s="21"/>
      <c r="H34" s="117"/>
      <c r="I34" s="102"/>
    </row>
    <row r="35" spans="1:9" ht="72" customHeight="1" thickBot="1" x14ac:dyDescent="0.35">
      <c r="A35" s="65"/>
      <c r="B35" s="155" t="s">
        <v>209</v>
      </c>
      <c r="C35" s="156"/>
      <c r="D35" s="157"/>
      <c r="E35" s="17" t="s">
        <v>70</v>
      </c>
      <c r="F35" s="93">
        <v>3</v>
      </c>
      <c r="G35" s="21"/>
      <c r="H35" s="117"/>
      <c r="I35" s="102"/>
    </row>
    <row r="36" spans="1:9" ht="66.75" customHeight="1" thickBot="1" x14ac:dyDescent="0.35">
      <c r="A36" s="65"/>
      <c r="B36" s="155" t="s">
        <v>210</v>
      </c>
      <c r="C36" s="156"/>
      <c r="D36" s="157"/>
      <c r="E36" s="17" t="s">
        <v>33</v>
      </c>
      <c r="F36" s="93">
        <v>3</v>
      </c>
      <c r="G36" s="21"/>
      <c r="H36" s="117"/>
      <c r="I36" s="102"/>
    </row>
    <row r="37" spans="1:9" ht="162" customHeight="1" thickBot="1" x14ac:dyDescent="0.35">
      <c r="A37" s="65"/>
      <c r="B37" s="279" t="s">
        <v>197</v>
      </c>
      <c r="C37" s="280"/>
      <c r="D37" s="281"/>
      <c r="E37" s="17" t="s">
        <v>33</v>
      </c>
      <c r="F37" s="93">
        <v>1</v>
      </c>
      <c r="G37" s="21"/>
      <c r="H37" s="117"/>
      <c r="I37" s="102"/>
    </row>
    <row r="38" spans="1:9" ht="35.25" thickBot="1" x14ac:dyDescent="0.35">
      <c r="A38" s="66"/>
      <c r="B38" s="128" t="s">
        <v>14</v>
      </c>
      <c r="C38" s="129"/>
      <c r="D38" s="129"/>
      <c r="E38" s="130"/>
      <c r="F38" s="93">
        <f>SUM(F17:F37)</f>
        <v>30</v>
      </c>
      <c r="G38" s="35" t="s">
        <v>15</v>
      </c>
      <c r="H38" s="94">
        <f>SUM(H17:H37)</f>
        <v>0</v>
      </c>
    </row>
    <row r="39" spans="1:9" x14ac:dyDescent="0.3">
      <c r="A39" s="65"/>
      <c r="B39" s="99" t="s">
        <v>152</v>
      </c>
      <c r="C39" s="5"/>
      <c r="D39" s="5"/>
      <c r="E39" s="5"/>
      <c r="F39" s="19"/>
      <c r="G39" s="19"/>
      <c r="H39" s="100" t="str">
        <f>+'G1. COND ADIC. RCE'!H44</f>
        <v>VERSIÓN: JUN 2026</v>
      </c>
    </row>
    <row r="40" spans="1:9" x14ac:dyDescent="0.3">
      <c r="A40" s="65"/>
      <c r="B40" s="99"/>
      <c r="C40" s="5"/>
      <c r="D40" s="5"/>
      <c r="E40" s="5"/>
      <c r="F40" s="19"/>
      <c r="G40" s="19"/>
      <c r="H40" s="82"/>
    </row>
  </sheetData>
  <mergeCells count="49">
    <mergeCell ref="A25:A27"/>
    <mergeCell ref="E17:E22"/>
    <mergeCell ref="B22:C22"/>
    <mergeCell ref="G17:G22"/>
    <mergeCell ref="B20:C20"/>
    <mergeCell ref="B24:C24"/>
    <mergeCell ref="B25:C25"/>
    <mergeCell ref="B26:C26"/>
    <mergeCell ref="B27:C27"/>
    <mergeCell ref="F17:F22"/>
    <mergeCell ref="B21:C21"/>
    <mergeCell ref="B38:E38"/>
    <mergeCell ref="B23:D23"/>
    <mergeCell ref="B32:D32"/>
    <mergeCell ref="B36:D36"/>
    <mergeCell ref="B33:D33"/>
    <mergeCell ref="B35:D35"/>
    <mergeCell ref="B34:D34"/>
    <mergeCell ref="B37:D37"/>
    <mergeCell ref="E24:E27"/>
    <mergeCell ref="C13:F13"/>
    <mergeCell ref="C14:H14"/>
    <mergeCell ref="B17:D17"/>
    <mergeCell ref="B29:C29"/>
    <mergeCell ref="E28:E31"/>
    <mergeCell ref="B30:C30"/>
    <mergeCell ref="B28:C28"/>
    <mergeCell ref="F28:F31"/>
    <mergeCell ref="G28:G31"/>
    <mergeCell ref="G24:G27"/>
    <mergeCell ref="H28:H31"/>
    <mergeCell ref="H24:H27"/>
    <mergeCell ref="F24:F27"/>
    <mergeCell ref="A29:A31"/>
    <mergeCell ref="B3:H3"/>
    <mergeCell ref="B5:H5"/>
    <mergeCell ref="B6:H6"/>
    <mergeCell ref="B7:H7"/>
    <mergeCell ref="B9:H9"/>
    <mergeCell ref="B10:H10"/>
    <mergeCell ref="C11:F11"/>
    <mergeCell ref="C12:F12"/>
    <mergeCell ref="B8:H8"/>
    <mergeCell ref="B15:H15"/>
    <mergeCell ref="H17:H22"/>
    <mergeCell ref="B18:C18"/>
    <mergeCell ref="B19:C19"/>
    <mergeCell ref="B31:C31"/>
    <mergeCell ref="B16:D16"/>
  </mergeCells>
  <pageMargins left="0.7" right="0.7" top="0.75" bottom="0.75" header="0.3" footer="0.3"/>
  <pageSetup scale="3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J23"/>
  <sheetViews>
    <sheetView showGridLines="0" view="pageBreakPreview" topLeftCell="A5" zoomScale="80" zoomScaleNormal="90" zoomScaleSheetLayoutView="80" workbookViewId="0">
      <selection activeCell="B5" sqref="B5:H5"/>
    </sheetView>
  </sheetViews>
  <sheetFormatPr baseColWidth="10" defaultRowHeight="16.5" x14ac:dyDescent="0.3"/>
  <cols>
    <col min="1" max="1" width="4.140625" style="81" customWidth="1"/>
    <col min="2" max="2" width="17.140625" style="81" customWidth="1"/>
    <col min="3" max="3" width="52.85546875" style="81" customWidth="1"/>
    <col min="4" max="4" width="19.5703125" style="81" customWidth="1"/>
    <col min="5" max="5" width="40.28515625" style="81" customWidth="1"/>
    <col min="6" max="6" width="21.28515625" style="81" customWidth="1"/>
    <col min="7" max="7" width="32.28515625" style="81" customWidth="1"/>
    <col min="8" max="8" width="26.7109375" style="81" customWidth="1"/>
    <col min="9" max="9" width="6.85546875" style="81" customWidth="1"/>
    <col min="10" max="16384" width="11.42578125" style="81"/>
  </cols>
  <sheetData>
    <row r="2" spans="1:10" ht="17.25" thickBot="1" x14ac:dyDescent="0.35">
      <c r="A2" s="2"/>
      <c r="B2" s="3"/>
      <c r="C2" s="2"/>
      <c r="D2" s="2"/>
      <c r="E2" s="2"/>
      <c r="F2" s="2"/>
      <c r="G2" s="2"/>
      <c r="H2" s="2"/>
      <c r="I2" s="80"/>
      <c r="J2" s="2"/>
    </row>
    <row r="3" spans="1:10" ht="42.6" customHeight="1" x14ac:dyDescent="0.3">
      <c r="A3" s="2"/>
      <c r="B3" s="219" t="str">
        <f>+'G1. COND ADIC. TRDMC'!B3:H3</f>
        <v>DEPARTAMENTO ADMINISTRATIVO PARA LA PROSPERIDAD SOCIAL - PROSPERIDAD SOCIAL</v>
      </c>
      <c r="C3" s="220"/>
      <c r="D3" s="220"/>
      <c r="E3" s="220"/>
      <c r="F3" s="220"/>
      <c r="G3" s="220"/>
      <c r="H3" s="221"/>
      <c r="I3" s="118"/>
      <c r="J3" s="2"/>
    </row>
    <row r="4" spans="1:10" ht="13.9" customHeight="1" x14ac:dyDescent="0.3">
      <c r="A4" s="2"/>
      <c r="B4" s="9"/>
      <c r="C4" s="10"/>
      <c r="D4" s="10"/>
      <c r="E4" s="10"/>
      <c r="F4" s="10"/>
      <c r="G4" s="10"/>
      <c r="H4" s="11"/>
      <c r="I4" s="10"/>
      <c r="J4" s="2"/>
    </row>
    <row r="5" spans="1:10" ht="24" customHeight="1" x14ac:dyDescent="0.3">
      <c r="A5" s="2"/>
      <c r="B5" s="222" t="s">
        <v>234</v>
      </c>
      <c r="C5" s="223"/>
      <c r="D5" s="223"/>
      <c r="E5" s="223"/>
      <c r="F5" s="223"/>
      <c r="G5" s="223"/>
      <c r="H5" s="224"/>
      <c r="I5" s="30"/>
      <c r="J5" s="2"/>
    </row>
    <row r="6" spans="1:10" ht="31.15" customHeight="1" thickBot="1" x14ac:dyDescent="0.35">
      <c r="A6" s="2"/>
      <c r="B6" s="210" t="s">
        <v>16</v>
      </c>
      <c r="C6" s="211"/>
      <c r="D6" s="211"/>
      <c r="E6" s="211"/>
      <c r="F6" s="211"/>
      <c r="G6" s="211"/>
      <c r="H6" s="212"/>
      <c r="I6" s="30"/>
      <c r="J6" s="2"/>
    </row>
    <row r="7" spans="1:10" ht="36" customHeight="1" thickBot="1" x14ac:dyDescent="0.35">
      <c r="A7" s="2"/>
      <c r="B7" s="225" t="s">
        <v>146</v>
      </c>
      <c r="C7" s="226"/>
      <c r="D7" s="226"/>
      <c r="E7" s="226"/>
      <c r="F7" s="226"/>
      <c r="G7" s="226"/>
      <c r="H7" s="227"/>
      <c r="I7" s="2"/>
    </row>
    <row r="8" spans="1:10" ht="33" customHeight="1" thickBot="1" x14ac:dyDescent="0.35">
      <c r="A8" s="2"/>
      <c r="B8" s="214" t="s">
        <v>5</v>
      </c>
      <c r="C8" s="215"/>
      <c r="D8" s="215"/>
      <c r="E8" s="215"/>
      <c r="F8" s="215"/>
      <c r="G8" s="215"/>
      <c r="H8" s="216"/>
      <c r="I8" s="2"/>
    </row>
    <row r="9" spans="1:10" ht="48" customHeight="1" thickBot="1" x14ac:dyDescent="0.35">
      <c r="A9" s="5"/>
      <c r="B9" s="148" t="s">
        <v>123</v>
      </c>
      <c r="C9" s="149"/>
      <c r="D9" s="149"/>
      <c r="E9" s="149"/>
      <c r="F9" s="149"/>
      <c r="G9" s="149"/>
      <c r="H9" s="150"/>
      <c r="I9" s="5"/>
    </row>
    <row r="10" spans="1:10" ht="33.6" customHeight="1" thickBot="1" x14ac:dyDescent="0.35">
      <c r="A10" s="5"/>
      <c r="B10" s="214" t="s">
        <v>6</v>
      </c>
      <c r="C10" s="215"/>
      <c r="D10" s="215"/>
      <c r="E10" s="215"/>
      <c r="F10" s="215"/>
      <c r="G10" s="215"/>
      <c r="H10" s="216"/>
      <c r="I10" s="82"/>
    </row>
    <row r="11" spans="1:10" ht="37.9" customHeight="1" x14ac:dyDescent="0.3">
      <c r="A11" s="5"/>
      <c r="B11" s="28" t="s">
        <v>30</v>
      </c>
      <c r="C11" s="151" t="str">
        <f>+B3</f>
        <v>DEPARTAMENTO ADMINISTRATIVO PARA LA PROSPERIDAD SOCIAL - PROSPERIDAD SOCIAL</v>
      </c>
      <c r="D11" s="152"/>
      <c r="E11" s="152"/>
      <c r="F11" s="152"/>
      <c r="G11" s="12" t="s">
        <v>7</v>
      </c>
      <c r="H11" s="37" t="str">
        <f>+'G1. COND ADIC. TRDMC'!H11</f>
        <v>900.039.533-8</v>
      </c>
      <c r="I11" s="82"/>
    </row>
    <row r="12" spans="1:10" ht="36" customHeight="1" x14ac:dyDescent="0.3">
      <c r="A12" s="5"/>
      <c r="B12" s="25" t="s">
        <v>31</v>
      </c>
      <c r="C12" s="153" t="str">
        <f>+B3</f>
        <v>DEPARTAMENTO ADMINISTRATIVO PARA LA PROSPERIDAD SOCIAL - PROSPERIDAD SOCIAL</v>
      </c>
      <c r="D12" s="154"/>
      <c r="E12" s="154"/>
      <c r="F12" s="154"/>
      <c r="G12" s="13" t="s">
        <v>7</v>
      </c>
      <c r="H12" s="38" t="str">
        <f>+H11</f>
        <v>900.039.533-8</v>
      </c>
      <c r="I12" s="82"/>
    </row>
    <row r="13" spans="1:10" ht="35.450000000000003" customHeight="1" thickBot="1" x14ac:dyDescent="0.35">
      <c r="A13" s="5"/>
      <c r="B13" s="25" t="s">
        <v>32</v>
      </c>
      <c r="C13" s="131" t="str">
        <f>+B3</f>
        <v>DEPARTAMENTO ADMINISTRATIVO PARA LA PROSPERIDAD SOCIAL - PROSPERIDAD SOCIAL</v>
      </c>
      <c r="D13" s="132"/>
      <c r="E13" s="132"/>
      <c r="F13" s="132"/>
      <c r="G13" s="14" t="s">
        <v>7</v>
      </c>
      <c r="H13" s="39" t="str">
        <f>+H11</f>
        <v>900.039.533-8</v>
      </c>
      <c r="I13" s="82"/>
    </row>
    <row r="14" spans="1:10" ht="35.450000000000003" customHeight="1" thickBot="1" x14ac:dyDescent="0.35">
      <c r="A14" s="5"/>
      <c r="B14" s="31" t="s">
        <v>36</v>
      </c>
      <c r="C14" s="155" t="s">
        <v>103</v>
      </c>
      <c r="D14" s="156"/>
      <c r="E14" s="156"/>
      <c r="F14" s="156"/>
      <c r="G14" s="156"/>
      <c r="H14" s="157"/>
      <c r="I14" s="82"/>
    </row>
    <row r="15" spans="1:10" ht="37.9" customHeight="1" thickBot="1" x14ac:dyDescent="0.35">
      <c r="A15" s="5"/>
      <c r="B15" s="214" t="s">
        <v>8</v>
      </c>
      <c r="C15" s="215"/>
      <c r="D15" s="215"/>
      <c r="E15" s="215"/>
      <c r="F15" s="215"/>
      <c r="G15" s="215"/>
      <c r="H15" s="216"/>
      <c r="I15" s="82"/>
    </row>
    <row r="16" spans="1:10" ht="51.6" customHeight="1" thickBot="1" x14ac:dyDescent="0.35">
      <c r="A16" s="62"/>
      <c r="B16" s="275" t="s">
        <v>9</v>
      </c>
      <c r="C16" s="285"/>
      <c r="D16" s="42" t="s">
        <v>17</v>
      </c>
      <c r="E16" s="15" t="s">
        <v>10</v>
      </c>
      <c r="F16" s="16" t="s">
        <v>11</v>
      </c>
      <c r="G16" s="36" t="s">
        <v>12</v>
      </c>
      <c r="H16" s="86" t="s">
        <v>13</v>
      </c>
      <c r="I16" s="82"/>
    </row>
    <row r="17" spans="1:9" ht="127.5" customHeight="1" x14ac:dyDescent="0.3">
      <c r="A17" s="63"/>
      <c r="B17" s="183" t="s">
        <v>163</v>
      </c>
      <c r="C17" s="184"/>
      <c r="D17" s="119" t="s">
        <v>105</v>
      </c>
      <c r="E17" s="174" t="s">
        <v>164</v>
      </c>
      <c r="F17" s="282">
        <f>+D20</f>
        <v>15</v>
      </c>
      <c r="G17" s="180"/>
      <c r="H17" s="163"/>
      <c r="I17" s="82"/>
    </row>
    <row r="18" spans="1:9" ht="21" customHeight="1" x14ac:dyDescent="0.3">
      <c r="A18" s="126"/>
      <c r="B18" s="166" t="s">
        <v>98</v>
      </c>
      <c r="C18" s="167"/>
      <c r="D18" s="26">
        <v>3</v>
      </c>
      <c r="E18" s="175"/>
      <c r="F18" s="283"/>
      <c r="G18" s="181"/>
      <c r="H18" s="164"/>
      <c r="I18" s="82"/>
    </row>
    <row r="19" spans="1:9" ht="21" customHeight="1" x14ac:dyDescent="0.3">
      <c r="A19" s="127"/>
      <c r="B19" s="172" t="s">
        <v>99</v>
      </c>
      <c r="C19" s="173"/>
      <c r="D19" s="26">
        <v>5</v>
      </c>
      <c r="E19" s="175"/>
      <c r="F19" s="283"/>
      <c r="G19" s="181"/>
      <c r="H19" s="164"/>
      <c r="I19" s="82"/>
    </row>
    <row r="20" spans="1:9" ht="21" customHeight="1" thickBot="1" x14ac:dyDescent="0.35">
      <c r="A20" s="127"/>
      <c r="B20" s="172" t="s">
        <v>100</v>
      </c>
      <c r="C20" s="173"/>
      <c r="D20" s="27">
        <v>15</v>
      </c>
      <c r="E20" s="176"/>
      <c r="F20" s="284"/>
      <c r="G20" s="182"/>
      <c r="H20" s="165"/>
      <c r="I20" s="82"/>
    </row>
    <row r="21" spans="1:9" ht="71.45" customHeight="1" thickBot="1" x14ac:dyDescent="0.35">
      <c r="A21" s="63"/>
      <c r="B21" s="155" t="s">
        <v>141</v>
      </c>
      <c r="C21" s="157"/>
      <c r="D21" s="76"/>
      <c r="E21" s="17" t="s">
        <v>70</v>
      </c>
      <c r="F21" s="120">
        <v>15</v>
      </c>
      <c r="G21" s="21"/>
      <c r="H21" s="117"/>
      <c r="I21" s="82"/>
    </row>
    <row r="22" spans="1:9" ht="35.450000000000003" customHeight="1" thickBot="1" x14ac:dyDescent="0.35">
      <c r="A22" s="63"/>
      <c r="B22" s="128" t="s">
        <v>14</v>
      </c>
      <c r="C22" s="129"/>
      <c r="D22" s="129"/>
      <c r="E22" s="130"/>
      <c r="F22" s="93">
        <f>SUM(F17:F21)</f>
        <v>30</v>
      </c>
      <c r="G22" s="35" t="s">
        <v>15</v>
      </c>
      <c r="H22" s="121">
        <f>SUM(H17:H21)</f>
        <v>0</v>
      </c>
      <c r="I22" s="82"/>
    </row>
    <row r="23" spans="1:9" ht="23.45" customHeight="1" x14ac:dyDescent="0.3">
      <c r="A23" s="5"/>
      <c r="B23" s="18" t="s">
        <v>152</v>
      </c>
      <c r="C23" s="5"/>
      <c r="D23" s="5"/>
      <c r="E23" s="5"/>
      <c r="F23" s="5"/>
      <c r="G23" s="19"/>
      <c r="H23" s="33" t="str">
        <f>+'G1 COND ADIC. AUTOMÓVILES'!H39</f>
        <v>VERSIÓN: JUN 2026</v>
      </c>
      <c r="I23" s="33"/>
    </row>
  </sheetData>
  <mergeCells count="24">
    <mergeCell ref="B21:C21"/>
    <mergeCell ref="B22:E22"/>
    <mergeCell ref="C11:F11"/>
    <mergeCell ref="C12:F12"/>
    <mergeCell ref="B15:H15"/>
    <mergeCell ref="B16:C16"/>
    <mergeCell ref="B17:C17"/>
    <mergeCell ref="B9:H9"/>
    <mergeCell ref="B10:H10"/>
    <mergeCell ref="B3:H3"/>
    <mergeCell ref="B5:H5"/>
    <mergeCell ref="B6:H6"/>
    <mergeCell ref="B7:H7"/>
    <mergeCell ref="B8:H8"/>
    <mergeCell ref="A18:A20"/>
    <mergeCell ref="C13:F13"/>
    <mergeCell ref="C14:H14"/>
    <mergeCell ref="F17:F20"/>
    <mergeCell ref="B18:C18"/>
    <mergeCell ref="B19:C19"/>
    <mergeCell ref="B20:C20"/>
    <mergeCell ref="G17:G20"/>
    <mergeCell ref="H17:H20"/>
    <mergeCell ref="E17:E20"/>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2:J24"/>
  <sheetViews>
    <sheetView showGridLines="0" view="pageBreakPreview" zoomScale="80" zoomScaleNormal="100" zoomScaleSheetLayoutView="80" workbookViewId="0">
      <selection activeCell="B5" sqref="B5:H5"/>
    </sheetView>
  </sheetViews>
  <sheetFormatPr baseColWidth="10" defaultRowHeight="17.25" x14ac:dyDescent="0.3"/>
  <cols>
    <col min="1" max="1" width="4.28515625" style="115" customWidth="1"/>
    <col min="2" max="2" width="17.140625" style="95" customWidth="1"/>
    <col min="3" max="3" width="52.85546875" style="95" customWidth="1"/>
    <col min="4" max="4" width="17.42578125" style="95" customWidth="1"/>
    <col min="5" max="5" width="25.7109375" style="95" customWidth="1"/>
    <col min="6" max="6" width="25" style="95" customWidth="1"/>
    <col min="7" max="7" width="26.85546875" style="95" customWidth="1"/>
    <col min="8" max="8" width="26.7109375" style="95" customWidth="1"/>
    <col min="9" max="9" width="8" style="95" customWidth="1"/>
    <col min="10" max="16384" width="11.42578125" style="95"/>
  </cols>
  <sheetData>
    <row r="2" spans="1:10" ht="18.600000000000001" customHeight="1" thickBot="1" x14ac:dyDescent="0.35">
      <c r="A2" s="65"/>
      <c r="B2" s="79"/>
      <c r="C2" s="5"/>
      <c r="D2" s="5"/>
      <c r="E2" s="5"/>
      <c r="F2" s="5"/>
      <c r="G2" s="5"/>
      <c r="H2" s="5"/>
      <c r="J2" s="5"/>
    </row>
    <row r="3" spans="1:10" ht="42.6" customHeight="1" x14ac:dyDescent="0.3">
      <c r="A3" s="65"/>
      <c r="B3" s="133" t="str">
        <f>+'G1. COND ADIC. TRDMC'!B3:H3</f>
        <v>DEPARTAMENTO ADMINISTRATIVO PARA LA PROSPERIDAD SOCIAL - PROSPERIDAD SOCIAL</v>
      </c>
      <c r="C3" s="134"/>
      <c r="D3" s="134"/>
      <c r="E3" s="134"/>
      <c r="F3" s="134"/>
      <c r="G3" s="134"/>
      <c r="H3" s="135"/>
      <c r="I3" s="29"/>
      <c r="J3" s="5"/>
    </row>
    <row r="4" spans="1:10" ht="13.9" customHeight="1" x14ac:dyDescent="0.3">
      <c r="A4" s="65"/>
      <c r="B4" s="96"/>
      <c r="C4" s="97"/>
      <c r="D4" s="97"/>
      <c r="E4" s="97"/>
      <c r="F4" s="97"/>
      <c r="G4" s="97"/>
      <c r="H4" s="77"/>
      <c r="I4" s="97"/>
      <c r="J4" s="5"/>
    </row>
    <row r="5" spans="1:10" ht="24" customHeight="1" x14ac:dyDescent="0.3">
      <c r="A5" s="65"/>
      <c r="B5" s="136" t="s">
        <v>234</v>
      </c>
      <c r="C5" s="137"/>
      <c r="D5" s="137"/>
      <c r="E5" s="137"/>
      <c r="F5" s="137"/>
      <c r="G5" s="137"/>
      <c r="H5" s="138"/>
      <c r="I5" s="29"/>
      <c r="J5" s="5"/>
    </row>
    <row r="6" spans="1:10" ht="31.15" customHeight="1" thickBot="1" x14ac:dyDescent="0.35">
      <c r="A6" s="65"/>
      <c r="B6" s="139" t="s">
        <v>16</v>
      </c>
      <c r="C6" s="140"/>
      <c r="D6" s="140"/>
      <c r="E6" s="140"/>
      <c r="F6" s="140"/>
      <c r="G6" s="140"/>
      <c r="H6" s="141"/>
      <c r="I6" s="29"/>
      <c r="J6" s="5"/>
    </row>
    <row r="7" spans="1:10" ht="36" customHeight="1" thickBot="1" x14ac:dyDescent="0.35">
      <c r="A7" s="65"/>
      <c r="B7" s="142" t="s">
        <v>147</v>
      </c>
      <c r="C7" s="143"/>
      <c r="D7" s="143"/>
      <c r="E7" s="143"/>
      <c r="F7" s="143"/>
      <c r="G7" s="143"/>
      <c r="H7" s="144"/>
      <c r="I7" s="5"/>
    </row>
    <row r="8" spans="1:10" ht="33" customHeight="1" thickBot="1" x14ac:dyDescent="0.35">
      <c r="A8" s="65"/>
      <c r="B8" s="145" t="s">
        <v>5</v>
      </c>
      <c r="C8" s="146"/>
      <c r="D8" s="146"/>
      <c r="E8" s="146"/>
      <c r="F8" s="146"/>
      <c r="G8" s="146"/>
      <c r="H8" s="147"/>
      <c r="I8" s="5"/>
    </row>
    <row r="9" spans="1:10" ht="57.75" customHeight="1" thickBot="1" x14ac:dyDescent="0.35">
      <c r="A9" s="65"/>
      <c r="B9" s="148" t="s">
        <v>211</v>
      </c>
      <c r="C9" s="149"/>
      <c r="D9" s="149"/>
      <c r="E9" s="149"/>
      <c r="F9" s="149"/>
      <c r="G9" s="149"/>
      <c r="H9" s="150"/>
      <c r="I9" s="5"/>
    </row>
    <row r="10" spans="1:10" ht="33.6" customHeight="1" thickBot="1" x14ac:dyDescent="0.35">
      <c r="A10" s="65"/>
      <c r="B10" s="145" t="s">
        <v>6</v>
      </c>
      <c r="C10" s="146"/>
      <c r="D10" s="146"/>
      <c r="E10" s="146"/>
      <c r="F10" s="146"/>
      <c r="G10" s="146"/>
      <c r="H10" s="147"/>
      <c r="I10" s="82"/>
    </row>
    <row r="11" spans="1:10" ht="37.9" customHeight="1" x14ac:dyDescent="0.3">
      <c r="A11" s="65"/>
      <c r="B11" s="28" t="s">
        <v>30</v>
      </c>
      <c r="C11" s="151" t="str">
        <f>+B3</f>
        <v>DEPARTAMENTO ADMINISTRATIVO PARA LA PROSPERIDAD SOCIAL - PROSPERIDAD SOCIAL</v>
      </c>
      <c r="D11" s="152"/>
      <c r="E11" s="152"/>
      <c r="F11" s="152"/>
      <c r="G11" s="12" t="s">
        <v>7</v>
      </c>
      <c r="H11" s="40" t="str">
        <f>+'G1. COND ADIC. TRDMC'!H11</f>
        <v>900.039.533-8</v>
      </c>
      <c r="I11" s="82"/>
    </row>
    <row r="12" spans="1:10" ht="36" customHeight="1" x14ac:dyDescent="0.3">
      <c r="A12" s="65"/>
      <c r="B12" s="25" t="s">
        <v>31</v>
      </c>
      <c r="C12" s="153" t="str">
        <f>+C11</f>
        <v>DEPARTAMENTO ADMINISTRATIVO PARA LA PROSPERIDAD SOCIAL - PROSPERIDAD SOCIAL</v>
      </c>
      <c r="D12" s="154"/>
      <c r="E12" s="154"/>
      <c r="F12" s="154"/>
      <c r="G12" s="13" t="s">
        <v>7</v>
      </c>
      <c r="H12" s="38" t="str">
        <f>+H11</f>
        <v>900.039.533-8</v>
      </c>
      <c r="I12" s="82"/>
    </row>
    <row r="13" spans="1:10" ht="35.450000000000003" customHeight="1" thickBot="1" x14ac:dyDescent="0.35">
      <c r="A13" s="65"/>
      <c r="B13" s="25" t="s">
        <v>32</v>
      </c>
      <c r="C13" s="277" t="str">
        <f>+C11</f>
        <v>DEPARTAMENTO ADMINISTRATIVO PARA LA PROSPERIDAD SOCIAL - PROSPERIDAD SOCIAL</v>
      </c>
      <c r="D13" s="265"/>
      <c r="E13" s="265"/>
      <c r="F13" s="265"/>
      <c r="G13" s="14" t="s">
        <v>7</v>
      </c>
      <c r="H13" s="39" t="str">
        <f>+H11</f>
        <v>900.039.533-8</v>
      </c>
      <c r="I13" s="82"/>
    </row>
    <row r="14" spans="1:10" ht="35.450000000000003" customHeight="1" thickBot="1" x14ac:dyDescent="0.35">
      <c r="A14" s="65"/>
      <c r="B14" s="98" t="s">
        <v>36</v>
      </c>
      <c r="C14" s="155" t="s">
        <v>103</v>
      </c>
      <c r="D14" s="156"/>
      <c r="E14" s="156"/>
      <c r="F14" s="156"/>
      <c r="G14" s="156"/>
      <c r="H14" s="157"/>
      <c r="I14" s="82"/>
    </row>
    <row r="15" spans="1:10" ht="37.9" customHeight="1" thickBot="1" x14ac:dyDescent="0.35">
      <c r="A15" s="65"/>
      <c r="B15" s="145" t="s">
        <v>8</v>
      </c>
      <c r="C15" s="146"/>
      <c r="D15" s="146"/>
      <c r="E15" s="146"/>
      <c r="F15" s="146"/>
      <c r="G15" s="146"/>
      <c r="H15" s="147"/>
      <c r="I15" s="82"/>
    </row>
    <row r="16" spans="1:10" ht="51.6" customHeight="1" thickBot="1" x14ac:dyDescent="0.35">
      <c r="A16" s="62"/>
      <c r="B16" s="188" t="s">
        <v>9</v>
      </c>
      <c r="C16" s="189"/>
      <c r="D16" s="15" t="s">
        <v>17</v>
      </c>
      <c r="E16" s="15" t="s">
        <v>10</v>
      </c>
      <c r="F16" s="16" t="s">
        <v>11</v>
      </c>
      <c r="G16" s="36" t="s">
        <v>12</v>
      </c>
      <c r="H16" s="86" t="s">
        <v>13</v>
      </c>
      <c r="I16" s="82"/>
    </row>
    <row r="17" spans="1:9" ht="145.5" customHeight="1" x14ac:dyDescent="0.3">
      <c r="A17" s="63"/>
      <c r="B17" s="183" t="s">
        <v>182</v>
      </c>
      <c r="C17" s="184"/>
      <c r="D17" s="101" t="s">
        <v>105</v>
      </c>
      <c r="E17" s="174" t="s">
        <v>164</v>
      </c>
      <c r="F17" s="282">
        <f>+D20</f>
        <v>15</v>
      </c>
      <c r="G17" s="180"/>
      <c r="H17" s="163"/>
      <c r="I17" s="82"/>
    </row>
    <row r="18" spans="1:9" ht="23.25" customHeight="1" x14ac:dyDescent="0.3">
      <c r="A18" s="126"/>
      <c r="B18" s="166" t="s">
        <v>98</v>
      </c>
      <c r="C18" s="167"/>
      <c r="D18" s="26">
        <v>3</v>
      </c>
      <c r="E18" s="175"/>
      <c r="F18" s="283"/>
      <c r="G18" s="181"/>
      <c r="H18" s="164"/>
      <c r="I18" s="82"/>
    </row>
    <row r="19" spans="1:9" ht="23.25" customHeight="1" x14ac:dyDescent="0.3">
      <c r="A19" s="127"/>
      <c r="B19" s="172" t="s">
        <v>99</v>
      </c>
      <c r="C19" s="173"/>
      <c r="D19" s="26">
        <v>5</v>
      </c>
      <c r="E19" s="175"/>
      <c r="F19" s="283"/>
      <c r="G19" s="181"/>
      <c r="H19" s="164"/>
      <c r="I19" s="82"/>
    </row>
    <row r="20" spans="1:9" ht="23.25" customHeight="1" thickBot="1" x14ac:dyDescent="0.35">
      <c r="A20" s="127"/>
      <c r="B20" s="172" t="s">
        <v>100</v>
      </c>
      <c r="C20" s="173"/>
      <c r="D20" s="27">
        <v>15</v>
      </c>
      <c r="E20" s="176"/>
      <c r="F20" s="284"/>
      <c r="G20" s="182"/>
      <c r="H20" s="165"/>
      <c r="I20" s="82"/>
    </row>
    <row r="21" spans="1:9" ht="90" customHeight="1" thickBot="1" x14ac:dyDescent="0.35">
      <c r="A21" s="63"/>
      <c r="B21" s="155" t="s">
        <v>141</v>
      </c>
      <c r="C21" s="157"/>
      <c r="D21" s="76"/>
      <c r="E21" s="17" t="s">
        <v>70</v>
      </c>
      <c r="F21" s="120">
        <v>15</v>
      </c>
      <c r="G21" s="21"/>
      <c r="H21" s="117"/>
      <c r="I21" s="82"/>
    </row>
    <row r="22" spans="1:9" ht="35.450000000000003" customHeight="1" thickBot="1" x14ac:dyDescent="0.35">
      <c r="A22" s="63"/>
      <c r="B22" s="128" t="s">
        <v>14</v>
      </c>
      <c r="C22" s="129"/>
      <c r="D22" s="129"/>
      <c r="E22" s="130"/>
      <c r="F22" s="93">
        <f>SUM(F17:F21)</f>
        <v>30</v>
      </c>
      <c r="G22" s="35" t="s">
        <v>15</v>
      </c>
      <c r="H22" s="121">
        <f>SUM(H17:H21)</f>
        <v>0</v>
      </c>
      <c r="I22" s="82"/>
    </row>
    <row r="23" spans="1:9" x14ac:dyDescent="0.3">
      <c r="A23" s="65"/>
      <c r="B23" s="99" t="s">
        <v>152</v>
      </c>
      <c r="C23" s="5"/>
      <c r="D23" s="5"/>
      <c r="E23" s="5"/>
      <c r="F23" s="19"/>
      <c r="G23" s="19"/>
      <c r="H23" s="100" t="str">
        <f>+'METODOLOGÍA DE EVALUACIÓN'!G10</f>
        <v>VERSIÓN: JUN 2026</v>
      </c>
      <c r="I23" s="82"/>
    </row>
    <row r="24" spans="1:9" x14ac:dyDescent="0.3">
      <c r="A24" s="65"/>
      <c r="B24" s="99"/>
      <c r="C24" s="5"/>
      <c r="D24" s="5"/>
      <c r="E24" s="5"/>
      <c r="F24" s="19"/>
      <c r="G24" s="19"/>
      <c r="H24" s="82"/>
      <c r="I24" s="82"/>
    </row>
  </sheetData>
  <mergeCells count="24">
    <mergeCell ref="A18:A20"/>
    <mergeCell ref="B22:E22"/>
    <mergeCell ref="B17:C17"/>
    <mergeCell ref="C13:F13"/>
    <mergeCell ref="B15:H15"/>
    <mergeCell ref="B16:C16"/>
    <mergeCell ref="C14:H14"/>
    <mergeCell ref="F17:F20"/>
    <mergeCell ref="B18:C18"/>
    <mergeCell ref="B19:C19"/>
    <mergeCell ref="B20:C20"/>
    <mergeCell ref="G17:G20"/>
    <mergeCell ref="H17:H20"/>
    <mergeCell ref="E17:E20"/>
    <mergeCell ref="B21:C21"/>
    <mergeCell ref="B9:H9"/>
    <mergeCell ref="B10:H10"/>
    <mergeCell ref="C11:F11"/>
    <mergeCell ref="C12:F12"/>
    <mergeCell ref="B3:H3"/>
    <mergeCell ref="B5:H5"/>
    <mergeCell ref="B6:H6"/>
    <mergeCell ref="B7:H7"/>
    <mergeCell ref="B8:H8"/>
  </mergeCells>
  <pageMargins left="0.7" right="0.7" top="0.75" bottom="0.75" header="0.3" footer="0.3"/>
  <pageSetup scale="4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2:I50"/>
  <sheetViews>
    <sheetView showGridLines="0" view="pageBreakPreview" zoomScale="80" zoomScaleNormal="100" zoomScaleSheetLayoutView="80" workbookViewId="0">
      <selection activeCell="B5" sqref="B5:H5"/>
    </sheetView>
  </sheetViews>
  <sheetFormatPr baseColWidth="10" defaultRowHeight="17.25" x14ac:dyDescent="0.3"/>
  <cols>
    <col min="1" max="1" width="4.85546875" style="115" customWidth="1"/>
    <col min="2" max="2" width="19.140625" style="95" customWidth="1"/>
    <col min="3" max="3" width="48.5703125" style="95" customWidth="1"/>
    <col min="4" max="4" width="15.7109375" style="95" customWidth="1"/>
    <col min="5" max="5" width="31.28515625" style="95" customWidth="1"/>
    <col min="6" max="6" width="18.42578125" style="95" customWidth="1"/>
    <col min="7" max="7" width="29.42578125" style="95" customWidth="1"/>
    <col min="8" max="8" width="23.28515625" style="95" customWidth="1"/>
    <col min="9" max="9" width="6" style="95" customWidth="1"/>
    <col min="10" max="16384" width="11.42578125" style="95"/>
  </cols>
  <sheetData>
    <row r="2" spans="1:9" ht="18" thickBot="1" x14ac:dyDescent="0.35">
      <c r="A2" s="65"/>
      <c r="B2" s="79"/>
      <c r="C2" s="5"/>
      <c r="D2" s="5"/>
      <c r="E2" s="5"/>
      <c r="F2" s="5"/>
      <c r="G2" s="5"/>
      <c r="I2" s="5"/>
    </row>
    <row r="3" spans="1:9" ht="35.450000000000003" customHeight="1" x14ac:dyDescent="0.3">
      <c r="A3" s="65"/>
      <c r="B3" s="133" t="str">
        <f>+'G1. COND ADIC. TRDMC'!B3:H3</f>
        <v>DEPARTAMENTO ADMINISTRATIVO PARA LA PROSPERIDAD SOCIAL - PROSPERIDAD SOCIAL</v>
      </c>
      <c r="C3" s="134"/>
      <c r="D3" s="134"/>
      <c r="E3" s="134"/>
      <c r="F3" s="134"/>
      <c r="G3" s="134"/>
      <c r="H3" s="135"/>
      <c r="I3" s="5"/>
    </row>
    <row r="4" spans="1:9" x14ac:dyDescent="0.3">
      <c r="A4" s="65"/>
      <c r="B4" s="96"/>
      <c r="C4" s="97"/>
      <c r="D4" s="97"/>
      <c r="E4" s="97"/>
      <c r="F4" s="97"/>
      <c r="G4" s="97"/>
      <c r="H4" s="77"/>
      <c r="I4" s="5"/>
    </row>
    <row r="5" spans="1:9" ht="18" customHeight="1" x14ac:dyDescent="0.3">
      <c r="A5" s="65"/>
      <c r="B5" s="136" t="s">
        <v>234</v>
      </c>
      <c r="C5" s="137"/>
      <c r="D5" s="137"/>
      <c r="E5" s="137"/>
      <c r="F5" s="137"/>
      <c r="G5" s="137"/>
      <c r="H5" s="138"/>
      <c r="I5" s="5"/>
    </row>
    <row r="6" spans="1:9" ht="29.45" customHeight="1" thickBot="1" x14ac:dyDescent="0.35">
      <c r="A6" s="65"/>
      <c r="B6" s="139" t="s">
        <v>16</v>
      </c>
      <c r="C6" s="140"/>
      <c r="D6" s="140"/>
      <c r="E6" s="140"/>
      <c r="F6" s="140"/>
      <c r="G6" s="140"/>
      <c r="H6" s="141"/>
      <c r="I6" s="5"/>
    </row>
    <row r="7" spans="1:9" ht="36.6" customHeight="1" thickBot="1" x14ac:dyDescent="0.35">
      <c r="A7" s="65"/>
      <c r="B7" s="142" t="s">
        <v>148</v>
      </c>
      <c r="C7" s="143"/>
      <c r="D7" s="143"/>
      <c r="E7" s="143"/>
      <c r="F7" s="143"/>
      <c r="G7" s="143"/>
      <c r="H7" s="144"/>
      <c r="I7" s="5"/>
    </row>
    <row r="8" spans="1:9" ht="31.9" customHeight="1" thickBot="1" x14ac:dyDescent="0.35">
      <c r="A8" s="65"/>
      <c r="B8" s="145" t="s">
        <v>5</v>
      </c>
      <c r="C8" s="146"/>
      <c r="D8" s="146"/>
      <c r="E8" s="146"/>
      <c r="F8" s="146"/>
      <c r="G8" s="146"/>
      <c r="H8" s="147"/>
      <c r="I8" s="5"/>
    </row>
    <row r="9" spans="1:9" ht="191.25" customHeight="1" thickBot="1" x14ac:dyDescent="0.35">
      <c r="A9" s="65"/>
      <c r="B9" s="304" t="s">
        <v>124</v>
      </c>
      <c r="C9" s="305"/>
      <c r="D9" s="305"/>
      <c r="E9" s="305"/>
      <c r="F9" s="305"/>
      <c r="G9" s="305"/>
      <c r="H9" s="306"/>
      <c r="I9" s="65"/>
    </row>
    <row r="10" spans="1:9" ht="128.25" customHeight="1" thickBot="1" x14ac:dyDescent="0.35">
      <c r="A10" s="65"/>
      <c r="B10" s="307" t="s">
        <v>125</v>
      </c>
      <c r="C10" s="308"/>
      <c r="D10" s="308"/>
      <c r="E10" s="308"/>
      <c r="F10" s="308"/>
      <c r="G10" s="308"/>
      <c r="H10" s="309"/>
      <c r="I10" s="65"/>
    </row>
    <row r="11" spans="1:9" ht="30" customHeight="1" thickBot="1" x14ac:dyDescent="0.35">
      <c r="A11" s="65"/>
      <c r="B11" s="145" t="s">
        <v>6</v>
      </c>
      <c r="C11" s="146"/>
      <c r="D11" s="146"/>
      <c r="E11" s="146"/>
      <c r="F11" s="146"/>
      <c r="G11" s="146"/>
      <c r="H11" s="147"/>
      <c r="I11" s="82"/>
    </row>
    <row r="12" spans="1:9" ht="36" customHeight="1" x14ac:dyDescent="0.3">
      <c r="A12" s="65"/>
      <c r="B12" s="28" t="s">
        <v>30</v>
      </c>
      <c r="C12" s="151" t="str">
        <f>+B3</f>
        <v>DEPARTAMENTO ADMINISTRATIVO PARA LA PROSPERIDAD SOCIAL - PROSPERIDAD SOCIAL</v>
      </c>
      <c r="D12" s="152"/>
      <c r="E12" s="152"/>
      <c r="F12" s="217"/>
      <c r="G12" s="12" t="s">
        <v>7</v>
      </c>
      <c r="H12" s="37" t="str">
        <f>+'G1. COND ADIC. TRDMC'!H11</f>
        <v>900.039.533-8</v>
      </c>
      <c r="I12" s="82"/>
    </row>
    <row r="13" spans="1:9" ht="36" customHeight="1" x14ac:dyDescent="0.3">
      <c r="A13" s="65"/>
      <c r="B13" s="25" t="s">
        <v>31</v>
      </c>
      <c r="C13" s="153" t="s">
        <v>37</v>
      </c>
      <c r="D13" s="154"/>
      <c r="E13" s="154"/>
      <c r="F13" s="218"/>
      <c r="G13" s="13" t="s">
        <v>7</v>
      </c>
      <c r="H13" s="38" t="str">
        <f>+H12</f>
        <v>900.039.533-8</v>
      </c>
      <c r="I13" s="82"/>
    </row>
    <row r="14" spans="1:9" ht="37.15" customHeight="1" thickBot="1" x14ac:dyDescent="0.35">
      <c r="A14" s="65"/>
      <c r="B14" s="25" t="s">
        <v>32</v>
      </c>
      <c r="C14" s="277" t="s">
        <v>38</v>
      </c>
      <c r="D14" s="265"/>
      <c r="E14" s="265"/>
      <c r="F14" s="278"/>
      <c r="G14" s="14" t="s">
        <v>7</v>
      </c>
      <c r="H14" s="39" t="str">
        <f>+H12</f>
        <v>900.039.533-8</v>
      </c>
      <c r="I14" s="82"/>
    </row>
    <row r="15" spans="1:9" ht="30" customHeight="1" thickBot="1" x14ac:dyDescent="0.35">
      <c r="A15" s="65"/>
      <c r="B15" s="98" t="s">
        <v>36</v>
      </c>
      <c r="C15" s="155" t="s">
        <v>103</v>
      </c>
      <c r="D15" s="156"/>
      <c r="E15" s="156"/>
      <c r="F15" s="156"/>
      <c r="G15" s="156"/>
      <c r="H15" s="157"/>
      <c r="I15" s="82"/>
    </row>
    <row r="16" spans="1:9" ht="34.15" customHeight="1" thickBot="1" x14ac:dyDescent="0.35">
      <c r="A16" s="65"/>
      <c r="B16" s="145" t="s">
        <v>8</v>
      </c>
      <c r="C16" s="146"/>
      <c r="D16" s="146"/>
      <c r="E16" s="146"/>
      <c r="F16" s="146"/>
      <c r="G16" s="146"/>
      <c r="H16" s="147"/>
      <c r="I16" s="82"/>
    </row>
    <row r="17" spans="1:9" ht="50.45" customHeight="1" thickBot="1" x14ac:dyDescent="0.35">
      <c r="A17" s="62"/>
      <c r="B17" s="275" t="s">
        <v>9</v>
      </c>
      <c r="C17" s="276"/>
      <c r="D17" s="276"/>
      <c r="E17" s="15" t="s">
        <v>10</v>
      </c>
      <c r="F17" s="16" t="s">
        <v>11</v>
      </c>
      <c r="G17" s="36" t="s">
        <v>12</v>
      </c>
      <c r="H17" s="86" t="s">
        <v>13</v>
      </c>
      <c r="I17" s="82"/>
    </row>
    <row r="18" spans="1:9" ht="52.5" customHeight="1" x14ac:dyDescent="0.3">
      <c r="A18" s="63"/>
      <c r="B18" s="151" t="s">
        <v>213</v>
      </c>
      <c r="C18" s="152"/>
      <c r="D18" s="217"/>
      <c r="E18" s="174" t="s">
        <v>214</v>
      </c>
      <c r="F18" s="177">
        <f>+D23</f>
        <v>3</v>
      </c>
      <c r="G18" s="245"/>
      <c r="H18" s="163"/>
      <c r="I18" s="82"/>
    </row>
    <row r="19" spans="1:9" ht="131.25" customHeight="1" x14ac:dyDescent="0.3">
      <c r="A19" s="63"/>
      <c r="B19" s="293" t="s">
        <v>215</v>
      </c>
      <c r="C19" s="294"/>
      <c r="D19" s="56" t="s">
        <v>17</v>
      </c>
      <c r="E19" s="138"/>
      <c r="F19" s="178"/>
      <c r="G19" s="243"/>
      <c r="H19" s="164"/>
      <c r="I19" s="82"/>
    </row>
    <row r="20" spans="1:9" ht="23.25" customHeight="1" x14ac:dyDescent="0.3">
      <c r="A20" s="63"/>
      <c r="B20" s="273" t="s">
        <v>45</v>
      </c>
      <c r="C20" s="274"/>
      <c r="D20" s="54">
        <v>0.5</v>
      </c>
      <c r="E20" s="138"/>
      <c r="F20" s="178"/>
      <c r="G20" s="243"/>
      <c r="H20" s="164"/>
      <c r="I20" s="82"/>
    </row>
    <row r="21" spans="1:9" ht="23.25" customHeight="1" x14ac:dyDescent="0.3">
      <c r="A21" s="63"/>
      <c r="B21" s="273" t="s">
        <v>46</v>
      </c>
      <c r="C21" s="274"/>
      <c r="D21" s="54">
        <v>1</v>
      </c>
      <c r="E21" s="138"/>
      <c r="F21" s="178"/>
      <c r="G21" s="243"/>
      <c r="H21" s="164"/>
      <c r="I21" s="82"/>
    </row>
    <row r="22" spans="1:9" ht="23.25" customHeight="1" x14ac:dyDescent="0.3">
      <c r="A22" s="63"/>
      <c r="B22" s="273" t="s">
        <v>47</v>
      </c>
      <c r="C22" s="274"/>
      <c r="D22" s="54">
        <v>2</v>
      </c>
      <c r="E22" s="138"/>
      <c r="F22" s="178"/>
      <c r="G22" s="243"/>
      <c r="H22" s="164"/>
      <c r="I22" s="82"/>
    </row>
    <row r="23" spans="1:9" ht="23.25" customHeight="1" thickBot="1" x14ac:dyDescent="0.35">
      <c r="A23" s="63"/>
      <c r="B23" s="273" t="s">
        <v>48</v>
      </c>
      <c r="C23" s="274"/>
      <c r="D23" s="55">
        <v>3</v>
      </c>
      <c r="E23" s="138"/>
      <c r="F23" s="179"/>
      <c r="G23" s="244"/>
      <c r="H23" s="165"/>
      <c r="I23" s="82"/>
    </row>
    <row r="24" spans="1:9" ht="138.75" customHeight="1" x14ac:dyDescent="0.3">
      <c r="A24" s="63"/>
      <c r="B24" s="151" t="s">
        <v>216</v>
      </c>
      <c r="C24" s="152"/>
      <c r="D24" s="217"/>
      <c r="E24" s="174" t="s">
        <v>217</v>
      </c>
      <c r="F24" s="177">
        <f>+D30</f>
        <v>10</v>
      </c>
      <c r="G24" s="245"/>
      <c r="H24" s="163"/>
      <c r="I24" s="82"/>
    </row>
    <row r="25" spans="1:9" ht="57" customHeight="1" x14ac:dyDescent="0.3">
      <c r="A25" s="63"/>
      <c r="B25" s="302" t="s">
        <v>218</v>
      </c>
      <c r="C25" s="303"/>
      <c r="D25" s="56" t="s">
        <v>17</v>
      </c>
      <c r="E25" s="138"/>
      <c r="F25" s="178"/>
      <c r="G25" s="243"/>
      <c r="H25" s="164"/>
      <c r="I25" s="82"/>
    </row>
    <row r="26" spans="1:9" ht="28.15" customHeight="1" x14ac:dyDescent="0.3">
      <c r="A26" s="63"/>
      <c r="B26" s="273" t="s">
        <v>53</v>
      </c>
      <c r="C26" s="274"/>
      <c r="D26" s="54">
        <v>2</v>
      </c>
      <c r="E26" s="138"/>
      <c r="F26" s="178"/>
      <c r="G26" s="243"/>
      <c r="H26" s="164"/>
      <c r="I26" s="82"/>
    </row>
    <row r="27" spans="1:9" ht="28.15" customHeight="1" x14ac:dyDescent="0.3">
      <c r="A27" s="63"/>
      <c r="B27" s="273" t="s">
        <v>19</v>
      </c>
      <c r="C27" s="274"/>
      <c r="D27" s="54">
        <v>5</v>
      </c>
      <c r="E27" s="138"/>
      <c r="F27" s="178"/>
      <c r="G27" s="243"/>
      <c r="H27" s="164"/>
      <c r="I27" s="82"/>
    </row>
    <row r="28" spans="1:9" ht="28.15" customHeight="1" x14ac:dyDescent="0.3">
      <c r="A28" s="63"/>
      <c r="B28" s="273" t="s">
        <v>18</v>
      </c>
      <c r="C28" s="274"/>
      <c r="D28" s="54">
        <v>6</v>
      </c>
      <c r="E28" s="138"/>
      <c r="F28" s="178"/>
      <c r="G28" s="243"/>
      <c r="H28" s="164"/>
      <c r="I28" s="82"/>
    </row>
    <row r="29" spans="1:9" ht="28.15" customHeight="1" x14ac:dyDescent="0.3">
      <c r="A29" s="63"/>
      <c r="B29" s="273" t="s">
        <v>54</v>
      </c>
      <c r="C29" s="274"/>
      <c r="D29" s="54">
        <v>8</v>
      </c>
      <c r="E29" s="138"/>
      <c r="F29" s="178"/>
      <c r="G29" s="243"/>
      <c r="H29" s="164"/>
      <c r="I29" s="82"/>
    </row>
    <row r="30" spans="1:9" ht="28.15" customHeight="1" thickBot="1" x14ac:dyDescent="0.35">
      <c r="A30" s="63"/>
      <c r="B30" s="273" t="s">
        <v>49</v>
      </c>
      <c r="C30" s="274"/>
      <c r="D30" s="55">
        <v>10</v>
      </c>
      <c r="E30" s="138"/>
      <c r="F30" s="179"/>
      <c r="G30" s="244"/>
      <c r="H30" s="165"/>
      <c r="I30" s="82"/>
    </row>
    <row r="31" spans="1:9" ht="114.75" customHeight="1" x14ac:dyDescent="0.3">
      <c r="A31" s="126"/>
      <c r="B31" s="183" t="s">
        <v>219</v>
      </c>
      <c r="C31" s="184"/>
      <c r="D31" s="233"/>
      <c r="E31" s="286" t="s">
        <v>220</v>
      </c>
      <c r="F31" s="177">
        <f>+D36</f>
        <v>8</v>
      </c>
      <c r="G31" s="163"/>
      <c r="H31" s="163"/>
    </row>
    <row r="32" spans="1:9" ht="29.25" customHeight="1" x14ac:dyDescent="0.3">
      <c r="A32" s="127"/>
      <c r="B32" s="290" t="s">
        <v>113</v>
      </c>
      <c r="C32" s="291"/>
      <c r="D32" s="292"/>
      <c r="E32" s="287"/>
      <c r="F32" s="178"/>
      <c r="G32" s="164"/>
      <c r="H32" s="164"/>
    </row>
    <row r="33" spans="1:9" ht="57" customHeight="1" x14ac:dyDescent="0.3">
      <c r="A33" s="127"/>
      <c r="B33" s="293" t="s">
        <v>117</v>
      </c>
      <c r="C33" s="294"/>
      <c r="D33" s="69" t="s">
        <v>17</v>
      </c>
      <c r="E33" s="287"/>
      <c r="F33" s="178"/>
      <c r="G33" s="164"/>
      <c r="H33" s="164"/>
    </row>
    <row r="34" spans="1:9" ht="28.15" customHeight="1" x14ac:dyDescent="0.3">
      <c r="A34" s="127"/>
      <c r="B34" s="172" t="s">
        <v>114</v>
      </c>
      <c r="C34" s="173"/>
      <c r="D34" s="47">
        <v>2</v>
      </c>
      <c r="E34" s="287"/>
      <c r="F34" s="178"/>
      <c r="G34" s="164"/>
      <c r="H34" s="164"/>
    </row>
    <row r="35" spans="1:9" ht="28.15" customHeight="1" x14ac:dyDescent="0.3">
      <c r="A35" s="127"/>
      <c r="B35" s="168" t="s">
        <v>115</v>
      </c>
      <c r="C35" s="169"/>
      <c r="D35" s="47">
        <v>4</v>
      </c>
      <c r="E35" s="287"/>
      <c r="F35" s="178"/>
      <c r="G35" s="164"/>
      <c r="H35" s="164"/>
    </row>
    <row r="36" spans="1:9" ht="28.15" customHeight="1" thickBot="1" x14ac:dyDescent="0.35">
      <c r="A36" s="127"/>
      <c r="B36" s="168" t="s">
        <v>116</v>
      </c>
      <c r="C36" s="169"/>
      <c r="D36" s="47">
        <v>8</v>
      </c>
      <c r="E36" s="288"/>
      <c r="F36" s="267"/>
      <c r="G36" s="289"/>
      <c r="H36" s="289"/>
    </row>
    <row r="37" spans="1:9" ht="131.25" customHeight="1" thickBot="1" x14ac:dyDescent="0.35">
      <c r="A37" s="63"/>
      <c r="B37" s="279" t="s">
        <v>221</v>
      </c>
      <c r="C37" s="280"/>
      <c r="D37" s="281"/>
      <c r="E37" s="34" t="s">
        <v>164</v>
      </c>
      <c r="F37" s="93">
        <v>2</v>
      </c>
      <c r="G37" s="21"/>
      <c r="H37" s="117"/>
      <c r="I37" s="82"/>
    </row>
    <row r="38" spans="1:9" ht="263.25" customHeight="1" thickBot="1" x14ac:dyDescent="0.35">
      <c r="A38" s="87"/>
      <c r="B38" s="279" t="s">
        <v>223</v>
      </c>
      <c r="C38" s="280"/>
      <c r="D38" s="281"/>
      <c r="E38" s="17" t="s">
        <v>102</v>
      </c>
      <c r="F38" s="93">
        <v>3</v>
      </c>
      <c r="G38" s="21"/>
      <c r="H38" s="117"/>
      <c r="I38" s="82"/>
    </row>
    <row r="39" spans="1:9" ht="126.75" customHeight="1" thickBot="1" x14ac:dyDescent="0.35">
      <c r="A39" s="63"/>
      <c r="B39" s="295" t="s">
        <v>212</v>
      </c>
      <c r="C39" s="296"/>
      <c r="D39" s="297"/>
      <c r="E39" s="174" t="s">
        <v>222</v>
      </c>
      <c r="F39" s="177">
        <f>+D44</f>
        <v>4</v>
      </c>
      <c r="G39" s="248"/>
      <c r="H39" s="163"/>
      <c r="I39" s="186"/>
    </row>
    <row r="40" spans="1:9" ht="21.75" customHeight="1" x14ac:dyDescent="0.3">
      <c r="A40" s="126"/>
      <c r="B40" s="298" t="s">
        <v>62</v>
      </c>
      <c r="C40" s="237"/>
      <c r="D40" s="23">
        <v>0.5</v>
      </c>
      <c r="E40" s="175"/>
      <c r="F40" s="178"/>
      <c r="G40" s="249"/>
      <c r="H40" s="164"/>
      <c r="I40" s="186"/>
    </row>
    <row r="41" spans="1:9" ht="21.75" customHeight="1" x14ac:dyDescent="0.3">
      <c r="A41" s="127"/>
      <c r="B41" s="168" t="s">
        <v>66</v>
      </c>
      <c r="C41" s="299"/>
      <c r="D41" s="22">
        <v>1</v>
      </c>
      <c r="E41" s="175"/>
      <c r="F41" s="178"/>
      <c r="G41" s="249"/>
      <c r="H41" s="164"/>
      <c r="I41" s="186"/>
    </row>
    <row r="42" spans="1:9" ht="21.75" customHeight="1" x14ac:dyDescent="0.3">
      <c r="A42" s="127"/>
      <c r="B42" s="168" t="s">
        <v>65</v>
      </c>
      <c r="C42" s="299"/>
      <c r="D42" s="22">
        <v>2</v>
      </c>
      <c r="E42" s="175"/>
      <c r="F42" s="178"/>
      <c r="G42" s="249"/>
      <c r="H42" s="164"/>
      <c r="I42" s="186"/>
    </row>
    <row r="43" spans="1:9" ht="21.75" customHeight="1" x14ac:dyDescent="0.3">
      <c r="A43" s="63"/>
      <c r="B43" s="168" t="s">
        <v>63</v>
      </c>
      <c r="C43" s="299"/>
      <c r="D43" s="22">
        <v>3</v>
      </c>
      <c r="E43" s="175"/>
      <c r="F43" s="178"/>
      <c r="G43" s="249"/>
      <c r="H43" s="164"/>
      <c r="I43" s="186"/>
    </row>
    <row r="44" spans="1:9" ht="21.75" customHeight="1" thickBot="1" x14ac:dyDescent="0.35">
      <c r="A44" s="63"/>
      <c r="B44" s="300" t="s">
        <v>64</v>
      </c>
      <c r="C44" s="301"/>
      <c r="D44" s="24">
        <v>4</v>
      </c>
      <c r="E44" s="176"/>
      <c r="F44" s="179"/>
      <c r="G44" s="250"/>
      <c r="H44" s="165"/>
      <c r="I44" s="186"/>
    </row>
    <row r="45" spans="1:9" ht="37.9" customHeight="1" thickBot="1" x14ac:dyDescent="0.35">
      <c r="A45" s="63"/>
      <c r="B45" s="128" t="s">
        <v>14</v>
      </c>
      <c r="C45" s="129"/>
      <c r="D45" s="129"/>
      <c r="E45" s="130"/>
      <c r="F45" s="93">
        <f>SUM(F18:F44)</f>
        <v>30</v>
      </c>
      <c r="G45" s="35" t="s">
        <v>15</v>
      </c>
      <c r="H45" s="94">
        <f>SUM(H18:H37)</f>
        <v>0</v>
      </c>
      <c r="I45" s="122"/>
    </row>
    <row r="46" spans="1:9" x14ac:dyDescent="0.3">
      <c r="A46" s="65"/>
      <c r="B46" s="99" t="s">
        <v>152</v>
      </c>
      <c r="C46" s="99"/>
      <c r="D46" s="5"/>
      <c r="E46" s="5"/>
      <c r="F46" s="19"/>
      <c r="G46" s="19"/>
      <c r="H46" s="100" t="str">
        <f>+'METODOLOGÍA DE EVALUACIÓN'!G10</f>
        <v>VERSIÓN: JUN 2026</v>
      </c>
      <c r="I46" s="102"/>
    </row>
    <row r="47" spans="1:9" x14ac:dyDescent="0.3">
      <c r="A47" s="65"/>
      <c r="B47" s="99"/>
      <c r="C47" s="5"/>
      <c r="D47" s="5"/>
      <c r="E47" s="5"/>
      <c r="F47" s="19"/>
      <c r="G47" s="19"/>
      <c r="H47" s="82"/>
      <c r="I47" s="102"/>
    </row>
    <row r="48" spans="1:9" x14ac:dyDescent="0.3">
      <c r="I48" s="123"/>
    </row>
    <row r="49" spans="9:9" x14ac:dyDescent="0.3">
      <c r="I49" s="123"/>
    </row>
    <row r="50" spans="9:9" x14ac:dyDescent="0.3">
      <c r="I50" s="123"/>
    </row>
  </sheetData>
  <mergeCells count="61">
    <mergeCell ref="B10:H10"/>
    <mergeCell ref="A40:A42"/>
    <mergeCell ref="B37:D37"/>
    <mergeCell ref="B22:C22"/>
    <mergeCell ref="B23:C23"/>
    <mergeCell ref="G18:G23"/>
    <mergeCell ref="B28:C28"/>
    <mergeCell ref="F24:F30"/>
    <mergeCell ref="B29:C29"/>
    <mergeCell ref="B30:C30"/>
    <mergeCell ref="G24:G30"/>
    <mergeCell ref="E24:E30"/>
    <mergeCell ref="B11:H11"/>
    <mergeCell ref="C12:F12"/>
    <mergeCell ref="C13:F13"/>
    <mergeCell ref="B16:H16"/>
    <mergeCell ref="B9:H9"/>
    <mergeCell ref="B3:H3"/>
    <mergeCell ref="B5:H5"/>
    <mergeCell ref="B6:H6"/>
    <mergeCell ref="B7:H7"/>
    <mergeCell ref="B8:H8"/>
    <mergeCell ref="B17:D17"/>
    <mergeCell ref="C14:F14"/>
    <mergeCell ref="C15:H15"/>
    <mergeCell ref="B24:D24"/>
    <mergeCell ref="H24:H30"/>
    <mergeCell ref="B25:C25"/>
    <mergeCell ref="B26:C26"/>
    <mergeCell ref="B27:C27"/>
    <mergeCell ref="B18:D18"/>
    <mergeCell ref="E18:E23"/>
    <mergeCell ref="F18:F23"/>
    <mergeCell ref="H18:H23"/>
    <mergeCell ref="B19:C19"/>
    <mergeCell ref="B20:C20"/>
    <mergeCell ref="B21:C21"/>
    <mergeCell ref="I39:I44"/>
    <mergeCell ref="B44:C44"/>
    <mergeCell ref="F39:F44"/>
    <mergeCell ref="G39:G44"/>
    <mergeCell ref="H39:H44"/>
    <mergeCell ref="B42:C42"/>
    <mergeCell ref="B38:D38"/>
    <mergeCell ref="B45:E45"/>
    <mergeCell ref="B39:D39"/>
    <mergeCell ref="E39:E44"/>
    <mergeCell ref="B40:C40"/>
    <mergeCell ref="B41:C41"/>
    <mergeCell ref="B43:C43"/>
    <mergeCell ref="H31:H36"/>
    <mergeCell ref="B32:D32"/>
    <mergeCell ref="B33:C33"/>
    <mergeCell ref="B34:C34"/>
    <mergeCell ref="B35:C35"/>
    <mergeCell ref="B36:C36"/>
    <mergeCell ref="A31:A36"/>
    <mergeCell ref="B31:D31"/>
    <mergeCell ref="E31:E36"/>
    <mergeCell ref="F31:F36"/>
    <mergeCell ref="G31:G36"/>
  </mergeCells>
  <pageMargins left="0.7" right="0.7" top="0.75" bottom="0.75" header="0.3" footer="0.3"/>
  <pageSetup scale="3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2:I29"/>
  <sheetViews>
    <sheetView showGridLines="0" view="pageBreakPreview" zoomScale="80" zoomScaleNormal="100" zoomScaleSheetLayoutView="80" workbookViewId="0">
      <selection activeCell="B5" sqref="B5:H5"/>
    </sheetView>
  </sheetViews>
  <sheetFormatPr baseColWidth="10" defaultRowHeight="17.25" x14ac:dyDescent="0.3"/>
  <cols>
    <col min="1" max="1" width="5" style="115" customWidth="1"/>
    <col min="2" max="2" width="20.7109375" style="95" customWidth="1"/>
    <col min="3" max="3" width="47.5703125" style="95" customWidth="1"/>
    <col min="4" max="4" width="14.7109375" style="95" customWidth="1"/>
    <col min="5" max="5" width="40.140625" style="95" customWidth="1"/>
    <col min="6" max="6" width="20" style="95" customWidth="1"/>
    <col min="7" max="7" width="29.140625" style="95" customWidth="1"/>
    <col min="8" max="8" width="26.28515625" style="95" customWidth="1"/>
    <col min="9" max="9" width="5.85546875" style="95" customWidth="1"/>
    <col min="10" max="16384" width="11.42578125" style="95"/>
  </cols>
  <sheetData>
    <row r="2" spans="1:9" ht="18" thickBot="1" x14ac:dyDescent="0.35">
      <c r="A2" s="65"/>
      <c r="B2" s="79"/>
      <c r="C2" s="79"/>
      <c r="D2" s="5"/>
      <c r="E2" s="5"/>
      <c r="F2" s="5"/>
      <c r="G2" s="5"/>
      <c r="H2" s="5"/>
    </row>
    <row r="3" spans="1:9" ht="34.9" customHeight="1" x14ac:dyDescent="0.3">
      <c r="A3" s="65"/>
      <c r="B3" s="133" t="str">
        <f>+'G1. COND ADIC. TRDMC'!B3:H3</f>
        <v>DEPARTAMENTO ADMINISTRATIVO PARA LA PROSPERIDAD SOCIAL - PROSPERIDAD SOCIAL</v>
      </c>
      <c r="C3" s="134"/>
      <c r="D3" s="134"/>
      <c r="E3" s="134"/>
      <c r="F3" s="134"/>
      <c r="G3" s="134"/>
      <c r="H3" s="135"/>
      <c r="I3" s="29"/>
    </row>
    <row r="4" spans="1:9" ht="14.45" customHeight="1" x14ac:dyDescent="0.3">
      <c r="A4" s="65"/>
      <c r="B4" s="96"/>
      <c r="C4" s="97"/>
      <c r="D4" s="97"/>
      <c r="E4" s="97"/>
      <c r="F4" s="97"/>
      <c r="G4" s="97"/>
      <c r="H4" s="77"/>
      <c r="I4" s="97"/>
    </row>
    <row r="5" spans="1:9" ht="25.15" customHeight="1" x14ac:dyDescent="0.3">
      <c r="A5" s="65"/>
      <c r="B5" s="136" t="s">
        <v>234</v>
      </c>
      <c r="C5" s="137"/>
      <c r="D5" s="137"/>
      <c r="E5" s="137"/>
      <c r="F5" s="137"/>
      <c r="G5" s="137"/>
      <c r="H5" s="138"/>
      <c r="I5" s="29"/>
    </row>
    <row r="6" spans="1:9" ht="33.6" customHeight="1" thickBot="1" x14ac:dyDescent="0.35">
      <c r="A6" s="65"/>
      <c r="B6" s="139" t="s">
        <v>16</v>
      </c>
      <c r="C6" s="140"/>
      <c r="D6" s="140"/>
      <c r="E6" s="140"/>
      <c r="F6" s="140"/>
      <c r="G6" s="140"/>
      <c r="H6" s="141"/>
      <c r="I6" s="29"/>
    </row>
    <row r="7" spans="1:9" ht="34.15" customHeight="1" thickBot="1" x14ac:dyDescent="0.35">
      <c r="A7" s="65"/>
      <c r="B7" s="142" t="s">
        <v>149</v>
      </c>
      <c r="C7" s="143"/>
      <c r="D7" s="143"/>
      <c r="E7" s="143"/>
      <c r="F7" s="143"/>
      <c r="G7" s="143"/>
      <c r="H7" s="144"/>
      <c r="I7" s="5"/>
    </row>
    <row r="8" spans="1:9" ht="30" customHeight="1" thickBot="1" x14ac:dyDescent="0.35">
      <c r="A8" s="65"/>
      <c r="B8" s="145" t="s">
        <v>5</v>
      </c>
      <c r="C8" s="146"/>
      <c r="D8" s="146"/>
      <c r="E8" s="146"/>
      <c r="F8" s="146"/>
      <c r="G8" s="146"/>
      <c r="H8" s="147"/>
      <c r="I8" s="5"/>
    </row>
    <row r="9" spans="1:9" ht="105" customHeight="1" thickBot="1" x14ac:dyDescent="0.35">
      <c r="A9" s="65"/>
      <c r="B9" s="148" t="s">
        <v>126</v>
      </c>
      <c r="C9" s="149"/>
      <c r="D9" s="149"/>
      <c r="E9" s="149"/>
      <c r="F9" s="149"/>
      <c r="G9" s="149"/>
      <c r="H9" s="150"/>
      <c r="I9" s="5"/>
    </row>
    <row r="10" spans="1:9" ht="28.15" customHeight="1" thickBot="1" x14ac:dyDescent="0.35">
      <c r="A10" s="65"/>
      <c r="B10" s="145" t="s">
        <v>6</v>
      </c>
      <c r="C10" s="146"/>
      <c r="D10" s="146"/>
      <c r="E10" s="146"/>
      <c r="F10" s="146"/>
      <c r="G10" s="146"/>
      <c r="H10" s="147"/>
      <c r="I10" s="82"/>
    </row>
    <row r="11" spans="1:9" ht="33.6" customHeight="1" x14ac:dyDescent="0.3">
      <c r="A11" s="65"/>
      <c r="B11" s="28" t="s">
        <v>30</v>
      </c>
      <c r="C11" s="151" t="str">
        <f>+B3</f>
        <v>DEPARTAMENTO ADMINISTRATIVO PARA LA PROSPERIDAD SOCIAL - PROSPERIDAD SOCIAL</v>
      </c>
      <c r="D11" s="152"/>
      <c r="E11" s="152"/>
      <c r="F11" s="152"/>
      <c r="G11" s="58" t="s">
        <v>7</v>
      </c>
      <c r="H11" s="57" t="str">
        <f>+'G1. COND ADIC. TRDMC'!H11</f>
        <v>900.039.533-8</v>
      </c>
      <c r="I11" s="82"/>
    </row>
    <row r="12" spans="1:9" ht="33.6" customHeight="1" x14ac:dyDescent="0.3">
      <c r="A12" s="65"/>
      <c r="B12" s="25" t="s">
        <v>31</v>
      </c>
      <c r="C12" s="153" t="str">
        <f>+C11</f>
        <v>DEPARTAMENTO ADMINISTRATIVO PARA LA PROSPERIDAD SOCIAL - PROSPERIDAD SOCIAL</v>
      </c>
      <c r="D12" s="154"/>
      <c r="E12" s="154"/>
      <c r="F12" s="154"/>
      <c r="G12" s="59" t="s">
        <v>7</v>
      </c>
      <c r="H12" s="44" t="str">
        <f>+H11</f>
        <v>900.039.533-8</v>
      </c>
      <c r="I12" s="82"/>
    </row>
    <row r="13" spans="1:9" ht="30.6" customHeight="1" thickBot="1" x14ac:dyDescent="0.35">
      <c r="A13" s="65"/>
      <c r="B13" s="25" t="s">
        <v>32</v>
      </c>
      <c r="C13" s="277" t="str">
        <f>+C11</f>
        <v>DEPARTAMENTO ADMINISTRATIVO PARA LA PROSPERIDAD SOCIAL - PROSPERIDAD SOCIAL</v>
      </c>
      <c r="D13" s="265"/>
      <c r="E13" s="265"/>
      <c r="F13" s="265"/>
      <c r="G13" s="60" t="s">
        <v>7</v>
      </c>
      <c r="H13" s="45" t="str">
        <f>+H11</f>
        <v>900.039.533-8</v>
      </c>
      <c r="I13" s="82"/>
    </row>
    <row r="14" spans="1:9" ht="30.6" customHeight="1" thickBot="1" x14ac:dyDescent="0.35">
      <c r="A14" s="65"/>
      <c r="B14" s="98" t="s">
        <v>36</v>
      </c>
      <c r="C14" s="155" t="s">
        <v>103</v>
      </c>
      <c r="D14" s="156"/>
      <c r="E14" s="156"/>
      <c r="F14" s="156"/>
      <c r="G14" s="156"/>
      <c r="H14" s="157"/>
      <c r="I14" s="82"/>
    </row>
    <row r="15" spans="1:9" ht="33" customHeight="1" thickBot="1" x14ac:dyDescent="0.35">
      <c r="A15" s="65"/>
      <c r="B15" s="145" t="s">
        <v>8</v>
      </c>
      <c r="C15" s="146"/>
      <c r="D15" s="146"/>
      <c r="E15" s="146"/>
      <c r="F15" s="146"/>
      <c r="G15" s="146"/>
      <c r="H15" s="147"/>
      <c r="I15" s="82"/>
    </row>
    <row r="16" spans="1:9" ht="52.5" thickBot="1" x14ac:dyDescent="0.35">
      <c r="A16" s="62"/>
      <c r="B16" s="275" t="s">
        <v>9</v>
      </c>
      <c r="C16" s="276"/>
      <c r="D16" s="285"/>
      <c r="E16" s="15" t="s">
        <v>10</v>
      </c>
      <c r="F16" s="16" t="s">
        <v>11</v>
      </c>
      <c r="G16" s="36" t="s">
        <v>12</v>
      </c>
      <c r="H16" s="86" t="s">
        <v>13</v>
      </c>
      <c r="I16" s="82"/>
    </row>
    <row r="17" spans="1:9" ht="156.75" customHeight="1" x14ac:dyDescent="0.3">
      <c r="A17" s="63"/>
      <c r="B17" s="183" t="s">
        <v>182</v>
      </c>
      <c r="C17" s="184"/>
      <c r="D17" s="53" t="s">
        <v>17</v>
      </c>
      <c r="E17" s="174" t="s">
        <v>164</v>
      </c>
      <c r="F17" s="310">
        <f>+D20</f>
        <v>15</v>
      </c>
      <c r="G17" s="180"/>
      <c r="H17" s="163"/>
      <c r="I17" s="82"/>
    </row>
    <row r="18" spans="1:9" ht="33" customHeight="1" x14ac:dyDescent="0.3">
      <c r="A18" s="126"/>
      <c r="B18" s="166" t="s">
        <v>98</v>
      </c>
      <c r="C18" s="167"/>
      <c r="D18" s="26">
        <v>3</v>
      </c>
      <c r="E18" s="175"/>
      <c r="F18" s="311"/>
      <c r="G18" s="181"/>
      <c r="H18" s="164"/>
      <c r="I18" s="82"/>
    </row>
    <row r="19" spans="1:9" ht="33" customHeight="1" x14ac:dyDescent="0.3">
      <c r="A19" s="127"/>
      <c r="B19" s="172" t="s">
        <v>99</v>
      </c>
      <c r="C19" s="173"/>
      <c r="D19" s="26">
        <v>5</v>
      </c>
      <c r="E19" s="175"/>
      <c r="F19" s="311"/>
      <c r="G19" s="181"/>
      <c r="H19" s="164"/>
      <c r="I19" s="82"/>
    </row>
    <row r="20" spans="1:9" ht="33" customHeight="1" thickBot="1" x14ac:dyDescent="0.35">
      <c r="A20" s="127"/>
      <c r="B20" s="172" t="s">
        <v>100</v>
      </c>
      <c r="C20" s="173"/>
      <c r="D20" s="27">
        <v>15</v>
      </c>
      <c r="E20" s="176"/>
      <c r="F20" s="312"/>
      <c r="G20" s="182"/>
      <c r="H20" s="165"/>
      <c r="I20" s="82"/>
    </row>
    <row r="21" spans="1:9" ht="60.75" customHeight="1" x14ac:dyDescent="0.3">
      <c r="A21" s="63"/>
      <c r="B21" s="151" t="s">
        <v>224</v>
      </c>
      <c r="C21" s="152"/>
      <c r="D21" s="217"/>
      <c r="E21" s="174" t="s">
        <v>184</v>
      </c>
      <c r="F21" s="282">
        <f>+D24</f>
        <v>3</v>
      </c>
      <c r="G21" s="282"/>
      <c r="H21" s="282"/>
      <c r="I21" s="82"/>
    </row>
    <row r="22" spans="1:9" ht="27.95" customHeight="1" x14ac:dyDescent="0.3">
      <c r="A22" s="63"/>
      <c r="B22" s="168" t="s">
        <v>39</v>
      </c>
      <c r="C22" s="169"/>
      <c r="D22" s="32">
        <v>1</v>
      </c>
      <c r="E22" s="175"/>
      <c r="F22" s="175"/>
      <c r="G22" s="175"/>
      <c r="H22" s="175"/>
      <c r="I22" s="82"/>
    </row>
    <row r="23" spans="1:9" ht="27.95" customHeight="1" x14ac:dyDescent="0.3">
      <c r="A23" s="63"/>
      <c r="B23" s="168" t="s">
        <v>40</v>
      </c>
      <c r="C23" s="169"/>
      <c r="D23" s="26">
        <v>2</v>
      </c>
      <c r="E23" s="175"/>
      <c r="F23" s="175"/>
      <c r="G23" s="175"/>
      <c r="H23" s="175"/>
      <c r="I23" s="82"/>
    </row>
    <row r="24" spans="1:9" ht="27.95" customHeight="1" thickBot="1" x14ac:dyDescent="0.35">
      <c r="A24" s="63"/>
      <c r="B24" s="168" t="s">
        <v>41</v>
      </c>
      <c r="C24" s="169"/>
      <c r="D24" s="27">
        <v>3</v>
      </c>
      <c r="E24" s="176"/>
      <c r="F24" s="176"/>
      <c r="G24" s="176"/>
      <c r="H24" s="176"/>
      <c r="I24" s="82"/>
    </row>
    <row r="25" spans="1:9" ht="287.25" customHeight="1" thickBot="1" x14ac:dyDescent="0.35">
      <c r="A25" s="63"/>
      <c r="B25" s="279" t="s">
        <v>20</v>
      </c>
      <c r="C25" s="280"/>
      <c r="D25" s="281"/>
      <c r="E25" s="17" t="s">
        <v>101</v>
      </c>
      <c r="F25" s="120">
        <v>6</v>
      </c>
      <c r="G25" s="21"/>
      <c r="H25" s="117"/>
      <c r="I25" s="102"/>
    </row>
    <row r="26" spans="1:9" ht="243.75" customHeight="1" thickBot="1" x14ac:dyDescent="0.35">
      <c r="A26" s="63"/>
      <c r="B26" s="279" t="s">
        <v>55</v>
      </c>
      <c r="C26" s="280"/>
      <c r="D26" s="281"/>
      <c r="E26" s="17" t="s">
        <v>21</v>
      </c>
      <c r="F26" s="120">
        <v>6</v>
      </c>
      <c r="G26" s="21"/>
      <c r="H26" s="117"/>
      <c r="I26" s="102"/>
    </row>
    <row r="27" spans="1:9" ht="39" customHeight="1" thickBot="1" x14ac:dyDescent="0.35">
      <c r="A27" s="63"/>
      <c r="B27" s="128" t="s">
        <v>14</v>
      </c>
      <c r="C27" s="129"/>
      <c r="D27" s="129"/>
      <c r="E27" s="130"/>
      <c r="F27" s="93">
        <f>SUM(F17:F26)</f>
        <v>30</v>
      </c>
      <c r="G27" s="35" t="s">
        <v>15</v>
      </c>
      <c r="H27" s="121">
        <f>SUM(H17:H26)</f>
        <v>0</v>
      </c>
      <c r="I27" s="102"/>
    </row>
    <row r="28" spans="1:9" x14ac:dyDescent="0.3">
      <c r="A28" s="65"/>
      <c r="B28" s="99" t="s">
        <v>152</v>
      </c>
      <c r="C28" s="99"/>
      <c r="D28" s="5"/>
      <c r="E28" s="5"/>
      <c r="F28" s="19"/>
      <c r="G28" s="19"/>
      <c r="H28" s="100" t="str">
        <f>+'METODOLOGÍA DE EVALUACIÓN'!G10</f>
        <v>VERSIÓN: JUN 2026</v>
      </c>
      <c r="I28" s="82"/>
    </row>
    <row r="29" spans="1:9" x14ac:dyDescent="0.3">
      <c r="A29" s="65"/>
      <c r="B29" s="99"/>
      <c r="C29" s="99"/>
      <c r="D29" s="5"/>
      <c r="E29" s="5"/>
      <c r="F29" s="19"/>
      <c r="G29" s="19"/>
      <c r="H29" s="82"/>
      <c r="I29" s="82"/>
    </row>
  </sheetData>
  <mergeCells count="33">
    <mergeCell ref="A18:A20"/>
    <mergeCell ref="B26:D26"/>
    <mergeCell ref="B27:E27"/>
    <mergeCell ref="B25:D25"/>
    <mergeCell ref="B21:D21"/>
    <mergeCell ref="B22:C22"/>
    <mergeCell ref="B23:C23"/>
    <mergeCell ref="B24:C24"/>
    <mergeCell ref="E21:E24"/>
    <mergeCell ref="B10:H10"/>
    <mergeCell ref="B15:H15"/>
    <mergeCell ref="G21:G24"/>
    <mergeCell ref="H21:H24"/>
    <mergeCell ref="F21:F24"/>
    <mergeCell ref="B16:D16"/>
    <mergeCell ref="B17:C17"/>
    <mergeCell ref="E17:E20"/>
    <mergeCell ref="B3:H3"/>
    <mergeCell ref="B5:H5"/>
    <mergeCell ref="B6:H6"/>
    <mergeCell ref="H17:H20"/>
    <mergeCell ref="C11:F11"/>
    <mergeCell ref="C12:F12"/>
    <mergeCell ref="C13:F13"/>
    <mergeCell ref="C14:H14"/>
    <mergeCell ref="B18:C18"/>
    <mergeCell ref="B19:C19"/>
    <mergeCell ref="B20:C20"/>
    <mergeCell ref="F17:F20"/>
    <mergeCell ref="G17:G20"/>
    <mergeCell ref="B7:H7"/>
    <mergeCell ref="B8:H8"/>
    <mergeCell ref="B9:H9"/>
  </mergeCells>
  <pageMargins left="0.7" right="0.7" top="0.75" bottom="0.75" header="0.3" footer="0.3"/>
  <pageSetup scale="3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C0066"/>
  </sheetPr>
  <dimension ref="A2:I52"/>
  <sheetViews>
    <sheetView showGridLines="0" tabSelected="1" view="pageBreakPreview" zoomScale="80" zoomScaleNormal="91" zoomScaleSheetLayoutView="80" workbookViewId="0">
      <selection activeCell="B6" sqref="B6:H6"/>
    </sheetView>
  </sheetViews>
  <sheetFormatPr baseColWidth="10" defaultRowHeight="17.25" x14ac:dyDescent="0.3"/>
  <cols>
    <col min="1" max="1" width="4.5703125" style="95" customWidth="1"/>
    <col min="2" max="2" width="17" style="95" customWidth="1"/>
    <col min="3" max="3" width="66.140625" style="95" customWidth="1"/>
    <col min="4" max="4" width="12.42578125" style="95" customWidth="1"/>
    <col min="5" max="5" width="28.28515625" style="95" customWidth="1"/>
    <col min="6" max="6" width="18.42578125" style="95" customWidth="1"/>
    <col min="7" max="7" width="23" style="95" customWidth="1"/>
    <col min="8" max="8" width="26.7109375" style="95" customWidth="1"/>
    <col min="9" max="9" width="5" style="95" customWidth="1"/>
    <col min="10" max="16384" width="11.42578125" style="95"/>
  </cols>
  <sheetData>
    <row r="2" spans="1:9" ht="18" thickBot="1" x14ac:dyDescent="0.35">
      <c r="A2" s="5"/>
      <c r="B2" s="79"/>
      <c r="C2" s="5"/>
      <c r="D2" s="5"/>
      <c r="E2" s="5"/>
      <c r="F2" s="5"/>
      <c r="G2" s="5"/>
      <c r="H2" s="5"/>
    </row>
    <row r="3" spans="1:9" ht="34.9" customHeight="1" x14ac:dyDescent="0.3">
      <c r="A3" s="5"/>
      <c r="B3" s="133" t="str">
        <f>+'G1. COND ADIC. TRDMC'!B3:H3</f>
        <v>DEPARTAMENTO ADMINISTRATIVO PARA LA PROSPERIDAD SOCIAL - PROSPERIDAD SOCIAL</v>
      </c>
      <c r="C3" s="134"/>
      <c r="D3" s="134"/>
      <c r="E3" s="134"/>
      <c r="F3" s="134"/>
      <c r="G3" s="134"/>
      <c r="H3" s="135"/>
      <c r="I3" s="29"/>
    </row>
    <row r="4" spans="1:9" ht="14.45" customHeight="1" x14ac:dyDescent="0.3">
      <c r="A4" s="5"/>
      <c r="B4" s="96"/>
      <c r="C4" s="97"/>
      <c r="D4" s="97"/>
      <c r="E4" s="97"/>
      <c r="F4" s="97"/>
      <c r="G4" s="97"/>
      <c r="H4" s="77"/>
      <c r="I4" s="97"/>
    </row>
    <row r="5" spans="1:9" ht="25.15" customHeight="1" x14ac:dyDescent="0.3">
      <c r="A5" s="5"/>
      <c r="B5" s="136" t="s">
        <v>234</v>
      </c>
      <c r="C5" s="137"/>
      <c r="D5" s="137"/>
      <c r="E5" s="137"/>
      <c r="F5" s="137"/>
      <c r="G5" s="137"/>
      <c r="H5" s="138"/>
      <c r="I5" s="29"/>
    </row>
    <row r="6" spans="1:9" ht="33.6" customHeight="1" thickBot="1" x14ac:dyDescent="0.35">
      <c r="A6" s="5"/>
      <c r="B6" s="139" t="s">
        <v>150</v>
      </c>
      <c r="C6" s="140"/>
      <c r="D6" s="140"/>
      <c r="E6" s="140"/>
      <c r="F6" s="140"/>
      <c r="G6" s="140"/>
      <c r="H6" s="141"/>
      <c r="I6" s="29"/>
    </row>
    <row r="7" spans="1:9" ht="34.15" customHeight="1" thickBot="1" x14ac:dyDescent="0.35">
      <c r="A7" s="5"/>
      <c r="B7" s="142" t="s">
        <v>151</v>
      </c>
      <c r="C7" s="143"/>
      <c r="D7" s="143"/>
      <c r="E7" s="143"/>
      <c r="F7" s="143"/>
      <c r="G7" s="143"/>
      <c r="H7" s="144"/>
      <c r="I7" s="5"/>
    </row>
    <row r="8" spans="1:9" ht="30" customHeight="1" thickBot="1" x14ac:dyDescent="0.35">
      <c r="A8" s="5"/>
      <c r="B8" s="145" t="s">
        <v>5</v>
      </c>
      <c r="C8" s="146"/>
      <c r="D8" s="146"/>
      <c r="E8" s="146"/>
      <c r="F8" s="146"/>
      <c r="G8" s="146"/>
      <c r="H8" s="147"/>
      <c r="I8" s="5"/>
    </row>
    <row r="9" spans="1:9" ht="66.75" customHeight="1" thickBot="1" x14ac:dyDescent="0.35">
      <c r="A9" s="5"/>
      <c r="B9" s="148" t="s">
        <v>127</v>
      </c>
      <c r="C9" s="149"/>
      <c r="D9" s="149"/>
      <c r="E9" s="149"/>
      <c r="F9" s="149"/>
      <c r="G9" s="149"/>
      <c r="H9" s="150"/>
      <c r="I9" s="5"/>
    </row>
    <row r="10" spans="1:9" ht="28.15" customHeight="1" thickBot="1" x14ac:dyDescent="0.35">
      <c r="A10" s="5"/>
      <c r="B10" s="145" t="s">
        <v>6</v>
      </c>
      <c r="C10" s="146"/>
      <c r="D10" s="146"/>
      <c r="E10" s="146"/>
      <c r="F10" s="146"/>
      <c r="G10" s="146"/>
      <c r="H10" s="147"/>
      <c r="I10" s="82"/>
    </row>
    <row r="11" spans="1:9" ht="33.6" customHeight="1" x14ac:dyDescent="0.3">
      <c r="A11" s="5"/>
      <c r="B11" s="28" t="s">
        <v>30</v>
      </c>
      <c r="C11" s="151" t="str">
        <f>+B3</f>
        <v>DEPARTAMENTO ADMINISTRATIVO PARA LA PROSPERIDAD SOCIAL - PROSPERIDAD SOCIAL</v>
      </c>
      <c r="D11" s="152"/>
      <c r="E11" s="152"/>
      <c r="F11" s="152"/>
      <c r="G11" s="12" t="s">
        <v>7</v>
      </c>
      <c r="H11" s="37" t="str">
        <f>+'G1. COND ADIC. TRDMC'!H11</f>
        <v>900.039.533-8</v>
      </c>
      <c r="I11" s="82"/>
    </row>
    <row r="12" spans="1:9" ht="33.6" customHeight="1" x14ac:dyDescent="0.3">
      <c r="A12" s="5"/>
      <c r="B12" s="25" t="s">
        <v>31</v>
      </c>
      <c r="C12" s="153" t="str">
        <f>+C11</f>
        <v>DEPARTAMENTO ADMINISTRATIVO PARA LA PROSPERIDAD SOCIAL - PROSPERIDAD SOCIAL</v>
      </c>
      <c r="D12" s="154"/>
      <c r="E12" s="154"/>
      <c r="F12" s="154"/>
      <c r="G12" s="13" t="s">
        <v>7</v>
      </c>
      <c r="H12" s="38" t="str">
        <f>+H11</f>
        <v>900.039.533-8</v>
      </c>
      <c r="I12" s="82"/>
    </row>
    <row r="13" spans="1:9" ht="30.6" customHeight="1" thickBot="1" x14ac:dyDescent="0.35">
      <c r="A13" s="5"/>
      <c r="B13" s="25" t="s">
        <v>32</v>
      </c>
      <c r="C13" s="131" t="str">
        <f>+C11</f>
        <v>DEPARTAMENTO ADMINISTRATIVO PARA LA PROSPERIDAD SOCIAL - PROSPERIDAD SOCIAL</v>
      </c>
      <c r="D13" s="132"/>
      <c r="E13" s="132"/>
      <c r="F13" s="132"/>
      <c r="G13" s="14" t="s">
        <v>7</v>
      </c>
      <c r="H13" s="39" t="str">
        <f>+H11</f>
        <v>900.039.533-8</v>
      </c>
      <c r="I13" s="82"/>
    </row>
    <row r="14" spans="1:9" ht="30.6" customHeight="1" thickBot="1" x14ac:dyDescent="0.35">
      <c r="A14" s="5"/>
      <c r="B14" s="98" t="s">
        <v>36</v>
      </c>
      <c r="C14" s="155" t="s">
        <v>103</v>
      </c>
      <c r="D14" s="156"/>
      <c r="E14" s="156"/>
      <c r="F14" s="156"/>
      <c r="G14" s="156"/>
      <c r="H14" s="157"/>
      <c r="I14" s="82"/>
    </row>
    <row r="15" spans="1:9" ht="33" customHeight="1" thickBot="1" x14ac:dyDescent="0.35">
      <c r="A15" s="5"/>
      <c r="B15" s="145" t="s">
        <v>8</v>
      </c>
      <c r="C15" s="146"/>
      <c r="D15" s="146"/>
      <c r="E15" s="146"/>
      <c r="F15" s="146"/>
      <c r="G15" s="146"/>
      <c r="H15" s="147"/>
      <c r="I15" s="82"/>
    </row>
    <row r="16" spans="1:9" ht="52.5" customHeight="1" thickBot="1" x14ac:dyDescent="0.35">
      <c r="A16" s="62"/>
      <c r="B16" s="188" t="s">
        <v>9</v>
      </c>
      <c r="C16" s="189"/>
      <c r="D16" s="190"/>
      <c r="E16" s="15" t="s">
        <v>10</v>
      </c>
      <c r="F16" s="16" t="s">
        <v>11</v>
      </c>
      <c r="G16" s="36" t="s">
        <v>12</v>
      </c>
      <c r="H16" s="86" t="s">
        <v>13</v>
      </c>
      <c r="I16" s="82"/>
    </row>
    <row r="17" spans="1:9" ht="152.25" customHeight="1" x14ac:dyDescent="0.3">
      <c r="A17" s="62"/>
      <c r="B17" s="158" t="s">
        <v>225</v>
      </c>
      <c r="C17" s="159"/>
      <c r="D17" s="61" t="s">
        <v>17</v>
      </c>
      <c r="E17" s="174" t="s">
        <v>226</v>
      </c>
      <c r="F17" s="177">
        <f>+D21</f>
        <v>10</v>
      </c>
      <c r="G17" s="160"/>
      <c r="H17" s="163"/>
      <c r="I17" s="82"/>
    </row>
    <row r="18" spans="1:9" ht="27.75" customHeight="1" x14ac:dyDescent="0.3">
      <c r="A18" s="62"/>
      <c r="B18" s="166" t="s">
        <v>50</v>
      </c>
      <c r="C18" s="167"/>
      <c r="D18" s="32">
        <v>1</v>
      </c>
      <c r="E18" s="175"/>
      <c r="F18" s="178"/>
      <c r="G18" s="161"/>
      <c r="H18" s="164"/>
      <c r="I18" s="82"/>
    </row>
    <row r="19" spans="1:9" ht="27.75" customHeight="1" x14ac:dyDescent="0.3">
      <c r="A19" s="62"/>
      <c r="B19" s="168" t="s">
        <v>51</v>
      </c>
      <c r="C19" s="169"/>
      <c r="D19" s="26">
        <v>3</v>
      </c>
      <c r="E19" s="175"/>
      <c r="F19" s="178"/>
      <c r="G19" s="161"/>
      <c r="H19" s="164"/>
      <c r="I19" s="82"/>
    </row>
    <row r="20" spans="1:9" ht="27.75" customHeight="1" x14ac:dyDescent="0.3">
      <c r="A20" s="62"/>
      <c r="B20" s="168" t="s">
        <v>52</v>
      </c>
      <c r="C20" s="169"/>
      <c r="D20" s="26">
        <v>6</v>
      </c>
      <c r="E20" s="175"/>
      <c r="F20" s="178"/>
      <c r="G20" s="161"/>
      <c r="H20" s="164"/>
      <c r="I20" s="82"/>
    </row>
    <row r="21" spans="1:9" ht="27.75" customHeight="1" thickBot="1" x14ac:dyDescent="0.35">
      <c r="A21" s="62"/>
      <c r="B21" s="170" t="s">
        <v>69</v>
      </c>
      <c r="C21" s="171"/>
      <c r="D21" s="26">
        <v>10</v>
      </c>
      <c r="E21" s="176"/>
      <c r="F21" s="179"/>
      <c r="G21" s="162"/>
      <c r="H21" s="165"/>
      <c r="I21" s="82"/>
    </row>
    <row r="22" spans="1:9" ht="94.5" customHeight="1" x14ac:dyDescent="0.3">
      <c r="A22" s="62"/>
      <c r="B22" s="151" t="s">
        <v>227</v>
      </c>
      <c r="C22" s="152"/>
      <c r="D22" s="61" t="s">
        <v>17</v>
      </c>
      <c r="E22" s="174" t="s">
        <v>61</v>
      </c>
      <c r="F22" s="177">
        <f>+D25</f>
        <v>3</v>
      </c>
      <c r="G22" s="180"/>
      <c r="H22" s="163"/>
      <c r="I22" s="82"/>
    </row>
    <row r="23" spans="1:9" ht="24.95" customHeight="1" x14ac:dyDescent="0.3">
      <c r="A23" s="62"/>
      <c r="B23" s="166" t="s">
        <v>90</v>
      </c>
      <c r="C23" s="167"/>
      <c r="D23" s="26">
        <v>1</v>
      </c>
      <c r="E23" s="175"/>
      <c r="F23" s="178"/>
      <c r="G23" s="181"/>
      <c r="H23" s="164"/>
      <c r="I23" s="82"/>
    </row>
    <row r="24" spans="1:9" ht="24.95" customHeight="1" x14ac:dyDescent="0.3">
      <c r="A24" s="62"/>
      <c r="B24" s="172" t="s">
        <v>91</v>
      </c>
      <c r="C24" s="173"/>
      <c r="D24" s="26">
        <v>2</v>
      </c>
      <c r="E24" s="175"/>
      <c r="F24" s="178"/>
      <c r="G24" s="181"/>
      <c r="H24" s="164"/>
      <c r="I24" s="82"/>
    </row>
    <row r="25" spans="1:9" ht="24.95" customHeight="1" thickBot="1" x14ac:dyDescent="0.35">
      <c r="A25" s="62"/>
      <c r="B25" s="172" t="s">
        <v>92</v>
      </c>
      <c r="C25" s="173"/>
      <c r="D25" s="27">
        <v>3</v>
      </c>
      <c r="E25" s="176"/>
      <c r="F25" s="179"/>
      <c r="G25" s="182"/>
      <c r="H25" s="165"/>
      <c r="I25" s="82"/>
    </row>
    <row r="26" spans="1:9" ht="93" customHeight="1" x14ac:dyDescent="0.3">
      <c r="A26" s="62"/>
      <c r="B26" s="151" t="s">
        <v>228</v>
      </c>
      <c r="C26" s="152"/>
      <c r="D26" s="61" t="s">
        <v>17</v>
      </c>
      <c r="E26" s="174" t="s">
        <v>61</v>
      </c>
      <c r="F26" s="177">
        <f>+D29</f>
        <v>3</v>
      </c>
      <c r="G26" s="180"/>
      <c r="H26" s="163"/>
      <c r="I26" s="82"/>
    </row>
    <row r="27" spans="1:9" ht="24.95" customHeight="1" x14ac:dyDescent="0.3">
      <c r="A27" s="126"/>
      <c r="B27" s="166" t="s">
        <v>90</v>
      </c>
      <c r="C27" s="167"/>
      <c r="D27" s="26">
        <v>1</v>
      </c>
      <c r="E27" s="175"/>
      <c r="F27" s="178"/>
      <c r="G27" s="181"/>
      <c r="H27" s="164"/>
      <c r="I27" s="82"/>
    </row>
    <row r="28" spans="1:9" ht="24.95" customHeight="1" x14ac:dyDescent="0.3">
      <c r="A28" s="127"/>
      <c r="B28" s="172" t="s">
        <v>91</v>
      </c>
      <c r="C28" s="173"/>
      <c r="D28" s="26">
        <v>2</v>
      </c>
      <c r="E28" s="175"/>
      <c r="F28" s="178"/>
      <c r="G28" s="181"/>
      <c r="H28" s="164"/>
      <c r="I28" s="82"/>
    </row>
    <row r="29" spans="1:9" ht="24.95" customHeight="1" thickBot="1" x14ac:dyDescent="0.35">
      <c r="A29" s="127"/>
      <c r="B29" s="172" t="s">
        <v>92</v>
      </c>
      <c r="C29" s="173"/>
      <c r="D29" s="27">
        <v>3</v>
      </c>
      <c r="E29" s="176"/>
      <c r="F29" s="179"/>
      <c r="G29" s="182"/>
      <c r="H29" s="165"/>
      <c r="I29" s="82"/>
    </row>
    <row r="30" spans="1:9" ht="96.75" customHeight="1" x14ac:dyDescent="0.3">
      <c r="A30" s="62"/>
      <c r="B30" s="151" t="s">
        <v>229</v>
      </c>
      <c r="C30" s="152"/>
      <c r="D30" s="61" t="s">
        <v>17</v>
      </c>
      <c r="E30" s="174" t="s">
        <v>61</v>
      </c>
      <c r="F30" s="177">
        <f>+D33</f>
        <v>3</v>
      </c>
      <c r="G30" s="180"/>
      <c r="H30" s="163"/>
      <c r="I30" s="82"/>
    </row>
    <row r="31" spans="1:9" ht="24.95" customHeight="1" x14ac:dyDescent="0.3">
      <c r="A31" s="126"/>
      <c r="B31" s="166" t="s">
        <v>90</v>
      </c>
      <c r="C31" s="167"/>
      <c r="D31" s="26">
        <v>1</v>
      </c>
      <c r="E31" s="175"/>
      <c r="F31" s="178"/>
      <c r="G31" s="181"/>
      <c r="H31" s="164"/>
      <c r="I31" s="82"/>
    </row>
    <row r="32" spans="1:9" ht="24.95" customHeight="1" x14ac:dyDescent="0.3">
      <c r="A32" s="127"/>
      <c r="B32" s="172" t="s">
        <v>91</v>
      </c>
      <c r="C32" s="173"/>
      <c r="D32" s="26">
        <v>2</v>
      </c>
      <c r="E32" s="175"/>
      <c r="F32" s="178"/>
      <c r="G32" s="181"/>
      <c r="H32" s="164"/>
      <c r="I32" s="82"/>
    </row>
    <row r="33" spans="1:9" ht="24.95" customHeight="1" thickBot="1" x14ac:dyDescent="0.35">
      <c r="A33" s="127"/>
      <c r="B33" s="172" t="s">
        <v>92</v>
      </c>
      <c r="C33" s="173"/>
      <c r="D33" s="27">
        <v>3</v>
      </c>
      <c r="E33" s="176"/>
      <c r="F33" s="179"/>
      <c r="G33" s="182"/>
      <c r="H33" s="165"/>
      <c r="I33" s="82"/>
    </row>
    <row r="34" spans="1:9" ht="96.75" customHeight="1" x14ac:dyDescent="0.3">
      <c r="A34" s="62"/>
      <c r="B34" s="151" t="s">
        <v>230</v>
      </c>
      <c r="C34" s="152"/>
      <c r="D34" s="61" t="s">
        <v>17</v>
      </c>
      <c r="E34" s="174" t="s">
        <v>61</v>
      </c>
      <c r="F34" s="177">
        <f>+D37</f>
        <v>3</v>
      </c>
      <c r="G34" s="180"/>
      <c r="H34" s="163"/>
      <c r="I34" s="82"/>
    </row>
    <row r="35" spans="1:9" ht="24.95" customHeight="1" x14ac:dyDescent="0.3">
      <c r="A35" s="126"/>
      <c r="B35" s="166" t="s">
        <v>90</v>
      </c>
      <c r="C35" s="167"/>
      <c r="D35" s="26">
        <v>1</v>
      </c>
      <c r="E35" s="175"/>
      <c r="F35" s="178"/>
      <c r="G35" s="181"/>
      <c r="H35" s="164"/>
      <c r="I35" s="82"/>
    </row>
    <row r="36" spans="1:9" ht="24.95" customHeight="1" x14ac:dyDescent="0.3">
      <c r="A36" s="127"/>
      <c r="B36" s="172" t="s">
        <v>91</v>
      </c>
      <c r="C36" s="173"/>
      <c r="D36" s="26">
        <v>2</v>
      </c>
      <c r="E36" s="175"/>
      <c r="F36" s="178"/>
      <c r="G36" s="181"/>
      <c r="H36" s="164"/>
      <c r="I36" s="82"/>
    </row>
    <row r="37" spans="1:9" ht="24.95" customHeight="1" thickBot="1" x14ac:dyDescent="0.35">
      <c r="A37" s="127"/>
      <c r="B37" s="172" t="s">
        <v>92</v>
      </c>
      <c r="C37" s="173"/>
      <c r="D37" s="27">
        <v>3</v>
      </c>
      <c r="E37" s="176"/>
      <c r="F37" s="179"/>
      <c r="G37" s="182"/>
      <c r="H37" s="165"/>
      <c r="I37" s="82"/>
    </row>
    <row r="38" spans="1:9" ht="96.75" customHeight="1" x14ac:dyDescent="0.3">
      <c r="A38" s="62"/>
      <c r="B38" s="183" t="s">
        <v>231</v>
      </c>
      <c r="C38" s="184"/>
      <c r="D38" s="61" t="s">
        <v>17</v>
      </c>
      <c r="E38" s="174" t="s">
        <v>61</v>
      </c>
      <c r="F38" s="177">
        <f>+D41</f>
        <v>3</v>
      </c>
      <c r="G38" s="180"/>
      <c r="H38" s="163"/>
      <c r="I38" s="82"/>
    </row>
    <row r="39" spans="1:9" ht="24.95" customHeight="1" x14ac:dyDescent="0.3">
      <c r="A39" s="126"/>
      <c r="B39" s="166" t="s">
        <v>90</v>
      </c>
      <c r="C39" s="167"/>
      <c r="D39" s="26">
        <v>1</v>
      </c>
      <c r="E39" s="175"/>
      <c r="F39" s="178"/>
      <c r="G39" s="181"/>
      <c r="H39" s="164"/>
      <c r="I39" s="82"/>
    </row>
    <row r="40" spans="1:9" ht="24.95" customHeight="1" x14ac:dyDescent="0.3">
      <c r="A40" s="127"/>
      <c r="B40" s="172" t="s">
        <v>91</v>
      </c>
      <c r="C40" s="173"/>
      <c r="D40" s="26">
        <v>2</v>
      </c>
      <c r="E40" s="175"/>
      <c r="F40" s="178"/>
      <c r="G40" s="181"/>
      <c r="H40" s="164"/>
      <c r="I40" s="82"/>
    </row>
    <row r="41" spans="1:9" ht="24.95" customHeight="1" thickBot="1" x14ac:dyDescent="0.35">
      <c r="A41" s="127"/>
      <c r="B41" s="172" t="s">
        <v>92</v>
      </c>
      <c r="C41" s="173"/>
      <c r="D41" s="27">
        <v>3</v>
      </c>
      <c r="E41" s="176"/>
      <c r="F41" s="179"/>
      <c r="G41" s="182"/>
      <c r="H41" s="165"/>
      <c r="I41" s="82"/>
    </row>
    <row r="42" spans="1:9" ht="66.75" customHeight="1" x14ac:dyDescent="0.3">
      <c r="A42" s="62"/>
      <c r="B42" s="183" t="s">
        <v>232</v>
      </c>
      <c r="C42" s="184"/>
      <c r="D42" s="61" t="s">
        <v>17</v>
      </c>
      <c r="E42" s="185" t="s">
        <v>68</v>
      </c>
      <c r="F42" s="177">
        <f>+D46</f>
        <v>3</v>
      </c>
      <c r="G42" s="180"/>
      <c r="H42" s="163"/>
      <c r="I42" s="82"/>
    </row>
    <row r="43" spans="1:9" ht="24.95" customHeight="1" x14ac:dyDescent="0.3">
      <c r="A43" s="62"/>
      <c r="B43" s="166" t="s">
        <v>82</v>
      </c>
      <c r="C43" s="167"/>
      <c r="D43" s="32">
        <v>0.5</v>
      </c>
      <c r="E43" s="186"/>
      <c r="F43" s="178"/>
      <c r="G43" s="181"/>
      <c r="H43" s="164"/>
      <c r="I43" s="82"/>
    </row>
    <row r="44" spans="1:9" ht="24.95" customHeight="1" x14ac:dyDescent="0.3">
      <c r="A44" s="62"/>
      <c r="B44" s="166" t="s">
        <v>83</v>
      </c>
      <c r="C44" s="167"/>
      <c r="D44" s="26">
        <v>1</v>
      </c>
      <c r="E44" s="186"/>
      <c r="F44" s="178"/>
      <c r="G44" s="181"/>
      <c r="H44" s="164"/>
    </row>
    <row r="45" spans="1:9" ht="24.95" customHeight="1" x14ac:dyDescent="0.3">
      <c r="A45" s="62"/>
      <c r="B45" s="166" t="s">
        <v>84</v>
      </c>
      <c r="C45" s="167"/>
      <c r="D45" s="32">
        <v>2</v>
      </c>
      <c r="E45" s="186"/>
      <c r="F45" s="178"/>
      <c r="G45" s="181"/>
      <c r="H45" s="164"/>
    </row>
    <row r="46" spans="1:9" ht="24.95" customHeight="1" thickBot="1" x14ac:dyDescent="0.35">
      <c r="A46" s="62"/>
      <c r="B46" s="166" t="s">
        <v>85</v>
      </c>
      <c r="C46" s="167"/>
      <c r="D46" s="26">
        <v>3</v>
      </c>
      <c r="E46" s="187"/>
      <c r="F46" s="179"/>
      <c r="G46" s="182"/>
      <c r="H46" s="165"/>
      <c r="I46" s="82"/>
    </row>
    <row r="47" spans="1:9" ht="111" customHeight="1" x14ac:dyDescent="0.3">
      <c r="A47" s="62"/>
      <c r="B47" s="183" t="s">
        <v>233</v>
      </c>
      <c r="C47" s="184"/>
      <c r="D47" s="53" t="s">
        <v>17</v>
      </c>
      <c r="E47" s="174" t="s">
        <v>164</v>
      </c>
      <c r="F47" s="177">
        <f>+D50</f>
        <v>2</v>
      </c>
      <c r="G47" s="180"/>
      <c r="H47" s="163"/>
    </row>
    <row r="48" spans="1:9" ht="27.95" customHeight="1" x14ac:dyDescent="0.3">
      <c r="A48" s="126"/>
      <c r="B48" s="166" t="s">
        <v>90</v>
      </c>
      <c r="C48" s="167"/>
      <c r="D48" s="26">
        <v>0.5</v>
      </c>
      <c r="E48" s="175"/>
      <c r="F48" s="178"/>
      <c r="G48" s="181"/>
      <c r="H48" s="164"/>
    </row>
    <row r="49" spans="1:9" ht="27.95" customHeight="1" x14ac:dyDescent="0.3">
      <c r="A49" s="127"/>
      <c r="B49" s="172" t="s">
        <v>91</v>
      </c>
      <c r="C49" s="173"/>
      <c r="D49" s="26">
        <v>1</v>
      </c>
      <c r="E49" s="175"/>
      <c r="F49" s="178"/>
      <c r="G49" s="181"/>
      <c r="H49" s="164"/>
    </row>
    <row r="50" spans="1:9" ht="27.95" customHeight="1" thickBot="1" x14ac:dyDescent="0.35">
      <c r="A50" s="127"/>
      <c r="B50" s="172" t="s">
        <v>92</v>
      </c>
      <c r="C50" s="173"/>
      <c r="D50" s="27">
        <v>2</v>
      </c>
      <c r="E50" s="176"/>
      <c r="F50" s="179"/>
      <c r="G50" s="182"/>
      <c r="H50" s="165"/>
    </row>
    <row r="51" spans="1:9" ht="43.15" customHeight="1" thickBot="1" x14ac:dyDescent="0.35">
      <c r="A51" s="62"/>
      <c r="B51" s="128" t="s">
        <v>14</v>
      </c>
      <c r="C51" s="129"/>
      <c r="D51" s="129"/>
      <c r="E51" s="130"/>
      <c r="F51" s="93">
        <f>SUM(F17:F50)</f>
        <v>30</v>
      </c>
      <c r="G51" s="35" t="s">
        <v>15</v>
      </c>
      <c r="H51" s="121">
        <f>SUM(H17:H50)</f>
        <v>0</v>
      </c>
      <c r="I51" s="102"/>
    </row>
    <row r="52" spans="1:9" x14ac:dyDescent="0.3">
      <c r="B52" s="124" t="str">
        <f>+'METODOLOGÍA DE EVALUACIÓN'!B10</f>
        <v>By: Tiger</v>
      </c>
      <c r="H52" s="125" t="str">
        <f>+'METODOLOGÍA DE EVALUACIÓN'!G10</f>
        <v>VERSIÓN: JUN 2026</v>
      </c>
    </row>
  </sheetData>
  <mergeCells count="85">
    <mergeCell ref="G47:G50"/>
    <mergeCell ref="B48:C48"/>
    <mergeCell ref="B49:C49"/>
    <mergeCell ref="B50:C50"/>
    <mergeCell ref="F47:F50"/>
    <mergeCell ref="B47:C47"/>
    <mergeCell ref="E17:E21"/>
    <mergeCell ref="F42:F46"/>
    <mergeCell ref="E47:E50"/>
    <mergeCell ref="F17:F21"/>
    <mergeCell ref="B16:D16"/>
    <mergeCell ref="B45:C45"/>
    <mergeCell ref="E38:E41"/>
    <mergeCell ref="F38:F41"/>
    <mergeCell ref="B43:C43"/>
    <mergeCell ref="B44:C44"/>
    <mergeCell ref="B46:C46"/>
    <mergeCell ref="B35:C35"/>
    <mergeCell ref="E34:E37"/>
    <mergeCell ref="F34:F37"/>
    <mergeCell ref="H34:H37"/>
    <mergeCell ref="B36:C36"/>
    <mergeCell ref="B37:C37"/>
    <mergeCell ref="B42:C42"/>
    <mergeCell ref="H42:H46"/>
    <mergeCell ref="B38:C38"/>
    <mergeCell ref="B39:C39"/>
    <mergeCell ref="B40:C40"/>
    <mergeCell ref="E42:E46"/>
    <mergeCell ref="B41:C41"/>
    <mergeCell ref="G42:G46"/>
    <mergeCell ref="G38:G41"/>
    <mergeCell ref="H47:H50"/>
    <mergeCell ref="B23:C23"/>
    <mergeCell ref="H22:H25"/>
    <mergeCell ref="G26:G29"/>
    <mergeCell ref="H26:H29"/>
    <mergeCell ref="B24:C24"/>
    <mergeCell ref="B25:C25"/>
    <mergeCell ref="E22:E25"/>
    <mergeCell ref="F22:F25"/>
    <mergeCell ref="G22:G25"/>
    <mergeCell ref="B27:C27"/>
    <mergeCell ref="B28:C28"/>
    <mergeCell ref="B29:C29"/>
    <mergeCell ref="E26:E29"/>
    <mergeCell ref="F26:F29"/>
    <mergeCell ref="H38:H41"/>
    <mergeCell ref="G17:G21"/>
    <mergeCell ref="H17:H21"/>
    <mergeCell ref="B30:C30"/>
    <mergeCell ref="B34:C34"/>
    <mergeCell ref="B18:C18"/>
    <mergeCell ref="B19:C19"/>
    <mergeCell ref="B20:C20"/>
    <mergeCell ref="B21:C21"/>
    <mergeCell ref="B31:C31"/>
    <mergeCell ref="B32:C32"/>
    <mergeCell ref="B33:C33"/>
    <mergeCell ref="H30:H33"/>
    <mergeCell ref="E30:E33"/>
    <mergeCell ref="F30:F33"/>
    <mergeCell ref="G30:G33"/>
    <mergeCell ref="G34:G37"/>
    <mergeCell ref="B51:E51"/>
    <mergeCell ref="C13:F13"/>
    <mergeCell ref="B3:H3"/>
    <mergeCell ref="B5:H5"/>
    <mergeCell ref="B6:H6"/>
    <mergeCell ref="B7:H7"/>
    <mergeCell ref="B8:H8"/>
    <mergeCell ref="B9:H9"/>
    <mergeCell ref="B10:H10"/>
    <mergeCell ref="C11:F11"/>
    <mergeCell ref="C12:F12"/>
    <mergeCell ref="C14:H14"/>
    <mergeCell ref="B15:H15"/>
    <mergeCell ref="B17:C17"/>
    <mergeCell ref="B22:C22"/>
    <mergeCell ref="B26:C26"/>
    <mergeCell ref="A27:A29"/>
    <mergeCell ref="A31:A33"/>
    <mergeCell ref="A35:A37"/>
    <mergeCell ref="A39:A41"/>
    <mergeCell ref="A48:A50"/>
  </mergeCells>
  <pageMargins left="0.7" right="0.7" top="0.75" bottom="0.75" header="0.3" footer="0.3"/>
  <pageSetup scale="37" orientation="portrait" r:id="rId1"/>
  <rowBreaks count="1" manualBreakCount="1">
    <brk id="46"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fcb70703c68cce67565398df23a41ec6">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a168506b2fcb77699318e80663ac10cb"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Props1.xml><?xml version="1.0" encoding="utf-8"?>
<ds:datastoreItem xmlns:ds="http://schemas.openxmlformats.org/officeDocument/2006/customXml" ds:itemID="{520F28B0-8335-490E-9DB7-217B52F04F8B}">
  <ds:schemaRefs>
    <ds:schemaRef ds:uri="http://schemas.microsoft.com/sharepoint/v3/contenttype/forms"/>
  </ds:schemaRefs>
</ds:datastoreItem>
</file>

<file path=customXml/itemProps2.xml><?xml version="1.0" encoding="utf-8"?>
<ds:datastoreItem xmlns:ds="http://schemas.openxmlformats.org/officeDocument/2006/customXml" ds:itemID="{61131289-F2FA-4962-8769-B4ED77231D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858f2f-9549-4a18-9d4f-728fbd3fde92"/>
    <ds:schemaRef ds:uri="1e8960ee-35c8-4f57-8ca0-a1d584fb5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ACD3BA-3743-4FE5-90D8-7F02DE1B49DF}">
  <ds:schemaRefs>
    <ds:schemaRef ds:uri="http://schemas.microsoft.com/office/2006/metadata/properties"/>
    <ds:schemaRef ds:uri="http://schemas.microsoft.com/office/infopath/2007/PartnerControls"/>
    <ds:schemaRef ds:uri="54858f2f-9549-4a18-9d4f-728fbd3fde92"/>
    <ds:schemaRef ds:uri="1e8960ee-35c8-4f57-8ca0-a1d584fb56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9</vt:i4>
      </vt:variant>
    </vt:vector>
  </HeadingPairs>
  <TitlesOfParts>
    <vt:vector size="19" baseType="lpstr">
      <vt:lpstr>METODOLOGÍA DE EVALUACIÓN</vt:lpstr>
      <vt:lpstr>G1. COND ADIC. TRDMC</vt:lpstr>
      <vt:lpstr>G1. COND ADIC. MANEJO GLOBAL</vt:lpstr>
      <vt:lpstr>G1. COND ADIC. RCE</vt:lpstr>
      <vt:lpstr>G1 COND ADIC. AUTOMÓVILES</vt:lpstr>
      <vt:lpstr>G1. COND ADIC. TRANSP MCÍAS</vt:lpstr>
      <vt:lpstr>G1. COND ADIC. TRANSP VALORES</vt:lpstr>
      <vt:lpstr>G2 . COND ADIC. RCSP</vt:lpstr>
      <vt:lpstr>G3. COND ADIC. IRF</vt:lpstr>
      <vt:lpstr>G4. COND ADIC. RIESGO CYB</vt:lpstr>
      <vt:lpstr>'G1 COND ADIC. AUTOMÓVILES'!Área_de_impresión</vt:lpstr>
      <vt:lpstr>'G1. COND ADIC. MANEJO GLOBAL'!Área_de_impresión</vt:lpstr>
      <vt:lpstr>'G1. COND ADIC. RCE'!Área_de_impresión</vt:lpstr>
      <vt:lpstr>'G1. COND ADIC. TRANSP MCÍAS'!Área_de_impresión</vt:lpstr>
      <vt:lpstr>'G1. COND ADIC. TRANSP VALORES'!Área_de_impresión</vt:lpstr>
      <vt:lpstr>'G2 . COND ADIC. RCSP'!Área_de_impresión</vt:lpstr>
      <vt:lpstr>'G3. COND ADIC. IRF'!Área_de_impresión</vt:lpstr>
      <vt:lpstr>'G4. COND ADIC. RIESGO CYB'!Área_de_impresión</vt:lpstr>
      <vt:lpstr>'METODOLOGÍA DE EVALUACIÓN'!Área_de_impresión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William Andres Castano Espana</cp:lastModifiedBy>
  <dcterms:created xsi:type="dcterms:W3CDTF">2020-10-15T19:00:58Z</dcterms:created>
  <dcterms:modified xsi:type="dcterms:W3CDTF">2026-10-08T22:53:06Z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IdNivel">
    <vt:lpwstr>NIVEL-1</vt:lpwstr>
  </property>
  <property fmtid="{D5CDD505-2E9C-101B-9397-08002B2CF9AE}" pid="4" name="IdTipoDoc">
    <vt:lpwstr>TIPODOC-1</vt:lpwstr>
  </property>
  <property fmtid="{D5CDD505-2E9C-101B-9397-08002B2CF9AE}" pid="5" name="IdDocTMS">
    <vt:lpwstr>DOCTMS-1</vt:lpwstr>
  </property>
  <property fmtid="{D5CDD505-2E9C-101B-9397-08002B2CF9AE}" pid="6" name="PublicarPDF">
    <vt:lpwstr>1</vt:lpwstr>
  </property>
</Properties>
</file>