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Usuario Invitado\Downloads\"/>
    </mc:Choice>
  </mc:AlternateContent>
  <xr:revisionPtr revIDLastSave="0" documentId="13_ncr:1_{EB5F286E-8B3C-4330-B027-F31BC612B264}" xr6:coauthVersionLast="47" xr6:coauthVersionMax="47" xr10:uidLastSave="{00000000-0000-0000-0000-000000000000}"/>
  <bookViews>
    <workbookView xWindow="-120" yWindow="-120" windowWidth="29040" windowHeight="15720" firstSheet="1" activeTab="1" xr2:uid="{00000000-000D-0000-FFFF-FFFF00000000}"/>
  </bookViews>
  <sheets>
    <sheet name="Hoja1" sheetId="1" state="hidden" r:id="rId1"/>
    <sheet name="Hoja1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2" i="1" l="1"/>
  <c r="E20" i="1"/>
  <c r="E3" i="1"/>
  <c r="E4" i="1"/>
  <c r="H21" i="1" s="1"/>
  <c r="E5" i="1"/>
  <c r="E6" i="1"/>
  <c r="H23" i="1" s="1"/>
  <c r="E7" i="1"/>
  <c r="E8" i="1"/>
  <c r="E9" i="1"/>
  <c r="E10" i="1"/>
  <c r="E11" i="1"/>
  <c r="E12" i="1"/>
  <c r="E13" i="1"/>
  <c r="E14" i="1"/>
  <c r="H24" i="1" s="1"/>
  <c r="E15" i="1"/>
  <c r="H25" i="1" s="1"/>
  <c r="E16" i="1"/>
  <c r="E2" i="1"/>
  <c r="H20" i="1" s="1"/>
</calcChain>
</file>

<file path=xl/sharedStrings.xml><?xml version="1.0" encoding="utf-8"?>
<sst xmlns="http://schemas.openxmlformats.org/spreadsheetml/2006/main" count="78" uniqueCount="68">
  <si>
    <t>RESMA PAPEL TAMAÑO CARTA</t>
  </si>
  <si>
    <t>RESMA PAPEL TAMAÑO OFICIO</t>
  </si>
  <si>
    <t>CAJA DE LAPICES</t>
  </si>
  <si>
    <t xml:space="preserve">CAJA DE RESALTADORES </t>
  </si>
  <si>
    <t>COSEDORA</t>
  </si>
  <si>
    <t>CAJAS DE GANCHOS DE COSEDORA</t>
  </si>
  <si>
    <t>CINTA DE ENMASCARAR GRUESA</t>
  </si>
  <si>
    <t xml:space="preserve">TIJERAS </t>
  </si>
  <si>
    <t>BISTURÍ</t>
  </si>
  <si>
    <t xml:space="preserve">ARCHIVADOR - TRICLAVE </t>
  </si>
  <si>
    <t xml:space="preserve">PAPEL BLANCO ADHESIVO  PAQUETE POR 30 </t>
  </si>
  <si>
    <t>TONER HP LASERJET78A/CE 278 A</t>
  </si>
  <si>
    <t>TONER HP LASERJET85A/CE 285 A</t>
  </si>
  <si>
    <t>ALQUILER BAFLE</t>
  </si>
  <si>
    <t xml:space="preserve">ALQUILER COMPUTADORES </t>
  </si>
  <si>
    <t>TVEC</t>
  </si>
  <si>
    <t>HAS LTDA</t>
  </si>
  <si>
    <t>53x3g90pk39i1ql4</t>
  </si>
  <si>
    <t>1m5f7aaklfdh694t </t>
  </si>
  <si>
    <t>VENEPLAST LTDA</t>
  </si>
  <si>
    <t>R-OFICIO </t>
  </si>
  <si>
    <t>POLYFLEX Y/O JAIME BELTRÁN URIBE</t>
  </si>
  <si>
    <t>CAJAS DE ESFERO COLOR NEGRO X 12</t>
  </si>
  <si>
    <t xml:space="preserve"> Panamericana Outsourcing S.A.</t>
  </si>
  <si>
    <t xml:space="preserve">p900532276 </t>
  </si>
  <si>
    <t>MEMORIAS USB 256</t>
  </si>
  <si>
    <r>
      <t> </t>
    </r>
    <r>
      <rPr>
        <b/>
        <sz val="7"/>
        <color rgb="FF6A6A6A"/>
        <rFont val="Arial"/>
        <family val="2"/>
      </rPr>
      <t>VENEPLAST LTDA</t>
    </r>
  </si>
  <si>
    <t xml:space="preserve">LAPX12 </t>
  </si>
  <si>
    <t>2lnzflm7kint02af</t>
  </si>
  <si>
    <t>CAJA DE MARCDORES NEGROS</t>
  </si>
  <si>
    <t>18a0v53x4zzib4e3</t>
  </si>
  <si>
    <t>8o5r2nd66boaycxi </t>
  </si>
  <si>
    <t>eng9x00kqfn86jd2</t>
  </si>
  <si>
    <t>u7s95sdr4g1085n1</t>
  </si>
  <si>
    <t> CONT-TR-20MT</t>
  </si>
  <si>
    <t> ynuw9vfs139i7v56</t>
  </si>
  <si>
    <t>TVEC7799 </t>
  </si>
  <si>
    <t>PROVEER INSTITUCIONAL SAS</t>
  </si>
  <si>
    <t>CENCOSUD COLOMBIA S.A.</t>
  </si>
  <si>
    <t>SEV275784</t>
  </si>
  <si>
    <t>b1k6ke5474234st4</t>
  </si>
  <si>
    <t>PAPEL CONTAC TRANSPARENTE X 20 MT</t>
  </si>
  <si>
    <t>POLYFLEX</t>
  </si>
  <si>
    <t xml:space="preserve">PANAMERICANA </t>
  </si>
  <si>
    <t>VENEPLAST</t>
  </si>
  <si>
    <t>PROVEER</t>
  </si>
  <si>
    <t xml:space="preserve">CENCOSUD </t>
  </si>
  <si>
    <t>VALOR UNITARIO SIN IVA</t>
  </si>
  <si>
    <t>IVA</t>
  </si>
  <si>
    <t>VALOR TOTAL CON IVA</t>
  </si>
  <si>
    <t>TOTAL UNITARIO</t>
  </si>
  <si>
    <t xml:space="preserve">El proponente acreditará que cumple con las condiciones y especificaciones técnicas establecidas en el presente proceso de contratación, así como también de los techos máximos establecidos por cada ítem, mediante la suscripción clara, inequívoca e incondicional del ANEXO ECONOMICO por parte del representante legal o su apoderado, a saber:										</t>
  </si>
  <si>
    <t>Nombre Oferente (Persona Natural o Jurídica)</t>
  </si>
  <si>
    <t>Cédula</t>
  </si>
  <si>
    <t>Nit</t>
  </si>
  <si>
    <t>Firma del representante legal o apoderado (según aplique)</t>
  </si>
  <si>
    <t>ÍTEM</t>
  </si>
  <si>
    <t>TIPO DE BONO</t>
  </si>
  <si>
    <t>VALOR BONOS</t>
  </si>
  <si>
    <t>DESCRIPCIÓN</t>
  </si>
  <si>
    <t>CANTIDAD DE BONOS</t>
  </si>
  <si>
    <t>BONO
REDIMIBLE POR VALOR DE $100.000</t>
  </si>
  <si>
    <t>Bonos y/o tarjetas físicas redimibles en su totalidad por elementos de la canasta familiar y/o elementos de aseo personal, de los cuales se excluyen los siguientes: licores, cigarrillos,
vestuario, electrodomésticos, útiles escolares,
elementos de oficina, medicamentos y todo
aquello que no sea alimento.</t>
  </si>
  <si>
    <t>BONO
REDIMIBLE POR VALOR DE $50.000</t>
  </si>
  <si>
    <t>BONO
REDIMIBLE POR VALOR DE $20.000</t>
  </si>
  <si>
    <r>
      <t xml:space="preserve">NOTAS ACLARATORIAS: 
</t>
    </r>
    <r>
      <rPr>
        <sz val="11"/>
        <color theme="1"/>
        <rFont val="Aptos Narrow"/>
        <scheme val="minor"/>
      </rPr>
      <t xml:space="preserve">
1.	Los bonos yo tarjetas deben ser redimibles mínimo en uno o varios establecimientos de comercio que se encuentren en el Municipio de Mosquera - Cundinamarca. 
2.	Los bonos y/o tarjetas redimibles deben contener sello de seguridad, fecha de emisión, fecha de vencimiento hasta el 30 de junio de 2027, valor del bono, empresa y/o entidad, quien autoriza, nombre, cedula, teléfono y firma del portador. 
3.	Que el beneficiario pueda acceder a todas las promociones que estén vigentes en la cadena en el momento de su uso para pago con cualquier medio de pago.
Se exceptúan las promociones que mencionen únicamente un medio de pago específico. El contratista debe garantizar que los bonos y/o tarjetas podrán redimirse en cualquier establecimiento de comercio propio dentro del municipio de Mosquera
4.	El bono y/o tarjeta redimible deberá contar con fecha de vencimiento hasta 30 de junio de 2027, sin pérdida de saldo así no sea usada.
5.	La propuesta debe especificar si el bono o tarjeta canjeable tiene IVA o no, y su respectiva comisión.  
6.	El proponente deberá contar con el transporte o el medio idóneo para hacer la respectiva entrega de los elementos en perfectas condiciones en las instalaciones del Almacén Municipal de Mosquera. 
7.	El proponente debe contar por lo menos con un punto de venta habilitado en el Municipio de Mosquera para el canje de los bonos y/o tarjetas redimibles.
Los anteriores, corresponden a los aspectos mínimos de calidad y cantidad requeridos por el Municipio, sin perjuicio de las normas técnicas y medidas aplicables a este tipo de bienes y servicios, motivo por el cual se entiende que además de los aspectos y características expresamente señaladas, se entiende también incluidas aquellas que hacen parte integral del servicio requerido.</t>
    </r>
  </si>
  <si>
    <t>SECRETARIA DE SEGURIDAD Y CONVIVENCIA</t>
  </si>
  <si>
    <t xml:space="preserve">El oferente deberá presentar la propuesta con descripción, valor final incluido costos directos e indirectos (así mismo, el proponente deberá tener en cuenta el porcentaje de utilidad el cual compila los gastos administrativos, o costos para la expedición de bonos canjeables y el pago por la estampilla del municipio).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</si>
</sst>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quot;$&quot;* #,##0.00_-;\-&quot;$&quot;* #,##0.00_-;_-&quot;$&quot;* &quot;-&quot;??_-;_-@_-"/>
  </numFmts>
  <fonts count="10" x14ac:knownFonts="1">
    <font>
      <sz val="11"/>
      <color theme="1"/>
      <name val="Aptos Narrow"/>
      <family val="2"/>
      <scheme val="minor"/>
    </font>
    <font>
      <sz val="11"/>
      <color theme="1"/>
      <name val="Aptos Narrow"/>
      <family val="2"/>
      <scheme val="minor"/>
    </font>
    <font>
      <sz val="7"/>
      <color rgb="FF6A6A6A"/>
      <name val="Arial"/>
      <family val="2"/>
    </font>
    <font>
      <b/>
      <sz val="7"/>
      <color rgb="FF6A6A6A"/>
      <name val="Arial"/>
      <family val="2"/>
    </font>
    <font>
      <b/>
      <sz val="11"/>
      <color theme="1"/>
      <name val="Aptos Narrow"/>
      <family val="2"/>
      <scheme val="minor"/>
    </font>
    <font>
      <b/>
      <sz val="10"/>
      <color rgb="FF000000"/>
      <name val="Aptos Narrow"/>
      <family val="2"/>
      <scheme val="minor"/>
    </font>
    <font>
      <sz val="10"/>
      <color theme="1"/>
      <name val="Aptos Narrow"/>
      <family val="2"/>
      <scheme val="minor"/>
    </font>
    <font>
      <b/>
      <sz val="11"/>
      <color theme="1"/>
      <name val="Aptos Narrow"/>
      <scheme val="minor"/>
    </font>
    <font>
      <sz val="11"/>
      <color theme="1"/>
      <name val="Aptos Narrow"/>
      <scheme val="minor"/>
    </font>
    <font>
      <b/>
      <sz val="11"/>
      <color rgb="FF000000"/>
      <name val="Aptos Narrow"/>
    </font>
  </fonts>
  <fills count="5">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9"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45">
    <xf numFmtId="0" fontId="0" fillId="0" borderId="0" xfId="0"/>
    <xf numFmtId="0" fontId="2" fillId="0" borderId="0" xfId="0" applyFont="1"/>
    <xf numFmtId="0" fontId="3" fillId="0" borderId="0" xfId="0" applyFont="1"/>
    <xf numFmtId="164" fontId="0" fillId="0" borderId="0" xfId="1" applyFont="1"/>
    <xf numFmtId="164" fontId="0" fillId="0" borderId="0" xfId="0" applyNumberFormat="1"/>
    <xf numFmtId="164" fontId="0" fillId="2" borderId="0" xfId="0" applyNumberFormat="1" applyFill="1"/>
    <xf numFmtId="0" fontId="0" fillId="0" borderId="1" xfId="0" applyBorder="1" applyAlignment="1">
      <alignment horizontal="center" vertical="center"/>
    </xf>
    <xf numFmtId="6" fontId="0" fillId="0" borderId="1" xfId="0" applyNumberFormat="1" applyBorder="1"/>
    <xf numFmtId="0" fontId="4" fillId="3" borderId="1" xfId="0" applyFont="1" applyFill="1" applyBorder="1" applyAlignment="1">
      <alignment wrapText="1"/>
    </xf>
    <xf numFmtId="0" fontId="4" fillId="3" borderId="1" xfId="0" applyFont="1" applyFill="1" applyBorder="1"/>
    <xf numFmtId="0" fontId="6" fillId="0" borderId="4" xfId="0" applyFont="1" applyBorder="1" applyAlignment="1">
      <alignment horizontal="center" vertical="center" wrapText="1"/>
    </xf>
    <xf numFmtId="3" fontId="0" fillId="0" borderId="6" xfId="0" applyNumberFormat="1" applyBorder="1" applyAlignment="1">
      <alignment horizontal="center" vertical="center" wrapText="1"/>
    </xf>
    <xf numFmtId="0" fontId="6" fillId="0" borderId="8" xfId="0" applyFont="1" applyBorder="1" applyAlignment="1">
      <alignment horizontal="center" vertical="center" wrapText="1"/>
    </xf>
    <xf numFmtId="3" fontId="0" fillId="0" borderId="1" xfId="0" applyNumberFormat="1" applyBorder="1" applyAlignment="1">
      <alignment horizontal="center" vertical="center" wrapText="1"/>
    </xf>
    <xf numFmtId="6" fontId="0" fillId="0" borderId="6" xfId="0" applyNumberFormat="1" applyBorder="1"/>
    <xf numFmtId="6" fontId="0" fillId="0" borderId="7" xfId="0" applyNumberFormat="1" applyBorder="1"/>
    <xf numFmtId="6" fontId="0" fillId="0" borderId="9" xfId="0" applyNumberFormat="1" applyBorder="1"/>
    <xf numFmtId="0" fontId="5" fillId="4" borderId="18" xfId="0" applyFont="1" applyFill="1" applyBorder="1" applyAlignment="1">
      <alignment horizontal="center" vertical="center"/>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5" xfId="0" applyFont="1" applyFill="1" applyBorder="1" applyAlignment="1">
      <alignment vertical="center"/>
    </xf>
    <xf numFmtId="0" fontId="4" fillId="4" borderId="16" xfId="0" applyFont="1" applyFill="1" applyBorder="1" applyAlignment="1">
      <alignment vertical="center" wrapText="1"/>
    </xf>
    <xf numFmtId="0" fontId="0" fillId="0" borderId="6" xfId="0" applyBorder="1" applyAlignment="1">
      <alignment horizontal="center" vertical="center"/>
    </xf>
    <xf numFmtId="6" fontId="0" fillId="0" borderId="17" xfId="0" applyNumberFormat="1" applyBorder="1"/>
    <xf numFmtId="0" fontId="6" fillId="0" borderId="20" xfId="0" applyFont="1" applyBorder="1" applyAlignment="1">
      <alignment horizontal="center" vertical="center" wrapText="1"/>
    </xf>
    <xf numFmtId="3" fontId="0" fillId="0" borderId="21" xfId="0" applyNumberFormat="1" applyBorder="1" applyAlignment="1">
      <alignment horizontal="center" vertical="center" wrapText="1"/>
    </xf>
    <xf numFmtId="0" fontId="0" fillId="0" borderId="21" xfId="0" applyBorder="1" applyAlignment="1">
      <alignment horizontal="center" vertical="center"/>
    </xf>
    <xf numFmtId="6" fontId="0" fillId="0" borderId="21" xfId="0" applyNumberFormat="1" applyBorder="1"/>
    <xf numFmtId="6" fontId="0" fillId="0" borderId="22" xfId="0" applyNumberFormat="1" applyBorder="1"/>
    <xf numFmtId="0" fontId="9" fillId="4" borderId="17" xfId="0"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1" xfId="0" applyFont="1"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vertical="center" wrapText="1"/>
    </xf>
    <xf numFmtId="0" fontId="0" fillId="0" borderId="21" xfId="0"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workbookViewId="0">
      <selection activeCell="A2" sqref="A2:A18"/>
    </sheetView>
  </sheetViews>
  <sheetFormatPr baseColWidth="10" defaultRowHeight="15" x14ac:dyDescent="0.25"/>
  <cols>
    <col min="2" max="2" width="45.7109375" customWidth="1"/>
    <col min="4" max="5" width="14" bestFit="1" customWidth="1"/>
    <col min="7" max="7" width="12" bestFit="1" customWidth="1"/>
    <col min="8" max="8" width="14" bestFit="1" customWidth="1"/>
    <col min="9" max="9" width="32.140625" customWidth="1"/>
  </cols>
  <sheetData>
    <row r="1" spans="1:10" x14ac:dyDescent="0.25">
      <c r="D1" t="s">
        <v>15</v>
      </c>
    </row>
    <row r="2" spans="1:10" x14ac:dyDescent="0.25">
      <c r="A2">
        <v>1</v>
      </c>
      <c r="B2" t="s">
        <v>0</v>
      </c>
      <c r="C2">
        <v>5</v>
      </c>
      <c r="D2" s="3">
        <v>12000</v>
      </c>
      <c r="E2" s="3">
        <f>D2*C2</f>
        <v>60000</v>
      </c>
      <c r="F2" t="s">
        <v>16</v>
      </c>
      <c r="G2" s="1" t="s">
        <v>17</v>
      </c>
    </row>
    <row r="3" spans="1:10" x14ac:dyDescent="0.25">
      <c r="A3">
        <v>2</v>
      </c>
      <c r="B3" t="s">
        <v>1</v>
      </c>
      <c r="C3">
        <v>5</v>
      </c>
      <c r="D3" s="3">
        <v>19400</v>
      </c>
      <c r="E3" s="3">
        <f t="shared" ref="E3:E16" si="0">D3*C3</f>
        <v>97000</v>
      </c>
      <c r="F3" t="s">
        <v>16</v>
      </c>
      <c r="G3" s="1" t="s">
        <v>18</v>
      </c>
      <c r="H3">
        <v>18900</v>
      </c>
      <c r="I3" t="s">
        <v>19</v>
      </c>
      <c r="J3" s="1" t="s">
        <v>20</v>
      </c>
    </row>
    <row r="4" spans="1:10" x14ac:dyDescent="0.25">
      <c r="A4">
        <v>3</v>
      </c>
      <c r="B4" t="s">
        <v>22</v>
      </c>
      <c r="C4">
        <v>5</v>
      </c>
      <c r="D4" s="3">
        <v>12500</v>
      </c>
      <c r="E4" s="3">
        <f t="shared" si="0"/>
        <v>62500</v>
      </c>
      <c r="F4" s="2" t="s">
        <v>21</v>
      </c>
      <c r="G4">
        <v>7707389043101</v>
      </c>
    </row>
    <row r="5" spans="1:10" x14ac:dyDescent="0.25">
      <c r="A5">
        <v>4</v>
      </c>
      <c r="B5" t="s">
        <v>25</v>
      </c>
      <c r="C5">
        <v>3</v>
      </c>
      <c r="D5" s="3">
        <v>112574</v>
      </c>
      <c r="E5" s="3">
        <f t="shared" si="0"/>
        <v>337722</v>
      </c>
      <c r="F5" t="s">
        <v>23</v>
      </c>
      <c r="G5" t="s">
        <v>24</v>
      </c>
    </row>
    <row r="6" spans="1:10" x14ac:dyDescent="0.25">
      <c r="A6">
        <v>5</v>
      </c>
      <c r="B6" t="s">
        <v>2</v>
      </c>
      <c r="C6">
        <v>4</v>
      </c>
      <c r="D6" s="3">
        <v>6700</v>
      </c>
      <c r="E6" s="3">
        <f t="shared" si="0"/>
        <v>26800</v>
      </c>
      <c r="F6" s="1" t="s">
        <v>26</v>
      </c>
      <c r="G6" t="s">
        <v>27</v>
      </c>
    </row>
    <row r="7" spans="1:10" x14ac:dyDescent="0.25">
      <c r="A7">
        <v>6</v>
      </c>
      <c r="B7" t="s">
        <v>29</v>
      </c>
      <c r="C7">
        <v>4</v>
      </c>
      <c r="D7" s="3">
        <v>21000</v>
      </c>
      <c r="E7" s="3">
        <f t="shared" si="0"/>
        <v>84000</v>
      </c>
      <c r="F7" t="s">
        <v>16</v>
      </c>
      <c r="G7" s="1" t="s">
        <v>28</v>
      </c>
    </row>
    <row r="8" spans="1:10" x14ac:dyDescent="0.25">
      <c r="A8">
        <v>7</v>
      </c>
      <c r="B8" t="s">
        <v>3</v>
      </c>
      <c r="C8">
        <v>4</v>
      </c>
      <c r="D8" s="3">
        <v>20000</v>
      </c>
      <c r="E8" s="3">
        <f t="shared" si="0"/>
        <v>80000</v>
      </c>
      <c r="F8" t="s">
        <v>16</v>
      </c>
      <c r="G8" s="1" t="s">
        <v>30</v>
      </c>
    </row>
    <row r="9" spans="1:10" x14ac:dyDescent="0.25">
      <c r="A9">
        <v>8</v>
      </c>
      <c r="B9" t="s">
        <v>4</v>
      </c>
      <c r="C9">
        <v>17</v>
      </c>
      <c r="D9" s="3">
        <v>16000</v>
      </c>
      <c r="E9" s="3">
        <f t="shared" si="0"/>
        <v>272000</v>
      </c>
      <c r="F9" t="s">
        <v>16</v>
      </c>
      <c r="G9" s="1" t="s">
        <v>32</v>
      </c>
    </row>
    <row r="10" spans="1:10" x14ac:dyDescent="0.25">
      <c r="A10">
        <v>9</v>
      </c>
      <c r="B10" t="s">
        <v>5</v>
      </c>
      <c r="C10">
        <v>5</v>
      </c>
      <c r="D10" s="3">
        <v>4600</v>
      </c>
      <c r="E10" s="3">
        <f t="shared" si="0"/>
        <v>23000</v>
      </c>
      <c r="F10" t="s">
        <v>16</v>
      </c>
      <c r="G10" s="1" t="s">
        <v>31</v>
      </c>
    </row>
    <row r="11" spans="1:10" x14ac:dyDescent="0.25">
      <c r="A11">
        <v>10</v>
      </c>
      <c r="B11" t="s">
        <v>6</v>
      </c>
      <c r="C11">
        <v>17</v>
      </c>
      <c r="D11" s="3">
        <v>12000</v>
      </c>
      <c r="E11" s="3">
        <f t="shared" si="0"/>
        <v>204000</v>
      </c>
      <c r="F11" t="s">
        <v>16</v>
      </c>
      <c r="G11" s="1" t="s">
        <v>33</v>
      </c>
    </row>
    <row r="12" spans="1:10" x14ac:dyDescent="0.25">
      <c r="A12">
        <v>11</v>
      </c>
      <c r="B12" t="s">
        <v>41</v>
      </c>
      <c r="C12">
        <v>3</v>
      </c>
      <c r="D12" s="3">
        <v>68000</v>
      </c>
      <c r="E12" s="3">
        <f t="shared" si="0"/>
        <v>204000</v>
      </c>
      <c r="F12" t="s">
        <v>19</v>
      </c>
      <c r="G12" s="1" t="s">
        <v>34</v>
      </c>
    </row>
    <row r="13" spans="1:10" x14ac:dyDescent="0.25">
      <c r="A13">
        <v>12</v>
      </c>
      <c r="B13" t="s">
        <v>7</v>
      </c>
      <c r="C13">
        <v>17</v>
      </c>
      <c r="D13" s="3">
        <v>5300</v>
      </c>
      <c r="E13" s="3">
        <f t="shared" si="0"/>
        <v>90100</v>
      </c>
      <c r="F13" t="s">
        <v>16</v>
      </c>
      <c r="G13" s="1" t="s">
        <v>35</v>
      </c>
    </row>
    <row r="14" spans="1:10" x14ac:dyDescent="0.25">
      <c r="A14">
        <v>13</v>
      </c>
      <c r="B14" t="s">
        <v>8</v>
      </c>
      <c r="C14">
        <v>17</v>
      </c>
      <c r="D14" s="3">
        <v>4110</v>
      </c>
      <c r="E14" s="3">
        <f t="shared" si="0"/>
        <v>69870</v>
      </c>
      <c r="F14" s="2" t="s">
        <v>37</v>
      </c>
      <c r="G14" s="1" t="s">
        <v>36</v>
      </c>
    </row>
    <row r="15" spans="1:10" x14ac:dyDescent="0.25">
      <c r="A15">
        <v>14</v>
      </c>
      <c r="B15" t="s">
        <v>9</v>
      </c>
      <c r="C15">
        <v>1</v>
      </c>
      <c r="D15" s="3">
        <v>3673496</v>
      </c>
      <c r="E15" s="3">
        <f t="shared" si="0"/>
        <v>3673496</v>
      </c>
      <c r="F15" s="2" t="s">
        <v>38</v>
      </c>
      <c r="G15" s="1" t="s">
        <v>39</v>
      </c>
    </row>
    <row r="16" spans="1:10" x14ac:dyDescent="0.25">
      <c r="A16">
        <v>15</v>
      </c>
      <c r="B16" t="s">
        <v>10</v>
      </c>
      <c r="C16">
        <v>2</v>
      </c>
      <c r="D16" s="3">
        <v>10000</v>
      </c>
      <c r="E16" s="3">
        <f t="shared" si="0"/>
        <v>20000</v>
      </c>
      <c r="F16" t="s">
        <v>16</v>
      </c>
      <c r="G16" s="1" t="s">
        <v>40</v>
      </c>
    </row>
    <row r="17" spans="1:8" x14ac:dyDescent="0.25">
      <c r="A17">
        <v>16</v>
      </c>
      <c r="B17" t="s">
        <v>11</v>
      </c>
      <c r="C17">
        <v>1</v>
      </c>
    </row>
    <row r="18" spans="1:8" x14ac:dyDescent="0.25">
      <c r="A18">
        <v>17</v>
      </c>
      <c r="B18" t="s">
        <v>12</v>
      </c>
      <c r="C18">
        <v>1</v>
      </c>
    </row>
    <row r="19" spans="1:8" x14ac:dyDescent="0.25">
      <c r="B19" t="s">
        <v>13</v>
      </c>
    </row>
    <row r="20" spans="1:8" x14ac:dyDescent="0.25">
      <c r="B20" t="s">
        <v>14</v>
      </c>
      <c r="E20" s="4">
        <f>SUM(E2:E16)</f>
        <v>5304488</v>
      </c>
      <c r="G20" t="s">
        <v>16</v>
      </c>
      <c r="H20" s="5">
        <f>SUM(E2+E3+E7+E8+E9+E10+E11+E13+E16)</f>
        <v>930100</v>
      </c>
    </row>
    <row r="21" spans="1:8" x14ac:dyDescent="0.25">
      <c r="G21" t="s">
        <v>42</v>
      </c>
      <c r="H21" s="5">
        <f>E4</f>
        <v>62500</v>
      </c>
    </row>
    <row r="22" spans="1:8" x14ac:dyDescent="0.25">
      <c r="G22" t="s">
        <v>43</v>
      </c>
      <c r="H22" s="5">
        <f>E5</f>
        <v>337722</v>
      </c>
    </row>
    <row r="23" spans="1:8" x14ac:dyDescent="0.25">
      <c r="G23" t="s">
        <v>44</v>
      </c>
      <c r="H23" s="5">
        <f>E6+E12</f>
        <v>230800</v>
      </c>
    </row>
    <row r="24" spans="1:8" x14ac:dyDescent="0.25">
      <c r="G24" t="s">
        <v>45</v>
      </c>
      <c r="H24" s="5">
        <f>E14</f>
        <v>69870</v>
      </c>
    </row>
    <row r="25" spans="1:8" x14ac:dyDescent="0.25">
      <c r="G25" t="s">
        <v>46</v>
      </c>
      <c r="H25" s="4">
        <f>E15</f>
        <v>3673496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13"/>
  <sheetViews>
    <sheetView tabSelected="1" zoomScale="87" zoomScaleNormal="87" workbookViewId="0">
      <selection activeCell="D3" sqref="D3"/>
    </sheetView>
  </sheetViews>
  <sheetFormatPr baseColWidth="10" defaultRowHeight="15" x14ac:dyDescent="0.25"/>
  <cols>
    <col min="2" max="2" width="46.7109375" customWidth="1"/>
    <col min="3" max="3" width="53" customWidth="1"/>
    <col min="4" max="4" width="34.7109375" customWidth="1"/>
    <col min="5" max="5" width="71.7109375" customWidth="1"/>
    <col min="6" max="7" width="18.5703125" customWidth="1"/>
    <col min="8" max="8" width="11.42578125" customWidth="1"/>
    <col min="9" max="9" width="31.140625" customWidth="1"/>
  </cols>
  <sheetData>
    <row r="1" spans="2:9" ht="15.75" thickBot="1" x14ac:dyDescent="0.3"/>
    <row r="2" spans="2:9" ht="86.25" customHeight="1" thickBot="1" x14ac:dyDescent="0.3">
      <c r="B2" s="17" t="s">
        <v>56</v>
      </c>
      <c r="C2" s="18" t="s">
        <v>57</v>
      </c>
      <c r="D2" s="18" t="s">
        <v>58</v>
      </c>
      <c r="E2" s="18" t="s">
        <v>59</v>
      </c>
      <c r="F2" s="18" t="s">
        <v>60</v>
      </c>
      <c r="G2" s="19" t="s">
        <v>47</v>
      </c>
      <c r="H2" s="20" t="s">
        <v>48</v>
      </c>
      <c r="I2" s="21" t="s">
        <v>49</v>
      </c>
    </row>
    <row r="3" spans="2:9" ht="96" customHeight="1" x14ac:dyDescent="0.25">
      <c r="B3" s="10">
        <v>1</v>
      </c>
      <c r="C3" s="33" t="s">
        <v>66</v>
      </c>
      <c r="D3" s="11" t="s">
        <v>61</v>
      </c>
      <c r="E3" s="36" t="s">
        <v>62</v>
      </c>
      <c r="F3" s="22">
        <v>1</v>
      </c>
      <c r="G3" s="22"/>
      <c r="H3" s="14"/>
      <c r="I3" s="15"/>
    </row>
    <row r="4" spans="2:9" ht="30" x14ac:dyDescent="0.25">
      <c r="B4" s="12">
        <v>2</v>
      </c>
      <c r="C4" s="34"/>
      <c r="D4" s="13" t="s">
        <v>63</v>
      </c>
      <c r="E4" s="37"/>
      <c r="F4" s="6">
        <v>1</v>
      </c>
      <c r="G4" s="6"/>
      <c r="H4" s="7"/>
      <c r="I4" s="16"/>
    </row>
    <row r="5" spans="2:9" ht="49.5" customHeight="1" x14ac:dyDescent="0.25">
      <c r="B5" s="24">
        <v>3</v>
      </c>
      <c r="C5" s="35"/>
      <c r="D5" s="25" t="s">
        <v>64</v>
      </c>
      <c r="E5" s="38"/>
      <c r="F5" s="26">
        <v>1</v>
      </c>
      <c r="G5" s="26"/>
      <c r="H5" s="27"/>
      <c r="I5" s="28"/>
    </row>
    <row r="6" spans="2:9" x14ac:dyDescent="0.25">
      <c r="B6" s="29" t="s">
        <v>50</v>
      </c>
      <c r="C6" s="29"/>
      <c r="D6" s="29"/>
      <c r="E6" s="29"/>
      <c r="F6" s="29"/>
      <c r="G6" s="29"/>
      <c r="H6" s="29"/>
      <c r="I6" s="23"/>
    </row>
    <row r="7" spans="2:9" ht="215.25" customHeight="1" x14ac:dyDescent="0.25">
      <c r="B7" s="30" t="s">
        <v>65</v>
      </c>
      <c r="C7" s="31"/>
      <c r="D7" s="31"/>
      <c r="E7" s="31"/>
      <c r="F7" s="31"/>
      <c r="G7" s="31"/>
      <c r="H7" s="31"/>
      <c r="I7" s="32"/>
    </row>
    <row r="8" spans="2:9" ht="63.75" customHeight="1" x14ac:dyDescent="0.25">
      <c r="B8" s="42" t="s">
        <v>67</v>
      </c>
      <c r="C8" s="43"/>
      <c r="D8" s="43"/>
      <c r="E8" s="43"/>
      <c r="F8" s="43"/>
      <c r="G8" s="43"/>
      <c r="H8" s="43"/>
      <c r="I8" s="44"/>
    </row>
    <row r="9" spans="2:9" ht="36.75" customHeight="1" x14ac:dyDescent="0.25">
      <c r="B9" s="39" t="s">
        <v>51</v>
      </c>
      <c r="C9" s="40"/>
      <c r="D9" s="40"/>
      <c r="E9" s="40"/>
      <c r="F9" s="40"/>
      <c r="G9" s="40"/>
      <c r="H9" s="40"/>
      <c r="I9" s="40"/>
    </row>
    <row r="10" spans="2:9" ht="105.75" customHeight="1" x14ac:dyDescent="0.25">
      <c r="B10" s="8" t="s">
        <v>52</v>
      </c>
      <c r="C10" s="41"/>
      <c r="D10" s="41"/>
      <c r="E10" s="41"/>
      <c r="F10" s="41"/>
      <c r="G10" s="41"/>
      <c r="H10" s="41"/>
      <c r="I10" s="41"/>
    </row>
    <row r="11" spans="2:9" x14ac:dyDescent="0.25">
      <c r="B11" s="9" t="s">
        <v>53</v>
      </c>
      <c r="C11" s="41"/>
      <c r="D11" s="41"/>
      <c r="E11" s="41"/>
      <c r="F11" s="41"/>
      <c r="G11" s="41"/>
      <c r="H11" s="41"/>
      <c r="I11" s="41"/>
    </row>
    <row r="12" spans="2:9" x14ac:dyDescent="0.25">
      <c r="B12" s="9" t="s">
        <v>54</v>
      </c>
      <c r="C12" s="41"/>
      <c r="D12" s="41"/>
      <c r="E12" s="41"/>
      <c r="F12" s="41"/>
      <c r="G12" s="41"/>
      <c r="H12" s="41"/>
      <c r="I12" s="41"/>
    </row>
    <row r="13" spans="2:9" ht="102.75" customHeight="1" x14ac:dyDescent="0.25">
      <c r="B13" s="8" t="s">
        <v>55</v>
      </c>
      <c r="C13" s="41"/>
      <c r="D13" s="41"/>
      <c r="E13" s="41"/>
      <c r="F13" s="41"/>
      <c r="G13" s="41"/>
      <c r="H13" s="41"/>
      <c r="I13" s="41"/>
    </row>
  </sheetData>
  <mergeCells count="10">
    <mergeCell ref="B9:I9"/>
    <mergeCell ref="C10:I10"/>
    <mergeCell ref="C11:I11"/>
    <mergeCell ref="C12:I12"/>
    <mergeCell ref="C13:I13"/>
    <mergeCell ref="B6:H6"/>
    <mergeCell ref="B7:I7"/>
    <mergeCell ref="B8:I8"/>
    <mergeCell ref="C3:C5"/>
    <mergeCell ref="E3:E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Sandoval</dc:creator>
  <cp:lastModifiedBy>lorena lozano</cp:lastModifiedBy>
  <dcterms:created xsi:type="dcterms:W3CDTF">2025-09-03T17:38:06Z</dcterms:created>
  <dcterms:modified xsi:type="dcterms:W3CDTF">2026-10-16T00:59:54Z</dcterms:modified>
</cp:coreProperties>
</file>