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610"/>
  <workbookPr/>
  <mc:AlternateContent xmlns:mc="http://schemas.openxmlformats.org/markup-compatibility/2006">
    <mc:Choice Requires="x15">
      <x15ac:absPath xmlns:x15ac="http://schemas.microsoft.com/office/spreadsheetml/2010/11/ac" url="C:\Users\LBernal\Downloads\"/>
    </mc:Choice>
  </mc:AlternateContent>
  <xr:revisionPtr revIDLastSave="2" documentId="13_ncr:1_{E7525CED-EC08-47AA-8F9A-BE091386B5C4}" xr6:coauthVersionLast="47" xr6:coauthVersionMax="47" xr10:uidLastSave="{2ECBCB5B-5934-4A07-8BC6-FFEC7FE9F3C4}"/>
  <bookViews>
    <workbookView xWindow="-120" yWindow="-120" windowWidth="29040" windowHeight="15840" xr2:uid="{00000000-000D-0000-FFFF-FFFF00000000}"/>
  </bookViews>
  <sheets>
    <sheet name="Hoja1" sheetId="1" r:id="rId1"/>
    <sheet name="Hoja2" sheetId="2" r:id="rId2"/>
  </sheets>
  <definedNames>
    <definedName name="_Hlk161130518">Hoja1!$K$38</definedName>
    <definedName name="_Hlk173063478">Hoja1!$K$19</definedName>
    <definedName name="_Hlk173064269">Hoja1!$K$23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6" i="1" l="1"/>
  <c r="F14" i="1"/>
  <c r="F15" i="1"/>
  <c r="H14" i="1"/>
  <c r="H15" i="1" l="1"/>
  <c r="I15" i="1" s="1"/>
  <c r="H16" i="1"/>
  <c r="I14" i="1"/>
  <c r="J15" i="1" l="1"/>
  <c r="J14" i="1"/>
  <c r="I16" i="1"/>
  <c r="J16" i="1" l="1"/>
</calcChain>
</file>

<file path=xl/sharedStrings.xml><?xml version="1.0" encoding="utf-8"?>
<sst xmlns="http://schemas.openxmlformats.org/spreadsheetml/2006/main" count="41" uniqueCount="24">
  <si>
    <t>ANEXO 1</t>
  </si>
  <si>
    <r>
      <t>Objeto del contrato:</t>
    </r>
    <r>
      <rPr>
        <sz val="11"/>
        <color theme="1"/>
        <rFont val="Calibri"/>
        <family val="2"/>
        <scheme val="minor"/>
      </rPr>
      <t xml:space="preserve"> Adquirir los bonos de la dotación básica de ley de vestuario y calzado de labor para los servidores públicos de planta beneficiarios del Instituto correspondiente a la vigencia 2026 conforme con lo dispuesto por la ley 70 de 1998.</t>
    </r>
  </si>
  <si>
    <t>EMPRESA</t>
  </si>
  <si>
    <t>ITEM</t>
  </si>
  <si>
    <t>NOMBRE DEL BIEN Y/O SERVICIO</t>
  </si>
  <si>
    <t>UNIDAD DE MEDIDA</t>
  </si>
  <si>
    <t>CANTIDAD</t>
  </si>
  <si>
    <t xml:space="preserve">VALOR UNITARIO NOMINAL DEL BONO MAS IVA </t>
  </si>
  <si>
    <t>% DE COMISION POR INTERMEDIACION</t>
  </si>
  <si>
    <t>VALOR DE LA COMISION POR BONO</t>
  </si>
  <si>
    <t>IVA DE LA COMISION</t>
  </si>
  <si>
    <t>VALOR
UNITARIO
DEL BONO
INCLUYENDO
COMISIÓN DE REFERENCIA MÁS IVA</t>
  </si>
  <si>
    <t>VALOR TOTAL BONOS
INCLUYENDO COMISIÓN
DE REFERENCIA (REDONDEADA)</t>
  </si>
  <si>
    <t>EMPRESA PLUXEE</t>
  </si>
  <si>
    <t>BONO DE VESTUARIO DOTACIÓN</t>
  </si>
  <si>
    <t>UNIDAD</t>
  </si>
  <si>
    <t>BONO DE CALZADO DOTACIÓN </t>
  </si>
  <si>
    <t>TOTAL</t>
  </si>
  <si>
    <t>EMPRESA PROMODA - KOAJ</t>
  </si>
  <si>
    <t>$0 </t>
  </si>
  <si>
    <t>EDENRED</t>
  </si>
  <si>
    <t>1.85%</t>
  </si>
  <si>
    <t>PROMEDIO</t>
  </si>
  <si>
    <t>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</si>
</sst>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$&quot;\ #,##0;[Red]\-&quot;$&quot;\ #,##0"/>
    <numFmt numFmtId="165" formatCode="&quot;$&quot;\ #,##0"/>
    <numFmt numFmtId="166" formatCode="0.000%"/>
    <numFmt numFmtId="167" formatCode="&quot;$&quot;\ #,##0.000;[Red]\-&quot;$&quot;\ #,##0.000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Arial Narrow"/>
      <family val="2"/>
      <charset val="1"/>
    </font>
    <font>
      <b/>
      <sz val="11"/>
      <color theme="1"/>
      <name val="Arial Narrow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8ED973"/>
        <bgColor indexed="64"/>
      </patternFill>
    </fill>
    <fill>
      <patternFill patternType="solid">
        <fgColor rgb="FFB5E6A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64" fontId="3" fillId="0" borderId="3" xfId="0" applyNumberFormat="1" applyFont="1" applyBorder="1" applyAlignment="1">
      <alignment vertical="center" wrapText="1"/>
    </xf>
    <xf numFmtId="164" fontId="3" fillId="4" borderId="5" xfId="0" applyNumberFormat="1" applyFont="1" applyFill="1" applyBorder="1" applyAlignment="1">
      <alignment vertical="center" wrapText="1"/>
    </xf>
    <xf numFmtId="164" fontId="3" fillId="0" borderId="5" xfId="0" applyNumberFormat="1" applyFont="1" applyBorder="1" applyAlignment="1">
      <alignment horizontal="right" vertical="center" wrapText="1"/>
    </xf>
    <xf numFmtId="0" fontId="1" fillId="6" borderId="1" xfId="0" applyFont="1" applyFill="1" applyBorder="1" applyAlignment="1">
      <alignment horizontal="center" vertical="center"/>
    </xf>
    <xf numFmtId="164" fontId="4" fillId="4" borderId="1" xfId="0" applyNumberFormat="1" applyFont="1" applyFill="1" applyBorder="1" applyAlignment="1">
      <alignment vertical="center" wrapText="1"/>
    </xf>
    <xf numFmtId="164" fontId="3" fillId="0" borderId="3" xfId="0" applyNumberFormat="1" applyFont="1" applyBorder="1" applyAlignment="1">
      <alignment horizontal="right" vertical="center" wrapText="1"/>
    </xf>
    <xf numFmtId="164" fontId="3" fillId="4" borderId="5" xfId="0" applyNumberFormat="1" applyFont="1" applyFill="1" applyBorder="1" applyAlignment="1">
      <alignment horizontal="right" vertical="center" wrapText="1"/>
    </xf>
    <xf numFmtId="9" fontId="3" fillId="3" borderId="5" xfId="0" applyNumberFormat="1" applyFont="1" applyFill="1" applyBorder="1" applyAlignment="1">
      <alignment horizontal="center" vertical="center" wrapText="1"/>
    </xf>
    <xf numFmtId="10" fontId="3" fillId="3" borderId="5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5" fontId="3" fillId="4" borderId="5" xfId="0" applyNumberFormat="1" applyFont="1" applyFill="1" applyBorder="1" applyAlignment="1">
      <alignment horizontal="right" vertical="center" wrapText="1"/>
    </xf>
    <xf numFmtId="164" fontId="0" fillId="0" borderId="0" xfId="0" applyNumberFormat="1"/>
    <xf numFmtId="164" fontId="1" fillId="0" borderId="1" xfId="0" applyNumberFormat="1" applyFont="1" applyBorder="1" applyAlignment="1">
      <alignment horizontal="right"/>
    </xf>
    <xf numFmtId="164" fontId="1" fillId="0" borderId="3" xfId="0" applyNumberFormat="1" applyFont="1" applyBorder="1" applyAlignment="1">
      <alignment horizontal="right"/>
    </xf>
    <xf numFmtId="164" fontId="0" fillId="8" borderId="0" xfId="0" applyNumberFormat="1" applyFill="1"/>
    <xf numFmtId="164" fontId="0" fillId="8" borderId="0" xfId="0" applyNumberFormat="1" applyFill="1" applyAlignment="1">
      <alignment horizontal="center"/>
    </xf>
    <xf numFmtId="167" fontId="0" fillId="0" borderId="0" xfId="0" applyNumberFormat="1"/>
    <xf numFmtId="166" fontId="1" fillId="0" borderId="8" xfId="0" applyNumberFormat="1" applyFont="1" applyBorder="1" applyAlignment="1">
      <alignment horizontal="center"/>
    </xf>
    <xf numFmtId="164" fontId="4" fillId="4" borderId="4" xfId="0" applyNumberFormat="1" applyFont="1" applyFill="1" applyBorder="1" applyAlignment="1">
      <alignment vertical="center" wrapText="1"/>
    </xf>
    <xf numFmtId="164" fontId="0" fillId="0" borderId="9" xfId="0" applyNumberFormat="1" applyBorder="1"/>
    <xf numFmtId="164" fontId="1" fillId="0" borderId="8" xfId="0" applyNumberFormat="1" applyFont="1" applyBorder="1" applyAlignment="1">
      <alignment horizontal="right"/>
    </xf>
    <xf numFmtId="166" fontId="1" fillId="0" borderId="12" xfId="0" applyNumberFormat="1" applyFont="1" applyBorder="1" applyAlignment="1">
      <alignment horizontal="center"/>
    </xf>
    <xf numFmtId="164" fontId="0" fillId="0" borderId="13" xfId="0" applyNumberFormat="1" applyBorder="1"/>
    <xf numFmtId="166" fontId="1" fillId="0" borderId="9" xfId="0" applyNumberFormat="1" applyFont="1" applyBorder="1" applyAlignment="1">
      <alignment horizontal="center"/>
    </xf>
    <xf numFmtId="164" fontId="1" fillId="0" borderId="9" xfId="0" applyNumberFormat="1" applyFont="1" applyBorder="1" applyAlignment="1">
      <alignment horizontal="center"/>
    </xf>
    <xf numFmtId="164" fontId="1" fillId="7" borderId="9" xfId="0" applyNumberFormat="1" applyFont="1" applyFill="1" applyBorder="1" applyAlignment="1">
      <alignment horizontal="center"/>
    </xf>
    <xf numFmtId="165" fontId="0" fillId="0" borderId="0" xfId="0" applyNumberFormat="1"/>
    <xf numFmtId="164" fontId="0" fillId="0" borderId="0" xfId="0" applyNumberFormat="1" applyAlignment="1">
      <alignment horizontal="center"/>
    </xf>
    <xf numFmtId="0" fontId="5" fillId="0" borderId="0" xfId="0" applyFont="1"/>
    <xf numFmtId="0" fontId="6" fillId="0" borderId="0" xfId="0" applyFont="1"/>
    <xf numFmtId="164" fontId="4" fillId="9" borderId="4" xfId="0" applyNumberFormat="1" applyFont="1" applyFill="1" applyBorder="1" applyAlignment="1">
      <alignment vertical="center" wrapText="1"/>
    </xf>
    <xf numFmtId="164" fontId="1" fillId="10" borderId="1" xfId="0" applyNumberFormat="1" applyFont="1" applyFill="1" applyBorder="1" applyAlignment="1">
      <alignment horizontal="right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6"/>
  <sheetViews>
    <sheetView tabSelected="1" topLeftCell="A10" workbookViewId="0">
      <selection activeCell="A15" sqref="A14:A15"/>
    </sheetView>
  </sheetViews>
  <sheetFormatPr defaultColWidth="11.42578125" defaultRowHeight="15"/>
  <cols>
    <col min="1" max="1" width="26.7109375" customWidth="1"/>
    <col min="2" max="2" width="11.42578125" style="2"/>
    <col min="3" max="3" width="22.140625" customWidth="1"/>
    <col min="4" max="4" width="12.42578125" style="2" customWidth="1"/>
    <col min="5" max="5" width="13" style="2" customWidth="1"/>
    <col min="6" max="6" width="20.7109375" customWidth="1"/>
    <col min="7" max="7" width="21.7109375" customWidth="1"/>
    <col min="8" max="8" width="13.5703125" customWidth="1"/>
    <col min="9" max="9" width="12.5703125" style="2" customWidth="1"/>
    <col min="10" max="10" width="17.7109375" customWidth="1"/>
    <col min="11" max="11" width="20.5703125" customWidth="1"/>
  </cols>
  <sheetData>
    <row r="1" spans="1:11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</row>
    <row r="2" spans="1:11"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56.25" customHeight="1" thickBot="1">
      <c r="A3" s="49" t="s">
        <v>1</v>
      </c>
      <c r="B3" s="49"/>
      <c r="C3" s="49"/>
      <c r="D3" s="49"/>
      <c r="E3" s="49"/>
      <c r="F3" s="49"/>
      <c r="G3" s="49"/>
      <c r="H3" s="49"/>
      <c r="I3" s="49"/>
      <c r="J3" s="49"/>
      <c r="K3" s="49"/>
    </row>
    <row r="4" spans="1:11" ht="76.5" customHeight="1" thickBot="1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4" t="s">
        <v>10</v>
      </c>
      <c r="J4" s="4" t="s">
        <v>11</v>
      </c>
      <c r="K4" s="4" t="s">
        <v>12</v>
      </c>
    </row>
    <row r="5" spans="1:11" ht="24.75" thickBot="1">
      <c r="A5" s="50" t="s">
        <v>13</v>
      </c>
      <c r="B5" s="3">
        <v>1</v>
      </c>
      <c r="C5" s="6" t="s">
        <v>14</v>
      </c>
      <c r="D5" s="6" t="s">
        <v>15</v>
      </c>
      <c r="E5" s="5">
        <v>270</v>
      </c>
      <c r="F5" s="7">
        <v>350000</v>
      </c>
      <c r="G5" s="15">
        <v>5.8999999999999997E-2</v>
      </c>
      <c r="H5" s="7">
        <v>20650</v>
      </c>
      <c r="I5" s="9">
        <v>3924</v>
      </c>
      <c r="J5" s="8">
        <v>374574</v>
      </c>
      <c r="K5" s="8">
        <v>101134845</v>
      </c>
    </row>
    <row r="6" spans="1:11" ht="24.75" thickBot="1">
      <c r="A6" s="51"/>
      <c r="B6" s="3">
        <v>2</v>
      </c>
      <c r="C6" s="6" t="s">
        <v>16</v>
      </c>
      <c r="D6" s="6" t="s">
        <v>15</v>
      </c>
      <c r="E6" s="5">
        <v>270</v>
      </c>
      <c r="F6" s="7">
        <v>150000</v>
      </c>
      <c r="G6" s="15">
        <v>5.8999999999999997E-2</v>
      </c>
      <c r="H6" s="7">
        <v>8850</v>
      </c>
      <c r="I6" s="9">
        <v>1682</v>
      </c>
      <c r="J6" s="8">
        <v>160532</v>
      </c>
      <c r="K6" s="8">
        <v>43343505</v>
      </c>
    </row>
    <row r="7" spans="1:11" ht="22.5" customHeight="1" thickBot="1">
      <c r="A7" s="10" t="s">
        <v>17</v>
      </c>
      <c r="B7" s="45"/>
      <c r="C7" s="46"/>
      <c r="D7" s="46"/>
      <c r="E7" s="46"/>
      <c r="F7" s="46"/>
      <c r="G7" s="46"/>
      <c r="H7" s="46"/>
      <c r="I7" s="46"/>
      <c r="J7" s="53"/>
      <c r="K7" s="11">
        <v>144478350</v>
      </c>
    </row>
    <row r="8" spans="1:11" ht="24.75" thickBot="1">
      <c r="A8" s="50" t="s">
        <v>18</v>
      </c>
      <c r="B8" s="3">
        <v>1</v>
      </c>
      <c r="C8" s="6" t="s">
        <v>14</v>
      </c>
      <c r="D8" s="6" t="s">
        <v>15</v>
      </c>
      <c r="E8" s="5">
        <v>270</v>
      </c>
      <c r="F8" s="7">
        <v>389900</v>
      </c>
      <c r="G8" s="14">
        <v>0</v>
      </c>
      <c r="H8" s="12" t="s">
        <v>19</v>
      </c>
      <c r="I8" s="12">
        <v>0</v>
      </c>
      <c r="J8" s="13">
        <v>389900</v>
      </c>
      <c r="K8" s="18">
        <v>105273000</v>
      </c>
    </row>
    <row r="9" spans="1:11" ht="24.75" thickBot="1">
      <c r="A9" s="51"/>
      <c r="B9" s="3">
        <v>2</v>
      </c>
      <c r="C9" s="6" t="s">
        <v>16</v>
      </c>
      <c r="D9" s="6" t="s">
        <v>15</v>
      </c>
      <c r="E9" s="5">
        <v>270</v>
      </c>
      <c r="F9" s="12">
        <v>140000</v>
      </c>
      <c r="G9" s="14">
        <v>0</v>
      </c>
      <c r="H9" s="12" t="s">
        <v>19</v>
      </c>
      <c r="I9" s="12">
        <v>0</v>
      </c>
      <c r="J9" s="13">
        <v>140000</v>
      </c>
      <c r="K9" s="8">
        <v>37800000</v>
      </c>
    </row>
    <row r="10" spans="1:11" ht="22.5" customHeight="1" thickBot="1">
      <c r="A10" s="10" t="s">
        <v>17</v>
      </c>
      <c r="B10" s="45"/>
      <c r="C10" s="46"/>
      <c r="D10" s="46"/>
      <c r="E10" s="46"/>
      <c r="F10" s="46"/>
      <c r="G10" s="46"/>
      <c r="H10" s="46"/>
      <c r="I10" s="46"/>
      <c r="J10" s="53"/>
      <c r="K10" s="11">
        <v>143073000</v>
      </c>
    </row>
    <row r="11" spans="1:11" ht="24.75" thickBot="1">
      <c r="A11" s="50" t="s">
        <v>20</v>
      </c>
      <c r="B11" s="3">
        <v>1</v>
      </c>
      <c r="C11" s="6" t="s">
        <v>14</v>
      </c>
      <c r="D11" s="6" t="s">
        <v>15</v>
      </c>
      <c r="E11" s="5">
        <v>270</v>
      </c>
      <c r="F11" s="12">
        <v>352129</v>
      </c>
      <c r="G11" s="15">
        <v>1.8499999999999999E-2</v>
      </c>
      <c r="H11" s="7">
        <v>6514</v>
      </c>
      <c r="I11" s="9">
        <v>1238</v>
      </c>
      <c r="J11" s="8">
        <v>359881</v>
      </c>
      <c r="K11" s="8">
        <v>95074830</v>
      </c>
    </row>
    <row r="12" spans="1:11" ht="24.75" thickBot="1">
      <c r="A12" s="51"/>
      <c r="B12" s="3">
        <v>2</v>
      </c>
      <c r="C12" s="6" t="s">
        <v>16</v>
      </c>
      <c r="D12" s="6" t="s">
        <v>15</v>
      </c>
      <c r="E12" s="5">
        <v>270</v>
      </c>
      <c r="F12" s="12">
        <v>150912</v>
      </c>
      <c r="G12" s="15" t="s">
        <v>21</v>
      </c>
      <c r="H12" s="7">
        <v>2792</v>
      </c>
      <c r="I12" s="9">
        <v>530</v>
      </c>
      <c r="J12" s="8">
        <v>154234</v>
      </c>
      <c r="K12" s="8">
        <v>40746240</v>
      </c>
    </row>
    <row r="13" spans="1:11" ht="22.5" customHeight="1" thickBot="1">
      <c r="A13" s="10" t="s">
        <v>17</v>
      </c>
      <c r="B13" s="45"/>
      <c r="C13" s="46"/>
      <c r="D13" s="46"/>
      <c r="E13" s="46"/>
      <c r="F13" s="46"/>
      <c r="G13" s="46"/>
      <c r="H13" s="47"/>
      <c r="I13" s="47"/>
      <c r="J13" s="48"/>
      <c r="K13" s="11">
        <v>143017738</v>
      </c>
    </row>
    <row r="14" spans="1:11" ht="29.25" customHeight="1" thickBot="1">
      <c r="A14" s="43" t="s">
        <v>22</v>
      </c>
      <c r="B14" s="17">
        <v>1</v>
      </c>
      <c r="C14" s="16" t="s">
        <v>14</v>
      </c>
      <c r="D14" s="17" t="s">
        <v>15</v>
      </c>
      <c r="E14" s="6">
        <v>270</v>
      </c>
      <c r="F14" s="20">
        <f>(F5+F8+F11)/3</f>
        <v>364009.66666666669</v>
      </c>
      <c r="G14" s="25">
        <v>3.875E-2</v>
      </c>
      <c r="H14" s="27">
        <f>F14*G14</f>
        <v>14105.374583333334</v>
      </c>
      <c r="I14" s="27">
        <f>(H14*19%)</f>
        <v>2680.0211708333336</v>
      </c>
      <c r="J14" s="27">
        <f>F14+H14+I14</f>
        <v>380795.06242083333</v>
      </c>
      <c r="K14" s="39">
        <v>102814650</v>
      </c>
    </row>
    <row r="15" spans="1:11" ht="24.75" thickBot="1">
      <c r="A15" s="44"/>
      <c r="B15" s="3">
        <v>2</v>
      </c>
      <c r="C15" s="6" t="s">
        <v>16</v>
      </c>
      <c r="D15" s="6" t="s">
        <v>15</v>
      </c>
      <c r="E15" s="6">
        <v>270</v>
      </c>
      <c r="F15" s="21">
        <f>(F6+F9+F12)/3</f>
        <v>146970.66666666666</v>
      </c>
      <c r="G15" s="29">
        <v>3.875E-2</v>
      </c>
      <c r="H15" s="30">
        <f>F15*G15</f>
        <v>5695.1133333333328</v>
      </c>
      <c r="I15" s="30">
        <f>(H15*19%)</f>
        <v>1082.0715333333333</v>
      </c>
      <c r="J15" s="30">
        <f>F15+H15+I15</f>
        <v>153747.85153333333</v>
      </c>
      <c r="K15" s="26">
        <v>41511960</v>
      </c>
    </row>
    <row r="16" spans="1:11" ht="16.5" thickBot="1">
      <c r="A16" s="10" t="s">
        <v>17</v>
      </c>
      <c r="B16" s="40"/>
      <c r="C16" s="41"/>
      <c r="D16" s="41"/>
      <c r="E16" s="42"/>
      <c r="F16" s="28">
        <v>510981</v>
      </c>
      <c r="G16" s="31"/>
      <c r="H16" s="32">
        <f>SUM(H14:H15)</f>
        <v>19800.487916666665</v>
      </c>
      <c r="I16" s="32">
        <f>SUM(I14:I15)</f>
        <v>3762.0927041666669</v>
      </c>
      <c r="J16" s="33">
        <f>SUM(J14:J15)</f>
        <v>534542.9139541667</v>
      </c>
      <c r="K16" s="38">
        <f>SUM(K14:K15)</f>
        <v>144326610</v>
      </c>
    </row>
    <row r="18" spans="6:11" ht="16.5">
      <c r="H18" s="22"/>
      <c r="I18" s="23"/>
      <c r="K18" s="36" t="s">
        <v>23</v>
      </c>
    </row>
    <row r="19" spans="6:11" ht="16.5">
      <c r="H19" s="19"/>
      <c r="I19" s="19"/>
      <c r="J19" s="24"/>
      <c r="K19" s="36"/>
    </row>
    <row r="20" spans="6:11" ht="16.5">
      <c r="F20" s="19"/>
      <c r="H20" s="19"/>
      <c r="I20" s="19"/>
      <c r="J20" s="24"/>
      <c r="K20" s="36"/>
    </row>
    <row r="21" spans="6:11" ht="16.5">
      <c r="H21" s="19"/>
      <c r="J21" s="34"/>
      <c r="K21" s="36"/>
    </row>
    <row r="22" spans="6:11" ht="16.5">
      <c r="H22" s="19"/>
      <c r="I22" s="35"/>
      <c r="J22" s="34"/>
      <c r="K22" s="37"/>
    </row>
    <row r="23" spans="6:11" ht="16.5">
      <c r="J23" s="34"/>
      <c r="K23" s="37"/>
    </row>
    <row r="24" spans="6:11" ht="16.5">
      <c r="K24" s="36"/>
    </row>
    <row r="25" spans="6:11" ht="16.5">
      <c r="K25" s="36"/>
    </row>
    <row r="26" spans="6:11" ht="16.5">
      <c r="K26" s="36"/>
    </row>
    <row r="27" spans="6:11" ht="16.5">
      <c r="K27" s="37"/>
    </row>
    <row r="28" spans="6:11" ht="14.45" customHeight="1">
      <c r="K28" s="37"/>
    </row>
    <row r="29" spans="6:11" ht="16.5">
      <c r="K29" s="37"/>
    </row>
    <row r="30" spans="6:11" ht="16.5">
      <c r="K30" s="37"/>
    </row>
    <row r="31" spans="6:11" ht="16.5">
      <c r="K31" s="37"/>
    </row>
    <row r="32" spans="6:11" ht="16.5">
      <c r="K32" s="37"/>
    </row>
    <row r="33" spans="11:11" ht="16.5">
      <c r="K33" s="37"/>
    </row>
    <row r="34" spans="11:11" ht="16.5">
      <c r="K34" s="37"/>
    </row>
    <row r="35" spans="11:11" ht="16.5">
      <c r="K35" s="37"/>
    </row>
    <row r="36" spans="11:11" ht="16.5">
      <c r="K36" s="37"/>
    </row>
    <row r="37" spans="11:11" ht="16.5">
      <c r="K37" s="37"/>
    </row>
    <row r="38" spans="11:11" ht="16.5">
      <c r="K38" s="37"/>
    </row>
    <row r="39" spans="11:11" ht="16.5">
      <c r="K39" s="37"/>
    </row>
    <row r="40" spans="11:11" ht="16.5">
      <c r="K40" s="37"/>
    </row>
    <row r="41" spans="11:11" ht="16.5">
      <c r="K41" s="37"/>
    </row>
    <row r="42" spans="11:11" ht="16.5">
      <c r="K42" s="36"/>
    </row>
    <row r="43" spans="11:11" ht="16.5">
      <c r="K43" s="37"/>
    </row>
    <row r="44" spans="11:11" ht="16.5">
      <c r="K44" s="36"/>
    </row>
    <row r="45" spans="11:11" ht="16.5">
      <c r="K45" s="37"/>
    </row>
    <row r="46" spans="11:11" ht="16.5">
      <c r="K46" s="36"/>
    </row>
    <row r="47" spans="11:11" ht="16.5">
      <c r="K47" s="37"/>
    </row>
    <row r="48" spans="11:11" ht="16.5">
      <c r="K48" s="36"/>
    </row>
    <row r="49" spans="11:11" ht="16.5">
      <c r="K49" s="37"/>
    </row>
    <row r="50" spans="11:11" ht="16.5">
      <c r="K50" s="36"/>
    </row>
    <row r="51" spans="11:11" ht="16.5">
      <c r="K51" s="36"/>
    </row>
    <row r="52" spans="11:11" ht="16.5">
      <c r="K52" s="36"/>
    </row>
    <row r="53" spans="11:11" ht="16.5">
      <c r="K53" s="37"/>
    </row>
    <row r="54" spans="11:11" ht="16.5">
      <c r="K54" s="37"/>
    </row>
    <row r="55" spans="11:11" ht="16.5">
      <c r="K55" s="37"/>
    </row>
    <row r="56" spans="11:11" ht="16.5">
      <c r="K56" s="36"/>
    </row>
  </sheetData>
  <mergeCells count="10">
    <mergeCell ref="A1:K1"/>
    <mergeCell ref="B7:J7"/>
    <mergeCell ref="A5:A6"/>
    <mergeCell ref="B10:J10"/>
    <mergeCell ref="A8:A9"/>
    <mergeCell ref="B16:E16"/>
    <mergeCell ref="A14:A15"/>
    <mergeCell ref="B13:J13"/>
    <mergeCell ref="A3:K3"/>
    <mergeCell ref="A11:A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B9C6B-BC06-43D7-8B88-4AC650676D4D}">
  <dimension ref="A1:A3"/>
  <sheetViews>
    <sheetView workbookViewId="0">
      <selection activeCell="B9" sqref="B9"/>
    </sheetView>
  </sheetViews>
  <sheetFormatPr defaultColWidth="11.42578125" defaultRowHeight="15"/>
  <sheetData>
    <row r="1" spans="1:1" ht="15.75" thickBot="1">
      <c r="A1" s="20">
        <v>364010</v>
      </c>
    </row>
    <row r="2" spans="1:1" ht="15.75" thickBot="1">
      <c r="A2" s="21">
        <v>146971</v>
      </c>
    </row>
    <row r="3" spans="1:1" ht="15.75" thickBot="1">
      <c r="A3" s="28">
        <v>510981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Bernal</dc:creator>
  <cp:keywords/>
  <dc:description/>
  <cp:lastModifiedBy>Monica Alexandra Gomez Sarmiento</cp:lastModifiedBy>
  <cp:revision/>
  <dcterms:created xsi:type="dcterms:W3CDTF">2026-07-06T20:21:07Z</dcterms:created>
  <dcterms:modified xsi:type="dcterms:W3CDTF">2026-10-15T13:31:51Z</dcterms:modified>
  <cp:category/>
  <cp:contentStatus/>
</cp:coreProperties>
</file>