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D:\Usuarios\xiomaraleja.garcia\Desktop\"/>
    </mc:Choice>
  </mc:AlternateContent>
  <xr:revisionPtr revIDLastSave="0" documentId="13_ncr:1_{31D683FA-8A19-4D3A-BD50-BAA1A5F80809}" xr6:coauthVersionLast="47" xr6:coauthVersionMax="47" xr10:uidLastSave="{00000000-0000-0000-0000-000000000000}"/>
  <bookViews>
    <workbookView xWindow="-19310" yWindow="-110" windowWidth="19420" windowHeight="10300" tabRatio="605" firstSheet="4" activeTab="4" xr2:uid="{00000000-000D-0000-FFFF-FFFF00000000}"/>
  </bookViews>
  <sheets>
    <sheet name="Solicitud cotizaciones" sheetId="1" state="hidden" r:id="rId1"/>
    <sheet name="GENERAL" sheetId="10" state="hidden" r:id="rId2"/>
    <sheet name="Anexo 1" sheetId="2" state="hidden" r:id="rId3"/>
    <sheet name="Anexo 2" sheetId="3" state="hidden" r:id="rId4"/>
    <sheet name="Oferta Económica" sheetId="22"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2" i="22" l="1"/>
  <c r="D24" i="22"/>
  <c r="D59" i="22" l="1"/>
  <c r="D60" i="22" s="1"/>
  <c r="A9" i="3" l="1"/>
  <c r="A7" i="3"/>
  <c r="C8" i="2"/>
  <c r="A11" i="3" s="1"/>
  <c r="C7" i="2"/>
  <c r="C6" i="2"/>
  <c r="AB2" i="10"/>
  <c r="C2" i="10" s="1"/>
  <c r="Y2" i="10"/>
</calcChain>
</file>

<file path=xl/sharedStrings.xml><?xml version="1.0" encoding="utf-8"?>
<sst xmlns="http://schemas.openxmlformats.org/spreadsheetml/2006/main" count="247" uniqueCount="173">
  <si>
    <t>ANEXO 1</t>
  </si>
  <si>
    <t>Apreciados Señores: De manera atenta la Fiscalía General de la Nación Nivel Central, requiere cotizar con ustedes lo siguiente: </t>
  </si>
  <si>
    <t xml:space="preserve">ITEM </t>
  </si>
  <si>
    <t>SOLICITUD COTIZACIÓN</t>
  </si>
  <si>
    <t>ADVERTENCIA</t>
  </si>
  <si>
    <r>
      <rPr>
        <sz val="11"/>
        <rFont val="Arial Narrow"/>
        <family val="2"/>
      </rP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</si>
  <si>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</si>
  <si>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</si>
  <si>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</si>
  <si>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</si>
  <si>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</si>
  <si>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</si>
  <si>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</si>
  <si>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</si>
  <si>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</si>
  <si>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</si>
  <si>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</si>
  <si>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</si>
  <si>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</si>
  <si>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</si>
  <si>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</si>
  <si>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</si>
  <si>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</si>
  <si>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</si>
  <si>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</si>
  <si>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family val="2"/>
      </rPr>
      <t>NOTA:</t>
    </r>
    <r>
      <rPr>
        <sz val="13"/>
        <rFont val="Arial Narrow"/>
        <family val="2"/>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</si>
  <si>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</si>
  <si>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</si>
  <si>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</si>
  <si>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</si>
  <si>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</si>
  <si>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</si>
  <si>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DIA Y MES</t>
  </si>
  <si>
    <t>valor estudios previos</t>
  </si>
  <si>
    <t>Dependencia solicitante</t>
  </si>
  <si>
    <t>Destino</t>
  </si>
  <si>
    <t>Plazo de Ejecución</t>
  </si>
  <si>
    <t>No. COTIZACIONES</t>
  </si>
  <si>
    <t>No. COTIZACIONES LETRAS</t>
  </si>
  <si>
    <t>EMPRESA 1</t>
  </si>
  <si>
    <t>EMPRESA 2</t>
  </si>
  <si>
    <t>EMPRESA 3</t>
  </si>
  <si>
    <t>EMPRESA 4</t>
  </si>
  <si>
    <t>NUMERO DE EMPRESAS SECOP</t>
  </si>
  <si>
    <t>PROCESO HISTORICO ANALIZADO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</si>
  <si>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</si>
  <si>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</si>
  <si>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</si>
  <si>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</si>
  <si>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</si>
  <si>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</si>
  <si>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</si>
  <si>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</si>
  <si>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</si>
  <si>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</si>
  <si>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V/R ESTUDIO </t>
  </si>
  <si>
    <t>BIEN O SERVICIO</t>
  </si>
  <si>
    <t>FORMULA UTILIZADA</t>
  </si>
  <si>
    <t>CODIGOS CUPS UTILIZADOS</t>
  </si>
  <si>
    <t>DESCRIPCION SEGMENTO</t>
  </si>
  <si>
    <t># EMPRESAS POTENCIALES</t>
  </si>
  <si>
    <t># DE EMPRESAS INTERESADAS</t>
  </si>
  <si>
    <t>Jefe Departamento de Seguridad y el Director Protección y Asistencia de la Fiscalía General de la Nación</t>
  </si>
  <si>
    <t>El contrato se ejecutará en los lugares relacionados en las “FICHA TÉCNICA DE BIENES Y SERVICIOS DE CARACTERÍSTICAS TÉCNICAS UNIFORMES Y DE COMÚN UTILIZACIÓN”, de cada una de las Regionales, anexas al presente proceso contractual.</t>
  </si>
  <si>
    <t>desde el 01 de diciembre de 2020 hasta el 31 de julio de 2022</t>
  </si>
  <si>
    <t>COLVISEG</t>
  </si>
  <si>
    <t xml:space="preserve">SEGURIDAD HORUS LTDA </t>
  </si>
  <si>
    <t>COSEQUIN LTDA</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</si>
  <si>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DEL NIVEL CENTRAL</t>
  </si>
  <si>
    <t>PROCESO FGN-IPSE-040-2018 NC</t>
  </si>
  <si>
    <t xml:space="preserve">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LAS DIFERENTES REGIONALES QUE CONFORMAN LA FISCALIA GENERAL DE LA NACIÓN- GRUPO 9: NIVEL CENTRAL
</t>
  </si>
  <si>
    <t>SU OPORTUNO SERVICIO LTDA.</t>
  </si>
  <si>
    <t>29,379,751,963</t>
  </si>
  <si>
    <t>60 DIAS</t>
  </si>
  <si>
    <t>https://www.contratos.gov.co/consultas/detalleProceso.do?numConstancia=18-9-449535</t>
  </si>
  <si>
    <t>SUBASTA INVERSA</t>
  </si>
  <si>
    <t>01  DE DICIEMBRE DE  2018</t>
  </si>
  <si>
    <t>BIENES</t>
  </si>
  <si>
    <t>PARA CALCULAR EL VALOR  QUE CORRESPONDE AL FACTOR HUMANO  SE EMPLEARON LOS VALORES ESTABLECIDOS POR LA SUPERINTENDENCIA DE VIGILANCIA Y SEGURIDAD  PARA EL AÑO 2020 SEGÚN CIRCULAR EXTERNA Nº 20201300000015  Y PARA EL FACTOR TECNOLOGICO SE EMPLEARON LOS VALORES DE REFERENCIA.</t>
  </si>
  <si>
    <t>IVA INCLUIDO Y TODOS LOS COSTOS DIRECTOS E INDIRECTOS</t>
  </si>
  <si>
    <t>01 de diciembre de 2020</t>
  </si>
  <si>
    <t>LISTADO DE POSIBLES PROVEEDORES</t>
  </si>
  <si>
    <t xml:space="preserve">No. </t>
  </si>
  <si>
    <t>Nombre Empresa</t>
  </si>
  <si>
    <t>Telefono Fijo y/o celular</t>
  </si>
  <si>
    <t>Correo electronico</t>
  </si>
  <si>
    <t>auxiliarcomercial.cosequin@gmail.com</t>
  </si>
  <si>
    <t xml:space="preserve">comercial2@horusseguridad.com </t>
  </si>
  <si>
    <t xml:space="preserve">dircomercial@colviseg.com </t>
  </si>
  <si>
    <t>ANEXO 2</t>
  </si>
  <si>
    <t xml:space="preserve">EXPERIENCIA EN CONTRATACIÓN EN LOS ÚLTIMOS AÑOS </t>
  </si>
  <si>
    <t>Con el fin de conocer la experiencia con la que cuentan las empresas del sector relacionadas con el objeto del presente estudio de mercado, agradecemos diligenciar el cuadro relacionado a continuación con base en los contratos suscritos en los ultimos 5 años</t>
  </si>
  <si>
    <t>EMPRESA</t>
  </si>
  <si>
    <t>FECHA DE SUSCRIPCIÓN</t>
  </si>
  <si>
    <t>% DE PARTICIPACIÓN</t>
  </si>
  <si>
    <t>VALOR TOTAL EJECUTADO DEL CONTRATO DE ACUERDO AL % DE PARTICIPACIÓN</t>
  </si>
  <si>
    <t>NO SE EVIDENCIAN PROCESOS DE CONTRATACION PUBLICA ADELANTADOS POR ESTE OFERENTE</t>
  </si>
  <si>
    <t xml:space="preserve">UBICACIÓN </t>
  </si>
  <si>
    <t xml:space="preserve">CANTIDAD </t>
  </si>
  <si>
    <t>VALORES DEFINITIVOS  2026 INCLUIDO AIU E IVA</t>
  </si>
  <si>
    <t>MESES</t>
  </si>
  <si>
    <t>SUBTOTAL UNITARIO MENSUAL  INCLUIDO  AIU   E  IVA</t>
  </si>
  <si>
    <t>SUBTOTAL MES POR TOTALES  REQUERIDOS INCLUIDO  AIU   E  IVA</t>
  </si>
  <si>
    <t>VALOR TOTAL 12 MESES   INCLUIDO  AIU   E  IVA</t>
  </si>
  <si>
    <t>TOTALES</t>
  </si>
  <si>
    <t>VALORES DEFINITIVOS  2027 INCLUIDO AIU E IVA</t>
  </si>
  <si>
    <t>VALORES DEFINITIVOS  2028 INCLUIDO AIU E IVA</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</si>
  <si>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</si>
  <si>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Nota:</t>
  </si>
  <si>
    <t>Marque con una X la opción que corresponda</t>
  </si>
  <si>
    <t>PERSONA JURÍDICA</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</si>
  <si>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</si>
  <si>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</si>
  <si>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</si>
  <si>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</si>
  <si>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NIT:</t>
  </si>
  <si>
    <t>Teléfono o Celular:</t>
  </si>
  <si>
    <t xml:space="preserve">E-mail: </t>
  </si>
  <si>
    <t>Fecha de Oferta:</t>
  </si>
  <si>
    <t>SI ___  NO_____</t>
  </si>
  <si>
    <t>¿Cumple con lo solicitado en le Ficha Técnica?</t>
  </si>
  <si>
    <t>FIRMA DIGITAL</t>
  </si>
  <si>
    <t>Responsable de la cotización:</t>
  </si>
  <si>
    <t>Validez de la cotización 90 días:</t>
  </si>
  <si>
    <t>LOGO EMPRESA</t>
  </si>
  <si>
    <t>VALOR TOTAL 1 MES  INCLUIDO  AIU   E  IVA</t>
  </si>
  <si>
    <t>VALOR TOTAL 11 MESES   INCLUIDO  AIU   E  IVA</t>
  </si>
  <si>
    <t>SECCIONAL SANTANDER</t>
  </si>
  <si>
    <t>SUBTOTAL SECCIONAL SANTANDER</t>
  </si>
  <si>
    <t>SECCIONAL NORTE DE SANTANDER</t>
  </si>
  <si>
    <t>SUBTOTAL SECCIONAL NORTE DE SANTANDER</t>
  </si>
  <si>
    <t>SECCIONAL ARAUCA</t>
  </si>
  <si>
    <t>SUBTOTAL SECCIONAL ARAUCA</t>
  </si>
  <si>
    <t>TOTAL SECCIONALES SANTANDER, NORTE DE SANTANDER Y ARAUCA</t>
  </si>
  <si>
    <r>
      <rPr>
        <b/>
        <sz val="12"/>
        <rFont val="Arial Narrow"/>
        <family val="2"/>
      </rPr>
      <t xml:space="preserve">MONITOR DE 43" LED FULL HD, </t>
    </r>
    <r>
      <rPr>
        <sz val="12"/>
        <rFont val="Arial Narrow"/>
        <family val="2"/>
      </rPr>
      <t>Resolución: Full HD 1920x1080, Brillo de 400 cd/m2, Entradas HDMI, VGA, USB. Salida de audio.  Capacidad de trabajo 7/24.</t>
    </r>
  </si>
  <si>
    <r>
      <rPr>
        <b/>
        <sz val="12"/>
        <rFont val="Arial Narrow"/>
        <family val="2"/>
      </rPr>
      <t>SISTEMA DE IDENTIFICACIÓN BIOMÉTRICA PARA INGRESO DE FUNCIONARIOS</t>
    </r>
    <r>
      <rPr>
        <sz val="12"/>
        <rFont val="Arial Narrow"/>
        <family val="2"/>
      </rPr>
      <t>.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r>
  </si>
  <si>
    <r>
      <rPr>
        <b/>
        <sz val="12"/>
        <rFont val="Arial Narrow"/>
        <family val="2"/>
      </rPr>
      <t>SISTEMA DE REGISTRO Y CONTROL DE ACCESO DE VISITANTES</t>
    </r>
    <r>
      <rPr>
        <sz val="12"/>
        <rFont val="Arial Narrow"/>
        <family val="2"/>
      </rPr>
      <t>.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r>
  </si>
  <si>
    <r>
      <rPr>
        <b/>
        <sz val="12"/>
        <color theme="1"/>
        <rFont val="Arial Narrow"/>
        <family val="2"/>
      </rPr>
      <t>SWITCH DE 8/16/32 PUERTOS POE</t>
    </r>
    <r>
      <rPr>
        <sz val="12"/>
        <color theme="1"/>
        <rFont val="Arial Narrow"/>
        <family val="2"/>
      </rPr>
      <t xml:space="preserve">  Puertos giga. Full poe ,700w. 2 puertos SFP. Apilable, QOS, ESTANDARES: IEEE 802.3 10BASE-T Ethernet, IEEE 802.3u 100BASE-TX Fast Ethernet, IEEE 802.3ab 1000BASE- T Gigabit Ethernet.  DEBE INCLUIR PATCH PANEL MINIMO CAT 6, ORGANIZADORES DE CABLES, ACCESORIOS Y TORNILLERIA PARA MONTAJE EN RACK.</t>
    </r>
  </si>
  <si>
    <r>
      <rPr>
        <b/>
        <sz val="12"/>
        <color theme="1"/>
        <rFont val="Arial Narrow"/>
        <family val="2"/>
      </rPr>
      <t xml:space="preserve">SCANER DE RAYOS X. </t>
    </r>
    <r>
      <rPr>
        <sz val="12"/>
        <color theme="1"/>
        <rFont val="Arial Narrow"/>
        <family val="2"/>
      </rPr>
      <t>Tamaño del Túnel (A) 660 mm (Al) 510 mm. Velocidad de Transporte de la Banda 0.20 m/s. Altura de la Banda Transportadora 700 mm. Aprox. Carga Máxima ≤180 Kg Distribuido Uniformemente. Resolución de Contraste   40 AWG (Alambre Metálico de 0.0787 mm). Definición de Penetración    34 AWG. Penetración (Placa de Acero) 38 mm. Monitor LED de 17 pulgadas. Funciones del Sistema Alarma de Alta Densidad. Detección Auxiliar de Explosivos/Drogas. Proyección de Imágenes de Amenaza (TIP). Zoom de 64x. Seguridad Fotográfica. Normas ASA/ISO 1600. Dosis de Radiación por Inspección &lt;1.0 μ Gy (μ Sv) 
Tasa de Dosis de Radiación Externa 0.1 μ Gy/h (μ Sv/h) (a 5 cm de la Carcasa).</t>
    </r>
  </si>
  <si>
    <r>
      <rPr>
        <b/>
        <sz val="12"/>
        <rFont val="Arial Narrow"/>
        <family val="2"/>
      </rPr>
      <t>MONITOR DE 43" LED FULL HD</t>
    </r>
    <r>
      <rPr>
        <sz val="12"/>
        <rFont val="Arial Narrow"/>
        <family val="2"/>
      </rPr>
      <t>, Resolución: Full HD 1920x1080, Brillo de 400 cd/m2, Entradas HDMI, VGA, USB. Salida de audio.  Capacidad de trabajo 7/24.</t>
    </r>
  </si>
  <si>
    <r>
      <rPr>
        <b/>
        <sz val="12"/>
        <rFont val="Arial Narrow"/>
        <family val="2"/>
      </rPr>
      <t>CIBERDOMO IP PTZ</t>
    </r>
    <r>
      <rPr>
        <sz val="12"/>
        <rFont val="Arial Narrow"/>
        <family val="2"/>
      </rPr>
      <t xml:space="preserve"> Resolución (4 Megapíxeles 30 fps 2560x1440), Sensor de imagen de alta sensibilidad 1/1.8" Progressive Scan CMOS (Ultra Low-Light), Rango Dinámico Amplio (True WDR 120dB), Iluminación Smart IR adaptativa de hasta 150 m (ajuste automático según el nivel de zoom), Zoom óptico de 32x (Distancia focal de 4.8 mm a 153 mm), Zoom digital de 16x, Enfoque semiautomático y manual, Balance de blancos automático/manual (ATW, interiores, exteriores, Día/Noche real con filtro ICR), Compresión de video Smart H.265+ / Smart H.264+, Analíticas embebidas con Deep Learning: Auto-Tracking inteligente (seguimiento automático de objetivos), protección perimetral con clasificación de humanos/vehículos y captura de rostros; Puerto de red RJ45 10M/100M autoadaptativo, Alimentación 24VAC y Hi-PoE / PoE+ (802.3at), Protección a la intemperie IP67, resistencia antivandálica IK10 y protección contra sobretensiones transitorias TVS 6000V (protección contra descargas de rayos). Incluye fuente de alimentación dedicada y soporte reforzado para instalación en pared.</t>
    </r>
  </si>
  <si>
    <r>
      <rPr>
        <b/>
        <sz val="12"/>
        <rFont val="Arial Narrow"/>
        <family val="2"/>
      </rPr>
      <t xml:space="preserve">CONTROL JOYSTICK. </t>
    </r>
    <r>
      <rPr>
        <sz val="12"/>
        <rFont val="Arial Narrow"/>
        <family val="2"/>
      </rPr>
      <t>Joystick tridimensional para el control de Cámaras PTZ. Funciones: Posición Predeterminada, Auto Scan, Auto Pan, Auto Tour.</t>
    </r>
  </si>
  <si>
    <r>
      <rPr>
        <b/>
        <sz val="12"/>
        <color theme="1"/>
        <rFont val="Arial Narrow"/>
        <family val="2"/>
      </rPr>
      <t xml:space="preserve">GRABADOR DE 8/16/32 CANALES PENTAHIBRIDO </t>
    </r>
    <r>
      <rPr>
        <sz val="12"/>
        <color theme="1"/>
        <rFont val="Arial Narrow"/>
        <family val="2"/>
      </rPr>
      <t>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r>
  </si>
  <si>
    <r>
      <rPr>
        <b/>
        <sz val="12"/>
        <color theme="1"/>
        <rFont val="Arial Narrow"/>
        <family val="2"/>
      </rPr>
      <t>SWITCH DE 8/16/32 PUERTOS POE</t>
    </r>
    <r>
      <rPr>
        <sz val="12"/>
        <color theme="1"/>
        <rFont val="Arial Narrow"/>
        <family val="2"/>
      </rPr>
      <t xml:space="preserve">  Puertos giga. Full poe ,700w. 2 puertos SFP. Apilable, QOS, ESTANDARES: IEEE 802.3 10BASE-T Ethernet, IEEE 802.3u 100BASE-TX Fast Ethernet, IEEE 802.3ab 1000BASE- T Gigabit Ethernet.</t>
    </r>
    <r>
      <rPr>
        <b/>
        <sz val="12"/>
        <color theme="1"/>
        <rFont val="Arial Narrow"/>
        <family val="2"/>
      </rPr>
      <t xml:space="preserve">  DEBE INCLUIR PATCH PANEL MINIMO CAT 6, ORGANIZADORES DE CABLES, ACCESORIOS Y TORNILLERIA PARA MONTAJE EN RACK.</t>
    </r>
  </si>
  <si>
    <r>
      <rPr>
        <b/>
        <sz val="12"/>
        <rFont val="Arial Narrow"/>
        <family val="2"/>
      </rPr>
      <t xml:space="preserve">UPS RESPALDO DE ENERGIA DE 3KVA PARA SOPORTAR SISTEMA DE CCTV </t>
    </r>
    <r>
      <rPr>
        <sz val="12"/>
        <rFont val="Arial Narrow"/>
        <family val="2"/>
      </rPr>
      <t xml:space="preserve">•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12"/>
        <rFont val="Arial Narrow"/>
        <family val="2"/>
      </rPr>
      <t>DEBE SOPORTAR TODO EL SISTEMA DE CCTV, INCLUYENDO LAS CÁMARAS DE VIDEO POR UN PERIODO DE TIEMPO MÍNIMO DE DOS (2) HORAS EN CASO DE PÉRDIDA DEL FLUIDO ELÉCTRICO.</t>
    </r>
  </si>
  <si>
    <r>
      <rPr>
        <b/>
        <sz val="12"/>
        <color theme="1"/>
        <rFont val="Arial Narrow"/>
        <family val="2"/>
      </rPr>
      <t>RACK DE PISO O EMPOTRABLE DE 20 UNIDADES</t>
    </r>
    <r>
      <rPr>
        <sz val="12"/>
        <color theme="1"/>
        <rFont val="Arial Narrow"/>
        <family val="2"/>
      </rPr>
      <t>,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r>
  </si>
  <si>
    <r>
      <rPr>
        <b/>
        <sz val="12"/>
        <rFont val="Arial Narrow"/>
        <family val="2"/>
      </rPr>
      <t xml:space="preserve">ARCO DETECTOR DE METALES </t>
    </r>
    <r>
      <rPr>
        <sz val="12"/>
        <rFont val="Arial Narrow"/>
        <family val="2"/>
      </rPr>
      <t>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r>
  </si>
  <si>
    <r>
      <rPr>
        <b/>
        <sz val="12"/>
        <rFont val="Arial Narrow"/>
        <family val="2"/>
      </rPr>
      <t xml:space="preserve">MOLINETES BIDIRECCIONALES </t>
    </r>
    <r>
      <rPr>
        <sz val="12"/>
        <rFont val="Arial Narrow"/>
        <family val="2"/>
      </rPr>
      <t>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r>
  </si>
  <si>
    <r>
      <rPr>
        <b/>
        <sz val="12"/>
        <color theme="1"/>
        <rFont val="Arial Narrow"/>
        <family val="2"/>
      </rPr>
      <t>MONITOR DE 43" LED FULL HD,</t>
    </r>
    <r>
      <rPr>
        <sz val="12"/>
        <color theme="1"/>
        <rFont val="Arial Narrow"/>
        <family val="2"/>
      </rPr>
      <t xml:space="preserve"> Resolución: Full HD 1920x1080, Brillo de 400 cd/m2, Entradas HDMI, VGA, USB. Salida de audio.  Capacidad de trabajo 7/24.</t>
    </r>
  </si>
  <si>
    <r>
      <rPr>
        <b/>
        <sz val="12"/>
        <color theme="1"/>
        <rFont val="Arial Narrow"/>
        <family val="2"/>
      </rPr>
      <t>CIBERDOMO IP PTZ</t>
    </r>
    <r>
      <rPr>
        <sz val="12"/>
        <color theme="1"/>
        <rFont val="Arial Narrow"/>
        <family val="2"/>
      </rPr>
      <t xml:space="preserve">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r>
  </si>
  <si>
    <r>
      <rPr>
        <b/>
        <sz val="12"/>
        <color theme="1"/>
        <rFont val="Arial Narrow"/>
        <family val="2"/>
      </rPr>
      <t>CONTROL JOYSTICK.</t>
    </r>
    <r>
      <rPr>
        <sz val="12"/>
        <color theme="1"/>
        <rFont val="Arial Narrow"/>
        <family val="2"/>
      </rPr>
      <t xml:space="preserve"> Joystick tridimensional para el control de Cámaras PTZ. Funciones: Posición Predeterminada, Auto Scan, Auto Pan, Auto Tour.</t>
    </r>
  </si>
  <si>
    <r>
      <rPr>
        <b/>
        <sz val="12"/>
        <color theme="1"/>
        <rFont val="Arial Narrow"/>
        <family val="2"/>
      </rPr>
      <t xml:space="preserve">GRABADOR DE 8/16/32 CANALES PENTAHIBRIDO 8/16/32 </t>
    </r>
    <r>
      <rPr>
        <sz val="12"/>
        <color theme="1"/>
        <rFont val="Arial Narrow"/>
        <family val="2"/>
      </rPr>
      <t>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r>
  </si>
  <si>
    <r>
      <rPr>
        <b/>
        <sz val="12"/>
        <color theme="1"/>
        <rFont val="Arial Narrow"/>
        <family val="2"/>
      </rPr>
      <t>SISTEMA DE IDENTIFICACIÓN BIOMÉTRICA PARA INGRESO DE FUNCIONARIOS</t>
    </r>
    <r>
      <rPr>
        <sz val="12"/>
        <color theme="1"/>
        <rFont val="Arial Narrow"/>
        <family val="2"/>
      </rPr>
      <t>.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r>
  </si>
  <si>
    <r>
      <rPr>
        <b/>
        <sz val="12"/>
        <color theme="1"/>
        <rFont val="Arial Narrow"/>
        <family val="2"/>
      </rPr>
      <t xml:space="preserve">SISTEMA DE REGISTRO Y CONTROL DE ACCESO DE VISITANTES. </t>
    </r>
    <r>
      <rPr>
        <sz val="12"/>
        <color theme="1"/>
        <rFont val="Arial Narrow"/>
        <family val="2"/>
      </rPr>
      <t>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r>
  </si>
  <si>
    <r>
      <rPr>
        <b/>
        <sz val="12"/>
        <color theme="1"/>
        <rFont val="Arial Narrow"/>
        <family val="2"/>
      </rPr>
      <t xml:space="preserve">UPS RESPALDO DE ENERGIA DE 3KVA PARA SOPORTAR SISTEMA DE CCTV </t>
    </r>
    <r>
      <rPr>
        <sz val="12"/>
        <color theme="1"/>
        <rFont val="Arial Narrow"/>
        <family val="2"/>
      </rPr>
      <t xml:space="preserve">•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12"/>
        <color theme="1"/>
        <rFont val="Arial Narrow"/>
        <family val="2"/>
      </rPr>
      <t xml:space="preserve">  DEBE SOPORTAR TODO EL SISTEMA DE CCTV, INCLUYENDO LAS CÁMARAS DE VIDEO POR UN PERIODO DE TIEMPO MÍNIMO DE DOS (2) HORAS EN CASO DE PÉRDIDA DEL FLUIDO ELÉCTRICO.</t>
    </r>
  </si>
  <si>
    <r>
      <rPr>
        <b/>
        <sz val="12"/>
        <color theme="1"/>
        <rFont val="Arial Narrow"/>
        <family val="2"/>
      </rPr>
      <t>ARCO DETECTOR DE METALES</t>
    </r>
    <r>
      <rPr>
        <sz val="12"/>
        <color theme="1"/>
        <rFont val="Arial Narrow"/>
        <family val="2"/>
      </rPr>
      <t xml:space="preserve">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r>
  </si>
  <si>
    <r>
      <rPr>
        <b/>
        <sz val="12"/>
        <color theme="1"/>
        <rFont val="Arial Narrow"/>
        <family val="2"/>
      </rPr>
      <t>MOLINETES BIDIRECCIONALES</t>
    </r>
    <r>
      <rPr>
        <sz val="12"/>
        <color theme="1"/>
        <rFont val="Arial Narrow"/>
        <family val="2"/>
      </rPr>
      <t xml:space="preserve">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r>
  </si>
  <si>
    <t>DESCRIPCIÓN</t>
  </si>
  <si>
    <t>ÍTEM</t>
  </si>
  <si>
    <t>CONFORME A LO ESPECIFICADO EN LA FICHA TÉCNICA</t>
  </si>
  <si>
    <t>1) No modificar ninguna especificación descrita en la necesidad.
2) Debe ajustarse exactamente a lo solicitado en las Especificaciones Técnicas.
3) Debe presentar la oferta económica en formato EXCEL EDITABLE y en PDF con firma.</t>
  </si>
  <si>
    <r>
      <rPr>
        <b/>
        <sz val="12"/>
        <color theme="1"/>
        <rFont val="Arial Narrow"/>
        <family val="2"/>
      </rPr>
      <t xml:space="preserve">CÁMARAS FIJA TIPO MINI DOMO IP </t>
    </r>
    <r>
      <rPr>
        <sz val="12"/>
        <color theme="1"/>
        <rFont val="Arial Narrow"/>
        <family val="2"/>
      </rPr>
      <t>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r>
  </si>
  <si>
    <r>
      <rPr>
        <b/>
        <sz val="12"/>
        <color theme="1"/>
        <rFont val="Arial Narrow"/>
        <family val="2"/>
      </rPr>
      <t xml:space="preserve">CÁMARAS IP TIPO BALA ANTIVANDALICO </t>
    </r>
    <r>
      <rPr>
        <sz val="12"/>
        <color theme="1"/>
        <rFont val="Arial Narrow"/>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</si>
  <si>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rPr>
        <b/>
        <sz val="12"/>
        <color theme="1"/>
        <rFont val="Arial Narrow"/>
        <family val="2"/>
      </rPr>
      <t xml:space="preserve">CÁMARAS IP TIPO BALA ANTIVANDALICO </t>
    </r>
    <r>
      <rPr>
        <sz val="12"/>
        <color theme="1"/>
        <rFont val="Arial Narrow"/>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</si>
  <si>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rPr>
        <b/>
        <sz val="12"/>
        <rFont val="Arial Narrow"/>
        <family val="2"/>
      </rPr>
      <t>CÁMARAS FIJA TIPO MINI DOMO IP</t>
    </r>
    <r>
      <rPr>
        <sz val="12"/>
        <rFont val="Arial Narrow"/>
        <family val="2"/>
      </rPr>
      <t xml:space="preserve">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r>
  </si>
  <si>
    <r>
      <rPr>
        <b/>
        <sz val="12"/>
        <rFont val="Arial Narrow"/>
        <family val="2"/>
      </rPr>
      <t>KIT DE ALARMA BÁSICO</t>
    </r>
    <r>
      <rPr>
        <sz val="12"/>
        <rFont val="Arial Narrow"/>
        <family val="2"/>
      </rPr>
      <t>• Comunicación GPRS con reporte a central de monitoreo• Gabinete, batería de respaldo, transformador, sirena de 30watts• Panel de 32 zonas. • Sensores de movimiento (inmune a mascotas). • Sensores de humo. • Sensores magnéticos livianos (detector de apertura) Nota: Las cantidades de los sensores están sujetas a las características físicas de la sede en la que se instalarán.</t>
    </r>
  </si>
  <si>
    <r>
      <rPr>
        <b/>
        <sz val="12"/>
        <color theme="1"/>
        <rFont val="Arial Narrow"/>
        <family val="2"/>
      </rPr>
      <t>KIT DE ALARMA BÁSICO•</t>
    </r>
    <r>
      <rPr>
        <sz val="12"/>
        <color theme="1"/>
        <rFont val="Arial Narrow"/>
        <family val="2"/>
      </rPr>
      <t xml:space="preserve">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r>
  </si>
  <si>
    <t>DISCO DURO MULTIMARCA QUE SOPORTE FUNCIÓN RAID PARA CCTV.</t>
  </si>
  <si>
    <r>
      <rPr>
        <b/>
        <sz val="12"/>
        <color theme="1"/>
        <rFont val="Arial Narrow"/>
        <family val="2"/>
      </rPr>
      <t>DISCO DURO MULTIMARCA</t>
    </r>
    <r>
      <rPr>
        <sz val="12"/>
        <color theme="1"/>
        <rFont val="Arial Narrow"/>
        <family val="2"/>
      </rPr>
      <t xml:space="preserve"> QUE SOPORTE FUNCIÓN RAID PARA CCTV.</t>
    </r>
  </si>
  <si>
    <t xml:space="preserve"> ANEXO 4 -OFERTA ECONOMICA
MEDIOS TECNOLOGICOS</t>
  </si>
  <si>
    <t>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NORORIENTAL, CONFORMADA POR LAS SECCIONALES: I) SANTANDER, II) NORTE DE SANTANDER, III) ARAUCA.</t>
  </si>
  <si>
    <t>VALORES TOTALES</t>
  </si>
  <si>
    <t>2026-2028 
INCLUIDO  AIU   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</si>
</sst>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0.00_-;\-&quot;$&quot;* #,##0.00_-;_-&quot;$&quot;* &quot;-&quot;??_-;_-@_-"/>
    <numFmt numFmtId="165" formatCode="&quot;$&quot;\ #,##0.00"/>
    <numFmt numFmtId="166" formatCode="&quot;$&quot;#,##0"/>
    <numFmt numFmtId="167" formatCode="&quot;$&quot;\ #,##0"/>
    <numFmt numFmtId="168" formatCode="&quot;$&quot;\ #,##0.00000000"/>
    <numFmt numFmtId="169" formatCode="_-&quot;$&quot;* #,##0_-;\-&quot;$&quot;* #,##0_-;_-&quot;$&quot;* &quot;-&quot;??_-;_-@_-"/>
    <numFmt numFmtId="170" formatCode="dd/mm/yyyy;@"/>
    <numFmt numFmtId="171" formatCode="0.0%"/>
  </numFmts>
  <fonts count="46">
    <font>
      <sz val="11"/>
      <color theme="1"/>
      <name val="Calibri"/>
      <charset val="134"/>
      <scheme val="minor"/>
    </font>
    <font>
      <sz val="12"/>
      <name val="Arial Narrow"/>
      <family val="2"/>
    </font>
    <font>
      <sz val="12"/>
      <color theme="1"/>
      <name val="Arial Narrow"/>
      <family val="2"/>
    </font>
    <font>
      <b/>
      <sz val="22"/>
      <name val="Arial Narrow"/>
      <family val="2"/>
    </font>
    <font>
      <sz val="12"/>
      <color theme="0"/>
      <name val="Arial Narrow"/>
      <family val="2"/>
    </font>
    <font>
      <b/>
      <sz val="12"/>
      <color theme="1"/>
      <name val="Arial Narrow"/>
      <family val="2"/>
    </font>
    <font>
      <b/>
      <sz val="12"/>
      <name val="Arial Narrow"/>
      <family val="2"/>
    </font>
    <font>
      <sz val="12"/>
      <color rgb="FF000000"/>
      <name val="Arial Narrow"/>
      <family val="2"/>
    </font>
    <font>
      <b/>
      <sz val="14"/>
      <name val="Arial Narrow"/>
      <family val="2"/>
    </font>
    <font>
      <sz val="8"/>
      <color theme="1"/>
      <name val="Arial"/>
      <family val="2"/>
    </font>
    <font>
      <b/>
      <sz val="14"/>
      <color theme="1"/>
      <name val="Arial Black"/>
      <family val="2"/>
    </font>
    <font>
      <b/>
      <sz val="12"/>
      <color theme="1"/>
      <name val="Calibri"/>
      <family val="2"/>
      <scheme val="minor"/>
    </font>
    <font>
      <sz val="12"/>
      <color theme="1"/>
      <name val="Calibri"/>
      <family val="2"/>
      <scheme val="minor"/>
    </font>
    <font>
      <b/>
      <sz val="8"/>
      <color theme="1"/>
      <name val="Arial"/>
      <family val="2"/>
    </font>
    <font>
      <sz val="8"/>
      <color rgb="FF3D3D3D"/>
      <name val="Arial"/>
      <family val="2"/>
    </font>
    <font>
      <sz val="11"/>
      <color theme="1"/>
      <name val="Arial"/>
      <family val="2"/>
    </font>
    <font>
      <b/>
      <sz val="12"/>
      <color theme="1"/>
      <name val="Arial"/>
      <family val="2"/>
    </font>
    <font>
      <u/>
      <sz val="11"/>
      <color theme="10"/>
      <name val="Calibri"/>
      <family val="2"/>
      <scheme val="minor"/>
    </font>
    <font>
      <b/>
      <sz val="11"/>
      <color theme="1"/>
      <name val="Calibri"/>
      <family val="2"/>
      <scheme val="minor"/>
    </font>
    <font>
      <sz val="11"/>
      <color rgb="FFFF0000"/>
      <name val="Calibri"/>
      <family val="2"/>
      <scheme val="minor"/>
    </font>
    <font>
      <sz val="11"/>
      <name val="Calibri"/>
      <family val="2"/>
      <scheme val="minor"/>
    </font>
    <font>
      <sz val="12"/>
      <color rgb="FF3D3D3D"/>
      <name val="Arial"/>
      <family val="2"/>
    </font>
    <font>
      <b/>
      <sz val="11"/>
      <name val="Calibri"/>
      <family val="2"/>
      <scheme val="minor"/>
    </font>
    <font>
      <b/>
      <sz val="11"/>
      <color theme="1"/>
      <name val="Arial"/>
      <family val="2"/>
    </font>
    <font>
      <b/>
      <sz val="14"/>
      <color theme="1"/>
      <name val="Calibri"/>
      <family val="2"/>
      <scheme val="minor"/>
    </font>
    <font>
      <sz val="13"/>
      <color rgb="FF000080"/>
      <name val="Arial Narrow"/>
      <family val="2"/>
    </font>
    <font>
      <b/>
      <sz val="11"/>
      <name val="Arial Narrow"/>
      <family val="2"/>
    </font>
    <font>
      <b/>
      <sz val="11"/>
      <name val="Arial"/>
      <family val="2"/>
    </font>
    <font>
      <sz val="11"/>
      <name val="Arial Narrow"/>
      <family val="2"/>
    </font>
    <font>
      <b/>
      <sz val="10"/>
      <name val="Arial Narrow"/>
      <family val="2"/>
    </font>
    <font>
      <sz val="10"/>
      <name val="Arial Narrow"/>
      <family val="2"/>
    </font>
    <font>
      <b/>
      <sz val="13"/>
      <name val="Arial Narrow"/>
      <family val="2"/>
    </font>
    <font>
      <sz val="13"/>
      <name val="Arial Narrow"/>
      <family val="2"/>
    </font>
    <font>
      <sz val="10"/>
      <name val="Arial"/>
      <family val="2"/>
    </font>
    <font>
      <sz val="11"/>
      <color theme="1"/>
      <name val="Calibri"/>
      <family val="2"/>
      <scheme val="minor"/>
    </font>
    <font>
      <b/>
      <sz val="11"/>
      <color rgb="FF000000"/>
      <name val="Arial Narrow"/>
      <family val="2"/>
    </font>
    <font>
      <b/>
      <sz val="11"/>
      <color theme="1"/>
      <name val="Arial Narrow"/>
      <family val="2"/>
    </font>
    <font>
      <sz val="11"/>
      <color theme="1"/>
      <name val="Arial Narrow"/>
      <family val="2"/>
    </font>
    <font>
      <b/>
      <sz val="12"/>
      <color rgb="FF000000"/>
      <name val="Arial Narrow"/>
      <family val="2"/>
    </font>
    <font>
      <i/>
      <sz val="12"/>
      <color rgb="FF000000"/>
      <name val="Arial Narrow"/>
      <family val="2"/>
    </font>
    <font>
      <b/>
      <sz val="20"/>
      <color rgb="FFFF0000"/>
      <name val="Arial Narrow"/>
      <family val="2"/>
    </font>
    <font>
      <b/>
      <sz val="20"/>
      <name val="Arial Narrow"/>
      <family val="2"/>
    </font>
    <font>
      <b/>
      <sz val="20"/>
      <color theme="1"/>
      <name val="Arial Narrow"/>
      <family val="2"/>
    </font>
    <font>
      <b/>
      <sz val="16"/>
      <name val="Arial Narrow"/>
      <family val="2"/>
    </font>
    <font>
      <b/>
      <sz val="14"/>
      <color rgb="FF000000"/>
      <name val="Arial Narrow"/>
      <family val="2"/>
    </font>
    <font>
      <sz val="12"/>
      <color theme="1"/>
      <name val="Arial"/>
      <family val="2"/>
    </font>
  </fonts>
  <fills count="14">
    <fill>
      <patternFill patternType="none"/>
    </fill>
    <fill>
      <patternFill patternType="gray125"/>
    </fill>
    <fill>
      <patternFill patternType="solid">
        <fgColor theme="0"/>
        <bgColor indexed="64"/>
      </patternFill>
    </fill>
    <fill>
      <patternFill patternType="solid">
        <fgColor theme="0" tint="-0.149845881527146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9" tint="0.59999389629810485"/>
        <bgColor indexed="64"/>
      </patternFill>
    </fill>
  </fills>
  <borders count="36">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right style="thin">
        <color auto="1"/>
      </right>
      <top/>
      <bottom/>
      <diagonal/>
    </border>
    <border>
      <left style="medium">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bottom style="medium">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7">
    <xf numFmtId="0" fontId="0" fillId="0" borderId="0"/>
    <xf numFmtId="164" fontId="34" fillId="0" borderId="0" applyFont="0" applyFill="0" applyBorder="0" applyAlignment="0" applyProtection="0"/>
    <xf numFmtId="9" fontId="34" fillId="0" borderId="0" applyFont="0" applyFill="0" applyBorder="0" applyAlignment="0" applyProtection="0"/>
    <xf numFmtId="0" fontId="17" fillId="0" borderId="0" applyNumberFormat="0" applyFill="0" applyBorder="0" applyAlignment="0" applyProtection="0"/>
    <xf numFmtId="164" fontId="34" fillId="0" borderId="0" applyFont="0" applyFill="0" applyBorder="0" applyAlignment="0" applyProtection="0"/>
    <xf numFmtId="0" fontId="33" fillId="0" borderId="0"/>
    <xf numFmtId="0" fontId="12" fillId="0" borderId="0"/>
  </cellStyleXfs>
  <cellXfs count="230">
    <xf numFmtId="0" fontId="0" fillId="0" borderId="0" xfId="0"/>
    <xf numFmtId="0" fontId="1" fillId="0" borderId="0" xfId="0" applyFont="1" applyAlignment="1">
      <alignment wrapText="1"/>
    </xf>
    <xf numFmtId="0" fontId="1" fillId="0" borderId="0" xfId="0" applyFont="1" applyAlignment="1">
      <alignment vertical="center" wrapText="1"/>
    </xf>
    <xf numFmtId="0" fontId="1" fillId="0" borderId="0" xfId="0" applyFont="1" applyAlignment="1">
      <alignment horizontal="center" vertical="center"/>
    </xf>
    <xf numFmtId="165" fontId="1" fillId="0" borderId="0" xfId="0" applyNumberFormat="1" applyFont="1"/>
    <xf numFmtId="0" fontId="1" fillId="0" borderId="0" xfId="0" applyFont="1" applyAlignment="1">
      <alignment horizontal="center"/>
    </xf>
    <xf numFmtId="1" fontId="1" fillId="0" borderId="0" xfId="0" applyNumberFormat="1" applyFont="1" applyAlignment="1">
      <alignment vertical="center"/>
    </xf>
    <xf numFmtId="0" fontId="1" fillId="0" borderId="0" xfId="0" applyFont="1" applyAlignment="1">
      <alignment horizontal="justify" vertical="justify" wrapText="1"/>
    </xf>
    <xf numFmtId="1" fontId="1" fillId="0" borderId="0" xfId="0" applyNumberFormat="1" applyFont="1"/>
    <xf numFmtId="0" fontId="1" fillId="0" borderId="0" xfId="0" applyFont="1"/>
    <xf numFmtId="164" fontId="1" fillId="0" borderId="0" xfId="1" applyFont="1" applyBorder="1"/>
    <xf numFmtId="0" fontId="1" fillId="0" borderId="0" xfId="0" applyFont="1" applyAlignment="1">
      <alignment vertical="center"/>
    </xf>
    <xf numFmtId="166" fontId="4" fillId="2" borderId="0" xfId="0" applyNumberFormat="1" applyFont="1" applyFill="1" applyAlignment="1">
      <alignment horizontal="center" vertical="center" wrapText="1"/>
    </xf>
    <xf numFmtId="0" fontId="5" fillId="3" borderId="4" xfId="0" applyFont="1" applyFill="1" applyBorder="1" applyAlignment="1">
      <alignment horizontal="center" vertical="center" wrapText="1"/>
    </xf>
    <xf numFmtId="166" fontId="4" fillId="2" borderId="5" xfId="0" applyNumberFormat="1" applyFont="1" applyFill="1" applyBorder="1" applyAlignment="1">
      <alignment horizontal="center" vertical="center" wrapText="1"/>
    </xf>
    <xf numFmtId="0" fontId="5" fillId="3" borderId="8" xfId="0" applyFont="1" applyFill="1" applyBorder="1" applyAlignment="1">
      <alignment horizontal="center" vertical="center" wrapText="1"/>
    </xf>
    <xf numFmtId="0" fontId="2" fillId="0" borderId="11" xfId="0" applyFont="1" applyBorder="1" applyAlignment="1">
      <alignment horizontal="center" vertical="center"/>
    </xf>
    <xf numFmtId="0" fontId="2" fillId="0" borderId="13" xfId="0" applyFont="1" applyBorder="1" applyAlignment="1">
      <alignment vertical="center" wrapText="1"/>
    </xf>
    <xf numFmtId="0" fontId="7" fillId="2" borderId="11" xfId="0" applyFont="1" applyFill="1" applyBorder="1" applyAlignment="1">
      <alignment horizontal="center" vertical="center"/>
    </xf>
    <xf numFmtId="167" fontId="7" fillId="2" borderId="11" xfId="0" applyNumberFormat="1" applyFont="1" applyFill="1" applyBorder="1" applyAlignment="1">
      <alignment horizontal="center" vertical="center"/>
    </xf>
    <xf numFmtId="0" fontId="2" fillId="0" borderId="14" xfId="0" applyFont="1" applyBorder="1" applyAlignment="1">
      <alignment vertical="center" wrapText="1"/>
    </xf>
    <xf numFmtId="0" fontId="7" fillId="2" borderId="15" xfId="0" applyFont="1" applyFill="1" applyBorder="1" applyAlignment="1">
      <alignment horizontal="center" vertical="center"/>
    </xf>
    <xf numFmtId="168" fontId="7" fillId="2" borderId="11" xfId="0" applyNumberFormat="1" applyFont="1" applyFill="1" applyBorder="1" applyAlignment="1">
      <alignment horizontal="center" vertical="center"/>
    </xf>
    <xf numFmtId="0" fontId="2" fillId="0" borderId="15" xfId="0" applyFont="1" applyBorder="1" applyAlignment="1">
      <alignment horizontal="center" vertical="center"/>
    </xf>
    <xf numFmtId="0" fontId="2" fillId="0" borderId="4" xfId="0" applyFont="1" applyBorder="1" applyAlignment="1">
      <alignment horizontal="center" vertical="center"/>
    </xf>
    <xf numFmtId="0" fontId="2" fillId="0" borderId="15" xfId="0" applyFont="1" applyBorder="1" applyAlignment="1">
      <alignment vertical="center" wrapText="1"/>
    </xf>
    <xf numFmtId="0" fontId="7" fillId="2" borderId="4" xfId="0" applyFont="1" applyFill="1" applyBorder="1" applyAlignment="1">
      <alignment horizontal="center" vertical="center"/>
    </xf>
    <xf numFmtId="167" fontId="7" fillId="2" borderId="6" xfId="0" applyNumberFormat="1" applyFont="1" applyFill="1" applyBorder="1" applyAlignment="1">
      <alignment horizontal="center" vertical="center"/>
    </xf>
    <xf numFmtId="0" fontId="1" fillId="0" borderId="9"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11" xfId="0" applyFont="1" applyBorder="1" applyAlignment="1">
      <alignment horizontal="center" vertical="center"/>
    </xf>
    <xf numFmtId="166" fontId="4" fillId="0" borderId="5" xfId="0" applyNumberFormat="1" applyFont="1" applyBorder="1" applyAlignment="1">
      <alignment horizontal="center" vertical="center" wrapText="1"/>
    </xf>
    <xf numFmtId="167" fontId="7" fillId="0" borderId="11" xfId="0" applyNumberFormat="1" applyFont="1" applyBorder="1" applyAlignment="1">
      <alignment horizontal="center" vertical="center"/>
    </xf>
    <xf numFmtId="0" fontId="8" fillId="0" borderId="15" xfId="0" applyFont="1" applyBorder="1" applyAlignment="1">
      <alignment horizontal="center" vertical="center"/>
    </xf>
    <xf numFmtId="166" fontId="1" fillId="0" borderId="0" xfId="0" applyNumberFormat="1" applyFont="1"/>
    <xf numFmtId="0" fontId="6" fillId="0" borderId="0" xfId="0" applyFont="1" applyAlignment="1">
      <alignment wrapText="1"/>
    </xf>
    <xf numFmtId="0" fontId="6" fillId="0" borderId="0" xfId="0" applyFont="1" applyAlignment="1">
      <alignment vertical="center" wrapText="1"/>
    </xf>
    <xf numFmtId="0" fontId="5" fillId="0" borderId="0" xfId="0" applyFont="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wrapText="1"/>
    </xf>
    <xf numFmtId="9" fontId="5" fillId="0" borderId="6" xfId="2" applyFont="1" applyFill="1" applyBorder="1" applyAlignment="1">
      <alignment wrapText="1"/>
    </xf>
    <xf numFmtId="0" fontId="5" fillId="0" borderId="17" xfId="0" applyFont="1" applyBorder="1" applyAlignment="1">
      <alignment wrapText="1"/>
    </xf>
    <xf numFmtId="0" fontId="5" fillId="0" borderId="0" xfId="0" applyFont="1" applyAlignment="1">
      <alignment wrapText="1"/>
    </xf>
    <xf numFmtId="164" fontId="1" fillId="0" borderId="0" xfId="1" applyFont="1" applyBorder="1" applyAlignment="1">
      <alignment wrapText="1"/>
    </xf>
    <xf numFmtId="164" fontId="1" fillId="0" borderId="0" xfId="1" applyFont="1" applyBorder="1" applyAlignment="1">
      <alignment vertical="center" wrapText="1"/>
    </xf>
    <xf numFmtId="164" fontId="1" fillId="0" borderId="0" xfId="1" applyFont="1" applyBorder="1" applyAlignment="1">
      <alignment horizontal="center" vertical="center"/>
    </xf>
    <xf numFmtId="44" fontId="1" fillId="0" borderId="0" xfId="0" applyNumberFormat="1" applyFont="1"/>
    <xf numFmtId="164" fontId="1" fillId="0" borderId="0" xfId="1" applyFont="1" applyFill="1" applyBorder="1"/>
    <xf numFmtId="0" fontId="9" fillId="0" borderId="0" xfId="0" applyFont="1" applyAlignment="1">
      <alignment horizontal="center"/>
    </xf>
    <xf numFmtId="0" fontId="0" fillId="2" borderId="0" xfId="0" applyFill="1"/>
    <xf numFmtId="0" fontId="12" fillId="0" borderId="0" xfId="0" applyFont="1" applyAlignment="1">
      <alignment horizontal="center" vertical="center"/>
    </xf>
    <xf numFmtId="0" fontId="13" fillId="0" borderId="18" xfId="0" applyFont="1" applyBorder="1" applyAlignment="1">
      <alignment horizontal="center" vertical="center"/>
    </xf>
    <xf numFmtId="0" fontId="13" fillId="0" borderId="18" xfId="0" applyFont="1" applyBorder="1" applyAlignment="1">
      <alignment horizontal="center" vertical="center" wrapText="1"/>
    </xf>
    <xf numFmtId="166" fontId="14" fillId="0" borderId="0" xfId="0" applyNumberFormat="1" applyFont="1"/>
    <xf numFmtId="0" fontId="15" fillId="0" borderId="0" xfId="0" applyFont="1"/>
    <xf numFmtId="169" fontId="0" fillId="0" borderId="0" xfId="1" applyNumberFormat="1" applyFont="1"/>
    <xf numFmtId="0" fontId="15" fillId="0" borderId="15" xfId="0" applyFont="1" applyBorder="1" applyAlignment="1">
      <alignment horizontal="center" vertical="center" wrapText="1"/>
    </xf>
    <xf numFmtId="0" fontId="17" fillId="0" borderId="15" xfId="3" applyBorder="1" applyAlignment="1">
      <alignment horizontal="center" vertical="center" wrapText="1"/>
    </xf>
    <xf numFmtId="0" fontId="18" fillId="0" borderId="0" xfId="0" applyFont="1" applyAlignment="1">
      <alignment wrapText="1"/>
    </xf>
    <xf numFmtId="0" fontId="19" fillId="0" borderId="0" xfId="0" applyFont="1" applyAlignment="1">
      <alignment wrapText="1"/>
    </xf>
    <xf numFmtId="1" fontId="0" fillId="0" borderId="0" xfId="0" applyNumberFormat="1"/>
    <xf numFmtId="0" fontId="18" fillId="0" borderId="18" xfId="0" applyFont="1" applyBorder="1" applyAlignment="1">
      <alignment wrapText="1"/>
    </xf>
    <xf numFmtId="0" fontId="20" fillId="0" borderId="18" xfId="0" applyFont="1" applyBorder="1" applyAlignment="1">
      <alignment wrapText="1"/>
    </xf>
    <xf numFmtId="170" fontId="20" fillId="0" borderId="18" xfId="0" applyNumberFormat="1" applyFont="1" applyBorder="1" applyAlignment="1">
      <alignment wrapText="1"/>
    </xf>
    <xf numFmtId="166" fontId="20" fillId="0" borderId="18" xfId="0" applyNumberFormat="1" applyFont="1" applyBorder="1" applyAlignment="1">
      <alignment wrapText="1"/>
    </xf>
    <xf numFmtId="0" fontId="19" fillId="0" borderId="18" xfId="0" applyFont="1" applyBorder="1" applyAlignment="1">
      <alignment wrapText="1"/>
    </xf>
    <xf numFmtId="0" fontId="14" fillId="0" borderId="0" xfId="0" applyFont="1"/>
    <xf numFmtId="0" fontId="21" fillId="0" borderId="0" xfId="0" applyFont="1"/>
    <xf numFmtId="0" fontId="14" fillId="8" borderId="0" xfId="0" applyFont="1" applyFill="1" applyAlignment="1">
      <alignment vertical="center" wrapText="1"/>
    </xf>
    <xf numFmtId="14" fontId="20" fillId="0" borderId="18" xfId="0" applyNumberFormat="1" applyFont="1" applyBorder="1" applyAlignment="1">
      <alignment wrapText="1"/>
    </xf>
    <xf numFmtId="0" fontId="17" fillId="0" borderId="18" xfId="3" applyBorder="1" applyAlignment="1">
      <alignment wrapText="1"/>
    </xf>
    <xf numFmtId="0" fontId="14" fillId="8" borderId="18" xfId="0" applyFont="1" applyFill="1" applyBorder="1" applyAlignment="1">
      <alignment vertical="center" wrapText="1"/>
    </xf>
    <xf numFmtId="1" fontId="18" fillId="0" borderId="0" xfId="0" applyNumberFormat="1" applyFont="1" applyAlignment="1">
      <alignment wrapText="1"/>
    </xf>
    <xf numFmtId="0" fontId="21" fillId="0" borderId="18" xfId="0" applyFont="1" applyBorder="1"/>
    <xf numFmtId="166" fontId="19" fillId="0" borderId="18" xfId="0" applyNumberFormat="1" applyFont="1" applyBorder="1" applyAlignment="1">
      <alignment wrapText="1"/>
    </xf>
    <xf numFmtId="1" fontId="22" fillId="0" borderId="18" xfId="0" applyNumberFormat="1" applyFont="1" applyBorder="1" applyAlignment="1">
      <alignment wrapText="1"/>
    </xf>
    <xf numFmtId="0" fontId="23" fillId="0" borderId="0" xfId="0" applyFont="1"/>
    <xf numFmtId="0" fontId="24" fillId="2" borderId="0" xfId="0" applyFont="1" applyFill="1" applyAlignment="1">
      <alignment horizontal="center"/>
    </xf>
    <xf numFmtId="0" fontId="26" fillId="6" borderId="22" xfId="0" applyFont="1" applyFill="1" applyBorder="1" applyAlignment="1">
      <alignment horizontal="center" vertical="center"/>
    </xf>
    <xf numFmtId="0" fontId="26" fillId="2" borderId="24" xfId="0" applyFont="1" applyFill="1" applyBorder="1" applyAlignment="1">
      <alignment horizontal="center" vertical="center"/>
    </xf>
    <xf numFmtId="0" fontId="26" fillId="2" borderId="18" xfId="0" applyFont="1" applyFill="1" applyBorder="1" applyAlignment="1">
      <alignment vertical="center" wrapText="1"/>
    </xf>
    <xf numFmtId="0" fontId="29" fillId="2" borderId="16" xfId="0" applyFont="1" applyFill="1" applyBorder="1" applyAlignment="1">
      <alignment horizontal="center" vertical="center" wrapText="1"/>
    </xf>
    <xf numFmtId="0" fontId="20" fillId="2" borderId="16" xfId="0" applyFont="1" applyFill="1" applyBorder="1"/>
    <xf numFmtId="0" fontId="20" fillId="2" borderId="8" xfId="0" applyFont="1" applyFill="1" applyBorder="1"/>
    <xf numFmtId="0" fontId="20" fillId="2" borderId="0" xfId="0" applyFont="1" applyFill="1"/>
    <xf numFmtId="0" fontId="20" fillId="2" borderId="17" xfId="0" applyFont="1" applyFill="1" applyBorder="1"/>
    <xf numFmtId="0" fontId="29" fillId="2" borderId="0" xfId="0" applyFont="1" applyFill="1" applyAlignment="1">
      <alignment horizontal="center" vertical="center" wrapText="1"/>
    </xf>
    <xf numFmtId="0" fontId="29" fillId="2" borderId="17" xfId="0" applyFont="1" applyFill="1" applyBorder="1" applyAlignment="1">
      <alignment horizontal="center" vertical="center" wrapText="1"/>
    </xf>
    <xf numFmtId="0" fontId="30" fillId="2" borderId="28" xfId="0" applyFont="1" applyFill="1" applyBorder="1" applyAlignment="1">
      <alignment horizontal="left" vertical="center" wrapText="1"/>
    </xf>
    <xf numFmtId="0" fontId="30" fillId="2" borderId="10" xfId="0" applyFont="1" applyFill="1" applyBorder="1" applyAlignment="1">
      <alignment horizontal="left" vertical="center" wrapText="1"/>
    </xf>
    <xf numFmtId="0" fontId="26" fillId="2" borderId="13" xfId="0" applyFont="1" applyFill="1" applyBorder="1" applyAlignment="1">
      <alignment vertical="center" wrapText="1"/>
    </xf>
    <xf numFmtId="0" fontId="26" fillId="2" borderId="18" xfId="0" applyFont="1" applyFill="1" applyBorder="1" applyAlignment="1">
      <alignment horizontal="center" vertical="center" wrapText="1"/>
    </xf>
    <xf numFmtId="0" fontId="26" fillId="2" borderId="25" xfId="0" applyFont="1" applyFill="1" applyBorder="1" applyAlignment="1">
      <alignment horizontal="center" vertical="center" wrapText="1"/>
    </xf>
    <xf numFmtId="0" fontId="26" fillId="2" borderId="30" xfId="0" applyFont="1" applyFill="1" applyBorder="1" applyAlignment="1">
      <alignment horizontal="center" vertical="center"/>
    </xf>
    <xf numFmtId="0" fontId="26" fillId="2" borderId="31" xfId="0" applyFont="1" applyFill="1" applyBorder="1" applyAlignment="1">
      <alignment vertical="center" wrapText="1"/>
    </xf>
    <xf numFmtId="0" fontId="31" fillId="2" borderId="0" xfId="0" applyFont="1" applyFill="1"/>
    <xf numFmtId="0" fontId="32" fillId="2" borderId="0" xfId="0" applyFont="1" applyFill="1"/>
    <xf numFmtId="0" fontId="6" fillId="2" borderId="0" xfId="0" applyFont="1" applyFill="1"/>
    <xf numFmtId="0" fontId="15" fillId="0" borderId="0" xfId="0" applyFont="1" applyAlignment="1">
      <alignment vertical="center"/>
    </xf>
    <xf numFmtId="0" fontId="15" fillId="0" borderId="0" xfId="0" applyFont="1" applyAlignment="1">
      <alignment horizontal="left" vertical="center"/>
    </xf>
    <xf numFmtId="0" fontId="15" fillId="0" borderId="0" xfId="0" applyFont="1" applyAlignment="1">
      <alignment horizontal="center" vertical="center"/>
    </xf>
    <xf numFmtId="0" fontId="36" fillId="0" borderId="0" xfId="6" applyFont="1" applyAlignment="1" applyProtection="1">
      <alignment horizontal="left" vertical="center" wrapText="1"/>
      <protection locked="0"/>
    </xf>
    <xf numFmtId="0" fontId="37" fillId="0" borderId="0" xfId="6" applyFont="1" applyAlignment="1" applyProtection="1">
      <alignment horizontal="left" vertical="center" wrapText="1"/>
      <protection locked="0"/>
    </xf>
    <xf numFmtId="0" fontId="7" fillId="0" borderId="0" xfId="0" applyFont="1" applyAlignment="1">
      <alignment horizontal="center" vertical="center"/>
    </xf>
    <xf numFmtId="0" fontId="7" fillId="0" borderId="0" xfId="6" applyFont="1" applyAlignment="1" applyProtection="1">
      <alignment horizontal="left" vertical="center" wrapText="1"/>
      <protection locked="0"/>
    </xf>
    <xf numFmtId="0" fontId="7" fillId="0" borderId="0" xfId="6" applyFont="1" applyAlignment="1" applyProtection="1">
      <alignment horizontal="left" vertical="center"/>
      <protection locked="0"/>
    </xf>
    <xf numFmtId="0" fontId="23" fillId="0" borderId="0" xfId="0" applyFont="1" applyAlignment="1">
      <alignment horizontal="center" vertical="center"/>
    </xf>
    <xf numFmtId="0" fontId="7" fillId="0" borderId="15" xfId="0" applyFont="1" applyBorder="1" applyAlignment="1">
      <alignment horizontal="center" vertical="center"/>
    </xf>
    <xf numFmtId="0" fontId="7" fillId="0" borderId="11" xfId="0" applyFont="1" applyBorder="1" applyAlignment="1">
      <alignment horizontal="center" vertical="center"/>
    </xf>
    <xf numFmtId="0" fontId="5" fillId="3" borderId="15" xfId="0" applyFont="1" applyFill="1" applyBorder="1" applyAlignment="1">
      <alignment horizontal="center" vertical="center" wrapText="1"/>
    </xf>
    <xf numFmtId="0" fontId="1" fillId="0" borderId="15" xfId="0" applyFont="1" applyBorder="1" applyAlignment="1">
      <alignment vertical="center" wrapText="1"/>
    </xf>
    <xf numFmtId="0" fontId="2" fillId="0" borderId="12" xfId="0" applyFont="1" applyBorder="1" applyAlignment="1">
      <alignment vertical="center" wrapText="1"/>
    </xf>
    <xf numFmtId="0" fontId="2" fillId="0" borderId="7" xfId="0" applyFont="1" applyBorder="1" applyAlignment="1">
      <alignment vertical="center" wrapText="1"/>
    </xf>
    <xf numFmtId="0" fontId="5" fillId="0" borderId="7" xfId="0" applyFont="1" applyBorder="1" applyAlignment="1">
      <alignment vertical="center" wrapText="1"/>
    </xf>
    <xf numFmtId="0" fontId="3" fillId="0" borderId="0" xfId="0" applyFont="1" applyAlignment="1">
      <alignment horizontal="center"/>
    </xf>
    <xf numFmtId="165" fontId="7" fillId="2" borderId="33" xfId="0" applyNumberFormat="1" applyFont="1" applyFill="1" applyBorder="1" applyAlignment="1">
      <alignment horizontal="center" vertical="center"/>
    </xf>
    <xf numFmtId="165" fontId="7" fillId="2" borderId="34" xfId="0" applyNumberFormat="1" applyFont="1" applyFill="1" applyBorder="1" applyAlignment="1">
      <alignment horizontal="center" vertical="center"/>
    </xf>
    <xf numFmtId="165" fontId="7" fillId="2" borderId="35" xfId="0" applyNumberFormat="1" applyFont="1" applyFill="1" applyBorder="1" applyAlignment="1">
      <alignment horizontal="center" vertical="center"/>
    </xf>
    <xf numFmtId="167" fontId="1" fillId="2" borderId="0" xfId="0" applyNumberFormat="1" applyFont="1" applyFill="1" applyAlignment="1">
      <alignment horizontal="left" vertical="center" wrapText="1"/>
    </xf>
    <xf numFmtId="167" fontId="1" fillId="2" borderId="0" xfId="0" applyNumberFormat="1" applyFont="1" applyFill="1"/>
    <xf numFmtId="165" fontId="37" fillId="0" borderId="0" xfId="0" applyNumberFormat="1" applyFont="1"/>
    <xf numFmtId="0" fontId="45" fillId="0" borderId="0" xfId="0" applyFont="1"/>
    <xf numFmtId="0" fontId="37" fillId="0" borderId="0" xfId="0" applyFont="1"/>
    <xf numFmtId="167" fontId="6" fillId="0" borderId="15" xfId="0" applyNumberFormat="1" applyFont="1" applyBorder="1" applyAlignment="1">
      <alignment horizontal="center" vertical="center" wrapText="1"/>
    </xf>
    <xf numFmtId="167" fontId="7" fillId="12" borderId="6" xfId="0" applyNumberFormat="1" applyFont="1" applyFill="1" applyBorder="1" applyAlignment="1">
      <alignment horizontal="center" vertical="center"/>
    </xf>
    <xf numFmtId="165" fontId="38" fillId="12" borderId="11" xfId="0" applyNumberFormat="1" applyFont="1" applyFill="1" applyBorder="1" applyAlignment="1">
      <alignment horizontal="center" vertical="center"/>
    </xf>
    <xf numFmtId="167" fontId="7" fillId="12" borderId="11" xfId="0" applyNumberFormat="1" applyFont="1" applyFill="1" applyBorder="1" applyAlignment="1">
      <alignment horizontal="center" vertical="center"/>
    </xf>
    <xf numFmtId="167" fontId="7" fillId="11" borderId="11" xfId="0" applyNumberFormat="1" applyFont="1" applyFill="1" applyBorder="1" applyAlignment="1">
      <alignment horizontal="center" vertical="center"/>
    </xf>
    <xf numFmtId="165" fontId="44" fillId="13" borderId="15" xfId="0" applyNumberFormat="1" applyFont="1" applyFill="1"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171" fontId="6" fillId="10" borderId="4" xfId="0" applyNumberFormat="1" applyFont="1" applyFill="1" applyBorder="1" applyAlignment="1">
      <alignment horizontal="center" vertical="center" wrapText="1"/>
    </xf>
    <xf numFmtId="171" fontId="6" fillId="10" borderId="6" xfId="0" applyNumberFormat="1" applyFont="1" applyFill="1" applyBorder="1" applyAlignment="1">
      <alignment horizontal="center" vertical="center" wrapText="1"/>
    </xf>
    <xf numFmtId="171" fontId="6" fillId="10" borderId="11" xfId="0" applyNumberFormat="1" applyFont="1" applyFill="1" applyBorder="1" applyAlignment="1">
      <alignment horizontal="center" vertical="center" wrapText="1"/>
    </xf>
    <xf numFmtId="0" fontId="42" fillId="4" borderId="1" xfId="0" applyFont="1" applyFill="1" applyBorder="1" applyAlignment="1">
      <alignment horizontal="center" vertical="center" wrapText="1"/>
    </xf>
    <xf numFmtId="0" fontId="42" fillId="4" borderId="3" xfId="0" applyFont="1" applyFill="1" applyBorder="1" applyAlignment="1">
      <alignment horizontal="center" vertical="center" wrapText="1"/>
    </xf>
    <xf numFmtId="0" fontId="26" fillId="0" borderId="19" xfId="0" applyFont="1" applyBorder="1" applyAlignment="1">
      <alignment horizontal="justify" vertical="center" wrapText="1"/>
    </xf>
    <xf numFmtId="0" fontId="26" fillId="0" borderId="20" xfId="0" applyFont="1" applyBorder="1" applyAlignment="1">
      <alignment horizontal="justify" vertical="center" wrapText="1"/>
    </xf>
    <xf numFmtId="0" fontId="26" fillId="0" borderId="21" xfId="0" applyFont="1" applyBorder="1" applyAlignment="1">
      <alignment horizontal="justify" vertical="center" wrapText="1"/>
    </xf>
    <xf numFmtId="0" fontId="35" fillId="0" borderId="19" xfId="0" applyFont="1" applyBorder="1" applyAlignment="1">
      <alignment horizontal="left" vertical="center" wrapText="1"/>
    </xf>
    <xf numFmtId="0" fontId="35" fillId="0" borderId="20" xfId="0" applyFont="1" applyBorder="1" applyAlignment="1">
      <alignment horizontal="left" vertical="center"/>
    </xf>
    <xf numFmtId="0" fontId="35" fillId="0" borderId="21" xfId="0" applyFont="1" applyBorder="1" applyAlignment="1">
      <alignment horizontal="left" vertical="center"/>
    </xf>
    <xf numFmtId="0" fontId="36" fillId="0" borderId="19" xfId="6" applyFont="1" applyBorder="1" applyAlignment="1" applyProtection="1">
      <alignment horizontal="left" vertical="center" wrapText="1"/>
      <protection locked="0"/>
    </xf>
    <xf numFmtId="0" fontId="37" fillId="0" borderId="20" xfId="6" applyFont="1" applyBorder="1" applyAlignment="1" applyProtection="1">
      <alignment horizontal="left" vertical="center" wrapText="1"/>
      <protection locked="0"/>
    </xf>
    <xf numFmtId="0" fontId="37" fillId="0" borderId="21" xfId="6" applyFont="1" applyBorder="1" applyAlignment="1" applyProtection="1">
      <alignment horizontal="left" vertical="center" wrapText="1"/>
      <protection locked="0"/>
    </xf>
    <xf numFmtId="0" fontId="38" fillId="0" borderId="18" xfId="6" applyFont="1" applyBorder="1" applyAlignment="1" applyProtection="1">
      <alignment horizontal="center" vertical="center" wrapText="1"/>
      <protection locked="0"/>
    </xf>
    <xf numFmtId="0" fontId="7" fillId="0" borderId="26" xfId="6" applyFont="1" applyBorder="1" applyAlignment="1" applyProtection="1">
      <alignment horizontal="center" vertical="center" wrapText="1"/>
      <protection locked="0"/>
    </xf>
    <xf numFmtId="165" fontId="6" fillId="12" borderId="7" xfId="0" applyNumberFormat="1" applyFont="1" applyFill="1" applyBorder="1" applyAlignment="1">
      <alignment horizontal="center" vertical="center"/>
    </xf>
    <xf numFmtId="165" fontId="6" fillId="12" borderId="16" xfId="0" applyNumberFormat="1" applyFont="1" applyFill="1" applyBorder="1" applyAlignment="1">
      <alignment horizontal="center" vertical="center"/>
    </xf>
    <xf numFmtId="165" fontId="6" fillId="12" borderId="8" xfId="0" applyNumberFormat="1" applyFont="1" applyFill="1" applyBorder="1" applyAlignment="1">
      <alignment horizontal="center" vertical="center"/>
    </xf>
    <xf numFmtId="0" fontId="8" fillId="12" borderId="1" xfId="0" applyFont="1" applyFill="1" applyBorder="1" applyAlignment="1">
      <alignment horizontal="center" vertical="center"/>
    </xf>
    <xf numFmtId="0" fontId="8" fillId="12" borderId="3" xfId="0" applyFont="1" applyFill="1" applyBorder="1" applyAlignment="1">
      <alignment horizontal="center" vertical="center"/>
    </xf>
    <xf numFmtId="0" fontId="8" fillId="12" borderId="2" xfId="0" applyFont="1" applyFill="1" applyBorder="1" applyAlignment="1">
      <alignment horizontal="center" vertical="center"/>
    </xf>
    <xf numFmtId="0" fontId="8" fillId="11" borderId="1" xfId="0" applyFont="1" applyFill="1" applyBorder="1" applyAlignment="1">
      <alignment horizontal="center" vertical="center"/>
    </xf>
    <xf numFmtId="0" fontId="8" fillId="11" borderId="3" xfId="0" applyFont="1" applyFill="1" applyBorder="1" applyAlignment="1">
      <alignment horizontal="center" vertical="center"/>
    </xf>
    <xf numFmtId="0" fontId="8" fillId="11" borderId="2" xfId="0" applyFont="1" applyFill="1" applyBorder="1" applyAlignment="1">
      <alignment horizontal="center" vertical="center"/>
    </xf>
    <xf numFmtId="0" fontId="41" fillId="4" borderId="1" xfId="0" applyFont="1" applyFill="1" applyBorder="1" applyAlignment="1">
      <alignment horizontal="center" vertical="center"/>
    </xf>
    <xf numFmtId="0" fontId="41" fillId="4" borderId="3" xfId="0" applyFont="1" applyFill="1" applyBorder="1" applyAlignment="1">
      <alignment horizontal="center"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43" fillId="11" borderId="1" xfId="0" applyFont="1" applyFill="1" applyBorder="1" applyAlignment="1">
      <alignment horizontal="center" vertical="center" wrapText="1"/>
    </xf>
    <xf numFmtId="0" fontId="43" fillId="11" borderId="3" xfId="0" applyFont="1" applyFill="1" applyBorder="1" applyAlignment="1">
      <alignment horizontal="center" vertical="center" wrapText="1"/>
    </xf>
    <xf numFmtId="0" fontId="43" fillId="11"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7" fillId="0" borderId="18" xfId="6" applyFont="1" applyBorder="1" applyAlignment="1" applyProtection="1">
      <alignment horizontal="left" vertical="justify"/>
      <protection locked="0"/>
    </xf>
    <xf numFmtId="0" fontId="38" fillId="0" borderId="18" xfId="6" applyFont="1" applyBorder="1" applyAlignment="1" applyProtection="1">
      <alignment horizontal="center" vertical="center"/>
      <protection locked="0"/>
    </xf>
    <xf numFmtId="0" fontId="7" fillId="0" borderId="26" xfId="6" applyFont="1" applyBorder="1" applyAlignment="1" applyProtection="1">
      <alignment horizontal="center" vertical="center"/>
      <protection locked="0"/>
    </xf>
    <xf numFmtId="3" fontId="36" fillId="9" borderId="18" xfId="6" applyNumberFormat="1" applyFont="1" applyFill="1" applyBorder="1" applyAlignment="1" applyProtection="1">
      <alignment horizontal="center" vertical="center" wrapText="1"/>
      <protection locked="0"/>
    </xf>
    <xf numFmtId="3" fontId="36" fillId="0" borderId="19" xfId="6" applyNumberFormat="1" applyFont="1" applyBorder="1" applyAlignment="1" applyProtection="1">
      <alignment horizontal="center" vertical="center" wrapText="1"/>
      <protection locked="0"/>
    </xf>
    <xf numFmtId="3" fontId="36" fillId="0" borderId="20" xfId="6" applyNumberFormat="1" applyFont="1" applyBorder="1" applyAlignment="1" applyProtection="1">
      <alignment horizontal="center" vertical="center" wrapText="1"/>
      <protection locked="0"/>
    </xf>
    <xf numFmtId="3" fontId="36" fillId="0" borderId="21" xfId="6" applyNumberFormat="1" applyFont="1" applyBorder="1" applyAlignment="1" applyProtection="1">
      <alignment horizontal="center" vertical="center" wrapText="1"/>
      <protection locked="0"/>
    </xf>
    <xf numFmtId="3" fontId="36" fillId="0" borderId="18" xfId="6" applyNumberFormat="1" applyFont="1" applyBorder="1" applyAlignment="1" applyProtection="1">
      <alignment horizontal="center" vertical="center" wrapText="1"/>
      <protection locked="0"/>
    </xf>
    <xf numFmtId="0" fontId="36" fillId="10" borderId="18" xfId="5" applyFont="1" applyFill="1" applyBorder="1" applyAlignment="1">
      <alignment horizontal="center" vertical="center"/>
    </xf>
    <xf numFmtId="0" fontId="36" fillId="0" borderId="18" xfId="5" applyFont="1" applyBorder="1" applyAlignment="1">
      <alignment horizontal="center" vertical="center"/>
    </xf>
    <xf numFmtId="0" fontId="32" fillId="2" borderId="0" xfId="0" applyFont="1" applyFill="1" applyAlignment="1">
      <alignment horizontal="left" vertical="top" wrapText="1"/>
    </xf>
    <xf numFmtId="0" fontId="26" fillId="2" borderId="18" xfId="0" applyFont="1" applyFill="1" applyBorder="1" applyAlignment="1">
      <alignment horizontal="left" vertical="top" wrapText="1"/>
    </xf>
    <xf numFmtId="0" fontId="26" fillId="2" borderId="25" xfId="0" applyFont="1" applyFill="1" applyBorder="1" applyAlignment="1">
      <alignment horizontal="left" vertical="top" wrapText="1"/>
    </xf>
    <xf numFmtId="0" fontId="28" fillId="2" borderId="31" xfId="0" applyFont="1" applyFill="1" applyBorder="1" applyAlignment="1">
      <alignment vertical="center" wrapText="1"/>
    </xf>
    <xf numFmtId="0" fontId="28" fillId="2" borderId="32" xfId="0" applyFont="1" applyFill="1" applyBorder="1" applyAlignment="1">
      <alignment vertical="center" wrapText="1"/>
    </xf>
    <xf numFmtId="0" fontId="26" fillId="2" borderId="24" xfId="0" applyFont="1" applyFill="1" applyBorder="1" applyAlignment="1">
      <alignment horizontal="center" vertical="center"/>
    </xf>
    <xf numFmtId="0" fontId="26" fillId="2" borderId="19" xfId="0" applyFont="1" applyFill="1" applyBorder="1" applyAlignment="1">
      <alignment horizontal="left" vertical="center" wrapText="1"/>
    </xf>
    <xf numFmtId="0" fontId="26" fillId="2" borderId="18" xfId="0" applyFont="1" applyFill="1" applyBorder="1" applyAlignment="1">
      <alignment vertical="center" wrapText="1"/>
    </xf>
    <xf numFmtId="0" fontId="29" fillId="2" borderId="7" xfId="0" applyFont="1" applyFill="1" applyBorder="1" applyAlignment="1">
      <alignment horizontal="center" vertical="center" wrapText="1"/>
    </xf>
    <xf numFmtId="0" fontId="29" fillId="2" borderId="12" xfId="0" applyFont="1" applyFill="1" applyBorder="1" applyAlignment="1">
      <alignment horizontal="center" vertical="center" wrapText="1"/>
    </xf>
    <xf numFmtId="0" fontId="29" fillId="2" borderId="9" xfId="0" applyFont="1" applyFill="1" applyBorder="1" applyAlignment="1">
      <alignment horizontal="center" vertical="center" wrapText="1"/>
    </xf>
    <xf numFmtId="0" fontId="26" fillId="2" borderId="18" xfId="0" applyFont="1" applyFill="1" applyBorder="1" applyAlignment="1">
      <alignment horizontal="left" vertical="center" wrapText="1"/>
    </xf>
    <xf numFmtId="0" fontId="30" fillId="2" borderId="0" xfId="0" applyFont="1" applyFill="1" applyAlignment="1">
      <alignment horizontal="center" vertical="center" wrapText="1"/>
    </xf>
    <xf numFmtId="0" fontId="28" fillId="2" borderId="26" xfId="0" applyFont="1" applyFill="1" applyBorder="1" applyAlignment="1">
      <alignment horizontal="left" vertical="center" wrapText="1"/>
    </xf>
    <xf numFmtId="0" fontId="28" fillId="2" borderId="27" xfId="0" applyFont="1" applyFill="1" applyBorder="1" applyAlignment="1">
      <alignment horizontal="left" vertical="center" wrapText="1"/>
    </xf>
    <xf numFmtId="0" fontId="28" fillId="2" borderId="13" xfId="0" applyFont="1" applyFill="1" applyBorder="1" applyAlignment="1">
      <alignment horizontal="left" vertical="center" wrapText="1"/>
    </xf>
    <xf numFmtId="0" fontId="28" fillId="2" borderId="29" xfId="0" applyFont="1" applyFill="1" applyBorder="1" applyAlignment="1">
      <alignment horizontal="left" vertical="center" wrapText="1"/>
    </xf>
    <xf numFmtId="0" fontId="28" fillId="2" borderId="18" xfId="0" applyFont="1" applyFill="1" applyBorder="1" applyAlignment="1">
      <alignment horizontal="left" vertical="center" wrapText="1"/>
    </xf>
    <xf numFmtId="0" fontId="28" fillId="2" borderId="25" xfId="0" applyFont="1" applyFill="1" applyBorder="1" applyAlignment="1">
      <alignment horizontal="left" vertical="center" wrapText="1"/>
    </xf>
    <xf numFmtId="0" fontId="26" fillId="2" borderId="18" xfId="0" applyFont="1" applyFill="1" applyBorder="1" applyAlignment="1">
      <alignment horizontal="center" vertical="center" wrapText="1"/>
    </xf>
    <xf numFmtId="0" fontId="26" fillId="2" borderId="25" xfId="0" applyFont="1" applyFill="1" applyBorder="1" applyAlignment="1">
      <alignment horizontal="center" vertical="center" wrapText="1"/>
    </xf>
    <xf numFmtId="0" fontId="26" fillId="2" borderId="25" xfId="0" applyFont="1" applyFill="1" applyBorder="1" applyAlignment="1">
      <alignment horizontal="left" vertical="center" wrapText="1"/>
    </xf>
    <xf numFmtId="0" fontId="10" fillId="5" borderId="12" xfId="0" applyFont="1" applyFill="1" applyBorder="1" applyAlignment="1">
      <alignment horizontal="center"/>
    </xf>
    <xf numFmtId="0" fontId="10" fillId="5" borderId="0" xfId="0" applyFont="1" applyFill="1" applyAlignment="1">
      <alignment horizontal="center"/>
    </xf>
    <xf numFmtId="0" fontId="25" fillId="2" borderId="0" xfId="0" applyFont="1" applyFill="1" applyAlignment="1">
      <alignment horizontal="center" wrapText="1"/>
    </xf>
    <xf numFmtId="0" fontId="27" fillId="6" borderId="14" xfId="0" applyFont="1" applyFill="1" applyBorder="1" applyAlignment="1">
      <alignment horizontal="center" vertical="center" wrapText="1"/>
    </xf>
    <xf numFmtId="0" fontId="27" fillId="6" borderId="23" xfId="0" applyFont="1" applyFill="1" applyBorder="1" applyAlignment="1">
      <alignment horizontal="center" vertical="center" wrapText="1"/>
    </xf>
    <xf numFmtId="0" fontId="16" fillId="7" borderId="1" xfId="0" applyFont="1" applyFill="1" applyBorder="1" applyAlignment="1">
      <alignment horizontal="center"/>
    </xf>
    <xf numFmtId="0" fontId="16" fillId="7" borderId="3" xfId="0" applyFont="1" applyFill="1" applyBorder="1" applyAlignment="1">
      <alignment horizontal="center"/>
    </xf>
    <xf numFmtId="0" fontId="16" fillId="7" borderId="2" xfId="0" applyFont="1" applyFill="1" applyBorder="1" applyAlignment="1">
      <alignment horizontal="center"/>
    </xf>
    <xf numFmtId="0" fontId="16" fillId="3" borderId="7" xfId="0" applyFont="1" applyFill="1" applyBorder="1" applyAlignment="1">
      <alignment horizontal="center" vertical="center"/>
    </xf>
    <xf numFmtId="0" fontId="16" fillId="3" borderId="16" xfId="0" applyFont="1" applyFill="1" applyBorder="1" applyAlignment="1">
      <alignment horizontal="center" vertical="center"/>
    </xf>
    <xf numFmtId="0" fontId="16" fillId="3" borderId="8" xfId="0" applyFont="1" applyFill="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0" fillId="5" borderId="1"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3" xfId="0" applyFont="1" applyFill="1" applyBorder="1" applyAlignment="1">
      <alignment horizontal="center" vertical="center"/>
    </xf>
    <xf numFmtId="0" fontId="11" fillId="6" borderId="2" xfId="0" applyFont="1" applyFill="1" applyBorder="1" applyAlignment="1">
      <alignment horizontal="center" vertical="center"/>
    </xf>
    <xf numFmtId="0" fontId="0" fillId="0" borderId="7" xfId="0" applyBorder="1" applyAlignment="1">
      <alignment horizontal="left" vertical="center" wrapText="1"/>
    </xf>
    <xf numFmtId="0" fontId="0" fillId="0" borderId="16" xfId="0" applyBorder="1" applyAlignment="1">
      <alignment horizontal="left" vertical="center" wrapText="1"/>
    </xf>
    <xf numFmtId="0" fontId="0" fillId="0" borderId="8" xfId="0" applyBorder="1" applyAlignment="1">
      <alignment horizontal="left" vertical="center" wrapText="1"/>
    </xf>
  </cellXfs>
  <cellStyles count="7">
    <cellStyle name="Hipervínculo" xfId="3" builtinId="8"/>
    <cellStyle name="Moneda" xfId="1" builtinId="4"/>
    <cellStyle name="Moneda 2" xfId="4" xr:uid="{00000000-0005-0000-0000-000002000000}"/>
    <cellStyle name="Normal" xfId="0" builtinId="0"/>
    <cellStyle name="Normal 2" xfId="5" xr:uid="{00000000-0005-0000-0000-000004000000}"/>
    <cellStyle name="Normal 5 16" xfId="6" xr:uid="{00000000-0005-0000-0000-000005000000}"/>
    <cellStyle name="Porcentaje" xfId="2" builtinId="5"/>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695324</xdr:colOff>
      <xdr:row>1</xdr:row>
      <xdr:rowOff>28575</xdr:rowOff>
    </xdr:from>
    <xdr:to>
      <xdr:col>1</xdr:col>
      <xdr:colOff>1314449</xdr:colOff>
      <xdr:row>1</xdr:row>
      <xdr:rowOff>452600</xdr:rowOff>
    </xdr:to>
    <xdr:pic>
      <xdr:nvPicPr>
        <xdr:cNvPr id="3" name="Imagen 20" descr="LogoHorizontal">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42900" y="238125"/>
          <a:ext cx="952500"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xdr:colOff>
      <xdr:row>1</xdr:row>
      <xdr:rowOff>34172</xdr:rowOff>
    </xdr:from>
    <xdr:to>
      <xdr:col>2</xdr:col>
      <xdr:colOff>1190626</xdr:colOff>
      <xdr:row>2</xdr:row>
      <xdr:rowOff>1</xdr:rowOff>
    </xdr:to>
    <xdr:pic>
      <xdr:nvPicPr>
        <xdr:cNvPr id="4" name="Imagen 20" descr="LogoHorizontal">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42900" y="243205"/>
          <a:ext cx="2143125"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28575</xdr:rowOff>
    </xdr:from>
    <xdr:to>
      <xdr:col>1</xdr:col>
      <xdr:colOff>867828</xdr:colOff>
      <xdr:row>1</xdr:row>
      <xdr:rowOff>695325</xdr:rowOff>
    </xdr:to>
    <xdr:pic>
      <xdr:nvPicPr>
        <xdr:cNvPr id="3" name="Imagen 20" descr="LogoHorizontal">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6990" y="352425"/>
          <a:ext cx="258254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www.contratos.gov.co/consultas/detalleProceso.do?numConstancia=18-9-449535"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mercial2@horusseguridad.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ut.edu.co/" TargetMode="External"/><Relationship Id="rId2" Type="http://schemas.openxmlformats.org/officeDocument/2006/relationships/hyperlink" Target="http://www.ut.edu.co/" TargetMode="External"/><Relationship Id="rId1" Type="http://schemas.openxmlformats.org/officeDocument/2006/relationships/hyperlink" Target="http://www.ut.edu.co/"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topLeftCell="A10" workbookViewId="0">
      <selection activeCell="L8" sqref="L8"/>
    </sheetView>
  </sheetViews>
  <sheetFormatPr baseColWidth="10" defaultColWidth="11" defaultRowHeight="15"/>
  <cols>
    <col min="1" max="1" width="7.7109375" customWidth="1"/>
    <col min="2" max="2" width="21.140625" customWidth="1"/>
    <col min="3" max="3" width="15.85546875" customWidth="1"/>
  </cols>
  <sheetData>
    <row r="1" spans="1:7" ht="22.5">
      <c r="A1" s="207" t="s">
        <v>0</v>
      </c>
      <c r="B1" s="208"/>
      <c r="C1" s="208"/>
      <c r="D1" s="208"/>
      <c r="E1" s="208"/>
      <c r="F1" s="208"/>
      <c r="G1" s="208"/>
    </row>
    <row r="2" spans="1:7" ht="18.75">
      <c r="A2" s="78"/>
      <c r="B2" s="78"/>
    </row>
    <row r="3" spans="1:7" ht="41.25" customHeight="1">
      <c r="A3" s="209" t="s">
        <v>1</v>
      </c>
      <c r="B3" s="209"/>
      <c r="C3" s="209"/>
      <c r="D3" s="209"/>
      <c r="E3" s="209"/>
      <c r="F3" s="209"/>
      <c r="G3" s="209"/>
    </row>
    <row r="4" spans="1:7">
      <c r="A4" s="50"/>
      <c r="B4" s="50"/>
      <c r="C4" s="50"/>
      <c r="D4" s="50"/>
      <c r="E4" s="50"/>
      <c r="F4" s="50"/>
      <c r="G4" s="50"/>
    </row>
    <row r="5" spans="1:7" ht="16.5">
      <c r="A5" s="79" t="s">
        <v>2</v>
      </c>
      <c r="B5" s="210" t="s">
        <v>3</v>
      </c>
      <c r="C5" s="210"/>
      <c r="D5" s="210"/>
      <c r="E5" s="210"/>
      <c r="F5" s="210"/>
      <c r="G5" s="211"/>
    </row>
    <row r="6" spans="1:7" ht="48" customHeight="1">
      <c r="A6" s="80">
        <v>1</v>
      </c>
      <c r="B6" s="81" t="s">
        <v>4</v>
      </c>
      <c r="C6" s="202" t="s">
        <v>5</v>
      </c>
      <c r="D6" s="202"/>
      <c r="E6" s="202"/>
      <c r="F6" s="202"/>
      <c r="G6" s="203"/>
    </row>
    <row r="7" spans="1:7" ht="16.5">
      <c r="A7" s="80">
        <v>2</v>
      </c>
      <c r="B7" s="81" t="s">
        <v>6</v>
      </c>
      <c r="C7" s="202" t="s">
        <v>7</v>
      </c>
      <c r="D7" s="202"/>
      <c r="E7" s="202"/>
      <c r="F7" s="202"/>
      <c r="G7" s="203"/>
    </row>
    <row r="8" spans="1:7" ht="33">
      <c r="A8" s="80">
        <v>3</v>
      </c>
      <c r="B8" s="81" t="s">
        <v>8</v>
      </c>
      <c r="C8" s="198" t="s">
        <v>9</v>
      </c>
      <c r="D8" s="198"/>
      <c r="E8" s="198"/>
      <c r="F8" s="198"/>
      <c r="G8" s="199"/>
    </row>
    <row r="9" spans="1:7">
      <c r="A9" s="190">
        <v>4</v>
      </c>
      <c r="B9" s="191" t="s">
        <v>10</v>
      </c>
      <c r="C9" s="193" t="s">
        <v>11</v>
      </c>
      <c r="D9" s="82"/>
      <c r="E9" s="83"/>
      <c r="F9" s="83"/>
      <c r="G9" s="84"/>
    </row>
    <row r="10" spans="1:7">
      <c r="A10" s="190"/>
      <c r="B10" s="191"/>
      <c r="C10" s="194"/>
      <c r="D10" s="197"/>
      <c r="E10" s="85"/>
      <c r="F10" s="85"/>
      <c r="G10" s="86"/>
    </row>
    <row r="11" spans="1:7">
      <c r="A11" s="190"/>
      <c r="B11" s="191"/>
      <c r="C11" s="194"/>
      <c r="D11" s="197"/>
      <c r="E11" s="85"/>
      <c r="F11" s="85"/>
      <c r="G11" s="86"/>
    </row>
    <row r="12" spans="1:7">
      <c r="A12" s="190"/>
      <c r="B12" s="191"/>
      <c r="C12" s="194"/>
      <c r="D12" s="87"/>
      <c r="E12" s="87"/>
      <c r="F12" s="87"/>
      <c r="G12" s="88"/>
    </row>
    <row r="13" spans="1:7">
      <c r="A13" s="190"/>
      <c r="B13" s="191"/>
      <c r="C13" s="195"/>
      <c r="D13" s="89"/>
      <c r="E13" s="89"/>
      <c r="F13" s="89"/>
      <c r="G13" s="90"/>
    </row>
    <row r="14" spans="1:7" ht="33">
      <c r="A14" s="190">
        <v>5</v>
      </c>
      <c r="B14" s="192" t="s">
        <v>12</v>
      </c>
      <c r="C14" s="91" t="s">
        <v>13</v>
      </c>
      <c r="D14" s="200"/>
      <c r="E14" s="200"/>
      <c r="F14" s="200"/>
      <c r="G14" s="201"/>
    </row>
    <row r="15" spans="1:7" ht="50.25" customHeight="1">
      <c r="A15" s="190"/>
      <c r="B15" s="192"/>
      <c r="C15" s="81" t="s">
        <v>14</v>
      </c>
      <c r="D15" s="202" t="s">
        <v>15</v>
      </c>
      <c r="E15" s="202"/>
      <c r="F15" s="202"/>
      <c r="G15" s="203"/>
    </row>
    <row r="16" spans="1:7" ht="16.5">
      <c r="A16" s="190"/>
      <c r="B16" s="192"/>
      <c r="C16" s="196" t="s">
        <v>16</v>
      </c>
      <c r="D16" s="204" t="s">
        <v>17</v>
      </c>
      <c r="E16" s="204"/>
      <c r="F16" s="204"/>
      <c r="G16" s="205"/>
    </row>
    <row r="17" spans="1:7" ht="16.5">
      <c r="A17" s="190"/>
      <c r="B17" s="192"/>
      <c r="C17" s="196"/>
      <c r="D17" s="196"/>
      <c r="E17" s="196"/>
      <c r="F17" s="196"/>
      <c r="G17" s="206"/>
    </row>
    <row r="18" spans="1:7" ht="16.5">
      <c r="A18" s="190"/>
      <c r="B18" s="192"/>
      <c r="C18" s="196"/>
      <c r="D18" s="186"/>
      <c r="E18" s="186"/>
      <c r="F18" s="186"/>
      <c r="G18" s="187"/>
    </row>
    <row r="19" spans="1:7" ht="49.5">
      <c r="A19" s="80">
        <v>6</v>
      </c>
      <c r="B19" s="81" t="s">
        <v>18</v>
      </c>
      <c r="C19" s="92" t="s">
        <v>19</v>
      </c>
      <c r="D19" s="92"/>
      <c r="E19" s="92" t="s">
        <v>20</v>
      </c>
      <c r="F19" s="92" t="s">
        <v>21</v>
      </c>
      <c r="G19" s="93" t="s">
        <v>22</v>
      </c>
    </row>
    <row r="20" spans="1:7" ht="49.5">
      <c r="A20" s="94">
        <v>7</v>
      </c>
      <c r="B20" s="95" t="s">
        <v>23</v>
      </c>
      <c r="C20" s="188" t="s">
        <v>24</v>
      </c>
      <c r="D20" s="188"/>
      <c r="E20" s="188"/>
      <c r="F20" s="188"/>
      <c r="G20" s="189"/>
    </row>
    <row r="21" spans="1:7" ht="17.25">
      <c r="A21" s="96" t="s">
        <v>25</v>
      </c>
      <c r="B21" s="85"/>
      <c r="C21" s="85"/>
      <c r="D21" s="85"/>
      <c r="E21" s="85"/>
      <c r="F21" s="85"/>
      <c r="G21" s="85"/>
    </row>
    <row r="22" spans="1:7">
      <c r="A22" s="185" t="s">
        <v>26</v>
      </c>
      <c r="B22" s="185"/>
      <c r="C22" s="185"/>
      <c r="D22" s="185"/>
      <c r="E22" s="185"/>
      <c r="F22" s="185"/>
      <c r="G22" s="185"/>
    </row>
    <row r="23" spans="1:7" ht="46.5" customHeight="1">
      <c r="A23" s="185"/>
      <c r="B23" s="185"/>
      <c r="C23" s="185"/>
      <c r="D23" s="185"/>
      <c r="E23" s="185"/>
      <c r="F23" s="185"/>
      <c r="G23" s="185"/>
    </row>
    <row r="24" spans="1:7" ht="17.25">
      <c r="A24" s="97" t="s">
        <v>27</v>
      </c>
      <c r="B24" s="85"/>
      <c r="C24" s="85"/>
      <c r="D24" s="85"/>
      <c r="E24" s="85"/>
      <c r="F24" s="85"/>
      <c r="G24" s="85"/>
    </row>
    <row r="25" spans="1:7">
      <c r="A25" s="85"/>
      <c r="B25" s="85"/>
      <c r="C25" s="85"/>
      <c r="D25" s="85"/>
      <c r="E25" s="85"/>
      <c r="F25" s="85"/>
      <c r="G25" s="85"/>
    </row>
    <row r="26" spans="1:7" ht="17.25">
      <c r="A26" s="96" t="s">
        <v>28</v>
      </c>
      <c r="B26" s="85"/>
      <c r="C26" s="85"/>
      <c r="D26" s="85"/>
      <c r="E26" s="85"/>
      <c r="F26" s="85"/>
      <c r="G26" s="85"/>
    </row>
    <row r="27" spans="1:7" ht="15.75">
      <c r="A27" s="98" t="s">
        <v>29</v>
      </c>
      <c r="B27" s="85"/>
      <c r="C27" s="85"/>
      <c r="D27" s="85"/>
      <c r="E27" s="85"/>
      <c r="F27" s="85"/>
      <c r="G27" s="85"/>
    </row>
    <row r="28" spans="1:7" ht="15.75">
      <c r="A28" s="98" t="s">
        <v>30</v>
      </c>
      <c r="B28" s="85"/>
      <c r="C28" s="85"/>
      <c r="D28" s="85"/>
      <c r="E28" s="85"/>
      <c r="F28" s="85"/>
      <c r="G28" s="85"/>
    </row>
  </sheetData>
  <mergeCells count="20">
    <mergeCell ref="A1:G1"/>
    <mergeCell ref="A3:G3"/>
    <mergeCell ref="B5:G5"/>
    <mergeCell ref="C6:G6"/>
    <mergeCell ref="C7:G7"/>
    <mergeCell ref="C8:G8"/>
    <mergeCell ref="D14:G14"/>
    <mergeCell ref="D15:G15"/>
    <mergeCell ref="D16:G16"/>
    <mergeCell ref="D17:G17"/>
    <mergeCell ref="A22:G23"/>
    <mergeCell ref="D18:G18"/>
    <mergeCell ref="C20:G20"/>
    <mergeCell ref="A9:A13"/>
    <mergeCell ref="A14:A18"/>
    <mergeCell ref="B9:B13"/>
    <mergeCell ref="B14:B18"/>
    <mergeCell ref="C9:C13"/>
    <mergeCell ref="C16:C18"/>
    <mergeCell ref="D10:D11"/>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
  <sheetViews>
    <sheetView topLeftCell="K1" zoomScale="69" zoomScaleNormal="69" workbookViewId="0">
      <selection activeCell="O4" sqref="O4"/>
    </sheetView>
  </sheetViews>
  <sheetFormatPr baseColWidth="10" defaultColWidth="11" defaultRowHeight="15"/>
  <cols>
    <col min="1" max="1" width="11.140625" customWidth="1"/>
    <col min="2" max="2" width="11.85546875" customWidth="1"/>
    <col min="3" max="3" width="20.5703125" customWidth="1"/>
    <col min="4" max="4" width="27.140625" customWidth="1"/>
    <col min="5" max="6" width="17" customWidth="1"/>
    <col min="7" max="7" width="14.5703125" customWidth="1"/>
    <col min="8" max="8" width="11.5703125" customWidth="1"/>
    <col min="9" max="9" width="13.7109375" customWidth="1"/>
    <col min="10" max="10" width="16.42578125" customWidth="1"/>
    <col min="11" max="11" width="15.5703125" customWidth="1"/>
    <col min="12" max="13" width="10.85546875" customWidth="1"/>
    <col min="14" max="14" width="40.85546875" customWidth="1"/>
    <col min="15" max="16" width="26" customWidth="1"/>
    <col min="17" max="17" width="9.5703125" customWidth="1"/>
    <col min="18" max="18" width="10" customWidth="1"/>
    <col min="19" max="19" width="6.7109375" customWidth="1"/>
    <col min="20" max="20" width="9.85546875" customWidth="1"/>
    <col min="21" max="24" width="11.140625" customWidth="1"/>
    <col min="25" max="25" width="14.42578125" customWidth="1"/>
    <col min="26" max="27" width="10.85546875" customWidth="1"/>
    <col min="28" max="28" width="20.28515625" customWidth="1"/>
    <col min="29" max="29" width="13.140625" style="61" customWidth="1"/>
    <col min="30" max="30" width="34.7109375" customWidth="1"/>
  </cols>
  <sheetData>
    <row r="1" spans="1:35" s="59" customFormat="1" ht="45" customHeight="1">
      <c r="A1" s="59" t="s">
        <v>31</v>
      </c>
      <c r="B1" s="59" t="s">
        <v>32</v>
      </c>
      <c r="C1" s="59" t="s">
        <v>33</v>
      </c>
      <c r="D1" s="59" t="s">
        <v>34</v>
      </c>
      <c r="E1" s="59" t="s">
        <v>35</v>
      </c>
      <c r="F1" s="59" t="s">
        <v>36</v>
      </c>
      <c r="G1" s="59" t="s">
        <v>37</v>
      </c>
      <c r="H1" s="62" t="s">
        <v>38</v>
      </c>
      <c r="I1" s="59" t="s">
        <v>39</v>
      </c>
      <c r="J1" s="59" t="s">
        <v>40</v>
      </c>
      <c r="K1" s="59" t="s">
        <v>41</v>
      </c>
      <c r="L1" s="59" t="s">
        <v>42</v>
      </c>
      <c r="M1" s="59" t="s">
        <v>43</v>
      </c>
      <c r="N1" s="59" t="s">
        <v>7</v>
      </c>
      <c r="O1" s="59" t="s">
        <v>44</v>
      </c>
      <c r="P1" s="59" t="s">
        <v>6</v>
      </c>
      <c r="Q1" s="59" t="s">
        <v>45</v>
      </c>
      <c r="R1" s="59" t="s">
        <v>46</v>
      </c>
      <c r="S1" s="59" t="s">
        <v>47</v>
      </c>
      <c r="T1" s="59" t="s">
        <v>48</v>
      </c>
      <c r="U1" s="59" t="s">
        <v>49</v>
      </c>
      <c r="V1" s="59" t="s">
        <v>50</v>
      </c>
      <c r="W1" s="59" t="s">
        <v>51</v>
      </c>
      <c r="X1" s="59" t="s">
        <v>52</v>
      </c>
      <c r="Y1" s="59" t="s">
        <v>53</v>
      </c>
      <c r="Z1" s="59" t="s">
        <v>54</v>
      </c>
      <c r="AA1" s="59" t="s">
        <v>47</v>
      </c>
      <c r="AB1" s="59" t="s">
        <v>55</v>
      </c>
      <c r="AC1" s="73" t="s">
        <v>56</v>
      </c>
      <c r="AD1" s="59" t="s">
        <v>57</v>
      </c>
      <c r="AF1" s="59" t="s">
        <v>58</v>
      </c>
      <c r="AG1" s="59" t="s">
        <v>59</v>
      </c>
      <c r="AH1" s="59" t="s">
        <v>60</v>
      </c>
      <c r="AI1" s="59" t="s">
        <v>61</v>
      </c>
    </row>
    <row r="2" spans="1:35" s="60" customFormat="1" ht="300">
      <c r="A2" s="63">
        <v>200</v>
      </c>
      <c r="B2" s="64">
        <v>44764</v>
      </c>
      <c r="C2" s="65" t="e">
        <f>+AB2</f>
        <v>#REF!</v>
      </c>
      <c r="D2" s="63" t="s">
        <v>62</v>
      </c>
      <c r="E2" s="63" t="s">
        <v>63</v>
      </c>
      <c r="F2" s="63" t="s">
        <v>64</v>
      </c>
      <c r="G2" s="63"/>
      <c r="H2" s="63"/>
      <c r="I2" s="63" t="s">
        <v>65</v>
      </c>
      <c r="J2" s="63" t="s">
        <v>66</v>
      </c>
      <c r="K2" s="66" t="s">
        <v>67</v>
      </c>
      <c r="L2" s="66"/>
      <c r="M2" s="66"/>
      <c r="N2" s="63" t="s">
        <v>68</v>
      </c>
      <c r="O2" s="67" t="s">
        <v>69</v>
      </c>
      <c r="P2" s="63" t="s">
        <v>70</v>
      </c>
      <c r="Q2" s="63">
        <v>99.7</v>
      </c>
      <c r="R2" s="63">
        <v>105.36</v>
      </c>
      <c r="S2" s="63"/>
      <c r="T2" s="69" t="s">
        <v>71</v>
      </c>
      <c r="U2" s="67" t="s">
        <v>72</v>
      </c>
      <c r="V2" s="70" t="s">
        <v>73</v>
      </c>
      <c r="W2" s="71" t="s">
        <v>74</v>
      </c>
      <c r="X2" s="72" t="s">
        <v>75</v>
      </c>
      <c r="Y2" s="74" t="str">
        <f>+O3</f>
        <v>01 de diciembre de 2020</v>
      </c>
      <c r="Z2" s="74" t="s">
        <v>76</v>
      </c>
      <c r="AA2" s="63"/>
      <c r="AB2" s="75" t="e">
        <f>#REF!</f>
        <v>#REF!</v>
      </c>
      <c r="AC2" s="76" t="s">
        <v>77</v>
      </c>
      <c r="AD2" s="76" t="s">
        <v>78</v>
      </c>
      <c r="AE2" s="76" t="s">
        <v>79</v>
      </c>
      <c r="AF2" s="77"/>
    </row>
    <row r="3" spans="1:35" ht="15.75">
      <c r="O3" s="68" t="s">
        <v>80</v>
      </c>
    </row>
  </sheetData>
  <hyperlinks>
    <hyperlink ref="W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8"/>
  <sheetViews>
    <sheetView workbookViewId="0">
      <selection activeCell="H6" sqref="H6"/>
    </sheetView>
  </sheetViews>
  <sheetFormatPr baseColWidth="10" defaultColWidth="11" defaultRowHeight="15"/>
  <cols>
    <col min="1" max="1" width="5.140625" customWidth="1"/>
    <col min="2" max="2" width="14.28515625" customWidth="1"/>
    <col min="3" max="3" width="32.28515625" customWidth="1"/>
    <col min="4" max="4" width="22" customWidth="1"/>
    <col min="5" max="5" width="46" customWidth="1"/>
    <col min="7" max="7" width="14.140625" style="56" customWidth="1"/>
    <col min="8" max="8" width="11.42578125" style="56"/>
  </cols>
  <sheetData>
    <row r="1" spans="2:5" s="55" customFormat="1" ht="15.75">
      <c r="B1" s="212" t="s">
        <v>0</v>
      </c>
      <c r="C1" s="213"/>
      <c r="D1" s="213"/>
      <c r="E1" s="214"/>
    </row>
    <row r="2" spans="2:5" s="55" customFormat="1" ht="36" customHeight="1"/>
    <row r="3" spans="2:5" s="55" customFormat="1" ht="14.25"/>
    <row r="4" spans="2:5" s="55" customFormat="1" ht="15.75">
      <c r="B4" s="215" t="s">
        <v>81</v>
      </c>
      <c r="C4" s="216"/>
      <c r="D4" s="216"/>
      <c r="E4" s="217"/>
    </row>
    <row r="5" spans="2:5" s="55" customFormat="1" ht="14.25" customHeight="1">
      <c r="B5" s="57" t="s">
        <v>82</v>
      </c>
      <c r="C5" s="57" t="s">
        <v>83</v>
      </c>
      <c r="D5" s="57" t="s">
        <v>84</v>
      </c>
      <c r="E5" s="57" t="s">
        <v>85</v>
      </c>
    </row>
    <row r="6" spans="2:5" s="55" customFormat="1" ht="32.25" customHeight="1">
      <c r="B6" s="57">
        <v>1</v>
      </c>
      <c r="C6" s="57" t="str">
        <f>+GENERAL!K2</f>
        <v>COSEQUIN LTDA</v>
      </c>
      <c r="D6" s="57">
        <v>4343584</v>
      </c>
      <c r="E6" s="57" t="s">
        <v>86</v>
      </c>
    </row>
    <row r="7" spans="2:5" s="55" customFormat="1" ht="32.25" customHeight="1">
      <c r="B7" s="57">
        <v>2</v>
      </c>
      <c r="C7" s="57" t="str">
        <f>+GENERAL!J2</f>
        <v xml:space="preserve">SEGURIDAD HORUS LTDA </v>
      </c>
      <c r="D7" s="57">
        <v>6311500</v>
      </c>
      <c r="E7" s="58" t="s">
        <v>87</v>
      </c>
    </row>
    <row r="8" spans="2:5" s="55" customFormat="1" ht="29.25" customHeight="1">
      <c r="B8" s="57">
        <v>3</v>
      </c>
      <c r="C8" s="57" t="str">
        <f>+GENERAL!I2</f>
        <v>COLVISEG</v>
      </c>
      <c r="D8" s="57">
        <v>5189191</v>
      </c>
      <c r="E8" s="57" t="s">
        <v>88</v>
      </c>
    </row>
  </sheetData>
  <mergeCells count="2">
    <mergeCell ref="B1:E1"/>
    <mergeCell ref="B4:E4"/>
  </mergeCells>
  <hyperlinks>
    <hyperlink ref="E7" r:id="rId1" xr:uid="{00000000-0004-0000-0200-000000000000}"/>
  </hyperlinks>
  <printOptions horizontalCentered="1"/>
  <pageMargins left="0.70866141732283505" right="0.70866141732283505" top="0.74803149606299202" bottom="0.74803149606299202" header="0.31496062992126" footer="0.31496062992126"/>
  <pageSetup paperSize="14" orientation="landscape" verticalDpi="30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3"/>
  <sheetViews>
    <sheetView workbookViewId="0">
      <selection activeCell="A8" sqref="A8:XFD8"/>
    </sheetView>
  </sheetViews>
  <sheetFormatPr baseColWidth="10" defaultColWidth="11" defaultRowHeight="15"/>
  <cols>
    <col min="1" max="1" width="26.42578125" customWidth="1"/>
    <col min="2" max="2" width="45.7109375" customWidth="1"/>
    <col min="3" max="3" width="23.28515625" customWidth="1"/>
    <col min="4" max="4" width="19.7109375" customWidth="1"/>
    <col min="5" max="5" width="28.28515625" customWidth="1"/>
  </cols>
  <sheetData>
    <row r="1" spans="1:5" ht="25.5" customHeight="1">
      <c r="A1" s="221" t="s">
        <v>89</v>
      </c>
      <c r="B1" s="222"/>
      <c r="C1" s="222"/>
      <c r="D1" s="222"/>
      <c r="E1" s="223"/>
    </row>
    <row r="2" spans="1:5" ht="57" customHeight="1">
      <c r="A2" s="50"/>
      <c r="B2" s="50"/>
      <c r="C2" s="50"/>
      <c r="D2" s="50"/>
      <c r="E2" s="50"/>
    </row>
    <row r="3" spans="1:5" ht="32.25" customHeight="1">
      <c r="A3" s="224" t="s">
        <v>90</v>
      </c>
      <c r="B3" s="225"/>
      <c r="C3" s="225"/>
      <c r="D3" s="225"/>
      <c r="E3" s="226"/>
    </row>
    <row r="4" spans="1:5" ht="15.75">
      <c r="A4" s="51"/>
      <c r="B4" s="51"/>
      <c r="C4" s="51"/>
      <c r="D4" s="51"/>
      <c r="E4" s="51"/>
    </row>
    <row r="5" spans="1:5" ht="26.25" hidden="1" customHeight="1">
      <c r="A5" s="227" t="s">
        <v>91</v>
      </c>
      <c r="B5" s="228"/>
      <c r="C5" s="228"/>
      <c r="D5" s="228"/>
      <c r="E5" s="229"/>
    </row>
    <row r="6" spans="1:5" s="49" customFormat="1" ht="54.75" customHeight="1">
      <c r="A6" s="52" t="s">
        <v>92</v>
      </c>
      <c r="B6" s="52" t="s">
        <v>7</v>
      </c>
      <c r="C6" s="52" t="s">
        <v>93</v>
      </c>
      <c r="D6" s="52" t="s">
        <v>94</v>
      </c>
      <c r="E6" s="53" t="s">
        <v>95</v>
      </c>
    </row>
    <row r="7" spans="1:5" s="49" customFormat="1" ht="18" customHeight="1">
      <c r="A7" s="218" t="str">
        <f>+GENERAL!K2</f>
        <v>COSEQUIN LTDA</v>
      </c>
      <c r="B7" s="219"/>
      <c r="C7" s="219"/>
      <c r="D7" s="219"/>
      <c r="E7" s="220"/>
    </row>
    <row r="8" spans="1:5" s="49" customFormat="1" ht="54.75" customHeight="1">
      <c r="A8" s="218" t="s">
        <v>96</v>
      </c>
      <c r="B8" s="219"/>
      <c r="C8" s="219"/>
      <c r="D8" s="219"/>
      <c r="E8" s="220"/>
    </row>
    <row r="9" spans="1:5" s="49" customFormat="1" ht="18" customHeight="1">
      <c r="A9" s="218" t="str">
        <f>+GENERAL!J2</f>
        <v xml:space="preserve">SEGURIDAD HORUS LTDA </v>
      </c>
      <c r="B9" s="219"/>
      <c r="C9" s="219"/>
      <c r="D9" s="219"/>
      <c r="E9" s="220"/>
    </row>
    <row r="10" spans="1:5" s="49" customFormat="1" ht="54.75" customHeight="1">
      <c r="A10" s="218" t="s">
        <v>96</v>
      </c>
      <c r="B10" s="219"/>
      <c r="C10" s="219"/>
      <c r="D10" s="219"/>
      <c r="E10" s="220"/>
    </row>
    <row r="11" spans="1:5" s="49" customFormat="1" ht="18" customHeight="1">
      <c r="A11" s="218" t="str">
        <f>+'Anexo 1'!C8</f>
        <v>COLVISEG</v>
      </c>
      <c r="B11" s="219"/>
      <c r="C11" s="219"/>
      <c r="D11" s="219"/>
      <c r="E11" s="220"/>
    </row>
    <row r="12" spans="1:5" s="49" customFormat="1" ht="54.75" customHeight="1">
      <c r="A12" s="218" t="s">
        <v>96</v>
      </c>
      <c r="B12" s="219"/>
      <c r="C12" s="219"/>
      <c r="D12" s="219"/>
      <c r="E12" s="220"/>
    </row>
    <row r="13" spans="1:5">
      <c r="E13" s="54"/>
    </row>
  </sheetData>
  <mergeCells count="9">
    <mergeCell ref="A9:E9"/>
    <mergeCell ref="A10:E10"/>
    <mergeCell ref="A11:E11"/>
    <mergeCell ref="A12:E12"/>
    <mergeCell ref="A1:E1"/>
    <mergeCell ref="A3:E3"/>
    <mergeCell ref="A5:E5"/>
    <mergeCell ref="A7:E7"/>
    <mergeCell ref="A8:E8"/>
  </mergeCells>
  <hyperlinks>
    <hyperlink ref="A12" r:id="rId1" xr:uid="{00000000-0004-0000-0300-000000000000}"/>
    <hyperlink ref="A10" r:id="rId2" xr:uid="{00000000-0004-0000-0300-000001000000}"/>
    <hyperlink ref="A8" r:id="rId3" xr:uid="{00000000-0004-0000-0300-000002000000}"/>
  </hyperlinks>
  <printOptions horizontalCentered="1"/>
  <pageMargins left="0.70866141732283505" right="0.70866141732283505" top="0.74803149606299202" bottom="0.74803149606299202" header="0.31496062992126" footer="0.31496062992126"/>
  <pageSetup paperSize="14" orientation="landscape"/>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379"/>
  <sheetViews>
    <sheetView tabSelected="1" topLeftCell="B63" zoomScale="65" zoomScaleNormal="65" workbookViewId="0">
      <selection sqref="A1:Q1"/>
    </sheetView>
  </sheetViews>
  <sheetFormatPr baseColWidth="10" defaultColWidth="18.7109375" defaultRowHeight="15.75"/>
  <cols>
    <col min="1" max="1" width="10" style="5" customWidth="1"/>
    <col min="2" max="2" width="97.140625" style="6" customWidth="1"/>
    <col min="3" max="3" width="24.28515625" style="7" customWidth="1"/>
    <col min="4" max="4" width="18.7109375" style="8"/>
    <col min="5" max="5" width="2.42578125" style="8" customWidth="1"/>
    <col min="6" max="6" width="22.28515625" style="8" customWidth="1"/>
    <col min="7" max="7" width="30.28515625" style="8" customWidth="1"/>
    <col min="8" max="8" width="22.42578125" style="8" customWidth="1"/>
    <col min="9" max="9" width="3.42578125" style="8" customWidth="1"/>
    <col min="10" max="10" width="23.28515625" style="8" customWidth="1"/>
    <col min="11" max="11" width="23.7109375" style="8" customWidth="1"/>
    <col min="12" max="12" width="25" style="8" customWidth="1"/>
    <col min="13" max="13" width="3.7109375" style="8" customWidth="1"/>
    <col min="14" max="14" width="24.140625" style="8" customWidth="1"/>
    <col min="15" max="15" width="22.42578125" style="8" customWidth="1"/>
    <col min="16" max="16" width="25.140625" style="8" customWidth="1"/>
    <col min="17" max="17" width="20.85546875" customWidth="1"/>
    <col min="18" max="18" width="18.7109375" style="9"/>
    <col min="19" max="19" width="18.7109375" style="10"/>
    <col min="20" max="16384" width="18.7109375" style="9"/>
  </cols>
  <sheetData>
    <row r="1" spans="1:21" ht="58.5" customHeight="1" thickBot="1">
      <c r="A1" s="130" t="s">
        <v>169</v>
      </c>
      <c r="B1" s="131"/>
      <c r="C1" s="131"/>
      <c r="D1" s="131"/>
      <c r="E1" s="131"/>
      <c r="F1" s="131"/>
      <c r="G1" s="131"/>
      <c r="H1" s="131"/>
      <c r="I1" s="131"/>
      <c r="J1" s="131"/>
      <c r="K1" s="131"/>
      <c r="L1" s="131"/>
      <c r="M1" s="131"/>
      <c r="N1" s="131"/>
      <c r="O1" s="131"/>
      <c r="P1" s="131"/>
      <c r="Q1" s="131"/>
    </row>
    <row r="2" spans="1:21" ht="103.5" customHeight="1" thickBot="1">
      <c r="A2" s="159" t="s">
        <v>124</v>
      </c>
      <c r="B2" s="160"/>
      <c r="C2" s="161" t="s">
        <v>170</v>
      </c>
      <c r="D2" s="162"/>
      <c r="E2" s="162"/>
      <c r="F2" s="162"/>
      <c r="G2" s="162"/>
      <c r="H2" s="162"/>
      <c r="I2" s="162"/>
      <c r="J2" s="162"/>
      <c r="K2" s="162"/>
      <c r="L2" s="162"/>
      <c r="M2" s="162"/>
      <c r="N2" s="162"/>
      <c r="O2" s="162"/>
      <c r="P2" s="163"/>
      <c r="Q2" s="115"/>
    </row>
    <row r="3" spans="1:21" s="1" customFormat="1" ht="18" customHeight="1" thickBot="1">
      <c r="A3" s="5"/>
      <c r="B3" s="11"/>
      <c r="C3" s="5"/>
      <c r="D3" s="5"/>
      <c r="E3" s="12"/>
      <c r="O3" s="36"/>
      <c r="P3" s="36"/>
      <c r="Q3" s="3"/>
      <c r="S3" s="44"/>
    </row>
    <row r="4" spans="1:21" s="2" customFormat="1" ht="44.25" customHeight="1" thickBot="1">
      <c r="A4" s="167" t="s">
        <v>158</v>
      </c>
      <c r="B4" s="167" t="s">
        <v>157</v>
      </c>
      <c r="C4" s="167" t="s">
        <v>97</v>
      </c>
      <c r="D4" s="167" t="s">
        <v>98</v>
      </c>
      <c r="E4" s="14"/>
      <c r="F4" s="164" t="s">
        <v>99</v>
      </c>
      <c r="G4" s="165"/>
      <c r="H4" s="166"/>
      <c r="I4" s="37"/>
      <c r="J4" s="164" t="s">
        <v>105</v>
      </c>
      <c r="K4" s="165"/>
      <c r="L4" s="166"/>
      <c r="M4" s="37"/>
      <c r="N4" s="164" t="s">
        <v>106</v>
      </c>
      <c r="O4" s="165"/>
      <c r="P4" s="166"/>
      <c r="Q4" s="124" t="s">
        <v>171</v>
      </c>
      <c r="S4" s="45"/>
    </row>
    <row r="5" spans="1:21" s="1" customFormat="1" ht="20.25" customHeight="1">
      <c r="A5" s="168"/>
      <c r="B5" s="168"/>
      <c r="C5" s="168"/>
      <c r="D5" s="168"/>
      <c r="E5" s="14"/>
      <c r="F5" s="171" t="s">
        <v>100</v>
      </c>
      <c r="G5" s="172"/>
      <c r="H5" s="169">
        <v>1</v>
      </c>
      <c r="I5" s="36"/>
      <c r="J5" s="171" t="s">
        <v>100</v>
      </c>
      <c r="K5" s="172"/>
      <c r="L5" s="169">
        <v>12</v>
      </c>
      <c r="M5" s="36"/>
      <c r="N5" s="171" t="s">
        <v>100</v>
      </c>
      <c r="O5" s="172"/>
      <c r="P5" s="169">
        <v>11</v>
      </c>
      <c r="Q5" s="132" t="s">
        <v>172</v>
      </c>
      <c r="S5" s="44"/>
    </row>
    <row r="6" spans="1:21" s="1" customFormat="1" ht="20.25" customHeight="1" thickBot="1">
      <c r="A6" s="168"/>
      <c r="B6" s="168"/>
      <c r="C6" s="168"/>
      <c r="D6" s="168"/>
      <c r="E6" s="14"/>
      <c r="F6" s="173"/>
      <c r="G6" s="174"/>
      <c r="H6" s="170"/>
      <c r="I6" s="36"/>
      <c r="J6" s="173"/>
      <c r="K6" s="174"/>
      <c r="L6" s="170"/>
      <c r="M6" s="36"/>
      <c r="N6" s="173"/>
      <c r="O6" s="174"/>
      <c r="P6" s="170"/>
      <c r="Q6" s="133"/>
      <c r="S6" s="44"/>
    </row>
    <row r="7" spans="1:21" s="3" customFormat="1" ht="138" customHeight="1" thickBot="1">
      <c r="A7" s="168"/>
      <c r="B7" s="168"/>
      <c r="C7" s="168"/>
      <c r="D7" s="168"/>
      <c r="E7" s="12"/>
      <c r="F7" s="110" t="s">
        <v>101</v>
      </c>
      <c r="G7" s="13" t="s">
        <v>102</v>
      </c>
      <c r="H7" s="13" t="s">
        <v>125</v>
      </c>
      <c r="I7" s="38"/>
      <c r="J7" s="13" t="s">
        <v>101</v>
      </c>
      <c r="K7" s="13" t="s">
        <v>102</v>
      </c>
      <c r="L7" s="13" t="s">
        <v>103</v>
      </c>
      <c r="M7" s="39"/>
      <c r="N7" s="15" t="s">
        <v>101</v>
      </c>
      <c r="O7" s="13" t="s">
        <v>102</v>
      </c>
      <c r="P7" s="13" t="s">
        <v>126</v>
      </c>
      <c r="Q7" s="134"/>
      <c r="S7" s="46"/>
    </row>
    <row r="8" spans="1:21" ht="36" customHeight="1" thickBot="1">
      <c r="A8" s="135" t="s">
        <v>127</v>
      </c>
      <c r="B8" s="136"/>
      <c r="C8" s="136"/>
      <c r="D8" s="136"/>
      <c r="E8" s="136"/>
      <c r="F8" s="136"/>
      <c r="G8" s="136"/>
      <c r="H8" s="136"/>
      <c r="I8" s="136"/>
      <c r="J8" s="136"/>
      <c r="K8" s="136"/>
      <c r="L8" s="136"/>
      <c r="M8" s="136"/>
      <c r="N8" s="136"/>
      <c r="O8" s="136"/>
      <c r="P8" s="136"/>
      <c r="Q8" s="136"/>
    </row>
    <row r="9" spans="1:21" ht="53.25" customHeight="1" thickBot="1">
      <c r="A9" s="16">
        <v>1</v>
      </c>
      <c r="B9" s="112" t="s">
        <v>148</v>
      </c>
      <c r="C9" s="17" t="s">
        <v>159</v>
      </c>
      <c r="D9" s="18">
        <v>49</v>
      </c>
      <c r="E9" s="14"/>
      <c r="F9" s="19"/>
      <c r="G9" s="19"/>
      <c r="H9" s="19"/>
      <c r="I9" s="40"/>
      <c r="J9" s="19"/>
      <c r="K9" s="19"/>
      <c r="L9" s="19"/>
      <c r="M9" s="41"/>
      <c r="N9" s="19"/>
      <c r="O9" s="19"/>
      <c r="P9" s="19"/>
      <c r="Q9" s="116"/>
    </row>
    <row r="10" spans="1:21" ht="105" customHeight="1" thickBot="1">
      <c r="A10" s="16">
        <v>2</v>
      </c>
      <c r="B10" s="113" t="s">
        <v>161</v>
      </c>
      <c r="C10" s="20" t="s">
        <v>159</v>
      </c>
      <c r="D10" s="21">
        <v>352</v>
      </c>
      <c r="E10" s="14"/>
      <c r="F10" s="19"/>
      <c r="G10" s="19"/>
      <c r="H10" s="19"/>
      <c r="I10" s="40"/>
      <c r="J10" s="19"/>
      <c r="K10" s="19"/>
      <c r="L10" s="19"/>
      <c r="M10" s="41"/>
      <c r="N10" s="19"/>
      <c r="O10" s="19"/>
      <c r="P10" s="19"/>
      <c r="Q10" s="117"/>
    </row>
    <row r="11" spans="1:21" ht="93" customHeight="1" thickBot="1">
      <c r="A11" s="16">
        <v>3</v>
      </c>
      <c r="B11" s="113" t="s">
        <v>162</v>
      </c>
      <c r="C11" s="20" t="s">
        <v>159</v>
      </c>
      <c r="D11" s="18">
        <v>111</v>
      </c>
      <c r="E11" s="14"/>
      <c r="F11" s="19"/>
      <c r="G11" s="19"/>
      <c r="H11" s="19"/>
      <c r="I11" s="40"/>
      <c r="J11" s="19"/>
      <c r="K11" s="19"/>
      <c r="L11" s="19"/>
      <c r="M11" s="41"/>
      <c r="N11" s="19"/>
      <c r="O11" s="19"/>
      <c r="P11" s="19"/>
      <c r="Q11" s="117"/>
    </row>
    <row r="12" spans="1:21" ht="91.5" customHeight="1" thickBot="1">
      <c r="A12" s="16">
        <v>4</v>
      </c>
      <c r="B12" s="113" t="s">
        <v>149</v>
      </c>
      <c r="C12" s="20" t="s">
        <v>159</v>
      </c>
      <c r="D12" s="109">
        <v>6</v>
      </c>
      <c r="E12" s="14"/>
      <c r="F12" s="19"/>
      <c r="G12" s="22"/>
      <c r="H12" s="19"/>
      <c r="I12" s="40"/>
      <c r="J12" s="19"/>
      <c r="K12" s="19"/>
      <c r="L12" s="19"/>
      <c r="M12" s="41"/>
      <c r="N12" s="19"/>
      <c r="O12" s="19"/>
      <c r="P12" s="19"/>
      <c r="Q12" s="117"/>
    </row>
    <row r="13" spans="1:21" ht="45.75" customHeight="1" thickBot="1">
      <c r="A13" s="16">
        <v>5</v>
      </c>
      <c r="B13" s="113" t="s">
        <v>150</v>
      </c>
      <c r="C13" s="20" t="s">
        <v>159</v>
      </c>
      <c r="D13" s="109">
        <v>2</v>
      </c>
      <c r="E13" s="14"/>
      <c r="F13" s="19"/>
      <c r="G13" s="19"/>
      <c r="H13" s="19"/>
      <c r="I13" s="40"/>
      <c r="J13" s="19"/>
      <c r="K13" s="19"/>
      <c r="L13" s="19"/>
      <c r="M13" s="41"/>
      <c r="N13" s="19"/>
      <c r="O13" s="19"/>
      <c r="P13" s="19"/>
      <c r="Q13" s="117"/>
      <c r="T13" s="47"/>
      <c r="U13" s="47"/>
    </row>
    <row r="14" spans="1:21" ht="107.25" customHeight="1" thickBot="1">
      <c r="A14" s="16">
        <v>6</v>
      </c>
      <c r="B14" s="113" t="s">
        <v>151</v>
      </c>
      <c r="C14" s="20" t="s">
        <v>159</v>
      </c>
      <c r="D14" s="21">
        <v>48</v>
      </c>
      <c r="E14" s="14"/>
      <c r="F14" s="19"/>
      <c r="G14" s="19"/>
      <c r="H14" s="19"/>
      <c r="I14" s="40"/>
      <c r="J14" s="19"/>
      <c r="K14" s="19"/>
      <c r="L14" s="19"/>
      <c r="M14" s="41"/>
      <c r="N14" s="19"/>
      <c r="O14" s="19"/>
      <c r="P14" s="19"/>
      <c r="Q14" s="117"/>
    </row>
    <row r="15" spans="1:21" ht="142.5" thickBot="1">
      <c r="A15" s="16">
        <v>7</v>
      </c>
      <c r="B15" s="113" t="s">
        <v>152</v>
      </c>
      <c r="C15" s="20" t="s">
        <v>159</v>
      </c>
      <c r="D15" s="108">
        <v>28</v>
      </c>
      <c r="E15" s="14"/>
      <c r="F15" s="19"/>
      <c r="G15" s="19"/>
      <c r="H15" s="19"/>
      <c r="I15" s="40"/>
      <c r="J15" s="19"/>
      <c r="K15" s="19"/>
      <c r="L15" s="19"/>
      <c r="M15" s="41"/>
      <c r="N15" s="19"/>
      <c r="O15" s="19"/>
      <c r="P15" s="19"/>
      <c r="Q15" s="117"/>
    </row>
    <row r="16" spans="1:21" ht="79.5" thickBot="1">
      <c r="A16" s="23">
        <v>8</v>
      </c>
      <c r="B16" s="113" t="s">
        <v>153</v>
      </c>
      <c r="C16" s="20" t="s">
        <v>159</v>
      </c>
      <c r="D16" s="18">
        <v>27</v>
      </c>
      <c r="E16" s="14"/>
      <c r="F16" s="19"/>
      <c r="G16" s="19"/>
      <c r="H16" s="19"/>
      <c r="I16" s="40"/>
      <c r="J16" s="19"/>
      <c r="K16" s="19"/>
      <c r="L16" s="19"/>
      <c r="M16" s="41"/>
      <c r="N16" s="19"/>
      <c r="O16" s="19"/>
      <c r="P16" s="19"/>
      <c r="Q16" s="117"/>
    </row>
    <row r="17" spans="1:21" ht="63.75" thickBot="1">
      <c r="A17" s="16">
        <v>9</v>
      </c>
      <c r="B17" s="113" t="s">
        <v>137</v>
      </c>
      <c r="C17" s="20" t="s">
        <v>159</v>
      </c>
      <c r="D17" s="18">
        <v>49</v>
      </c>
      <c r="E17" s="14"/>
      <c r="F17" s="19"/>
      <c r="G17" s="19"/>
      <c r="H17" s="19"/>
      <c r="I17" s="40"/>
      <c r="J17" s="19"/>
      <c r="K17" s="19"/>
      <c r="L17" s="19"/>
      <c r="M17" s="41"/>
      <c r="N17" s="19"/>
      <c r="O17" s="19"/>
      <c r="P17" s="19"/>
      <c r="Q17" s="117"/>
    </row>
    <row r="18" spans="1:21" ht="100.5" customHeight="1" thickBot="1">
      <c r="A18" s="16">
        <v>10</v>
      </c>
      <c r="B18" s="113" t="s">
        <v>154</v>
      </c>
      <c r="C18" s="20" t="s">
        <v>159</v>
      </c>
      <c r="D18" s="18">
        <v>39</v>
      </c>
      <c r="E18" s="14"/>
      <c r="F18" s="19"/>
      <c r="G18" s="19"/>
      <c r="H18" s="19"/>
      <c r="I18" s="40"/>
      <c r="J18" s="19"/>
      <c r="K18" s="19"/>
      <c r="L18" s="19"/>
      <c r="M18" s="41"/>
      <c r="N18" s="19"/>
      <c r="O18" s="19"/>
      <c r="P18" s="19"/>
      <c r="Q18" s="117"/>
    </row>
    <row r="19" spans="1:21" ht="84" customHeight="1" thickBot="1">
      <c r="A19" s="24">
        <v>11</v>
      </c>
      <c r="B19" s="113" t="s">
        <v>145</v>
      </c>
      <c r="C19" s="20" t="s">
        <v>159</v>
      </c>
      <c r="D19" s="31">
        <v>28</v>
      </c>
      <c r="E19" s="14"/>
      <c r="F19" s="19"/>
      <c r="G19" s="19"/>
      <c r="H19" s="19"/>
      <c r="I19" s="40"/>
      <c r="J19" s="19"/>
      <c r="K19" s="19"/>
      <c r="L19" s="19"/>
      <c r="M19" s="41"/>
      <c r="N19" s="19"/>
      <c r="O19" s="19"/>
      <c r="P19" s="19"/>
      <c r="Q19" s="117"/>
    </row>
    <row r="20" spans="1:21" ht="51.75" customHeight="1" thickBot="1">
      <c r="A20" s="24">
        <v>12</v>
      </c>
      <c r="B20" s="114" t="s">
        <v>167</v>
      </c>
      <c r="C20" s="20" t="s">
        <v>159</v>
      </c>
      <c r="D20" s="21">
        <v>88</v>
      </c>
      <c r="E20" s="14"/>
      <c r="F20" s="19"/>
      <c r="G20" s="19"/>
      <c r="H20" s="19"/>
      <c r="I20" s="40"/>
      <c r="J20" s="19"/>
      <c r="K20" s="19"/>
      <c r="L20" s="19"/>
      <c r="M20" s="41"/>
      <c r="N20" s="19"/>
      <c r="O20" s="19"/>
      <c r="P20" s="19"/>
      <c r="Q20" s="117"/>
    </row>
    <row r="21" spans="1:21" ht="69.75" customHeight="1" thickBot="1">
      <c r="A21" s="24">
        <v>13</v>
      </c>
      <c r="B21" s="113" t="s">
        <v>166</v>
      </c>
      <c r="C21" s="20" t="s">
        <v>159</v>
      </c>
      <c r="D21" s="18">
        <v>24</v>
      </c>
      <c r="E21" s="14"/>
      <c r="F21" s="19"/>
      <c r="G21" s="19"/>
      <c r="H21" s="19"/>
      <c r="I21" s="40"/>
      <c r="J21" s="19"/>
      <c r="K21" s="19"/>
      <c r="L21" s="19"/>
      <c r="M21" s="41"/>
      <c r="N21" s="19"/>
      <c r="O21" s="19"/>
      <c r="P21" s="19"/>
      <c r="Q21" s="117"/>
    </row>
    <row r="22" spans="1:21" ht="111" thickBot="1">
      <c r="A22" s="24">
        <v>14</v>
      </c>
      <c r="B22" s="113" t="s">
        <v>155</v>
      </c>
      <c r="C22" s="20" t="s">
        <v>159</v>
      </c>
      <c r="D22" s="18">
        <v>1</v>
      </c>
      <c r="E22" s="14"/>
      <c r="F22" s="19"/>
      <c r="G22" s="19"/>
      <c r="H22" s="19"/>
      <c r="I22" s="40"/>
      <c r="J22" s="19"/>
      <c r="K22" s="19"/>
      <c r="L22" s="19"/>
      <c r="M22" s="41"/>
      <c r="N22" s="19"/>
      <c r="O22" s="19"/>
      <c r="P22" s="19"/>
      <c r="Q22" s="117"/>
    </row>
    <row r="23" spans="1:21" ht="82.5" customHeight="1" thickBot="1">
      <c r="A23" s="24">
        <v>15</v>
      </c>
      <c r="B23" s="113" t="s">
        <v>156</v>
      </c>
      <c r="C23" s="20" t="s">
        <v>159</v>
      </c>
      <c r="D23" s="21">
        <v>4</v>
      </c>
      <c r="E23" s="14"/>
      <c r="F23" s="19"/>
      <c r="G23" s="19"/>
      <c r="H23" s="19"/>
      <c r="I23" s="40"/>
      <c r="J23" s="19"/>
      <c r="K23" s="19"/>
      <c r="L23" s="19"/>
      <c r="M23" s="41"/>
      <c r="N23" s="19"/>
      <c r="O23" s="19"/>
      <c r="P23" s="19"/>
      <c r="Q23" s="118"/>
    </row>
    <row r="24" spans="1:21" ht="54" customHeight="1" thickBot="1">
      <c r="A24" s="148" t="s">
        <v>128</v>
      </c>
      <c r="B24" s="149"/>
      <c r="C24" s="150"/>
      <c r="D24" s="26">
        <f>SUM(D9:D23)</f>
        <v>856</v>
      </c>
      <c r="E24" s="14"/>
      <c r="F24" s="27"/>
      <c r="G24" s="27"/>
      <c r="H24" s="125"/>
      <c r="I24" s="40"/>
      <c r="J24" s="27"/>
      <c r="K24" s="27"/>
      <c r="L24" s="125"/>
      <c r="M24" s="41"/>
      <c r="N24" s="27"/>
      <c r="O24" s="27"/>
      <c r="P24" s="125"/>
      <c r="Q24" s="126"/>
    </row>
    <row r="25" spans="1:21" s="4" customFormat="1" ht="43.5" customHeight="1" thickBot="1">
      <c r="A25" s="157" t="s">
        <v>129</v>
      </c>
      <c r="B25" s="158"/>
      <c r="C25" s="158"/>
      <c r="D25" s="158"/>
      <c r="E25" s="158"/>
      <c r="F25" s="158"/>
      <c r="G25" s="158"/>
      <c r="H25" s="158"/>
      <c r="I25" s="158"/>
      <c r="J25" s="158"/>
      <c r="K25" s="158"/>
      <c r="L25" s="158"/>
      <c r="M25" s="158"/>
      <c r="N25" s="158"/>
      <c r="O25" s="158"/>
      <c r="P25" s="158"/>
      <c r="Q25" s="158"/>
      <c r="S25" s="10"/>
    </row>
    <row r="26" spans="1:21" ht="50.25" customHeight="1" thickBot="1">
      <c r="A26" s="16">
        <v>1</v>
      </c>
      <c r="B26" s="28" t="s">
        <v>134</v>
      </c>
      <c r="C26" s="17" t="s">
        <v>159</v>
      </c>
      <c r="D26" s="18">
        <v>17</v>
      </c>
      <c r="E26" s="12"/>
      <c r="F26" s="19"/>
      <c r="G26" s="19"/>
      <c r="H26" s="19"/>
      <c r="I26" s="42"/>
      <c r="J26" s="19"/>
      <c r="K26" s="19"/>
      <c r="L26" s="19"/>
      <c r="M26" s="40"/>
      <c r="N26" s="19"/>
      <c r="O26" s="19"/>
      <c r="P26" s="19"/>
      <c r="Q26" s="116"/>
    </row>
    <row r="27" spans="1:21" ht="103.5" customHeight="1" thickBot="1">
      <c r="A27" s="16">
        <v>2</v>
      </c>
      <c r="B27" s="113" t="s">
        <v>161</v>
      </c>
      <c r="C27" s="20" t="s">
        <v>159</v>
      </c>
      <c r="D27" s="21">
        <v>34</v>
      </c>
      <c r="E27" s="14"/>
      <c r="F27" s="19"/>
      <c r="G27" s="19"/>
      <c r="H27" s="19"/>
      <c r="I27" s="40"/>
      <c r="J27" s="19"/>
      <c r="K27" s="19"/>
      <c r="L27" s="19"/>
      <c r="M27" s="41"/>
      <c r="N27" s="19"/>
      <c r="O27" s="19"/>
      <c r="P27" s="19"/>
      <c r="Q27" s="117"/>
    </row>
    <row r="28" spans="1:21" ht="93" customHeight="1" thickBot="1">
      <c r="A28" s="16">
        <v>3</v>
      </c>
      <c r="B28" s="113" t="s">
        <v>162</v>
      </c>
      <c r="C28" s="20" t="s">
        <v>159</v>
      </c>
      <c r="D28" s="18">
        <v>96</v>
      </c>
      <c r="E28" s="14"/>
      <c r="F28" s="19"/>
      <c r="G28" s="19"/>
      <c r="H28" s="19"/>
      <c r="I28" s="40"/>
      <c r="J28" s="19"/>
      <c r="K28" s="19"/>
      <c r="L28" s="19"/>
      <c r="M28" s="41"/>
      <c r="N28" s="19"/>
      <c r="O28" s="19"/>
      <c r="P28" s="19"/>
      <c r="Q28" s="117"/>
    </row>
    <row r="29" spans="1:21" ht="93.75" customHeight="1" thickBot="1">
      <c r="A29" s="16">
        <v>4</v>
      </c>
      <c r="B29" s="113" t="s">
        <v>149</v>
      </c>
      <c r="C29" s="20" t="s">
        <v>159</v>
      </c>
      <c r="D29" s="109">
        <v>14</v>
      </c>
      <c r="E29" s="14"/>
      <c r="F29" s="19"/>
      <c r="G29" s="22"/>
      <c r="H29" s="19"/>
      <c r="I29" s="40"/>
      <c r="J29" s="19"/>
      <c r="K29" s="19"/>
      <c r="L29" s="19"/>
      <c r="M29" s="41"/>
      <c r="N29" s="19"/>
      <c r="O29" s="19"/>
      <c r="P29" s="19"/>
      <c r="Q29" s="117"/>
    </row>
    <row r="30" spans="1:21" ht="55.5" customHeight="1" thickBot="1">
      <c r="A30" s="16">
        <v>5</v>
      </c>
      <c r="B30" s="113" t="s">
        <v>150</v>
      </c>
      <c r="C30" s="20" t="s">
        <v>159</v>
      </c>
      <c r="D30" s="109">
        <v>10</v>
      </c>
      <c r="E30" s="14"/>
      <c r="F30" s="19"/>
      <c r="G30" s="19"/>
      <c r="H30" s="19"/>
      <c r="I30" s="40"/>
      <c r="J30" s="19"/>
      <c r="K30" s="19"/>
      <c r="L30" s="19"/>
      <c r="M30" s="41"/>
      <c r="N30" s="19"/>
      <c r="O30" s="19"/>
      <c r="P30" s="19"/>
      <c r="Q30" s="117"/>
      <c r="T30" s="47"/>
      <c r="U30" s="47"/>
    </row>
    <row r="31" spans="1:21" ht="110.25" customHeight="1" thickBot="1">
      <c r="A31" s="16">
        <v>6</v>
      </c>
      <c r="B31" s="113" t="s">
        <v>151</v>
      </c>
      <c r="C31" s="20" t="s">
        <v>159</v>
      </c>
      <c r="D31" s="21">
        <v>17</v>
      </c>
      <c r="E31" s="14"/>
      <c r="F31" s="19"/>
      <c r="G31" s="19"/>
      <c r="H31" s="19"/>
      <c r="I31" s="40"/>
      <c r="J31" s="19"/>
      <c r="K31" s="19"/>
      <c r="L31" s="19"/>
      <c r="M31" s="41"/>
      <c r="N31" s="19"/>
      <c r="O31" s="19"/>
      <c r="P31" s="19"/>
      <c r="Q31" s="117"/>
    </row>
    <row r="32" spans="1:21" ht="142.5" thickBot="1">
      <c r="A32" s="16">
        <v>7</v>
      </c>
      <c r="B32" s="30" t="s">
        <v>135</v>
      </c>
      <c r="C32" s="20" t="s">
        <v>159</v>
      </c>
      <c r="D32" s="18">
        <v>14</v>
      </c>
      <c r="E32" s="14"/>
      <c r="F32" s="19"/>
      <c r="G32" s="19"/>
      <c r="H32" s="19"/>
      <c r="I32" s="40"/>
      <c r="J32" s="19"/>
      <c r="K32" s="19"/>
      <c r="L32" s="19"/>
      <c r="M32" s="40"/>
      <c r="N32" s="19"/>
      <c r="O32" s="19"/>
      <c r="P32" s="19"/>
      <c r="Q32" s="117"/>
    </row>
    <row r="33" spans="1:19" ht="95.25" customHeight="1" thickBot="1">
      <c r="A33" s="16">
        <v>8</v>
      </c>
      <c r="B33" s="30" t="s">
        <v>136</v>
      </c>
      <c r="C33" s="20" t="s">
        <v>159</v>
      </c>
      <c r="D33" s="21">
        <v>17</v>
      </c>
      <c r="E33" s="14"/>
      <c r="F33" s="19"/>
      <c r="G33" s="19"/>
      <c r="H33" s="19"/>
      <c r="I33" s="40"/>
      <c r="J33" s="19"/>
      <c r="K33" s="19"/>
      <c r="L33" s="19"/>
      <c r="M33" s="40"/>
      <c r="N33" s="19"/>
      <c r="O33" s="19"/>
      <c r="P33" s="19"/>
      <c r="Q33" s="117"/>
    </row>
    <row r="34" spans="1:19" ht="70.5" customHeight="1" thickBot="1">
      <c r="A34" s="16">
        <v>9</v>
      </c>
      <c r="B34" s="29" t="s">
        <v>137</v>
      </c>
      <c r="C34" s="20" t="s">
        <v>159</v>
      </c>
      <c r="D34" s="21">
        <v>18</v>
      </c>
      <c r="E34" s="14"/>
      <c r="F34" s="19"/>
      <c r="G34" s="19"/>
      <c r="H34" s="19"/>
      <c r="I34" s="40"/>
      <c r="J34" s="19"/>
      <c r="K34" s="19"/>
      <c r="L34" s="19"/>
      <c r="M34" s="40"/>
      <c r="N34" s="19"/>
      <c r="O34" s="19"/>
      <c r="P34" s="19"/>
      <c r="Q34" s="117"/>
    </row>
    <row r="35" spans="1:19" ht="117" customHeight="1" thickBot="1">
      <c r="A35" s="16">
        <v>10</v>
      </c>
      <c r="B35" s="113" t="s">
        <v>154</v>
      </c>
      <c r="C35" s="20" t="s">
        <v>159</v>
      </c>
      <c r="D35" s="18">
        <v>14</v>
      </c>
      <c r="E35" s="14"/>
      <c r="F35" s="19"/>
      <c r="G35" s="19"/>
      <c r="H35" s="19"/>
      <c r="I35" s="40"/>
      <c r="J35" s="19"/>
      <c r="K35" s="19"/>
      <c r="L35" s="19"/>
      <c r="M35" s="41"/>
      <c r="N35" s="19"/>
      <c r="O35" s="19"/>
      <c r="P35" s="19"/>
      <c r="Q35" s="117"/>
    </row>
    <row r="36" spans="1:19" ht="84" customHeight="1" thickBot="1">
      <c r="A36" s="24">
        <v>11</v>
      </c>
      <c r="B36" s="113" t="s">
        <v>145</v>
      </c>
      <c r="C36" s="20" t="s">
        <v>159</v>
      </c>
      <c r="D36" s="18">
        <v>12</v>
      </c>
      <c r="E36" s="14"/>
      <c r="F36" s="19"/>
      <c r="G36" s="19"/>
      <c r="H36" s="19"/>
      <c r="I36" s="40"/>
      <c r="J36" s="19"/>
      <c r="K36" s="19"/>
      <c r="L36" s="19"/>
      <c r="M36" s="41"/>
      <c r="N36" s="19"/>
      <c r="O36" s="19"/>
      <c r="P36" s="19"/>
      <c r="Q36" s="117"/>
    </row>
    <row r="37" spans="1:19" ht="49.5" customHeight="1" thickBot="1">
      <c r="A37" s="24">
        <v>12</v>
      </c>
      <c r="B37" s="114" t="s">
        <v>167</v>
      </c>
      <c r="C37" s="20" t="s">
        <v>159</v>
      </c>
      <c r="D37" s="21">
        <v>40</v>
      </c>
      <c r="E37" s="14"/>
      <c r="F37" s="19"/>
      <c r="G37" s="19"/>
      <c r="H37" s="19"/>
      <c r="I37" s="40"/>
      <c r="J37" s="19"/>
      <c r="K37" s="19"/>
      <c r="L37" s="19"/>
      <c r="M37" s="41"/>
      <c r="N37" s="19"/>
      <c r="O37" s="19"/>
      <c r="P37" s="19"/>
      <c r="Q37" s="117"/>
    </row>
    <row r="38" spans="1:19" ht="74.25" customHeight="1" thickBot="1">
      <c r="A38" s="24">
        <v>13</v>
      </c>
      <c r="B38" s="113" t="s">
        <v>166</v>
      </c>
      <c r="C38" s="20" t="s">
        <v>159</v>
      </c>
      <c r="D38" s="18">
        <v>8</v>
      </c>
      <c r="E38" s="14"/>
      <c r="F38" s="19"/>
      <c r="G38" s="19"/>
      <c r="H38" s="19"/>
      <c r="I38" s="40"/>
      <c r="J38" s="19"/>
      <c r="K38" s="19"/>
      <c r="L38" s="19"/>
      <c r="M38" s="41"/>
      <c r="N38" s="19"/>
      <c r="O38" s="19"/>
      <c r="P38" s="19"/>
      <c r="Q38" s="117"/>
    </row>
    <row r="39" spans="1:19" ht="124.5" customHeight="1" thickBot="1">
      <c r="A39" s="24">
        <v>14</v>
      </c>
      <c r="B39" s="113" t="s">
        <v>155</v>
      </c>
      <c r="C39" s="20" t="s">
        <v>159</v>
      </c>
      <c r="D39" s="18">
        <v>1</v>
      </c>
      <c r="E39" s="14"/>
      <c r="F39" s="19"/>
      <c r="G39" s="19"/>
      <c r="H39" s="19"/>
      <c r="I39" s="40"/>
      <c r="J39" s="19"/>
      <c r="K39" s="19"/>
      <c r="L39" s="19"/>
      <c r="M39" s="41"/>
      <c r="N39" s="19"/>
      <c r="O39" s="19"/>
      <c r="P39" s="19"/>
      <c r="Q39" s="117"/>
    </row>
    <row r="40" spans="1:19" ht="77.25" customHeight="1" thickBot="1">
      <c r="A40" s="23">
        <v>15</v>
      </c>
      <c r="B40" s="113" t="s">
        <v>156</v>
      </c>
      <c r="C40" s="20" t="s">
        <v>159</v>
      </c>
      <c r="D40" s="21">
        <v>2</v>
      </c>
      <c r="E40" s="14"/>
      <c r="F40" s="19"/>
      <c r="G40" s="19"/>
      <c r="H40" s="19"/>
      <c r="I40" s="40"/>
      <c r="J40" s="19"/>
      <c r="K40" s="19"/>
      <c r="L40" s="19"/>
      <c r="M40" s="41"/>
      <c r="N40" s="19"/>
      <c r="O40" s="19"/>
      <c r="P40" s="19"/>
      <c r="Q40" s="117"/>
    </row>
    <row r="41" spans="1:19" ht="118.5" customHeight="1" thickBot="1">
      <c r="A41" s="16">
        <v>16</v>
      </c>
      <c r="B41" s="29" t="s">
        <v>138</v>
      </c>
      <c r="C41" s="20" t="s">
        <v>159</v>
      </c>
      <c r="D41" s="108">
        <v>1</v>
      </c>
      <c r="E41" s="14"/>
      <c r="F41" s="19"/>
      <c r="G41" s="19"/>
      <c r="H41" s="19"/>
      <c r="I41" s="40"/>
      <c r="J41" s="19"/>
      <c r="K41" s="19"/>
      <c r="L41" s="19"/>
      <c r="M41" s="40"/>
      <c r="N41" s="19"/>
      <c r="O41" s="19"/>
      <c r="P41" s="19"/>
      <c r="Q41" s="118"/>
    </row>
    <row r="42" spans="1:19" ht="46.5" customHeight="1" thickBot="1">
      <c r="A42" s="151" t="s">
        <v>130</v>
      </c>
      <c r="B42" s="152"/>
      <c r="C42" s="153"/>
      <c r="D42" s="34">
        <f>SUM(D26:D41)</f>
        <v>315</v>
      </c>
      <c r="E42" s="14"/>
      <c r="F42" s="19"/>
      <c r="G42" s="19"/>
      <c r="H42" s="127"/>
      <c r="I42" s="40"/>
      <c r="J42" s="19"/>
      <c r="K42" s="19"/>
      <c r="L42" s="127"/>
      <c r="M42" s="40"/>
      <c r="N42" s="19"/>
      <c r="O42" s="19"/>
      <c r="P42" s="127"/>
      <c r="Q42" s="126"/>
    </row>
    <row r="43" spans="1:19" s="4" customFormat="1" ht="43.5" customHeight="1" thickBot="1">
      <c r="A43" s="157" t="s">
        <v>131</v>
      </c>
      <c r="B43" s="158"/>
      <c r="C43" s="158"/>
      <c r="D43" s="158"/>
      <c r="E43" s="158"/>
      <c r="F43" s="158"/>
      <c r="G43" s="158"/>
      <c r="H43" s="158"/>
      <c r="I43" s="158"/>
      <c r="J43" s="158"/>
      <c r="K43" s="158"/>
      <c r="L43" s="158"/>
      <c r="M43" s="158"/>
      <c r="N43" s="158"/>
      <c r="O43" s="158"/>
      <c r="P43" s="158"/>
      <c r="Q43" s="158"/>
      <c r="S43" s="10"/>
    </row>
    <row r="44" spans="1:19" ht="49.5" customHeight="1" thickBot="1">
      <c r="A44" s="16">
        <v>1</v>
      </c>
      <c r="B44" s="28" t="s">
        <v>139</v>
      </c>
      <c r="C44" s="17" t="s">
        <v>159</v>
      </c>
      <c r="D44" s="18">
        <v>16</v>
      </c>
      <c r="E44" s="12"/>
      <c r="F44" s="19"/>
      <c r="G44" s="19"/>
      <c r="H44" s="19"/>
      <c r="I44" s="42"/>
      <c r="J44" s="19"/>
      <c r="K44" s="19"/>
      <c r="L44" s="19"/>
      <c r="M44" s="40"/>
      <c r="N44" s="19"/>
      <c r="O44" s="19"/>
      <c r="P44" s="19"/>
      <c r="Q44" s="116"/>
    </row>
    <row r="45" spans="1:19" ht="105" customHeight="1" thickBot="1">
      <c r="A45" s="16">
        <v>2</v>
      </c>
      <c r="B45" s="111" t="s">
        <v>164</v>
      </c>
      <c r="C45" s="20" t="s">
        <v>159</v>
      </c>
      <c r="D45" s="18">
        <v>66</v>
      </c>
      <c r="E45" s="12"/>
      <c r="F45" s="19"/>
      <c r="G45" s="19"/>
      <c r="H45" s="19"/>
      <c r="I45" s="43"/>
      <c r="J45" s="19"/>
      <c r="K45" s="19"/>
      <c r="L45" s="19"/>
      <c r="M45" s="42"/>
      <c r="N45" s="19"/>
      <c r="O45" s="19"/>
      <c r="P45" s="19"/>
      <c r="Q45" s="117"/>
    </row>
    <row r="46" spans="1:19" ht="79.5" thickBot="1">
      <c r="A46" s="16">
        <v>3</v>
      </c>
      <c r="B46" s="25" t="s">
        <v>163</v>
      </c>
      <c r="C46" s="20" t="s">
        <v>159</v>
      </c>
      <c r="D46" s="18">
        <v>72</v>
      </c>
      <c r="E46" s="14"/>
      <c r="F46" s="19"/>
      <c r="G46" s="19"/>
      <c r="H46" s="19"/>
      <c r="I46" s="43"/>
      <c r="J46" s="19"/>
      <c r="K46" s="19"/>
      <c r="L46" s="19"/>
      <c r="M46" s="42"/>
      <c r="N46" s="19"/>
      <c r="O46" s="19"/>
      <c r="P46" s="19"/>
      <c r="Q46" s="117"/>
    </row>
    <row r="47" spans="1:19" ht="174" thickBot="1">
      <c r="A47" s="16">
        <v>4</v>
      </c>
      <c r="B47" s="30" t="s">
        <v>140</v>
      </c>
      <c r="C47" s="20" t="s">
        <v>159</v>
      </c>
      <c r="D47" s="21">
        <v>8</v>
      </c>
      <c r="E47" s="14"/>
      <c r="F47" s="19"/>
      <c r="G47" s="19"/>
      <c r="H47" s="19"/>
      <c r="I47" s="40"/>
      <c r="J47" s="19"/>
      <c r="K47" s="19"/>
      <c r="L47" s="19"/>
      <c r="M47" s="40"/>
      <c r="N47" s="19"/>
      <c r="O47" s="19"/>
      <c r="P47" s="19"/>
      <c r="Q47" s="117"/>
    </row>
    <row r="48" spans="1:19" ht="46.5" customHeight="1" thickBot="1">
      <c r="A48" s="16">
        <v>5</v>
      </c>
      <c r="B48" s="30" t="s">
        <v>141</v>
      </c>
      <c r="C48" s="20" t="s">
        <v>159</v>
      </c>
      <c r="D48" s="21">
        <v>6</v>
      </c>
      <c r="E48" s="14"/>
      <c r="F48" s="19"/>
      <c r="G48" s="19"/>
      <c r="H48" s="19"/>
      <c r="I48" s="40"/>
      <c r="J48" s="19"/>
      <c r="K48" s="19"/>
      <c r="L48" s="19"/>
      <c r="M48" s="40"/>
      <c r="N48" s="19"/>
      <c r="O48" s="19"/>
      <c r="P48" s="19"/>
      <c r="Q48" s="117"/>
    </row>
    <row r="49" spans="1:19" ht="95.25" thickBot="1">
      <c r="A49" s="16">
        <v>6</v>
      </c>
      <c r="B49" s="29" t="s">
        <v>142</v>
      </c>
      <c r="C49" s="20" t="s">
        <v>159</v>
      </c>
      <c r="D49" s="18">
        <v>13</v>
      </c>
      <c r="E49" s="14"/>
      <c r="F49" s="19"/>
      <c r="G49" s="19"/>
      <c r="H49" s="19"/>
      <c r="I49" s="40"/>
      <c r="J49" s="19"/>
      <c r="K49" s="19"/>
      <c r="L49" s="19"/>
      <c r="M49" s="40"/>
      <c r="N49" s="19"/>
      <c r="O49" s="19"/>
      <c r="P49" s="19"/>
      <c r="Q49" s="117"/>
    </row>
    <row r="50" spans="1:19" ht="142.5" thickBot="1">
      <c r="A50" s="16">
        <v>7</v>
      </c>
      <c r="B50" s="30" t="s">
        <v>135</v>
      </c>
      <c r="C50" s="20" t="s">
        <v>159</v>
      </c>
      <c r="D50" s="18">
        <v>15</v>
      </c>
      <c r="E50" s="14"/>
      <c r="F50" s="19"/>
      <c r="G50" s="19"/>
      <c r="H50" s="19"/>
      <c r="I50" s="40"/>
      <c r="J50" s="19"/>
      <c r="K50" s="19"/>
      <c r="L50" s="19"/>
      <c r="M50" s="40"/>
      <c r="N50" s="19"/>
      <c r="O50" s="19"/>
      <c r="P50" s="19"/>
      <c r="Q50" s="117"/>
    </row>
    <row r="51" spans="1:19" ht="95.25" customHeight="1" thickBot="1">
      <c r="A51" s="16">
        <v>8</v>
      </c>
      <c r="B51" s="30" t="s">
        <v>136</v>
      </c>
      <c r="C51" s="20" t="s">
        <v>159</v>
      </c>
      <c r="D51" s="21">
        <v>8</v>
      </c>
      <c r="E51" s="14"/>
      <c r="F51" s="19"/>
      <c r="G51" s="19"/>
      <c r="H51" s="19"/>
      <c r="I51" s="40"/>
      <c r="J51" s="19"/>
      <c r="K51" s="19"/>
      <c r="L51" s="19"/>
      <c r="M51" s="40"/>
      <c r="N51" s="19"/>
      <c r="O51" s="19"/>
      <c r="P51" s="19"/>
      <c r="Q51" s="117"/>
    </row>
    <row r="52" spans="1:19" ht="63.75" thickBot="1">
      <c r="A52" s="16">
        <v>9</v>
      </c>
      <c r="B52" s="29" t="s">
        <v>143</v>
      </c>
      <c r="C52" s="20" t="s">
        <v>159</v>
      </c>
      <c r="D52" s="21">
        <v>13</v>
      </c>
      <c r="E52" s="14"/>
      <c r="F52" s="19"/>
      <c r="G52" s="19"/>
      <c r="H52" s="19"/>
      <c r="I52" s="40"/>
      <c r="J52" s="19"/>
      <c r="K52" s="19"/>
      <c r="L52" s="19"/>
      <c r="M52" s="40"/>
      <c r="N52" s="19"/>
      <c r="O52" s="19"/>
      <c r="P52" s="19"/>
      <c r="Q52" s="117"/>
    </row>
    <row r="53" spans="1:19" ht="95.25" thickBot="1">
      <c r="A53" s="16">
        <v>10</v>
      </c>
      <c r="B53" s="30" t="s">
        <v>144</v>
      </c>
      <c r="C53" s="20" t="s">
        <v>159</v>
      </c>
      <c r="D53" s="31">
        <v>13</v>
      </c>
      <c r="E53" s="32"/>
      <c r="F53" s="33"/>
      <c r="G53" s="33"/>
      <c r="H53" s="33"/>
      <c r="I53" s="40"/>
      <c r="J53" s="33"/>
      <c r="K53" s="33"/>
      <c r="L53" s="33"/>
      <c r="M53" s="40"/>
      <c r="N53" s="33"/>
      <c r="O53" s="33"/>
      <c r="P53" s="33"/>
      <c r="Q53" s="117"/>
      <c r="S53" s="48"/>
    </row>
    <row r="54" spans="1:19" ht="63.75" thickBot="1">
      <c r="A54" s="16">
        <v>11</v>
      </c>
      <c r="B54" s="29" t="s">
        <v>145</v>
      </c>
      <c r="C54" s="20" t="s">
        <v>159</v>
      </c>
      <c r="D54" s="21">
        <v>13</v>
      </c>
      <c r="E54" s="14"/>
      <c r="F54" s="19"/>
      <c r="G54" s="19"/>
      <c r="H54" s="19"/>
      <c r="I54" s="40"/>
      <c r="J54" s="19"/>
      <c r="K54" s="19"/>
      <c r="L54" s="19"/>
      <c r="M54" s="40"/>
      <c r="N54" s="19"/>
      <c r="O54" s="19"/>
      <c r="P54" s="19"/>
      <c r="Q54" s="117"/>
    </row>
    <row r="55" spans="1:19" ht="43.5" customHeight="1" thickBot="1">
      <c r="A55" s="16">
        <v>12</v>
      </c>
      <c r="B55" s="29" t="s">
        <v>168</v>
      </c>
      <c r="C55" s="20" t="s">
        <v>159</v>
      </c>
      <c r="D55" s="18">
        <v>60</v>
      </c>
      <c r="E55" s="14"/>
      <c r="F55" s="19"/>
      <c r="G55" s="19"/>
      <c r="H55" s="19"/>
      <c r="I55" s="40"/>
      <c r="J55" s="19"/>
      <c r="K55" s="19"/>
      <c r="L55" s="19"/>
      <c r="M55" s="40"/>
      <c r="N55" s="19"/>
      <c r="O55" s="19"/>
      <c r="P55" s="19"/>
      <c r="Q55" s="117"/>
    </row>
    <row r="56" spans="1:19" ht="63.75" thickBot="1">
      <c r="A56" s="16">
        <v>13</v>
      </c>
      <c r="B56" s="30" t="s">
        <v>165</v>
      </c>
      <c r="C56" s="20" t="s">
        <v>159</v>
      </c>
      <c r="D56" s="18">
        <v>10</v>
      </c>
      <c r="E56" s="14"/>
      <c r="F56" s="19"/>
      <c r="G56" s="19"/>
      <c r="H56" s="19"/>
      <c r="I56" s="40"/>
      <c r="J56" s="19"/>
      <c r="K56" s="19"/>
      <c r="L56" s="19"/>
      <c r="M56" s="40"/>
      <c r="N56" s="19"/>
      <c r="O56" s="19"/>
      <c r="P56" s="19"/>
      <c r="Q56" s="117"/>
    </row>
    <row r="57" spans="1:19" ht="109.5" customHeight="1" thickBot="1">
      <c r="A57" s="16">
        <v>14</v>
      </c>
      <c r="B57" s="30" t="s">
        <v>146</v>
      </c>
      <c r="C57" s="20" t="s">
        <v>159</v>
      </c>
      <c r="D57" s="18">
        <v>0</v>
      </c>
      <c r="E57" s="14"/>
      <c r="F57" s="19"/>
      <c r="G57" s="19"/>
      <c r="H57" s="19"/>
      <c r="I57" s="40"/>
      <c r="J57" s="19"/>
      <c r="K57" s="19"/>
      <c r="L57" s="19"/>
      <c r="M57" s="40"/>
      <c r="N57" s="19"/>
      <c r="O57" s="19"/>
      <c r="P57" s="19"/>
      <c r="Q57" s="117"/>
    </row>
    <row r="58" spans="1:19" ht="63.75" thickBot="1">
      <c r="A58" s="23">
        <v>15</v>
      </c>
      <c r="B58" s="30" t="s">
        <v>147</v>
      </c>
      <c r="C58" s="20" t="s">
        <v>159</v>
      </c>
      <c r="D58" s="18">
        <v>1</v>
      </c>
      <c r="E58" s="14"/>
      <c r="F58" s="19"/>
      <c r="G58" s="19"/>
      <c r="H58" s="19"/>
      <c r="I58" s="40"/>
      <c r="J58" s="19"/>
      <c r="K58" s="19"/>
      <c r="L58" s="19"/>
      <c r="M58" s="40"/>
      <c r="N58" s="19"/>
      <c r="O58" s="19"/>
      <c r="P58" s="19"/>
      <c r="Q58" s="118"/>
    </row>
    <row r="59" spans="1:19" ht="46.5" customHeight="1" thickBot="1">
      <c r="A59" s="151" t="s">
        <v>132</v>
      </c>
      <c r="B59" s="152"/>
      <c r="C59" s="153"/>
      <c r="D59" s="34">
        <f>SUM(D44:D58)</f>
        <v>314</v>
      </c>
      <c r="E59" s="14"/>
      <c r="F59" s="19"/>
      <c r="G59" s="19"/>
      <c r="H59" s="127"/>
      <c r="I59" s="40"/>
      <c r="J59" s="19"/>
      <c r="K59" s="19"/>
      <c r="L59" s="127"/>
      <c r="M59" s="40"/>
      <c r="N59" s="19"/>
      <c r="O59" s="19"/>
      <c r="P59" s="127"/>
      <c r="Q59" s="126"/>
    </row>
    <row r="60" spans="1:19" ht="52.5" customHeight="1" thickBot="1">
      <c r="A60" s="154" t="s">
        <v>133</v>
      </c>
      <c r="B60" s="155" t="s">
        <v>104</v>
      </c>
      <c r="C60" s="156"/>
      <c r="D60" s="34">
        <f>D24+D42+D59</f>
        <v>1485</v>
      </c>
      <c r="E60" s="14"/>
      <c r="F60" s="19"/>
      <c r="G60" s="19"/>
      <c r="H60" s="128"/>
      <c r="I60" s="40"/>
      <c r="J60" s="19"/>
      <c r="K60" s="19"/>
      <c r="L60" s="128"/>
      <c r="M60" s="40"/>
      <c r="N60" s="19"/>
      <c r="O60" s="19"/>
      <c r="P60" s="128"/>
      <c r="Q60" s="129"/>
    </row>
    <row r="61" spans="1:19">
      <c r="C61" s="9"/>
      <c r="F61" s="35"/>
      <c r="G61" s="35"/>
      <c r="H61" s="35"/>
      <c r="I61" s="35"/>
      <c r="J61" s="35"/>
      <c r="K61" s="35"/>
      <c r="L61" s="35"/>
      <c r="M61" s="35"/>
      <c r="N61" s="35"/>
      <c r="O61" s="35"/>
      <c r="P61" s="35"/>
      <c r="Q61" s="119"/>
    </row>
    <row r="62" spans="1:19">
      <c r="C62" s="9"/>
      <c r="F62" s="35"/>
      <c r="G62" s="35"/>
      <c r="H62" s="35"/>
      <c r="I62" s="35"/>
      <c r="J62" s="35"/>
      <c r="K62" s="35"/>
      <c r="L62" s="35"/>
      <c r="M62" s="35"/>
      <c r="N62" s="35"/>
      <c r="O62" s="35"/>
      <c r="P62" s="35"/>
      <c r="Q62" s="120"/>
    </row>
    <row r="63" spans="1:19" s="99" customFormat="1" ht="113.25" customHeight="1">
      <c r="B63" s="137" t="s">
        <v>107</v>
      </c>
      <c r="C63" s="138"/>
      <c r="D63" s="138"/>
      <c r="E63" s="138"/>
      <c r="F63" s="138"/>
      <c r="G63" s="138"/>
      <c r="H63" s="138"/>
      <c r="I63" s="138"/>
      <c r="J63" s="139"/>
      <c r="Q63" s="121"/>
    </row>
    <row r="64" spans="1:19" s="100" customFormat="1" ht="16.5">
      <c r="B64" s="140" t="s">
        <v>108</v>
      </c>
      <c r="C64" s="141"/>
      <c r="D64" s="141"/>
      <c r="E64" s="141"/>
      <c r="F64" s="141"/>
      <c r="G64" s="141"/>
      <c r="H64" s="141"/>
      <c r="I64" s="141"/>
      <c r="J64" s="142"/>
      <c r="Q64" s="121"/>
    </row>
    <row r="65" spans="2:17" s="101" customFormat="1" ht="85.5" customHeight="1">
      <c r="B65" s="143" t="s">
        <v>160</v>
      </c>
      <c r="C65" s="144"/>
      <c r="D65" s="144"/>
      <c r="E65" s="144"/>
      <c r="F65" s="144"/>
      <c r="G65" s="144"/>
      <c r="H65" s="144"/>
      <c r="I65" s="144"/>
      <c r="J65" s="145"/>
      <c r="Q65" s="122"/>
    </row>
    <row r="66" spans="2:17" s="101" customFormat="1" ht="17.25" customHeight="1">
      <c r="B66" s="102"/>
      <c r="C66" s="103"/>
      <c r="D66" s="103"/>
      <c r="E66" s="103"/>
      <c r="F66" s="103"/>
      <c r="G66" s="103"/>
      <c r="H66" s="103"/>
      <c r="I66" s="103"/>
      <c r="J66" s="103"/>
      <c r="Q66" s="123"/>
    </row>
    <row r="67" spans="2:17" s="104" customFormat="1" ht="15" customHeight="1">
      <c r="B67" s="146" t="s">
        <v>109</v>
      </c>
      <c r="C67" s="146"/>
      <c r="D67" s="146"/>
      <c r="E67" s="146"/>
      <c r="F67" s="146"/>
      <c r="G67" s="146"/>
      <c r="H67" s="146"/>
      <c r="I67" s="146"/>
      <c r="J67" s="146"/>
      <c r="Q67" s="123"/>
    </row>
    <row r="68" spans="2:17" s="104" customFormat="1" ht="16.5">
      <c r="B68" s="146" t="s">
        <v>110</v>
      </c>
      <c r="C68" s="146"/>
      <c r="D68" s="105"/>
      <c r="E68" s="147"/>
      <c r="F68" s="147"/>
      <c r="G68" s="147"/>
      <c r="H68" s="147"/>
      <c r="I68" s="147"/>
      <c r="J68" s="147"/>
      <c r="Q68" s="123"/>
    </row>
    <row r="69" spans="2:17" s="104" customFormat="1" ht="91.5" customHeight="1">
      <c r="B69" s="175" t="s">
        <v>111</v>
      </c>
      <c r="C69" s="175"/>
      <c r="D69" s="175"/>
      <c r="E69" s="175"/>
      <c r="F69" s="175"/>
      <c r="G69" s="175"/>
      <c r="H69" s="175"/>
      <c r="I69" s="175"/>
      <c r="J69" s="175"/>
      <c r="Q69" s="123"/>
    </row>
    <row r="70" spans="2:17" s="104" customFormat="1" ht="16.5">
      <c r="B70" s="176" t="s">
        <v>112</v>
      </c>
      <c r="C70" s="176"/>
      <c r="D70" s="106"/>
      <c r="E70" s="177"/>
      <c r="F70" s="177"/>
      <c r="G70" s="177"/>
      <c r="H70" s="177"/>
      <c r="I70" s="177"/>
      <c r="J70" s="177"/>
      <c r="Q70" s="123"/>
    </row>
    <row r="71" spans="2:17" s="104" customFormat="1" ht="81" customHeight="1">
      <c r="B71" s="175" t="s">
        <v>113</v>
      </c>
      <c r="C71" s="175"/>
      <c r="D71" s="175"/>
      <c r="E71" s="175"/>
      <c r="F71" s="175"/>
      <c r="G71" s="175"/>
      <c r="H71" s="175"/>
      <c r="I71" s="175"/>
      <c r="J71" s="175"/>
      <c r="Q71" s="123"/>
    </row>
    <row r="72" spans="2:17" s="101" customFormat="1" ht="16.5">
      <c r="B72" s="107"/>
      <c r="C72" s="107"/>
      <c r="D72" s="107"/>
      <c r="E72" s="107"/>
      <c r="F72" s="107"/>
      <c r="G72" s="107"/>
      <c r="Q72" s="123"/>
    </row>
    <row r="73" spans="2:17" s="101" customFormat="1" ht="16.5" customHeight="1">
      <c r="B73" s="178" t="s">
        <v>114</v>
      </c>
      <c r="C73" s="178"/>
      <c r="D73" s="178"/>
      <c r="E73" s="179"/>
      <c r="F73" s="180"/>
      <c r="G73" s="180"/>
      <c r="H73" s="180"/>
      <c r="I73" s="180"/>
      <c r="J73" s="181"/>
      <c r="Q73" s="123"/>
    </row>
    <row r="74" spans="2:17" s="101" customFormat="1" ht="16.5" customHeight="1">
      <c r="B74" s="178" t="s">
        <v>122</v>
      </c>
      <c r="C74" s="178"/>
      <c r="D74" s="178"/>
      <c r="E74" s="179"/>
      <c r="F74" s="180"/>
      <c r="G74" s="180"/>
      <c r="H74" s="180"/>
      <c r="I74" s="180"/>
      <c r="J74" s="181"/>
      <c r="Q74" s="120"/>
    </row>
    <row r="75" spans="2:17" s="101" customFormat="1" ht="16.5">
      <c r="B75" s="178" t="s">
        <v>115</v>
      </c>
      <c r="C75" s="178"/>
      <c r="D75" s="178"/>
      <c r="E75" s="179"/>
      <c r="F75" s="180"/>
      <c r="G75" s="180"/>
      <c r="H75" s="180"/>
      <c r="I75" s="180"/>
      <c r="J75" s="181"/>
      <c r="Q75" s="120"/>
    </row>
    <row r="76" spans="2:17" s="101" customFormat="1" ht="16.5" customHeight="1">
      <c r="B76" s="178" t="s">
        <v>116</v>
      </c>
      <c r="C76" s="178"/>
      <c r="D76" s="178"/>
      <c r="E76" s="179"/>
      <c r="F76" s="180"/>
      <c r="G76" s="180"/>
      <c r="H76" s="180"/>
      <c r="I76" s="180"/>
      <c r="J76" s="181"/>
      <c r="Q76" s="120"/>
    </row>
    <row r="77" spans="2:17" s="101" customFormat="1" ht="16.5">
      <c r="B77" s="178" t="s">
        <v>117</v>
      </c>
      <c r="C77" s="178"/>
      <c r="D77" s="178"/>
      <c r="E77" s="179"/>
      <c r="F77" s="180"/>
      <c r="G77" s="180"/>
      <c r="H77" s="180"/>
      <c r="I77" s="180"/>
      <c r="J77" s="181"/>
      <c r="Q77" s="120"/>
    </row>
    <row r="78" spans="2:17" s="101" customFormat="1" ht="16.5" customHeight="1">
      <c r="B78" s="178" t="s">
        <v>118</v>
      </c>
      <c r="C78" s="178"/>
      <c r="D78" s="178"/>
      <c r="E78" s="179"/>
      <c r="F78" s="180"/>
      <c r="G78" s="180"/>
      <c r="H78" s="180"/>
      <c r="I78" s="180"/>
      <c r="J78" s="181"/>
      <c r="Q78" s="120"/>
    </row>
    <row r="79" spans="2:17" s="101" customFormat="1" ht="23.25" customHeight="1">
      <c r="B79" s="178" t="s">
        <v>123</v>
      </c>
      <c r="C79" s="178"/>
      <c r="D79" s="178"/>
      <c r="E79" s="182" t="s">
        <v>119</v>
      </c>
      <c r="F79" s="182"/>
      <c r="G79" s="182"/>
      <c r="H79" s="182"/>
      <c r="I79" s="182"/>
      <c r="J79" s="182"/>
      <c r="Q79" s="120"/>
    </row>
    <row r="80" spans="2:17" s="101" customFormat="1" ht="27" customHeight="1">
      <c r="B80" s="178" t="s">
        <v>120</v>
      </c>
      <c r="C80" s="178"/>
      <c r="D80" s="178"/>
      <c r="E80" s="182" t="s">
        <v>119</v>
      </c>
      <c r="F80" s="182"/>
      <c r="G80" s="182"/>
      <c r="H80" s="182"/>
      <c r="I80" s="182"/>
      <c r="J80" s="182"/>
      <c r="Q80" s="120"/>
    </row>
    <row r="81" spans="2:17" s="101" customFormat="1" ht="16.5" customHeight="1">
      <c r="B81" s="183" t="s">
        <v>121</v>
      </c>
      <c r="C81" s="183"/>
      <c r="D81" s="183"/>
      <c r="E81" s="184"/>
      <c r="F81" s="184"/>
      <c r="G81" s="184"/>
      <c r="H81" s="184"/>
      <c r="I81" s="184"/>
      <c r="J81" s="184"/>
      <c r="Q81" s="120"/>
    </row>
    <row r="82" spans="2:17" s="101" customFormat="1" ht="16.5" customHeight="1">
      <c r="B82" s="183"/>
      <c r="C82" s="183"/>
      <c r="D82" s="183"/>
      <c r="E82" s="184"/>
      <c r="F82" s="184"/>
      <c r="G82" s="184"/>
      <c r="H82" s="184"/>
      <c r="I82" s="184"/>
      <c r="J82" s="184"/>
      <c r="Q82" s="120"/>
    </row>
    <row r="83" spans="2:17" s="101" customFormat="1" ht="16.5" customHeight="1">
      <c r="B83" s="183"/>
      <c r="C83" s="183"/>
      <c r="D83" s="183"/>
      <c r="E83" s="184"/>
      <c r="F83" s="184"/>
      <c r="G83" s="184"/>
      <c r="H83" s="184"/>
      <c r="I83" s="184"/>
      <c r="J83" s="184"/>
      <c r="Q83" s="120"/>
    </row>
    <row r="84" spans="2:17" s="101" customFormat="1" ht="16.5" customHeight="1">
      <c r="B84" s="183"/>
      <c r="C84" s="183"/>
      <c r="D84" s="183"/>
      <c r="E84" s="184"/>
      <c r="F84" s="184"/>
      <c r="G84" s="184"/>
      <c r="H84" s="184"/>
      <c r="I84" s="184"/>
      <c r="J84" s="184"/>
      <c r="Q84" s="120"/>
    </row>
    <row r="85" spans="2:17">
      <c r="Q85" s="120"/>
    </row>
    <row r="86" spans="2:17">
      <c r="Q86" s="120"/>
    </row>
    <row r="87" spans="2:17">
      <c r="Q87" s="120"/>
    </row>
    <row r="88" spans="2:17">
      <c r="Q88" s="120"/>
    </row>
    <row r="89" spans="2:17">
      <c r="Q89" s="120"/>
    </row>
    <row r="90" spans="2:17">
      <c r="Q90" s="120"/>
    </row>
    <row r="91" spans="2:17">
      <c r="Q91" s="120"/>
    </row>
    <row r="92" spans="2:17">
      <c r="Q92" s="120"/>
    </row>
    <row r="93" spans="2:17">
      <c r="Q93" s="120"/>
    </row>
    <row r="94" spans="2:17">
      <c r="Q94" s="120"/>
    </row>
    <row r="95" spans="2:17">
      <c r="Q95" s="120"/>
    </row>
    <row r="96" spans="2:17">
      <c r="Q96" s="120"/>
    </row>
    <row r="97" spans="17:17">
      <c r="Q97" s="120"/>
    </row>
    <row r="98" spans="17:17">
      <c r="Q98" s="120"/>
    </row>
    <row r="99" spans="17:17">
      <c r="Q99" s="120"/>
    </row>
    <row r="100" spans="17:17">
      <c r="Q100" s="120"/>
    </row>
    <row r="101" spans="17:17">
      <c r="Q101" s="120"/>
    </row>
    <row r="102" spans="17:17">
      <c r="Q102" s="120"/>
    </row>
    <row r="103" spans="17:17">
      <c r="Q103" s="120"/>
    </row>
    <row r="104" spans="17:17">
      <c r="Q104" s="120"/>
    </row>
    <row r="105" spans="17:17">
      <c r="Q105" s="120"/>
    </row>
    <row r="106" spans="17:17">
      <c r="Q106" s="120"/>
    </row>
    <row r="107" spans="17:17">
      <c r="Q107" s="120"/>
    </row>
    <row r="108" spans="17:17">
      <c r="Q108" s="120"/>
    </row>
    <row r="109" spans="17:17">
      <c r="Q109" s="120"/>
    </row>
    <row r="110" spans="17:17">
      <c r="Q110" s="120"/>
    </row>
    <row r="111" spans="17:17">
      <c r="Q111" s="120"/>
    </row>
    <row r="112" spans="17:17">
      <c r="Q112" s="120"/>
    </row>
    <row r="113" spans="17:17">
      <c r="Q113" s="120"/>
    </row>
    <row r="114" spans="17:17">
      <c r="Q114" s="120"/>
    </row>
    <row r="115" spans="17:17">
      <c r="Q115" s="120"/>
    </row>
    <row r="116" spans="17:17">
      <c r="Q116" s="120"/>
    </row>
    <row r="117" spans="17:17">
      <c r="Q117" s="120"/>
    </row>
    <row r="118" spans="17:17">
      <c r="Q118" s="120"/>
    </row>
    <row r="119" spans="17:17">
      <c r="Q119" s="120"/>
    </row>
    <row r="120" spans="17:17">
      <c r="Q120" s="120"/>
    </row>
    <row r="121" spans="17:17">
      <c r="Q121" s="120"/>
    </row>
    <row r="122" spans="17:17">
      <c r="Q122" s="120"/>
    </row>
    <row r="123" spans="17:17">
      <c r="Q123" s="120"/>
    </row>
    <row r="124" spans="17:17">
      <c r="Q124" s="120"/>
    </row>
    <row r="125" spans="17:17">
      <c r="Q125" s="120"/>
    </row>
    <row r="126" spans="17:17">
      <c r="Q126" s="120"/>
    </row>
    <row r="127" spans="17:17">
      <c r="Q127" s="120"/>
    </row>
    <row r="128" spans="17:17">
      <c r="Q128" s="120"/>
    </row>
    <row r="129" spans="17:17">
      <c r="Q129" s="120"/>
    </row>
    <row r="130" spans="17:17">
      <c r="Q130" s="120"/>
    </row>
    <row r="131" spans="17:17">
      <c r="Q131" s="120"/>
    </row>
    <row r="132" spans="17:17">
      <c r="Q132" s="120"/>
    </row>
    <row r="133" spans="17:17">
      <c r="Q133" s="120"/>
    </row>
    <row r="134" spans="17:17">
      <c r="Q134" s="120"/>
    </row>
    <row r="135" spans="17:17">
      <c r="Q135" s="120"/>
    </row>
    <row r="136" spans="17:17">
      <c r="Q136" s="120"/>
    </row>
    <row r="137" spans="17:17">
      <c r="Q137" s="120"/>
    </row>
    <row r="138" spans="17:17">
      <c r="Q138" s="120"/>
    </row>
    <row r="139" spans="17:17">
      <c r="Q139" s="120"/>
    </row>
    <row r="140" spans="17:17">
      <c r="Q140" s="120"/>
    </row>
    <row r="141" spans="17:17">
      <c r="Q141" s="120"/>
    </row>
    <row r="142" spans="17:17">
      <c r="Q142" s="120"/>
    </row>
    <row r="143" spans="17:17">
      <c r="Q143" s="120"/>
    </row>
    <row r="144" spans="17:17">
      <c r="Q144" s="120"/>
    </row>
    <row r="145" spans="17:17">
      <c r="Q145" s="120"/>
    </row>
    <row r="146" spans="17:17">
      <c r="Q146" s="120"/>
    </row>
    <row r="147" spans="17:17">
      <c r="Q147" s="120"/>
    </row>
    <row r="148" spans="17:17">
      <c r="Q148" s="120"/>
    </row>
    <row r="149" spans="17:17">
      <c r="Q149" s="120"/>
    </row>
    <row r="150" spans="17:17">
      <c r="Q150" s="120"/>
    </row>
    <row r="151" spans="17:17">
      <c r="Q151" s="120"/>
    </row>
    <row r="152" spans="17:17">
      <c r="Q152" s="120"/>
    </row>
    <row r="153" spans="17:17">
      <c r="Q153" s="120"/>
    </row>
    <row r="154" spans="17:17">
      <c r="Q154" s="120"/>
    </row>
    <row r="155" spans="17:17">
      <c r="Q155" s="120"/>
    </row>
    <row r="156" spans="17:17">
      <c r="Q156" s="120"/>
    </row>
    <row r="157" spans="17:17">
      <c r="Q157" s="120"/>
    </row>
    <row r="158" spans="17:17">
      <c r="Q158" s="120"/>
    </row>
    <row r="159" spans="17:17">
      <c r="Q159" s="120"/>
    </row>
    <row r="160" spans="17:17">
      <c r="Q160" s="120"/>
    </row>
    <row r="161" spans="17:17">
      <c r="Q161" s="120"/>
    </row>
    <row r="162" spans="17:17">
      <c r="Q162" s="120"/>
    </row>
    <row r="163" spans="17:17">
      <c r="Q163" s="120"/>
    </row>
    <row r="164" spans="17:17">
      <c r="Q164" s="120"/>
    </row>
    <row r="165" spans="17:17">
      <c r="Q165" s="120"/>
    </row>
    <row r="166" spans="17:17">
      <c r="Q166" s="120"/>
    </row>
    <row r="167" spans="17:17">
      <c r="Q167" s="120"/>
    </row>
    <row r="168" spans="17:17">
      <c r="Q168" s="120"/>
    </row>
    <row r="169" spans="17:17">
      <c r="Q169" s="120"/>
    </row>
    <row r="170" spans="17:17">
      <c r="Q170" s="120"/>
    </row>
    <row r="171" spans="17:17">
      <c r="Q171" s="120"/>
    </row>
    <row r="172" spans="17:17">
      <c r="Q172" s="120"/>
    </row>
    <row r="173" spans="17:17">
      <c r="Q173" s="120"/>
    </row>
    <row r="174" spans="17:17">
      <c r="Q174" s="120"/>
    </row>
    <row r="175" spans="17:17">
      <c r="Q175" s="120"/>
    </row>
    <row r="176" spans="17:17">
      <c r="Q176" s="120"/>
    </row>
    <row r="177" spans="17:17">
      <c r="Q177" s="120"/>
    </row>
    <row r="178" spans="17:17">
      <c r="Q178" s="120"/>
    </row>
    <row r="179" spans="17:17">
      <c r="Q179" s="120"/>
    </row>
    <row r="180" spans="17:17">
      <c r="Q180" s="120"/>
    </row>
    <row r="181" spans="17:17">
      <c r="Q181" s="120"/>
    </row>
    <row r="182" spans="17:17">
      <c r="Q182" s="120"/>
    </row>
    <row r="183" spans="17:17">
      <c r="Q183" s="120"/>
    </row>
    <row r="184" spans="17:17">
      <c r="Q184" s="120"/>
    </row>
    <row r="185" spans="17:17">
      <c r="Q185" s="120"/>
    </row>
    <row r="186" spans="17:17">
      <c r="Q186" s="120"/>
    </row>
    <row r="187" spans="17:17">
      <c r="Q187" s="120"/>
    </row>
    <row r="188" spans="17:17">
      <c r="Q188" s="120"/>
    </row>
    <row r="189" spans="17:17">
      <c r="Q189" s="120"/>
    </row>
    <row r="190" spans="17:17">
      <c r="Q190" s="120"/>
    </row>
    <row r="191" spans="17:17">
      <c r="Q191" s="120"/>
    </row>
    <row r="192" spans="17:17">
      <c r="Q192" s="120"/>
    </row>
    <row r="193" spans="17:17">
      <c r="Q193" s="120"/>
    </row>
    <row r="194" spans="17:17">
      <c r="Q194" s="120"/>
    </row>
    <row r="195" spans="17:17">
      <c r="Q195" s="120"/>
    </row>
    <row r="196" spans="17:17">
      <c r="Q196" s="120"/>
    </row>
    <row r="197" spans="17:17">
      <c r="Q197" s="120"/>
    </row>
    <row r="198" spans="17:17">
      <c r="Q198" s="120"/>
    </row>
    <row r="199" spans="17:17">
      <c r="Q199" s="120"/>
    </row>
    <row r="200" spans="17:17">
      <c r="Q200" s="120"/>
    </row>
    <row r="201" spans="17:17">
      <c r="Q201" s="120"/>
    </row>
    <row r="202" spans="17:17">
      <c r="Q202" s="120"/>
    </row>
    <row r="203" spans="17:17">
      <c r="Q203" s="120"/>
    </row>
    <row r="204" spans="17:17">
      <c r="Q204" s="120"/>
    </row>
    <row r="205" spans="17:17">
      <c r="Q205" s="120"/>
    </row>
    <row r="206" spans="17:17">
      <c r="Q206" s="120"/>
    </row>
    <row r="207" spans="17:17">
      <c r="Q207" s="120"/>
    </row>
    <row r="208" spans="17:17">
      <c r="Q208" s="120"/>
    </row>
    <row r="209" spans="17:17">
      <c r="Q209" s="120"/>
    </row>
    <row r="210" spans="17:17">
      <c r="Q210" s="120"/>
    </row>
    <row r="211" spans="17:17">
      <c r="Q211" s="120"/>
    </row>
    <row r="212" spans="17:17">
      <c r="Q212" s="120"/>
    </row>
    <row r="213" spans="17:17">
      <c r="Q213" s="120"/>
    </row>
    <row r="214" spans="17:17">
      <c r="Q214" s="120"/>
    </row>
    <row r="215" spans="17:17">
      <c r="Q215" s="120"/>
    </row>
    <row r="216" spans="17:17">
      <c r="Q216" s="120"/>
    </row>
    <row r="217" spans="17:17">
      <c r="Q217" s="120"/>
    </row>
    <row r="218" spans="17:17">
      <c r="Q218" s="120"/>
    </row>
    <row r="219" spans="17:17">
      <c r="Q219" s="120"/>
    </row>
    <row r="220" spans="17:17">
      <c r="Q220" s="120"/>
    </row>
    <row r="221" spans="17:17">
      <c r="Q221" s="120"/>
    </row>
    <row r="222" spans="17:17">
      <c r="Q222" s="120"/>
    </row>
    <row r="223" spans="17:17">
      <c r="Q223" s="120"/>
    </row>
    <row r="224" spans="17:17">
      <c r="Q224" s="120"/>
    </row>
    <row r="225" spans="17:17">
      <c r="Q225" s="120"/>
    </row>
    <row r="226" spans="17:17">
      <c r="Q226" s="120"/>
    </row>
    <row r="227" spans="17:17">
      <c r="Q227" s="120"/>
    </row>
    <row r="228" spans="17:17">
      <c r="Q228" s="120"/>
    </row>
    <row r="229" spans="17:17">
      <c r="Q229" s="120"/>
    </row>
    <row r="230" spans="17:17">
      <c r="Q230" s="120"/>
    </row>
    <row r="231" spans="17:17">
      <c r="Q231" s="120"/>
    </row>
    <row r="232" spans="17:17">
      <c r="Q232" s="120"/>
    </row>
    <row r="233" spans="17:17">
      <c r="Q233" s="120"/>
    </row>
    <row r="234" spans="17:17">
      <c r="Q234" s="120"/>
    </row>
    <row r="235" spans="17:17">
      <c r="Q235" s="120"/>
    </row>
    <row r="236" spans="17:17">
      <c r="Q236" s="120"/>
    </row>
    <row r="237" spans="17:17">
      <c r="Q237" s="120"/>
    </row>
    <row r="238" spans="17:17">
      <c r="Q238" s="120"/>
    </row>
    <row r="239" spans="17:17">
      <c r="Q239" s="120"/>
    </row>
    <row r="240" spans="17:17">
      <c r="Q240" s="120"/>
    </row>
    <row r="241" spans="17:17">
      <c r="Q241" s="120"/>
    </row>
    <row r="242" spans="17:17">
      <c r="Q242" s="120"/>
    </row>
    <row r="243" spans="17:17">
      <c r="Q243" s="120"/>
    </row>
    <row r="244" spans="17:17">
      <c r="Q244" s="120"/>
    </row>
    <row r="245" spans="17:17">
      <c r="Q245" s="120"/>
    </row>
    <row r="246" spans="17:17">
      <c r="Q246" s="120"/>
    </row>
    <row r="247" spans="17:17">
      <c r="Q247" s="120"/>
    </row>
    <row r="248" spans="17:17">
      <c r="Q248" s="120"/>
    </row>
    <row r="249" spans="17:17">
      <c r="Q249" s="120"/>
    </row>
    <row r="250" spans="17:17">
      <c r="Q250" s="120"/>
    </row>
    <row r="251" spans="17:17">
      <c r="Q251" s="120"/>
    </row>
    <row r="252" spans="17:17">
      <c r="Q252" s="120"/>
    </row>
    <row r="253" spans="17:17">
      <c r="Q253" s="120"/>
    </row>
    <row r="254" spans="17:17">
      <c r="Q254" s="120"/>
    </row>
    <row r="255" spans="17:17">
      <c r="Q255" s="120"/>
    </row>
    <row r="256" spans="17:17">
      <c r="Q256" s="120"/>
    </row>
    <row r="257" spans="17:17">
      <c r="Q257" s="120"/>
    </row>
    <row r="258" spans="17:17">
      <c r="Q258" s="120"/>
    </row>
    <row r="259" spans="17:17">
      <c r="Q259" s="120"/>
    </row>
    <row r="260" spans="17:17">
      <c r="Q260" s="120"/>
    </row>
    <row r="261" spans="17:17">
      <c r="Q261" s="120"/>
    </row>
    <row r="262" spans="17:17">
      <c r="Q262" s="120"/>
    </row>
    <row r="263" spans="17:17">
      <c r="Q263" s="120"/>
    </row>
    <row r="264" spans="17:17">
      <c r="Q264" s="120"/>
    </row>
    <row r="265" spans="17:17">
      <c r="Q265" s="120"/>
    </row>
    <row r="266" spans="17:17">
      <c r="Q266" s="120"/>
    </row>
    <row r="267" spans="17:17">
      <c r="Q267" s="120"/>
    </row>
    <row r="268" spans="17:17">
      <c r="Q268" s="120"/>
    </row>
    <row r="269" spans="17:17">
      <c r="Q269" s="120"/>
    </row>
    <row r="270" spans="17:17">
      <c r="Q270" s="120"/>
    </row>
    <row r="271" spans="17:17">
      <c r="Q271" s="120"/>
    </row>
    <row r="272" spans="17:17">
      <c r="Q272" s="120"/>
    </row>
    <row r="273" spans="17:17">
      <c r="Q273" s="120"/>
    </row>
    <row r="274" spans="17:17">
      <c r="Q274" s="120"/>
    </row>
    <row r="275" spans="17:17">
      <c r="Q275" s="120"/>
    </row>
    <row r="276" spans="17:17">
      <c r="Q276" s="120"/>
    </row>
    <row r="277" spans="17:17">
      <c r="Q277" s="120"/>
    </row>
    <row r="278" spans="17:17">
      <c r="Q278" s="120"/>
    </row>
    <row r="279" spans="17:17">
      <c r="Q279" s="120"/>
    </row>
    <row r="280" spans="17:17">
      <c r="Q280" s="120"/>
    </row>
    <row r="281" spans="17:17">
      <c r="Q281" s="120"/>
    </row>
    <row r="282" spans="17:17">
      <c r="Q282" s="120"/>
    </row>
    <row r="283" spans="17:17">
      <c r="Q283" s="120"/>
    </row>
    <row r="284" spans="17:17">
      <c r="Q284" s="120"/>
    </row>
    <row r="285" spans="17:17">
      <c r="Q285" s="120"/>
    </row>
    <row r="286" spans="17:17">
      <c r="Q286" s="120"/>
    </row>
    <row r="287" spans="17:17">
      <c r="Q287" s="120"/>
    </row>
    <row r="288" spans="17:17">
      <c r="Q288" s="120"/>
    </row>
    <row r="289" spans="17:17">
      <c r="Q289" s="120"/>
    </row>
    <row r="290" spans="17:17">
      <c r="Q290" s="120"/>
    </row>
    <row r="291" spans="17:17">
      <c r="Q291" s="120"/>
    </row>
    <row r="292" spans="17:17">
      <c r="Q292" s="120"/>
    </row>
    <row r="293" spans="17:17">
      <c r="Q293" s="120"/>
    </row>
    <row r="294" spans="17:17">
      <c r="Q294" s="120"/>
    </row>
    <row r="295" spans="17:17">
      <c r="Q295" s="120"/>
    </row>
    <row r="296" spans="17:17">
      <c r="Q296" s="120"/>
    </row>
    <row r="297" spans="17:17">
      <c r="Q297" s="120"/>
    </row>
    <row r="298" spans="17:17">
      <c r="Q298" s="120"/>
    </row>
    <row r="299" spans="17:17">
      <c r="Q299" s="120"/>
    </row>
    <row r="300" spans="17:17">
      <c r="Q300" s="120"/>
    </row>
    <row r="301" spans="17:17">
      <c r="Q301" s="120"/>
    </row>
    <row r="302" spans="17:17">
      <c r="Q302" s="120"/>
    </row>
    <row r="303" spans="17:17">
      <c r="Q303" s="120"/>
    </row>
    <row r="304" spans="17:17">
      <c r="Q304" s="120"/>
    </row>
    <row r="305" spans="17:17">
      <c r="Q305" s="120"/>
    </row>
    <row r="306" spans="17:17">
      <c r="Q306" s="120"/>
    </row>
    <row r="307" spans="17:17">
      <c r="Q307" s="120"/>
    </row>
    <row r="308" spans="17:17">
      <c r="Q308" s="120"/>
    </row>
    <row r="309" spans="17:17">
      <c r="Q309" s="120"/>
    </row>
    <row r="310" spans="17:17">
      <c r="Q310" s="120"/>
    </row>
    <row r="311" spans="17:17">
      <c r="Q311" s="120"/>
    </row>
    <row r="312" spans="17:17">
      <c r="Q312" s="120"/>
    </row>
    <row r="313" spans="17:17">
      <c r="Q313" s="120"/>
    </row>
    <row r="314" spans="17:17">
      <c r="Q314" s="120"/>
    </row>
    <row r="315" spans="17:17">
      <c r="Q315" s="120"/>
    </row>
    <row r="316" spans="17:17">
      <c r="Q316" s="120"/>
    </row>
    <row r="317" spans="17:17">
      <c r="Q317" s="120"/>
    </row>
    <row r="318" spans="17:17">
      <c r="Q318" s="120"/>
    </row>
    <row r="319" spans="17:17">
      <c r="Q319" s="120"/>
    </row>
    <row r="320" spans="17:17">
      <c r="Q320" s="120"/>
    </row>
    <row r="321" spans="17:17">
      <c r="Q321" s="120"/>
    </row>
    <row r="322" spans="17:17">
      <c r="Q322" s="120"/>
    </row>
    <row r="323" spans="17:17">
      <c r="Q323" s="120"/>
    </row>
    <row r="324" spans="17:17">
      <c r="Q324" s="120"/>
    </row>
    <row r="325" spans="17:17">
      <c r="Q325" s="120"/>
    </row>
    <row r="326" spans="17:17">
      <c r="Q326" s="120"/>
    </row>
    <row r="327" spans="17:17">
      <c r="Q327" s="120"/>
    </row>
    <row r="328" spans="17:17">
      <c r="Q328" s="120"/>
    </row>
    <row r="329" spans="17:17">
      <c r="Q329" s="120"/>
    </row>
    <row r="330" spans="17:17">
      <c r="Q330" s="120"/>
    </row>
    <row r="331" spans="17:17">
      <c r="Q331" s="120"/>
    </row>
    <row r="332" spans="17:17">
      <c r="Q332" s="120"/>
    </row>
    <row r="333" spans="17:17">
      <c r="Q333" s="120"/>
    </row>
    <row r="334" spans="17:17">
      <c r="Q334" s="120"/>
    </row>
    <row r="335" spans="17:17">
      <c r="Q335" s="120"/>
    </row>
    <row r="336" spans="17:17">
      <c r="Q336" s="120"/>
    </row>
    <row r="337" spans="17:17">
      <c r="Q337" s="120"/>
    </row>
    <row r="338" spans="17:17">
      <c r="Q338" s="120"/>
    </row>
    <row r="339" spans="17:17">
      <c r="Q339" s="120"/>
    </row>
    <row r="340" spans="17:17">
      <c r="Q340" s="120"/>
    </row>
    <row r="341" spans="17:17">
      <c r="Q341" s="120"/>
    </row>
    <row r="342" spans="17:17">
      <c r="Q342" s="120"/>
    </row>
    <row r="343" spans="17:17">
      <c r="Q343" s="120"/>
    </row>
    <row r="344" spans="17:17">
      <c r="Q344" s="120"/>
    </row>
    <row r="345" spans="17:17">
      <c r="Q345" s="120"/>
    </row>
    <row r="346" spans="17:17">
      <c r="Q346" s="120"/>
    </row>
    <row r="347" spans="17:17">
      <c r="Q347" s="120"/>
    </row>
    <row r="348" spans="17:17">
      <c r="Q348" s="120"/>
    </row>
    <row r="349" spans="17:17">
      <c r="Q349" s="120"/>
    </row>
    <row r="350" spans="17:17">
      <c r="Q350" s="120"/>
    </row>
    <row r="351" spans="17:17">
      <c r="Q351" s="120"/>
    </row>
    <row r="352" spans="17:17">
      <c r="Q352" s="120"/>
    </row>
    <row r="353" spans="17:17">
      <c r="Q353" s="120"/>
    </row>
    <row r="354" spans="17:17">
      <c r="Q354" s="120"/>
    </row>
    <row r="355" spans="17:17">
      <c r="Q355" s="120"/>
    </row>
    <row r="356" spans="17:17">
      <c r="Q356" s="120"/>
    </row>
    <row r="357" spans="17:17">
      <c r="Q357" s="120"/>
    </row>
    <row r="358" spans="17:17">
      <c r="Q358" s="120"/>
    </row>
    <row r="359" spans="17:17">
      <c r="Q359" s="120"/>
    </row>
    <row r="360" spans="17:17">
      <c r="Q360" s="120"/>
    </row>
    <row r="361" spans="17:17">
      <c r="Q361" s="120"/>
    </row>
    <row r="362" spans="17:17">
      <c r="Q362" s="120"/>
    </row>
    <row r="363" spans="17:17">
      <c r="Q363" s="120"/>
    </row>
    <row r="364" spans="17:17">
      <c r="Q364" s="120"/>
    </row>
    <row r="365" spans="17:17">
      <c r="Q365" s="120"/>
    </row>
    <row r="366" spans="17:17">
      <c r="Q366" s="120"/>
    </row>
    <row r="367" spans="17:17">
      <c r="Q367" s="120"/>
    </row>
    <row r="368" spans="17:17">
      <c r="Q368" s="120"/>
    </row>
    <row r="369" spans="17:17">
      <c r="Q369" s="120"/>
    </row>
    <row r="370" spans="17:17">
      <c r="Q370" s="120"/>
    </row>
    <row r="371" spans="17:17">
      <c r="Q371" s="120"/>
    </row>
    <row r="372" spans="17:17">
      <c r="Q372" s="120"/>
    </row>
    <row r="373" spans="17:17">
      <c r="Q373" s="120"/>
    </row>
    <row r="374" spans="17:17">
      <c r="Q374" s="120"/>
    </row>
    <row r="375" spans="17:17">
      <c r="Q375" s="120"/>
    </row>
    <row r="376" spans="17:17">
      <c r="Q376" s="120"/>
    </row>
    <row r="377" spans="17:17">
      <c r="Q377" s="120"/>
    </row>
    <row r="378" spans="17:17">
      <c r="Q378" s="120"/>
    </row>
    <row r="379" spans="17:17">
      <c r="Q379" s="120"/>
    </row>
  </sheetData>
  <mergeCells count="52">
    <mergeCell ref="B80:D80"/>
    <mergeCell ref="E80:J80"/>
    <mergeCell ref="B81:D84"/>
    <mergeCell ref="E81:J84"/>
    <mergeCell ref="B77:D77"/>
    <mergeCell ref="E77:J77"/>
    <mergeCell ref="B78:D78"/>
    <mergeCell ref="E78:J78"/>
    <mergeCell ref="B79:D79"/>
    <mergeCell ref="E79:J79"/>
    <mergeCell ref="B74:D74"/>
    <mergeCell ref="E74:J74"/>
    <mergeCell ref="B75:D75"/>
    <mergeCell ref="E75:J75"/>
    <mergeCell ref="B76:D76"/>
    <mergeCell ref="E76:J76"/>
    <mergeCell ref="B70:C70"/>
    <mergeCell ref="E70:J70"/>
    <mergeCell ref="B71:J71"/>
    <mergeCell ref="B73:D73"/>
    <mergeCell ref="E73:J73"/>
    <mergeCell ref="P5:P6"/>
    <mergeCell ref="F5:G6"/>
    <mergeCell ref="J5:K6"/>
    <mergeCell ref="N5:O6"/>
    <mergeCell ref="B69:J69"/>
    <mergeCell ref="B65:J65"/>
    <mergeCell ref="B67:J67"/>
    <mergeCell ref="B68:C68"/>
    <mergeCell ref="E68:J68"/>
    <mergeCell ref="A24:C24"/>
    <mergeCell ref="A42:C42"/>
    <mergeCell ref="A60:C60"/>
    <mergeCell ref="A59:C59"/>
    <mergeCell ref="A25:Q25"/>
    <mergeCell ref="A43:Q43"/>
    <mergeCell ref="A1:Q1"/>
    <mergeCell ref="Q5:Q7"/>
    <mergeCell ref="A8:Q8"/>
    <mergeCell ref="B63:J63"/>
    <mergeCell ref="B64:J64"/>
    <mergeCell ref="A2:B2"/>
    <mergeCell ref="C2:P2"/>
    <mergeCell ref="F4:H4"/>
    <mergeCell ref="J4:L4"/>
    <mergeCell ref="N4:P4"/>
    <mergeCell ref="A4:A7"/>
    <mergeCell ref="B4:B7"/>
    <mergeCell ref="C4:C7"/>
    <mergeCell ref="D4:D7"/>
    <mergeCell ref="H5:H6"/>
    <mergeCell ref="L5:L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Solicitud cotizaciones</vt:lpstr>
      <vt:lpstr>GENERAL</vt:lpstr>
      <vt:lpstr>Anexo 1</vt:lpstr>
      <vt:lpstr>Anexo 2</vt: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Xiomara Alejandra Garcia Aguilar</cp:lastModifiedBy>
  <cp:lastPrinted>2020-06-16T02:20:00Z</cp:lastPrinted>
  <dcterms:created xsi:type="dcterms:W3CDTF">2017-01-13T15:55:00Z</dcterms:created>
  <dcterms:modified xsi:type="dcterms:W3CDTF">2026-10-21T21:28:15Z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CAF4738B4A614146AD6159A5EADF4959_13</vt:lpwstr>
  </property>
  <property fmtid="{D5CDD505-2E9C-101B-9397-08002B2CF9AE}" pid="3" name="KSOProductBuildVer">
    <vt:lpwstr>1033-12.2.0.17539</vt:lpwstr>
  </property>
</Properties>
</file>