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06"/>
  <workbookPr/>
  <mc:AlternateContent xmlns:mc="http://schemas.openxmlformats.org/markup-compatibility/2006">
    <mc:Choice Requires="x15">
      <x15ac:absPath xmlns:x15ac="http://schemas.microsoft.com/office/spreadsheetml/2010/11/ac" url="C:\Users\Laura Natalia\Downloads\"/>
    </mc:Choice>
  </mc:AlternateContent>
  <xr:revisionPtr revIDLastSave="0" documentId="8_{29FA868F-6F41-4C2B-B9B0-16AD1189EC5D}" xr6:coauthVersionLast="47" xr6:coauthVersionMax="47" xr10:uidLastSave="{00000000-0000-0000-0000-000000000000}"/>
  <bookViews>
    <workbookView xWindow="-120" yWindow="-120" windowWidth="20730" windowHeight="11040" xr2:uid="{00000000-000D-0000-FFFF-FFFF00000000}"/>
  </bookViews>
  <sheets>
    <sheet name="PRESUPUESTO OFICIAL (Entidad)" sheetId="265" r:id="rId1"/>
    <sheet name="PROPUESTA ECONOMICA(Proponente)" sheetId="269" r:id="rId2"/>
    <sheet name="INDICAR CÓDIGO DEL ITEM DE PAGO" sheetId="268" r:id="rId3"/>
  </sheets>
  <definedNames>
    <definedName name="\0">#REF!</definedName>
    <definedName name="\00">#REF!</definedName>
    <definedName name="\a" localSheetId="2">#REF!</definedName>
    <definedName name="\a">#REF!</definedName>
    <definedName name="\E">#REF!</definedName>
    <definedName name="\EE">#REF!</definedName>
    <definedName name="\G">#REF!</definedName>
    <definedName name="\M">#REF!</definedName>
    <definedName name="\P">#REF!</definedName>
    <definedName name="\R">#REF!</definedName>
    <definedName name="\s" localSheetId="2">#REF!</definedName>
    <definedName name="\s">#REF!</definedName>
    <definedName name="\V">#REF!</definedName>
    <definedName name="\X" localSheetId="2">[0]!ERR</definedName>
    <definedName name="\X">[0]!ERR</definedName>
    <definedName name="\Z" localSheetId="2">[0]!ERR</definedName>
    <definedName name="\Z">[0]!ERR</definedName>
    <definedName name="_________PJ50" localSheetId="2">#REF!</definedName>
    <definedName name="_________PJ50">#REF!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MA2" localSheetId="2">#REF!</definedName>
    <definedName name="_______MA2">#REF!</definedName>
    <definedName name="_______PJ50" localSheetId="2">#REF!</definedName>
    <definedName name="_______PJ50">#REF!</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MA2" localSheetId="2">#REF!</definedName>
    <definedName name="_____MA2">#REF!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LEY80">#REF!</definedName>
    <definedName name="____MA2" localSheetId="2">#REF!</definedName>
    <definedName name="____MA2">#REF!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PR2">#REF!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key3" hidden="1">#REF!</definedName>
    <definedName name="___key31" hidden="1">#REF!</definedName>
    <definedName name="___LEY80">#REF!</definedName>
    <definedName name="___MA2" localSheetId="2">#REF!</definedName>
    <definedName name="___MA2">#REF!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PR2">#REF!</definedName>
    <definedName name="__123Graph_A" hidden="1">#REF!</definedName>
    <definedName name="__123Graph_B" hidden="1">#REF!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F" localSheetId="2">[0]!ERR</definedName>
    <definedName name="__F">[0]!ERR</definedName>
    <definedName name="__FS01" localSheetId="2">[0]!ERR</definedName>
    <definedName name="__FS01">[0]!ERR</definedName>
    <definedName name="__key3" hidden="1">#REF!</definedName>
    <definedName name="__key31" hidden="1">#REF!</definedName>
    <definedName name="__LEY80">#REF!</definedName>
    <definedName name="__MA2" localSheetId="2">#REF!</definedName>
    <definedName name="__MA2">#REF!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1">#REF!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LM1">#REF!</definedName>
    <definedName name="_AND1">#REF!</definedName>
    <definedName name="_APU221" localSheetId="2">#REF!</definedName>
    <definedName name="_APU221">#REF!</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[0]!ERR</definedName>
    <definedName name="_F">[0]!ERR</definedName>
    <definedName name="_F10">#REF!</definedName>
    <definedName name="_FC">#REF!</definedName>
    <definedName name="_Fill" localSheetId="2" hidden="1">#REF!</definedName>
    <definedName name="_Fill" hidden="1">#REF!</definedName>
    <definedName name="_FS01" localSheetId="2">[0]!ERR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hidden="1">{"via1",#N/A,TRUE,"general";"via2",#N/A,TRUE,"general";"via3",#N/A,TRUE,"general"}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_1">#REF!</definedName>
    <definedName name="A_impresión_IM" localSheetId="2">#REF!</definedName>
    <definedName name="A_impresión_IM">#REF!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[0]!ERR</definedName>
    <definedName name="aa">[0]!ERR</definedName>
    <definedName name="AAA" localSheetId="2">[0]!ERR</definedName>
    <definedName name="AAA">[0]!ERR</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ON">#REF!</definedName>
    <definedName name="ADMON1">#REF!</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anceProyecto">#REF!</definedName>
    <definedName name="ALM">#REF!</definedName>
    <definedName name="Amount">#REF!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8">#REF!</definedName>
    <definedName name="anexo9">#REF!</definedName>
    <definedName name="anexů7">#REF!</definedName>
    <definedName name="apaiy">#REF!</definedName>
    <definedName name="APELLIDOS">#REF!</definedName>
    <definedName name="API">#REF!</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[0]!ERR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Print_Area" localSheetId="2">'INDICAR CÓDIGO DEL ITEM DE PAGO'!$A$1:$Q$2454</definedName>
    <definedName name="_xlnm.Print_Area" localSheetId="0">'PRESUPUESTO OFICIAL (Entidad)'!$A$1:$M$81</definedName>
    <definedName name="_xlnm.Print_Area" localSheetId="1">'PROPUESTA ECONOMICA(Proponente)'!$A$1:$M$61</definedName>
    <definedName name="Areatotal">#REF!</definedName>
    <definedName name="Aref">#REF!</definedName>
    <definedName name="armuve" localSheetId="2">[0]!ERR</definedName>
    <definedName name="armuve">[0]!ERR</definedName>
    <definedName name="ARP">#REF!</definedName>
    <definedName name="ARS">#REF!</definedName>
    <definedName name="as" localSheetId="2">[0]!ERR</definedName>
    <definedName name="as">[0]!ERR</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[0]!ERR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SE" localSheetId="2">#REF!</definedName>
    <definedName name="Base">#REF!</definedName>
    <definedName name="Base_datos_IM">#REF!</definedName>
    <definedName name="base1">#REF!</definedName>
    <definedName name="base2">#REF!</definedName>
    <definedName name="BaseDeDatos1">#REF!</definedName>
    <definedName name="Basica_Centro_costo_2001">#REF!</definedName>
    <definedName name="Basica_Facturacion_2001">#REF!</definedName>
    <definedName name="Basica_Reserva_2001">#REF!</definedName>
    <definedName name="Básico">#REF!</definedName>
    <definedName name="BB" localSheetId="2">[0]!ERR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ReferenciaInforme">#REF!</definedName>
    <definedName name="bn" localSheetId="2">#REF!</definedName>
    <definedName name="bn">#REF!</definedName>
    <definedName name="Bombas">#REF!</definedName>
    <definedName name="BONO">#REF!</definedName>
    <definedName name="BORDET">#REF!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WorkbookPriority" hidden="1">-1602700874</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T">#REF!</definedName>
    <definedName name="ccto210" localSheetId="2">#REF!</definedName>
    <definedName name="ccto210">#REF!</definedName>
    <definedName name="cdcdc" localSheetId="2" hidden="1">{"via1",#N/A,TRUE,"general";"via2",#N/A,TRUE,"general";"via3",#N/A,TRUE,"general"}</definedName>
    <definedName name="cdcdc" hidden="1">{"via1",#N/A,TRUE,"general";"via2",#N/A,TRUE,"general";"via3",#N/A,TRUE,"general"}</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h">#REF!</definedName>
    <definedName name="CHP">#REF!</definedName>
    <definedName name="CISNEROS">#REF!</definedName>
    <definedName name="cjsa" hidden="1">#REF!</definedName>
    <definedName name="CL">#REF!</definedName>
    <definedName name="CMIBLE">#REF!</definedName>
    <definedName name="CMIBLE1">#REF!</definedName>
    <definedName name="Cod">#REF!</definedName>
    <definedName name="codigo">#REF!,#REF!</definedName>
    <definedName name="CodigoInversion">#REF!</definedName>
    <definedName name="CodigoProyecto">#REF!</definedName>
    <definedName name="Codigos">#REF!</definedName>
    <definedName name="CODOS">#REF!</definedName>
    <definedName name="COLON">#REF!</definedName>
    <definedName name="COMIDA">#REF!</definedName>
    <definedName name="Compresores">#REF!</definedName>
    <definedName name="ConseqCat">0</definedName>
    <definedName name="ConseqForMitRisk">3</definedName>
    <definedName name="COPIA" localSheetId="2">[0]!ERR</definedName>
    <definedName name="COPIA">[0]!ERR</definedName>
    <definedName name="COPIA1">#REF!</definedName>
    <definedName name="COPIA2">#REF!</definedName>
    <definedName name="copiao4" localSheetId="2">[0]!ERR</definedName>
    <definedName name="copiao4">[0]!ERR</definedName>
    <definedName name="corri" localSheetId="2">[0]!ERR</definedName>
    <definedName name="corri">[0]!ERR</definedName>
    <definedName name="costo2" hidden="1">#REF!</definedName>
    <definedName name="COSTODIRECTO" localSheetId="2">#REF!</definedName>
    <definedName name="COSTODIRECTO">#REF!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s">#REF!</definedName>
    <definedName name="CS_AVG_SIZE">#REF!</definedName>
    <definedName name="CS_WELDING">#REF!</definedName>
    <definedName name="CTA" localSheetId="2">#REF!</definedName>
    <definedName name="CTA">#REF!</definedName>
    <definedName name="CTE">#REF!</definedName>
    <definedName name="CUAL" localSheetId="2">[0]!ERR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v" localSheetId="2">#REF!</definedName>
    <definedName name="cv">#REF!</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orriente">#REF!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P_VPR_GRM">#REF!</definedName>
    <definedName name="DEP_VPR_GRN">#REF!</definedName>
    <definedName name="DEP_VPR_GRS">#REF!</definedName>
    <definedName name="DEP_VPR_GTP">#REF!</definedName>
    <definedName name="DEP_VPR_NA">#REF!</definedName>
    <definedName name="DERFE">#REF!</definedName>
    <definedName name="DESCUNMI">#REF!</definedName>
    <definedName name="DETAIL">#REF!</definedName>
    <definedName name="Detalle_Reserva">#REF!</definedName>
    <definedName name="DEX" localSheetId="2">#REF!</definedName>
    <definedName name="DEX">#REF!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ámetro">#REF!</definedName>
    <definedName name="diámetroft">#REF!</definedName>
    <definedName name="diametros">#REF!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TACIÓN">#REF!</definedName>
    <definedName name="dry" localSheetId="2" hidden="1">{"via1",#N/A,TRUE,"general";"via2",#N/A,TRUE,"general";"via3",#N/A,TRUE,"general"}</definedName>
    <definedName name="dry"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[0]!ERR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LIMINACIONPROYC">#REF!</definedName>
    <definedName name="emanto" localSheetId="2">#REF!</definedName>
    <definedName name="emanto">#REF!</definedName>
    <definedName name="eme" localSheetId="2">[0]!ERR</definedName>
    <definedName name="eme">[0]!ERR</definedName>
    <definedName name="EMPLEADO">#REF!</definedName>
    <definedName name="EMULSION">#REF!</definedName>
    <definedName name="End_Bal">#REF!</definedName>
    <definedName name="ene">#REF!</definedName>
    <definedName name="Ensayos">#REF!</definedName>
    <definedName name="ENTRADASP" localSheetId="2">#REF!</definedName>
    <definedName name="ENTRADASP">#REF!</definedName>
    <definedName name="EQUIPO1">#REF!</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UCTURA" hidden="1">{#N/A,#N/A,TRUE,"INGENIERIA";#N/A,#N/A,TRUE,"COMPRAS";#N/A,#N/A,TRUE,"DIRECCION";#N/A,#N/A,TRUE,"RESUMEN"}</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20" localSheetId="2">#REF!</definedName>
    <definedName name="Excel_BuiltIn_Print_Titles_20">#REF!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6" localSheetId="2">#REF!</definedName>
    <definedName name="Excel_BuiltIn_Print_Titles_6">#REF!</definedName>
    <definedName name="Excel_BuiltIn_Print_Titles_8" localSheetId="2">#REF!</definedName>
    <definedName name="Excel_BuiltIn_Print_Titles_8">#REF!</definedName>
    <definedName name="ExtensionCoordinador">#REF!</definedName>
    <definedName name="Extra_Pay">#REF!</definedName>
    <definedName name="Extracción_IM">#REF!</definedName>
    <definedName name="F._INGRESO">#REF!</definedName>
    <definedName name="F._RETIRO">#REF!</definedName>
    <definedName name="F.L">#REF!</definedName>
    <definedName name="Facilidades">#REF!</definedName>
    <definedName name="factor">#REF!</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Terminacion">#REF!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M">1.18</definedName>
    <definedName name="FO">1.32</definedName>
    <definedName name="formularioCantidades">#REF!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DMARES">#REF!</definedName>
    <definedName name="GMM_ON_DRIO">#REF!</definedName>
    <definedName name="GO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_ON_DMARES">#REF!</definedName>
    <definedName name="GRM_ON_DRIO">#REF!</definedName>
    <definedName name="GRN_ON_DIREC">#REF!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ct">#REF!</definedName>
    <definedName name="ID" localSheetId="2">'INDICAR CÓDIGO DEL ITEM DE PAGO'!ERR</definedName>
    <definedName name="ID">[0]!ERR</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_semanal">#REF!</definedName>
    <definedName name="INGENIERIA1" hidden="1">#REF!</definedName>
    <definedName name="INGENIERIA11" hidden="1">#REF!</definedName>
    <definedName name="INPU">#REF!</definedName>
    <definedName name="Insumos_basicos" localSheetId="2">#REF!</definedName>
    <definedName name="Insumos_basicos">#REF!</definedName>
    <definedName name="Int">#REF!</definedName>
    <definedName name="Intercambiadores">#REF!</definedName>
    <definedName name="Interest_Rate">#REF!</definedName>
    <definedName name="INTERMEDIA_I">#REF!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CITACION" localSheetId="2">#REF!</definedName>
    <definedName name="LICITACION">#REF!</definedName>
    <definedName name="ListaCantidad">#REF!</definedName>
    <definedName name="Listado">#REF!</definedName>
    <definedName name="Listado1">#REF!</definedName>
    <definedName name="ListaItem">#REF!</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v">#REF!</definedName>
    <definedName name="m">#REF!</definedName>
    <definedName name="MACR">#REF!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RCO_H">#REF!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SES" localSheetId="2">#REF!</definedName>
    <definedName name="MESES">#REF!</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OE" hidden="1">{#N/A,#N/A,FALSE,"Hoja1";#N/A,#N/A,FALSE,"Hoja2"}</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ON">#REF!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etivoProyecto">#REF!</definedName>
    <definedName name="Obra" localSheetId="2">#REF!</definedName>
    <definedName name="Obra">#REF!</definedName>
    <definedName name="obras" hidden="1">#REF!</definedName>
    <definedName name="obras11" hidden="1">#REF!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Repago">#REF!</definedName>
    <definedName name="PeriodoRepagoCCP">#REF!</definedName>
    <definedName name="Pindis">#REF!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ntaje">#REF!</definedName>
    <definedName name="PORCENTAJE1">#REF!</definedName>
    <definedName name="POSICIONES">#REF!</definedName>
    <definedName name="pouig" localSheetId="2" hidden="1">{"via1",#N/A,TRUE,"general";"via2",#N/A,TRUE,"general";"via3",#N/A,TRUE,"general"}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VADO">#REF!</definedName>
    <definedName name="ProbRange">0</definedName>
    <definedName name="ProbRangeMit">0</definedName>
    <definedName name="PROC">#REF!</definedName>
    <definedName name="PROCEDIM_SELECC">#REF!</definedName>
    <definedName name="PROCESO">#REF!</definedName>
    <definedName name="PRODUCTO">#REF!</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d">#REF!</definedName>
    <definedName name="Q" localSheetId="2">#REF!</definedName>
    <definedName name="Q">#REF!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S">#REF!</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fi">#REF!</definedName>
    <definedName name="resufi1">#REF!</definedName>
    <definedName name="resumen">#REF!</definedName>
    <definedName name="resumen_final">#REF!</definedName>
    <definedName name="resumen_final1">#REF!</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ID1">#REF!</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SISIS" localSheetId="2">'INDICAR CÓDIGO DEL ITEM DE PAGO'!ERR</definedName>
    <definedName name="SISISIS">[0]!ERR</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AMPA">#REF!</definedName>
    <definedName name="START">#REF!</definedName>
    <definedName name="STRESS_RELIEVIN">#REF!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mary" localSheetId="2">#REF!</definedName>
    <definedName name="Summary">#REF!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NA">#REF!</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LA" localSheetId="2">#REF!</definedName>
    <definedName name="TABLA">#REF!</definedName>
    <definedName name="TABLEPRI">#REF!</definedName>
    <definedName name="Tambores">#REF!</definedName>
    <definedName name="Tanques">#REF!</definedName>
    <definedName name="TAREAS_INICIALES">#REF!</definedName>
    <definedName name="TARIFA">#REF!</definedName>
    <definedName name="Tasa">#REF!</definedName>
    <definedName name="TASA_DE_CAMBIO">#REF!</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PO">#REF!</definedName>
    <definedName name="TIPO_GRUPO">#REF!</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Títulos_a_imprimir_IM" localSheetId="2">#REF!</definedName>
    <definedName name="Títulos_a_imprimir_IM">#REF!</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HH">#REF!</definedName>
    <definedName name="TOTALHH1">#REF!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arios" localSheetId="2">#REF!</definedName>
    <definedName name="Unitarios">#REF!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_ON">#REF!</definedName>
    <definedName name="vfbgnhyt" localSheetId="2" hidden="1">{"via1",#N/A,TRUE,"general";"via2",#N/A,TRUE,"general";"via3",#N/A,TRUE,"general"}</definedName>
    <definedName name="vfbgnhyt" hidden="1">{"via1",#N/A,TRUE,"general";"via2",#N/A,TRUE,"general";"via3",#N/A,TRUE,"general"}</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genciaDolares">#REF!</definedName>
    <definedName name="VigenciaPesos">#REF!</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t">#REF!</definedName>
    <definedName name="VRP_PETROQ">#REF!</definedName>
    <definedName name="vsdfj" localSheetId="2" hidden="1">{"via1",#N/A,TRUE,"general";"via2",#N/A,TRUE,"general";"via3",#N/A,TRUE,"general"}</definedName>
    <definedName name="vsdfj" hidden="1">{"via1",#N/A,TRUE,"general";"via2",#N/A,TRUE,"general";"via3",#N/A,TRUE,"general"}</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cut">#REF!</definedName>
    <definedName name="WD">#REF!</definedName>
    <definedName name="WDD" hidden="1">{#N/A,#N/A,FALSE,"orthoflow";#N/A,#N/A,FALSE,"Miscelaneos";#N/A,#N/A,FALSE,"Instrumentacio";#N/A,#N/A,FALSE,"Electrico";#N/A,#N/A,FALSE,"Valv. Seguridad"}</definedName>
    <definedName name="wedw">#REF!</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425" i="268" l="1"/>
  <c r="L2424" i="268"/>
  <c r="L2423" i="268"/>
  <c r="O2412" i="268"/>
  <c r="O2416" i="268" s="1"/>
  <c r="O2405" i="268"/>
  <c r="O2407" i="268" s="1"/>
  <c r="O2400" i="268"/>
  <c r="O2390" i="268"/>
  <c r="O2393" i="268" s="1"/>
  <c r="O2418" i="268" s="1"/>
  <c r="O2385" i="268"/>
  <c r="L2332" i="268"/>
  <c r="L2331" i="268"/>
  <c r="L2330" i="268"/>
  <c r="M2330" i="268" s="1"/>
  <c r="O2323" i="268"/>
  <c r="O2319" i="268"/>
  <c r="O2314" i="268"/>
  <c r="O2306" i="268"/>
  <c r="O2305" i="268"/>
  <c r="O2304" i="268"/>
  <c r="O2303" i="268"/>
  <c r="O2302" i="268"/>
  <c r="O2301" i="268"/>
  <c r="O2300" i="268"/>
  <c r="O2307" i="268" s="1"/>
  <c r="O2292" i="268"/>
  <c r="O2295" i="268" s="1"/>
  <c r="O2325" i="268" s="1"/>
  <c r="O2287" i="268"/>
  <c r="L2234" i="268"/>
  <c r="L2233" i="268"/>
  <c r="L2232" i="268"/>
  <c r="O2221" i="268"/>
  <c r="O2225" i="268" s="1"/>
  <c r="O2216" i="268"/>
  <c r="O2208" i="268"/>
  <c r="O2207" i="268"/>
  <c r="O2206" i="268"/>
  <c r="O2205" i="268"/>
  <c r="O2204" i="268"/>
  <c r="O2203" i="268"/>
  <c r="O2202" i="268"/>
  <c r="O2209" i="268" s="1"/>
  <c r="O2195" i="268"/>
  <c r="O2194" i="268"/>
  <c r="O2197" i="268" s="1"/>
  <c r="O2189" i="268"/>
  <c r="L2136" i="268"/>
  <c r="L2135" i="268"/>
  <c r="L2134" i="268"/>
  <c r="O2123" i="268"/>
  <c r="O2127" i="268" s="1"/>
  <c r="O2118" i="268"/>
  <c r="O2110" i="268"/>
  <c r="O2109" i="268"/>
  <c r="O2108" i="268"/>
  <c r="O2111" i="268" s="1"/>
  <c r="O2103" i="268"/>
  <c r="O2129" i="268" s="1"/>
  <c r="O2100" i="268"/>
  <c r="O2095" i="268"/>
  <c r="L2042" i="268"/>
  <c r="L2041" i="268"/>
  <c r="L2040" i="268"/>
  <c r="O2033" i="268"/>
  <c r="O2029" i="268"/>
  <c r="O2024" i="268"/>
  <c r="O2016" i="268"/>
  <c r="O2017" i="268" s="1"/>
  <c r="O2015" i="268"/>
  <c r="O2010" i="268"/>
  <c r="O2008" i="268"/>
  <c r="O2007" i="268"/>
  <c r="O2002" i="268"/>
  <c r="L1949" i="268"/>
  <c r="L1948" i="268"/>
  <c r="L1947" i="268"/>
  <c r="O1936" i="268"/>
  <c r="O1940" i="268" s="1"/>
  <c r="O1929" i="268"/>
  <c r="O1931" i="268" s="1"/>
  <c r="O1924" i="268"/>
  <c r="O1914" i="268"/>
  <c r="O1917" i="268" s="1"/>
  <c r="O1909" i="268"/>
  <c r="L1856" i="268"/>
  <c r="L1855" i="268"/>
  <c r="L1854" i="268"/>
  <c r="M1854" i="268" s="1"/>
  <c r="O1847" i="268"/>
  <c r="O1843" i="268"/>
  <c r="O1838" i="268"/>
  <c r="O1830" i="268"/>
  <c r="O1829" i="268"/>
  <c r="O1828" i="268"/>
  <c r="O1831" i="268" s="1"/>
  <c r="O1820" i="268"/>
  <c r="O1823" i="268" s="1"/>
  <c r="O1849" i="268" s="1"/>
  <c r="O1815" i="268"/>
  <c r="L1762" i="268"/>
  <c r="L1761" i="268"/>
  <c r="L1760" i="268"/>
  <c r="O1749" i="268"/>
  <c r="O1753" i="268" s="1"/>
  <c r="O1744" i="268"/>
  <c r="O1736" i="268"/>
  <c r="O1735" i="268"/>
  <c r="O1737" i="268" s="1"/>
  <c r="O1734" i="268"/>
  <c r="O1729" i="268"/>
  <c r="O1726" i="268"/>
  <c r="O1721" i="268"/>
  <c r="L1668" i="268"/>
  <c r="L1667" i="268"/>
  <c r="L1666" i="268"/>
  <c r="O1655" i="268"/>
  <c r="O1659" i="268" s="1"/>
  <c r="O1650" i="268"/>
  <c r="O1641" i="268"/>
  <c r="O1643" i="268" s="1"/>
  <c r="O1633" i="268"/>
  <c r="O1636" i="268" s="1"/>
  <c r="L1575" i="268"/>
  <c r="L1574" i="268"/>
  <c r="L1573" i="268"/>
  <c r="O1562" i="268"/>
  <c r="O1566" i="268" s="1"/>
  <c r="O1557" i="268"/>
  <c r="O1548" i="268"/>
  <c r="O1550" i="268" s="1"/>
  <c r="O1540" i="268"/>
  <c r="O1543" i="268" s="1"/>
  <c r="O1535" i="268"/>
  <c r="L1482" i="268"/>
  <c r="L1481" i="268"/>
  <c r="L1480" i="268"/>
  <c r="O1469" i="268"/>
  <c r="O1473" i="268" s="1"/>
  <c r="O1464" i="268"/>
  <c r="O1456" i="268"/>
  <c r="O1455" i="268"/>
  <c r="O1454" i="268"/>
  <c r="O1453" i="268"/>
  <c r="O1457" i="268" s="1"/>
  <c r="O1445" i="268"/>
  <c r="O1448" i="268" s="1"/>
  <c r="L1387" i="268"/>
  <c r="L1386" i="268"/>
  <c r="L1385" i="268"/>
  <c r="O1378" i="268"/>
  <c r="O1374" i="268"/>
  <c r="O1369" i="268"/>
  <c r="O1361" i="268"/>
  <c r="O1360" i="268"/>
  <c r="O1359" i="268"/>
  <c r="O1358" i="268"/>
  <c r="O1362" i="268" s="1"/>
  <c r="O1353" i="268"/>
  <c r="O1380" i="268" s="1"/>
  <c r="O1350" i="268"/>
  <c r="O1345" i="268"/>
  <c r="L1292" i="268"/>
  <c r="L1291" i="268"/>
  <c r="L1290" i="268"/>
  <c r="O1279" i="268"/>
  <c r="O1283" i="268" s="1"/>
  <c r="O1274" i="268"/>
  <c r="O1266" i="268"/>
  <c r="O1267" i="268" s="1"/>
  <c r="O1265" i="268"/>
  <c r="O1264" i="268"/>
  <c r="O1263" i="268"/>
  <c r="O1255" i="268"/>
  <c r="O1258" i="268" s="1"/>
  <c r="O1250" i="268"/>
  <c r="L1197" i="268"/>
  <c r="L1196" i="268"/>
  <c r="L1195" i="268"/>
  <c r="O1188" i="268"/>
  <c r="O1184" i="268"/>
  <c r="O1179" i="268"/>
  <c r="O1171" i="268"/>
  <c r="O1170" i="268"/>
  <c r="O1169" i="268"/>
  <c r="O1168" i="268"/>
  <c r="O1167" i="268"/>
  <c r="O1172" i="268" s="1"/>
  <c r="O1160" i="268"/>
  <c r="O1159" i="268"/>
  <c r="O1162" i="268" s="1"/>
  <c r="O1154" i="268"/>
  <c r="L1101" i="268"/>
  <c r="L1100" i="268"/>
  <c r="L1099" i="268"/>
  <c r="O1092" i="268"/>
  <c r="O1088" i="268"/>
  <c r="O1083" i="268"/>
  <c r="O1075" i="268"/>
  <c r="O1074" i="268"/>
  <c r="O1073" i="268"/>
  <c r="O1076" i="268" s="1"/>
  <c r="O1065" i="268"/>
  <c r="O1068" i="268" s="1"/>
  <c r="O1060" i="268"/>
  <c r="L1007" i="268"/>
  <c r="M1007" i="268" s="1"/>
  <c r="L1006" i="268"/>
  <c r="M1006" i="268" s="1"/>
  <c r="L1005" i="268"/>
  <c r="O994" i="268"/>
  <c r="O998" i="268" s="1"/>
  <c r="O989" i="268"/>
  <c r="O982" i="268"/>
  <c r="O973" i="268"/>
  <c r="O972" i="268"/>
  <c r="O975" i="268" s="1"/>
  <c r="O1000" i="268" s="1"/>
  <c r="O967" i="268"/>
  <c r="L914" i="268"/>
  <c r="L913" i="268"/>
  <c r="L912" i="268"/>
  <c r="O901" i="268"/>
  <c r="O905" i="268" s="1"/>
  <c r="O896" i="268"/>
  <c r="O888" i="268"/>
  <c r="O887" i="268"/>
  <c r="O886" i="268"/>
  <c r="O889" i="268" s="1"/>
  <c r="O879" i="268"/>
  <c r="O878" i="268"/>
  <c r="O881" i="268" s="1"/>
  <c r="O907" i="268" s="1"/>
  <c r="O873" i="268"/>
  <c r="L820" i="268"/>
  <c r="L819" i="268"/>
  <c r="L818" i="268"/>
  <c r="O811" i="268"/>
  <c r="O807" i="268"/>
  <c r="O802" i="268"/>
  <c r="O793" i="268"/>
  <c r="O795" i="268" s="1"/>
  <c r="O785" i="268"/>
  <c r="O788" i="268" s="1"/>
  <c r="O780" i="268"/>
  <c r="L727" i="268"/>
  <c r="L726" i="268"/>
  <c r="L725" i="268"/>
  <c r="O714" i="268"/>
  <c r="O718" i="268" s="1"/>
  <c r="O709" i="268"/>
  <c r="O701" i="268"/>
  <c r="O700" i="268"/>
  <c r="O699" i="268"/>
  <c r="O702" i="268" s="1"/>
  <c r="O694" i="268"/>
  <c r="O691" i="268"/>
  <c r="O686" i="268"/>
  <c r="L633" i="268"/>
  <c r="L632" i="268"/>
  <c r="L631" i="268"/>
  <c r="M631" i="268" s="1"/>
  <c r="O620" i="268"/>
  <c r="O624" i="268" s="1"/>
  <c r="O615" i="268"/>
  <c r="O607" i="268"/>
  <c r="O606" i="268"/>
  <c r="O605" i="268"/>
  <c r="O608" i="268" s="1"/>
  <c r="O598" i="268"/>
  <c r="O597" i="268"/>
  <c r="O600" i="268" s="1"/>
  <c r="O626" i="268" s="1"/>
  <c r="O592" i="268"/>
  <c r="L539" i="268"/>
  <c r="L538" i="268"/>
  <c r="M538" i="268" s="1"/>
  <c r="L537" i="268"/>
  <c r="M537" i="268" s="1"/>
  <c r="O530" i="268"/>
  <c r="O526" i="268"/>
  <c r="O521" i="268"/>
  <c r="O514" i="268"/>
  <c r="O505" i="268"/>
  <c r="O504" i="268"/>
  <c r="O507" i="268" s="1"/>
  <c r="O532" i="268" s="1"/>
  <c r="O499" i="268"/>
  <c r="L446" i="268"/>
  <c r="L445" i="268"/>
  <c r="L444" i="268"/>
  <c r="O433" i="268"/>
  <c r="O437" i="268" s="1"/>
  <c r="O428" i="268"/>
  <c r="O420" i="268"/>
  <c r="O419" i="268"/>
  <c r="O418" i="268"/>
  <c r="O421" i="268" s="1"/>
  <c r="O413" i="268"/>
  <c r="O439" i="268" s="1"/>
  <c r="O411" i="268"/>
  <c r="O410" i="268"/>
  <c r="O405" i="268"/>
  <c r="L352" i="268"/>
  <c r="L351" i="268"/>
  <c r="L350" i="268"/>
  <c r="O339" i="268"/>
  <c r="O343" i="268" s="1"/>
  <c r="O334" i="268"/>
  <c r="O327" i="268"/>
  <c r="O326" i="268"/>
  <c r="O325" i="268"/>
  <c r="O324" i="268"/>
  <c r="O323" i="268"/>
  <c r="O322" i="268"/>
  <c r="O321" i="268"/>
  <c r="O320" i="268"/>
  <c r="O315" i="268"/>
  <c r="O314" i="268"/>
  <c r="O313" i="268"/>
  <c r="O312" i="268"/>
  <c r="O307" i="268"/>
  <c r="L254" i="268"/>
  <c r="L253" i="268"/>
  <c r="L252" i="268"/>
  <c r="O241" i="268"/>
  <c r="O245" i="268" s="1"/>
  <c r="O236" i="268"/>
  <c r="O228" i="268"/>
  <c r="O227" i="268"/>
  <c r="O226" i="268"/>
  <c r="O225" i="268"/>
  <c r="O224" i="268"/>
  <c r="O223" i="268"/>
  <c r="O229" i="268" s="1"/>
  <c r="O218" i="268"/>
  <c r="O215" i="268"/>
  <c r="O210" i="268"/>
  <c r="L157" i="268"/>
  <c r="L156" i="268"/>
  <c r="M156" i="268" s="1"/>
  <c r="L155" i="268"/>
  <c r="O144" i="268"/>
  <c r="O148" i="268" s="1"/>
  <c r="O137" i="268"/>
  <c r="O139" i="268" s="1"/>
  <c r="O132" i="268"/>
  <c r="O131" i="268"/>
  <c r="O130" i="268"/>
  <c r="O125" i="268"/>
  <c r="O150" i="268" s="1"/>
  <c r="O123" i="268"/>
  <c r="O122" i="268"/>
  <c r="O117" i="268"/>
  <c r="L64" i="268"/>
  <c r="L63" i="268"/>
  <c r="L62" i="268"/>
  <c r="O55" i="268"/>
  <c r="O51" i="268"/>
  <c r="O44" i="268"/>
  <c r="O46" i="268" s="1"/>
  <c r="O39" i="268"/>
  <c r="O29" i="268"/>
  <c r="O32" i="268" s="1"/>
  <c r="O24" i="268"/>
  <c r="K75" i="265"/>
  <c r="K57" i="265"/>
  <c r="K56" i="265"/>
  <c r="K55" i="265"/>
  <c r="K54" i="265"/>
  <c r="K53" i="265"/>
  <c r="K52" i="265"/>
  <c r="K51" i="265"/>
  <c r="K50" i="265"/>
  <c r="K58" i="265" s="1"/>
  <c r="K47" i="265"/>
  <c r="K46" i="265"/>
  <c r="K45" i="265"/>
  <c r="K44" i="265"/>
  <c r="K43" i="265"/>
  <c r="K42" i="265"/>
  <c r="K41" i="265"/>
  <c r="K40" i="265"/>
  <c r="K39" i="265"/>
  <c r="K48" i="265" s="1"/>
  <c r="K36" i="265"/>
  <c r="K35" i="265"/>
  <c r="K34" i="265"/>
  <c r="K33" i="265"/>
  <c r="K37" i="265" s="1"/>
  <c r="K32" i="265"/>
  <c r="K29" i="265"/>
  <c r="K28" i="265"/>
  <c r="K27" i="265"/>
  <c r="K26" i="265"/>
  <c r="K25" i="265"/>
  <c r="K30" i="265" s="1"/>
  <c r="K22" i="265"/>
  <c r="K21" i="265"/>
  <c r="K20" i="265"/>
  <c r="K19" i="265"/>
  <c r="K18" i="265"/>
  <c r="K17" i="265"/>
  <c r="K16" i="265"/>
  <c r="K15" i="265"/>
  <c r="K23" i="265" s="1"/>
  <c r="K14" i="265"/>
  <c r="M913" i="268" l="1"/>
  <c r="M633" i="268"/>
  <c r="M725" i="268"/>
  <c r="O1010" i="268"/>
  <c r="M1005" i="268"/>
  <c r="O1008" i="268" s="1"/>
  <c r="M1197" i="268"/>
  <c r="M1387" i="268"/>
  <c r="M1573" i="268"/>
  <c r="O2227" i="268"/>
  <c r="O1390" i="268"/>
  <c r="M1385" i="268"/>
  <c r="O1388" i="268" s="1"/>
  <c r="M1855" i="268"/>
  <c r="O1857" i="268" s="1"/>
  <c r="O1859" i="268" s="1"/>
  <c r="M2136" i="268"/>
  <c r="M2135" i="268"/>
  <c r="M1386" i="268"/>
  <c r="M1856" i="268"/>
  <c r="O2335" i="268"/>
  <c r="M62" i="268"/>
  <c r="M444" i="268"/>
  <c r="O447" i="268" s="1"/>
  <c r="O449" i="268" s="1"/>
  <c r="O247" i="268"/>
  <c r="O345" i="268"/>
  <c r="M445" i="268"/>
  <c r="O1094" i="268"/>
  <c r="M1100" i="268"/>
  <c r="M1290" i="268"/>
  <c r="O1475" i="268"/>
  <c r="M1480" i="268" s="1"/>
  <c r="O1942" i="268"/>
  <c r="M1947" i="268" s="1"/>
  <c r="M2040" i="268"/>
  <c r="M157" i="268"/>
  <c r="M632" i="268"/>
  <c r="O634" i="268" s="1"/>
  <c r="O636" i="268" s="1"/>
  <c r="M914" i="268"/>
  <c r="M1195" i="268"/>
  <c r="O1285" i="268"/>
  <c r="M2423" i="268"/>
  <c r="O720" i="268"/>
  <c r="M1292" i="268"/>
  <c r="O1661" i="268"/>
  <c r="M1761" i="268"/>
  <c r="O2035" i="268"/>
  <c r="M2042" i="268"/>
  <c r="M2331" i="268"/>
  <c r="M2424" i="268"/>
  <c r="K59" i="265"/>
  <c r="K64" i="265" s="1"/>
  <c r="K68" i="265" s="1"/>
  <c r="M352" i="268"/>
  <c r="M446" i="268"/>
  <c r="M819" i="268"/>
  <c r="M1101" i="268"/>
  <c r="M1291" i="268"/>
  <c r="M1575" i="268"/>
  <c r="M2041" i="268"/>
  <c r="O2333" i="268"/>
  <c r="O57" i="268"/>
  <c r="M64" i="268" s="1"/>
  <c r="M155" i="268"/>
  <c r="O158" i="268" s="1"/>
  <c r="O160" i="268" s="1"/>
  <c r="M350" i="268"/>
  <c r="M539" i="268"/>
  <c r="O540" i="268" s="1"/>
  <c r="O542" i="268" s="1"/>
  <c r="O813" i="268"/>
  <c r="M818" i="268" s="1"/>
  <c r="M912" i="268"/>
  <c r="O1190" i="268"/>
  <c r="O1568" i="268"/>
  <c r="O1755" i="268"/>
  <c r="M1762" i="268"/>
  <c r="M2134" i="268"/>
  <c r="O2137" i="268" s="1"/>
  <c r="O2139" i="268" s="1"/>
  <c r="M2332" i="268"/>
  <c r="M2425" i="268"/>
  <c r="M252" i="268" l="1"/>
  <c r="O255" i="268" s="1"/>
  <c r="O257" i="268" s="1"/>
  <c r="M1760" i="268"/>
  <c r="O1763" i="268" s="1"/>
  <c r="O1765" i="268" s="1"/>
  <c r="M727" i="268"/>
  <c r="M820" i="268"/>
  <c r="O821" i="268" s="1"/>
  <c r="O823" i="268" s="1"/>
  <c r="M253" i="268"/>
  <c r="O2043" i="268"/>
  <c r="O2045" i="268" s="1"/>
  <c r="O915" i="268"/>
  <c r="O917" i="268" s="1"/>
  <c r="M1481" i="268"/>
  <c r="M1482" i="268"/>
  <c r="O1483" i="268" s="1"/>
  <c r="O1485" i="268" s="1"/>
  <c r="O728" i="268"/>
  <c r="O730" i="268" s="1"/>
  <c r="M1948" i="268"/>
  <c r="O1950" i="268" s="1"/>
  <c r="O1952" i="268" s="1"/>
  <c r="M1949" i="268"/>
  <c r="M1668" i="268"/>
  <c r="M1099" i="268"/>
  <c r="O1102" i="268" s="1"/>
  <c r="O1104" i="268" s="1"/>
  <c r="O1198" i="268"/>
  <c r="O1200" i="268" s="1"/>
  <c r="M2234" i="268"/>
  <c r="M2233" i="268"/>
  <c r="O1293" i="268"/>
  <c r="O1295" i="268" s="1"/>
  <c r="M1667" i="268"/>
  <c r="M254" i="268"/>
  <c r="M63" i="268"/>
  <c r="O65" i="268" s="1"/>
  <c r="O67" i="268" s="1"/>
  <c r="M2232" i="268"/>
  <c r="O2426" i="268"/>
  <c r="O2428" i="268" s="1"/>
  <c r="M726" i="268"/>
  <c r="M1666" i="268"/>
  <c r="M1574" i="268"/>
  <c r="O1576" i="268" s="1"/>
  <c r="O1578" i="268" s="1"/>
  <c r="M351" i="268"/>
  <c r="O353" i="268" s="1"/>
  <c r="O355" i="268" s="1"/>
  <c r="M1196" i="268"/>
  <c r="O1669" i="268" l="1"/>
  <c r="O1671" i="268" s="1"/>
  <c r="O2235" i="268"/>
  <c r="O2237" i="268" s="1"/>
</calcChain>
</file>

<file path=xl/sharedStrings.xml><?xml version="1.0" encoding="utf-8"?>
<sst xmlns="http://schemas.openxmlformats.org/spreadsheetml/2006/main" count="2451" uniqueCount="279">
  <si>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</si>
  <si>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</si>
  <si>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</si>
  <si>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</si>
  <si>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</si>
  <si>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</si>
  <si>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</si>
  <si>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</si>
  <si>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</si>
  <si>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</si>
  <si>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</si>
  <si>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</si>
  <si>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</si>
  <si>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</si>
  <si>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</si>
  <si>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</si>
  <si>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</si>
  <si>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</si>
  <si>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</si>
  <si>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</si>
  <si>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</si>
  <si>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</si>
  <si>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</si>
  <si>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</si>
  <si>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</si>
  <si>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</si>
  <si>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</si>
  <si>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</si>
  <si>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</si>
  <si>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</si>
  <si>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</si>
  <si>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</si>
  <si>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</si>
  <si>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</si>
  <si>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</si>
  <si>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</si>
  <si>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</si>
  <si>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</si>
  <si>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</si>
  <si>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</si>
  <si>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</si>
  <si>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</si>
  <si>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</si>
  <si>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</si>
  <si>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</si>
  <si>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</si>
  <si>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</si>
  <si>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</si>
  <si>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</si>
  <si>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</si>
  <si>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</si>
  <si>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</si>
  <si>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</si>
  <si>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</si>
  <si>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</si>
  <si>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</si>
  <si>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</si>
  <si>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</si>
  <si>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</si>
  <si>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</si>
  <si>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</si>
  <si>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</si>
  <si>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</si>
  <si>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</si>
  <si>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</si>
  <si>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</si>
  <si>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</si>
  <si>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</si>
  <si>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</si>
  <si>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</si>
  <si>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</si>
  <si>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</si>
  <si>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</si>
  <si>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</si>
  <si>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</si>
  <si>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</si>
  <si>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</si>
  <si>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</si>
  <si>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</si>
  <si>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</si>
  <si>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</si>
  <si>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</si>
  <si>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</si>
  <si>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</si>
  <si>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</si>
  <si>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</si>
  <si>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</si>
  <si>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</si>
  <si>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</si>
  <si>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</si>
  <si>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</si>
  <si>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</si>
  <si>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MEJORAMIENTO Y MANTENIMIENTO DE CASETAS COMUNALES 2026 – CALARCÁ, QUINDÍO</t>
  </si>
  <si>
    <t>El Manantial</t>
  </si>
  <si>
    <t>1.01</t>
  </si>
  <si>
    <t>EXCAVACION EN MATERIAL COMUN MANUAL (RANGO DE PROFUNDIDAD 0-2M)</t>
  </si>
  <si>
    <t>M3</t>
  </si>
  <si>
    <t>1.02</t>
  </si>
  <si>
    <t>SUMINISTRO, INSTALACION Y COMPACTADO MANUAL DE SUB-BASE GRANULAR TRITURADA TIPO INVIAS (SBG-50), INC. TRANSPORTE</t>
  </si>
  <si>
    <t>1.03</t>
  </si>
  <si>
    <t>RAMPA DE ACCESO EN CONCRETO DE 20.7 MPA E= 0.15 M, INC. REFUERZO EN MALLA ELECTROSOLDADA 15X15 D=4MM</t>
  </si>
  <si>
    <t>M2</t>
  </si>
  <si>
    <t>1.04</t>
  </si>
  <si>
    <t>PASAMANOS EN TUBO MET. 1 1/2" DOBLE CON APOYO EN TUBO 2" CADA 3M ANCHADO</t>
  </si>
  <si>
    <t>ML</t>
  </si>
  <si>
    <t>2.01</t>
  </si>
  <si>
    <t>RECORRIDO DE CUBIERTA EN TEJA FIBROCEMENTO. INCLUYE LIMPIEZA, REACOMODACIÓN, ELEMENTOS FIJACIÓN EN MAL ESTADO SUMINISTRO E INSTALACIÓN, TRATAMIENTO DE GOTERAS, SELLO DE AMARRAS Y REPOSICION DE TEJAS EN MAL ESTADO (HASTA 20%)</t>
  </si>
  <si>
    <t>2.02</t>
  </si>
  <si>
    <t>DESMONTE DE CUBIERTA EN TEJA FIBROCEMENTO O SIMILAR (NO INCLUYE ESTRUCTURA)</t>
  </si>
  <si>
    <t>2.03</t>
  </si>
  <si>
    <t>SUMINISTRO E INSTALACIÓN DE CUBIERTA EN TEJA FIBROCEMENTO (INCLUYE AMARRAS, GANCHO Y SELLANTE)</t>
  </si>
  <si>
    <t>2.04</t>
  </si>
  <si>
    <t>MANTENIMIENTO DE PINTURA EN ESTRUCTURA METÁLICA, INC. PINTURA EN ESMALTE 3 EN 1, LIJADA Y PULIDA DE PUNTOS CRÍTICOS</t>
  </si>
  <si>
    <t>3.01</t>
  </si>
  <si>
    <t>PREPARACION E INSTALACION DE PISO MINERAL E=3CM</t>
  </si>
  <si>
    <t>Simón Bolívar</t>
  </si>
  <si>
    <t>4.01</t>
  </si>
  <si>
    <t>4.02</t>
  </si>
  <si>
    <t>4.03</t>
  </si>
  <si>
    <t>5.01</t>
  </si>
  <si>
    <t>5.02</t>
  </si>
  <si>
    <t>SUMINISTRO E INSTALACION LAMPARA LED DE 36W</t>
  </si>
  <si>
    <t>UND</t>
  </si>
  <si>
    <t>Primavera – Naranjal</t>
  </si>
  <si>
    <t>6.01</t>
  </si>
  <si>
    <t>6.02</t>
  </si>
  <si>
    <t>6.03</t>
  </si>
  <si>
    <t>DESMONTE DE CUBIERTA EN TEJA ZINC O SIMILAR (NO INCLUYE ESTRUCTURA)</t>
  </si>
  <si>
    <t>6.04</t>
  </si>
  <si>
    <t>7.01</t>
  </si>
  <si>
    <t>ESTUCO IMPERMEABILIZADO Y PINTURA (KORAZA) A 3 MANOS PARA EXTERIOR, 0 &lt;= H &lt; 5 M</t>
  </si>
  <si>
    <t>El Crucero</t>
  </si>
  <si>
    <t>8.01</t>
  </si>
  <si>
    <t>SUMINISTRO E INSTALACION DE CANAL PVC TIPO AMAZONAS O  SIMILAR PARA AGUAS LLUVIAS  (INC. ACCESORIOS Y EMPAQUES PROM)</t>
  </si>
  <si>
    <t>8.02</t>
  </si>
  <si>
    <t>SUMINISTRO E INSTALACIÓN BAJANTES AGUA LLUVIA D:4" PVC, INC. ACCESORIOS</t>
  </si>
  <si>
    <t>9.01</t>
  </si>
  <si>
    <t>9.02</t>
  </si>
  <si>
    <t>SUMINISTRO E INSTALACION DE ENCHAPE PISO EN CERAMICA ANTIDESLIZANTE C1, JUNTA 2MM, INC. PEGANTE CERAMICO ADHERENTE Y BOQUILLA; EQUIPOS, HERRAMIENTAS Y TODOS LOS ELEMENTOS NECESARIOS PARA SU CORRECTA INSTALACION.</t>
  </si>
  <si>
    <t>9.03</t>
  </si>
  <si>
    <t>9.04</t>
  </si>
  <si>
    <t>MORTERO PARA NIVELACION DE PISO E= 0.05 M</t>
  </si>
  <si>
    <t>10.01</t>
  </si>
  <si>
    <t>10.02</t>
  </si>
  <si>
    <t>SUMINISTRO E INSTALACION DE TOMA CORRIENTE DOBLE</t>
  </si>
  <si>
    <t>10.03</t>
  </si>
  <si>
    <t>SUMINISTRO E INSTALACION INTERRUPTOR SENCILLO</t>
  </si>
  <si>
    <t>Los Álamos (Barcelona)</t>
  </si>
  <si>
    <t>10.04</t>
  </si>
  <si>
    <t>11.01</t>
  </si>
  <si>
    <t>11.02</t>
  </si>
  <si>
    <t>ESTUCO Y PINTURA EN VINILO TIPO 1 A 3 MANOS SOBRE MURO INTERIOR</t>
  </si>
  <si>
    <t>11.03</t>
  </si>
  <si>
    <t>DESMONTE CIELO RASO, INC. DESMONTE DE LA ESTRUCTURA Y EL ACARREO HORIZONTAL</t>
  </si>
  <si>
    <t>11.04</t>
  </si>
  <si>
    <t>MANTENIMIENTO DE PUERTAS DE MADERA INC. MARCO, CORTE, AJUSTE Y PINTURA A DOS MANOS POR AMBAS CARAS</t>
  </si>
  <si>
    <t>11.05</t>
  </si>
  <si>
    <t>MANTENIMIENTO DE CARPINTERIA METALICA - (PUERTAS Y VENTANAS). INC. DESMONTE, LIMPIEZA, REMOCION DE PINTURA, LIJADA, APLICACION DE ANTICORROSIVO, REPARACION DE PARALES, PINTURA EN ESMALTE Y REINSTALACION</t>
  </si>
  <si>
    <t>12.01</t>
  </si>
  <si>
    <t>DESMONTE Y RETIRO DE APARATOS SANITARIOS, INC. RECUPERACION</t>
  </si>
  <si>
    <t>12.02</t>
  </si>
  <si>
    <t>SUMINISTRO E INSTALACION COMBO SANITARIO LINEA ECONOCMICA, INC. GRIFERIA</t>
  </si>
  <si>
    <t>MUNICIPIO DE CALARCÁ – QUINDÍO</t>
  </si>
  <si>
    <t>HERRAMIENTA MENOR</t>
  </si>
  <si>
    <t>% H/C</t>
  </si>
  <si>
    <t>ACARREO HORIZONTAL</t>
  </si>
  <si>
    <t>CUADRILLA GG GENERAL (1 OFC + 4 AYD) (H/C)</t>
  </si>
  <si>
    <t>22.05</t>
  </si>
  <si>
    <t>Compactador manual vibratorio (rana) con motor de 6 hp</t>
  </si>
  <si>
    <t>Hr</t>
  </si>
  <si>
    <t>Agua</t>
  </si>
  <si>
    <t>Lt</t>
  </si>
  <si>
    <t>Sub-base granular clasificada</t>
  </si>
  <si>
    <t>Transporte de material de sub/base</t>
  </si>
  <si>
    <t>CUADRILLA AA ALBAÑILERIA (1 OFC + 2 AYD) (H/C)</t>
  </si>
  <si>
    <t>22.18</t>
  </si>
  <si>
    <t>CONCRETO DE 20.7 MPA (3000 PSI), INC. TRANSPORTE DE MATERIALES</t>
  </si>
  <si>
    <t>Malla electrosoldada 15X15Cm 4.0Mm (Xx-084) 6X2.35M</t>
  </si>
  <si>
    <t>Antisol blanco (Curador para concreto y mortero con base acuosa)</t>
  </si>
  <si>
    <t>Kg</t>
  </si>
  <si>
    <t>Tabla para formaleta de 24 cm x 3 m Unidad</t>
  </si>
  <si>
    <t>Und</t>
  </si>
  <si>
    <t>Puntilla de acero 3"</t>
  </si>
  <si>
    <t>Lb</t>
  </si>
  <si>
    <t>Listón sajo de 4"x2"x 3m</t>
  </si>
  <si>
    <t>ml</t>
  </si>
  <si>
    <t>20.29</t>
  </si>
  <si>
    <t>Equipo de soldadura eléctrica</t>
  </si>
  <si>
    <t>Dia</t>
  </si>
  <si>
    <t>Equipo de oxicorte</t>
  </si>
  <si>
    <t>Soldadura eléctrica 6013 - 1/8"/KG</t>
  </si>
  <si>
    <t>Tubo cerramiento galvanizado 2" x 1.5mm x 6m Z180</t>
  </si>
  <si>
    <t>und</t>
  </si>
  <si>
    <t>Pintura Para Exterior Esmalte Tipo 1, 3 EN 1</t>
  </si>
  <si>
    <t>Gl</t>
  </si>
  <si>
    <t>Disolvente para pintura</t>
  </si>
  <si>
    <t>Platina 6m x 2 x 1/8 pulg</t>
  </si>
  <si>
    <t>Anclaje Concreto Cuna 5/8X6 6Pulg</t>
  </si>
  <si>
    <t>Tubo Cerramiento Galvanizado 1 1/2' X 1.5Mm X 6M</t>
  </si>
  <si>
    <t>Cuadrilla HH Metálicas (1 SOLDADOR + 1 OFC + 1 AYD) (H/C)</t>
  </si>
  <si>
    <t>ANDAMIO</t>
  </si>
  <si>
    <t>Teja ondulada en fibrocemento Perfil 7</t>
  </si>
  <si>
    <t>%M2</t>
  </si>
  <si>
    <t>Amarra plástica para teja FC</t>
  </si>
  <si>
    <t>Sellador poliuretano para Juntas 300 ml</t>
  </si>
  <si>
    <t>6.08</t>
  </si>
  <si>
    <t>Andamio certificado</t>
  </si>
  <si>
    <t>16.04</t>
  </si>
  <si>
    <t>Cemento gris por kilo, inc. Cargue, descargue y transporte</t>
  </si>
  <si>
    <t>Mortero 1:3 inc. transporte de materiales</t>
  </si>
  <si>
    <t>Mineral Bayer Alemán Rojo</t>
  </si>
  <si>
    <t>14.30</t>
  </si>
  <si>
    <t>Lampara led de 36W</t>
  </si>
  <si>
    <t>Ml</t>
  </si>
  <si>
    <t>CUADRILLA EE INST. ELECTRICAS (1 OFC + 2 AYD PRACTICOS) (H/C)</t>
  </si>
  <si>
    <t>20.31</t>
  </si>
  <si>
    <t>Lija de agua #120</t>
  </si>
  <si>
    <t>6.50</t>
  </si>
  <si>
    <t>11.06</t>
  </si>
  <si>
    <t>Estuco impermeabilizante 15 Kg</t>
  </si>
  <si>
    <t>Pintura para exteriores Koraza</t>
  </si>
  <si>
    <t>CUADRILLA DD PINTURA (1 OFC + 1 AYD + 1 AYD PRACTICO) (H/C)</t>
  </si>
  <si>
    <t>12.05</t>
  </si>
  <si>
    <t>Canal en PVC tipo amazonas blanca x 3 metros</t>
  </si>
  <si>
    <t>Soporte canal PVC amazonas</t>
  </si>
  <si>
    <t>Unión canal PVC amazonas</t>
  </si>
  <si>
    <t>Unión canal PVC amazonas - bajante</t>
  </si>
  <si>
    <t>Soporte metálico canal PVC amazonas</t>
  </si>
  <si>
    <t>12.06</t>
  </si>
  <si>
    <t>Tubo sanitario 4" x 6 m</t>
  </si>
  <si>
    <t>Codo 90° de 4" CxC sanitario</t>
  </si>
  <si>
    <t>Soldadura PVC 1/4 Gal</t>
  </si>
  <si>
    <t>Limpiador PVC 760 gr 1/4 Gal</t>
  </si>
  <si>
    <t>15.06</t>
  </si>
  <si>
    <t>Mineral Bayer Alemán Blanco</t>
  </si>
  <si>
    <t>Pegante ceramico</t>
  </si>
  <si>
    <t>Piso cerámico blanco para baños 50x50 o formato similar</t>
  </si>
  <si>
    <t>Concolor boquilla con látex x 2 Kg</t>
  </si>
  <si>
    <t>15.04</t>
  </si>
  <si>
    <t>SUMINISTRO E INSTALACION ENCHAPE EN CERAMICA PARA PISO</t>
  </si>
  <si>
    <t>Piso cerámico 50x50 o similar para interior</t>
  </si>
  <si>
    <t>KG</t>
  </si>
  <si>
    <t>15.03</t>
  </si>
  <si>
    <t>MORTERO 1:3, INC. TRANSPORTE DE MATERIALES</t>
  </si>
  <si>
    <t>MORTERO SOBRE MURO INTERIOR E= 0.025 M</t>
  </si>
  <si>
    <t>14.07</t>
  </si>
  <si>
    <t>SUMINISTRO E INSTALACION DE TOMA CORRIENTE DOBLE, NO INC. CABLEADO</t>
  </si>
  <si>
    <t>Cinta de enmascarar</t>
  </si>
  <si>
    <t>Rollo</t>
  </si>
  <si>
    <t>Alambre de cobre #12 desnudo</t>
  </si>
  <si>
    <t>Tomacorriente doble con Polo a Tierra</t>
  </si>
  <si>
    <t>14.11</t>
  </si>
  <si>
    <t>Cable de cobre aislado #12 AWG</t>
  </si>
  <si>
    <t>Tomacorriente P/T + interruptor sencillo polaris blanco</t>
  </si>
  <si>
    <t>6.05</t>
  </si>
  <si>
    <t>19.02</t>
  </si>
  <si>
    <t>Corte puerta madera</t>
  </si>
  <si>
    <t>Pintura barniz (tranparente sintetico)</t>
  </si>
  <si>
    <t>CUADRILLA CC CARPINTERIA (1 OFC + 1 AYD + 1 AYD PRACTICO) (H/C)</t>
  </si>
  <si>
    <t>Estucolisto 25 kg</t>
  </si>
  <si>
    <t>Pintura en vinilo tipo 1</t>
  </si>
  <si>
    <t>20.01</t>
  </si>
  <si>
    <t>Equipo de soldadura 250 AMP</t>
  </si>
  <si>
    <t>Perfil metálico 4" x 8"</t>
  </si>
  <si>
    <t>Anticorrosivo</t>
  </si>
  <si>
    <t>Pintura en esmalte</t>
  </si>
  <si>
    <t>Desperdicio</t>
  </si>
  <si>
    <t>%</t>
  </si>
  <si>
    <t>17.01</t>
  </si>
  <si>
    <t>Sanitario y lavamanos linea economica</t>
  </si>
  <si>
    <t>Grifería lavamanos sencilla</t>
  </si>
  <si>
    <t>Acople flexible lavamanos</t>
  </si>
  <si>
    <t>Acople flexible sanitario</t>
  </si>
  <si>
    <t>Masilla elástica sellante tubo x 300 ml</t>
  </si>
  <si>
    <t>Cemento blanco por kilo</t>
  </si>
  <si>
    <t>Blanco de zinc</t>
  </si>
  <si>
    <t>CUADRILLA BB INSTALACIONES (1 OFC + 1 AYD + 1 AYD PRACTICO) (H/C)</t>
  </si>
  <si>
    <t>Elaboró: Omar Felipe Mejia - Arquitecto Contratista</t>
  </si>
  <si>
    <t>Revisó: Tallin Samanta Giraldo Gomez - Subsecretaria de Vivienda y Obras Públicas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</si>
</sst>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4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font>
    <font>
      <sz val="1"/>
      <color indexed="8"/>
      <name val="Courier"/>
      <family val="3"/>
    </font>
    <font>
      <b/>
      <sz val="10"/>
      <color indexed="24"/>
      <name val="Modern"/>
      <family val="3"/>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5422223578601"/>
        <bgColor indexed="65"/>
      </patternFill>
    </fill>
    <fill>
      <patternFill patternType="solid">
        <fgColor theme="0"/>
      </patternFill>
    </fill>
    <fill>
      <patternFill patternType="solid">
        <fgColor rgb="FFFFFF00"/>
      </patternFill>
    </fill>
    <fill>
      <patternFill patternType="solid">
        <fgColor theme="0" tint="-0.249977111117893"/>
        <bgColor indexed="65"/>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0" fontId="39" fillId="26" borderId="33" xfId="230" applyFont="1" applyFill="1" applyBorder="1" applyAlignment="1">
      <alignment vertical="center" wrapText="1"/>
    </xf>
    <xf numFmtId="0" fontId="39" fillId="25" borderId="40" xfId="230" applyFont="1" applyFill="1" applyBorder="1" applyAlignment="1">
      <alignment horizontal="center" vertical="center" wrapText="1"/>
    </xf>
    <xf numFmtId="0" fontId="39" fillId="25" borderId="20" xfId="230" applyFont="1" applyFill="1" applyBorder="1" applyAlignment="1">
      <alignment horizontal="center" vertical="center" wrapText="1"/>
    </xf>
  </cellStyleXfs>
  <cellXfs count="437">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0" borderId="0" xfId="230" applyFont="1"/>
    <xf numFmtId="0" fontId="39" fillId="0" borderId="36" xfId="230" applyFont="1" applyBorder="1"/>
    <xf numFmtId="0" fontId="39" fillId="0" borderId="37" xfId="230" applyFont="1" applyBorder="1"/>
    <xf numFmtId="0" fontId="39" fillId="0" borderId="87" xfId="230" applyFont="1" applyBorder="1"/>
    <xf numFmtId="0" fontId="39" fillId="25" borderId="0" xfId="230" applyFont="1" applyFill="1"/>
    <xf numFmtId="0" fontId="39" fillId="25" borderId="87" xfId="230" applyFont="1" applyFill="1" applyBorder="1"/>
    <xf numFmtId="0" fontId="39" fillId="25" borderId="37" xfId="230" applyFont="1" applyFill="1" applyBorder="1"/>
    <xf numFmtId="0" fontId="42" fillId="24" borderId="39" xfId="126" applyFont="1" applyFill="1" applyBorder="1" applyAlignment="1">
      <alignment vertical="center"/>
    </xf>
    <xf numFmtId="0" fontId="42" fillId="24" borderId="41" xfId="126" applyFont="1" applyFill="1" applyBorder="1" applyAlignment="1">
      <alignment vertical="center"/>
    </xf>
    <xf numFmtId="0" fontId="42" fillId="24" borderId="42" xfId="126" applyFont="1" applyFill="1" applyBorder="1" applyAlignment="1">
      <alignment vertical="center"/>
    </xf>
    <xf numFmtId="0" fontId="39" fillId="0" borderId="50" xfId="126" applyFont="1" applyBorder="1" applyAlignment="1">
      <alignment horizontal="center" vertical="center"/>
    </xf>
    <xf numFmtId="4" fontId="39" fillId="0" borderId="18" xfId="255" applyNumberFormat="1" applyFont="1" applyBorder="1" applyAlignment="1">
      <alignment vertical="center" wrapText="1"/>
    </xf>
    <xf numFmtId="167" fontId="39" fillId="0" borderId="18" xfId="256" applyNumberFormat="1" applyFont="1" applyBorder="1" applyAlignment="1">
      <alignment horizontal="right" vertical="center" wrapText="1"/>
    </xf>
    <xf numFmtId="167" fontId="39" fillId="0" borderId="45" xfId="256" applyNumberFormat="1" applyFont="1" applyBorder="1" applyAlignment="1">
      <alignment horizontal="right" vertical="center" wrapText="1"/>
    </xf>
    <xf numFmtId="0" fontId="39" fillId="0" borderId="13" xfId="126" applyFont="1" applyBorder="1" applyAlignment="1">
      <alignment horizontal="left" vertical="center"/>
    </xf>
    <xf numFmtId="0" fontId="39" fillId="0" borderId="14" xfId="126" applyFont="1" applyBorder="1" applyAlignment="1">
      <alignment horizontal="center" vertical="center"/>
    </xf>
    <xf numFmtId="0" fontId="39" fillId="0" borderId="14" xfId="126" applyFont="1" applyBorder="1" applyAlignment="1">
      <alignment horizontal="left" vertical="center" wrapText="1"/>
    </xf>
    <xf numFmtId="167" fontId="39" fillId="0" borderId="24" xfId="256" applyNumberFormat="1" applyFont="1" applyBorder="1" applyAlignment="1">
      <alignment horizontal="right" vertical="center" wrapText="1"/>
    </xf>
    <xf numFmtId="176" fontId="42" fillId="0" borderId="38" xfId="255" applyNumberFormat="1" applyFont="1" applyBorder="1" applyAlignment="1">
      <alignment horizontal="right" vertical="center"/>
    </xf>
    <xf numFmtId="167" fontId="39" fillId="0" borderId="30" xfId="256" applyNumberFormat="1" applyFont="1" applyBorder="1" applyAlignment="1">
      <alignment horizontal="right" vertical="center" wrapText="1"/>
    </xf>
    <xf numFmtId="0" fontId="39" fillId="0" borderId="14" xfId="230" applyFont="1" applyBorder="1"/>
    <xf numFmtId="0" fontId="39" fillId="0" borderId="14" xfId="230" applyFont="1" applyBorder="1" applyAlignment="1">
      <alignment horizontal="center"/>
    </xf>
    <xf numFmtId="0" fontId="39" fillId="0" borderId="49" xfId="126" applyFont="1" applyBorder="1" applyAlignment="1">
      <alignment horizontal="left" vertical="center"/>
    </xf>
    <xf numFmtId="0" fontId="39" fillId="0" borderId="0" xfId="126" applyFont="1" applyAlignment="1">
      <alignment horizontal="left" vertical="center" wrapText="1"/>
    </xf>
    <xf numFmtId="167" fontId="39" fillId="0" borderId="43" xfId="256" applyNumberFormat="1" applyFont="1" applyBorder="1" applyAlignment="1">
      <alignment horizontal="right" vertical="center" wrapText="1"/>
    </xf>
    <xf numFmtId="176" fontId="42" fillId="0" borderId="48" xfId="255" applyNumberFormat="1" applyFont="1" applyBorder="1" applyAlignment="1">
      <alignment horizontal="right" vertical="center"/>
    </xf>
    <xf numFmtId="2" fontId="39" fillId="0" borderId="14" xfId="126" applyNumberFormat="1" applyFont="1" applyBorder="1" applyAlignment="1">
      <alignment horizontal="center" vertical="center"/>
    </xf>
    <xf numFmtId="0" fontId="39" fillId="0" borderId="14" xfId="126" applyFont="1" applyBorder="1" applyAlignment="1">
      <alignment horizontal="left" vertical="center"/>
    </xf>
    <xf numFmtId="0" fontId="39" fillId="0" borderId="0" xfId="126" applyFont="1"/>
    <xf numFmtId="0" fontId="39" fillId="0" borderId="36" xfId="126" applyFont="1" applyBorder="1"/>
    <xf numFmtId="187" fontId="42" fillId="24" borderId="42" xfId="126" applyNumberFormat="1" applyFont="1" applyFill="1" applyBorder="1" applyAlignment="1">
      <alignment vertical="center"/>
    </xf>
    <xf numFmtId="0" fontId="39" fillId="0" borderId="37" xfId="126" applyFont="1" applyBorder="1"/>
    <xf numFmtId="49" fontId="42" fillId="0" borderId="0" xfId="126" applyNumberFormat="1" applyFont="1" applyAlignment="1">
      <alignment horizontal="right" vertical="center"/>
    </xf>
    <xf numFmtId="186" fontId="42" fillId="0" borderId="0" xfId="126" applyNumberFormat="1" applyFont="1" applyAlignment="1">
      <alignment vertical="center"/>
    </xf>
    <xf numFmtId="0" fontId="39" fillId="0" borderId="0" xfId="126" applyFont="1" applyAlignment="1">
      <alignment horizontal="center"/>
    </xf>
    <xf numFmtId="0" fontId="44" fillId="0" borderId="17" xfId="126" applyFont="1" applyBorder="1" applyAlignment="1">
      <alignment horizontal="right" vertical="center"/>
    </xf>
    <xf numFmtId="0" fontId="39" fillId="0" borderId="21" xfId="126" applyFont="1" applyBorder="1" applyAlignment="1">
      <alignment horizontal="left" vertical="center"/>
    </xf>
    <xf numFmtId="0" fontId="42" fillId="0" borderId="22" xfId="126" applyFont="1" applyBorder="1" applyAlignment="1">
      <alignment vertical="center"/>
    </xf>
    <xf numFmtId="0" fontId="42" fillId="0" borderId="23" xfId="126" applyFont="1" applyBorder="1" applyAlignment="1">
      <alignment horizontal="right" vertical="center"/>
    </xf>
    <xf numFmtId="0" fontId="39" fillId="0" borderId="23" xfId="126" applyFont="1" applyBorder="1" applyAlignment="1">
      <alignment vertical="center"/>
    </xf>
    <xf numFmtId="0" fontId="42" fillId="0" borderId="21" xfId="126" applyFont="1" applyBorder="1" applyAlignment="1">
      <alignment horizontal="left" vertical="center"/>
    </xf>
    <xf numFmtId="0" fontId="39" fillId="0" borderId="21" xfId="126" applyFont="1" applyBorder="1" applyAlignment="1">
      <alignment horizontal="left" vertical="center" wrapText="1"/>
    </xf>
    <xf numFmtId="0" fontId="39" fillId="0" borderId="23" xfId="126" applyFont="1" applyBorder="1" applyAlignment="1">
      <alignment horizontal="right" vertical="center"/>
    </xf>
    <xf numFmtId="0" fontId="39" fillId="0" borderId="0" xfId="126" applyFont="1" applyAlignment="1">
      <alignment horizontal="center" vertical="center" wrapText="1"/>
    </xf>
    <xf numFmtId="0" fontId="42" fillId="0" borderId="27" xfId="126" applyFont="1" applyBorder="1" applyAlignment="1">
      <alignment horizontal="left" vertical="center"/>
    </xf>
    <xf numFmtId="0" fontId="39" fillId="0" borderId="28" xfId="126" applyFont="1" applyBorder="1" applyAlignment="1">
      <alignment vertical="center"/>
    </xf>
    <xf numFmtId="2" fontId="39" fillId="0" borderId="0" xfId="126" applyNumberFormat="1" applyFont="1"/>
    <xf numFmtId="0" fontId="42" fillId="0" borderId="34" xfId="126" applyFont="1" applyBorder="1" applyAlignment="1">
      <alignment vertical="center"/>
    </xf>
    <xf numFmtId="182" fontId="39" fillId="0" borderId="37" xfId="126" applyNumberFormat="1" applyFont="1" applyBorder="1"/>
    <xf numFmtId="186" fontId="42" fillId="26" borderId="45" xfId="257" applyNumberFormat="1" applyFont="1" applyFill="1" applyBorder="1" applyAlignment="1">
      <alignment horizontal="center" vertical="center"/>
    </xf>
    <xf numFmtId="184" fontId="39" fillId="0" borderId="37" xfId="126" applyNumberFormat="1" applyFont="1" applyBorder="1"/>
    <xf numFmtId="186" fontId="42" fillId="26" borderId="18" xfId="257" applyNumberFormat="1" applyFont="1" applyFill="1" applyBorder="1" applyAlignment="1">
      <alignment horizontal="center" vertical="center"/>
    </xf>
    <xf numFmtId="0" fontId="39" fillId="0" borderId="80" xfId="126" applyFont="1" applyBorder="1"/>
    <xf numFmtId="0" fontId="39" fillId="0" borderId="81" xfId="230" applyFont="1" applyBorder="1"/>
    <xf numFmtId="0" fontId="39" fillId="0" borderId="81" xfId="230" applyFont="1" applyBorder="1" applyAlignment="1">
      <alignment horizontal="center"/>
    </xf>
    <xf numFmtId="0" fontId="39" fillId="0" borderId="82" xfId="230" applyFont="1" applyBorder="1"/>
    <xf numFmtId="0" fontId="39" fillId="0" borderId="0" xfId="230" applyFont="1" applyAlignment="1">
      <alignment horizontal="center"/>
    </xf>
    <xf numFmtId="0" fontId="39" fillId="0" borderId="18" xfId="0" applyFont="1" applyBorder="1" applyAlignment="1">
      <alignment horizontal="left" vertical="center" wrapText="1"/>
    </xf>
    <xf numFmtId="10" fontId="39" fillId="27" borderId="30" xfId="0" applyNumberFormat="1" applyFont="1" applyFill="1" applyBorder="1" applyAlignment="1">
      <alignment horizontal="center" vertical="center"/>
    </xf>
    <xf numFmtId="10" fontId="39" fillId="0" borderId="18" xfId="0" applyNumberFormat="1" applyFont="1" applyBorder="1" applyAlignment="1">
      <alignment horizontal="center"/>
    </xf>
    <xf numFmtId="0" fontId="39" fillId="26" borderId="18" xfId="230" applyFont="1" applyFill="1" applyBorder="1" applyAlignment="1">
      <alignment vertical="center" wrapText="1"/>
    </xf>
    <xf numFmtId="0" fontId="42" fillId="26" borderId="18" xfId="230" applyFont="1" applyFill="1" applyBorder="1" applyAlignment="1">
      <alignment horizontal="center" vertical="center" wrapText="1"/>
    </xf>
    <xf numFmtId="0" fontId="42" fillId="26" borderId="18" xfId="230" applyFont="1" applyFill="1" applyBorder="1" applyAlignment="1">
      <alignment horizontal="center" vertical="center"/>
    </xf>
    <xf numFmtId="3" fontId="42" fillId="26" borderId="18" xfId="230" applyNumberFormat="1" applyFont="1" applyFill="1" applyBorder="1" applyAlignment="1">
      <alignment horizontal="center" vertical="center" wrapText="1"/>
    </xf>
    <xf numFmtId="3" fontId="42" fillId="26" borderId="18" xfId="2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126" applyFont="1" applyFill="1" applyBorder="1" applyAlignment="1">
      <alignment horizontal="left" vertical="center"/>
    </xf>
    <xf numFmtId="0" fontId="42" fillId="24" borderId="14" xfId="126" applyFont="1" applyFill="1" applyBorder="1" applyAlignment="1">
      <alignment horizontal="left" vertical="center"/>
    </xf>
    <xf numFmtId="0" fontId="42" fillId="24" borderId="15" xfId="126" applyFont="1" applyFill="1" applyBorder="1" applyAlignment="1">
      <alignment horizontal="left" vertical="center"/>
    </xf>
    <xf numFmtId="0" fontId="42" fillId="24" borderId="39" xfId="126" applyFont="1" applyFill="1" applyBorder="1" applyAlignment="1">
      <alignment horizontal="right" vertical="center"/>
    </xf>
    <xf numFmtId="0" fontId="42" fillId="24" borderId="41" xfId="126" applyFont="1" applyFill="1" applyBorder="1" applyAlignment="1">
      <alignment horizontal="right" vertical="center"/>
    </xf>
    <xf numFmtId="0" fontId="42" fillId="24" borderId="51" xfId="126" applyFont="1" applyFill="1" applyBorder="1" applyAlignment="1">
      <alignment horizontal="right" vertical="center"/>
    </xf>
    <xf numFmtId="3" fontId="42" fillId="26" borderId="25" xfId="230" applyNumberFormat="1" applyFont="1" applyFill="1" applyBorder="1" applyAlignment="1">
      <alignment horizontal="center" vertical="center" wrapText="1"/>
    </xf>
    <xf numFmtId="0" fontId="39" fillId="0" borderId="16" xfId="126" applyFont="1" applyBorder="1" applyAlignment="1">
      <alignment horizontal="center" vertical="center"/>
    </xf>
    <xf numFmtId="0" fontId="39" fillId="0" borderId="26" xfId="126" applyFont="1" applyBorder="1" applyAlignment="1">
      <alignment horizontal="center" vertical="center"/>
    </xf>
    <xf numFmtId="0" fontId="39" fillId="0" borderId="34" xfId="126" applyFont="1" applyBorder="1" applyAlignment="1">
      <alignment horizontal="left" vertical="center" wrapText="1"/>
    </xf>
    <xf numFmtId="0" fontId="39" fillId="0" borderId="16" xfId="126" applyFont="1" applyBorder="1" applyAlignment="1">
      <alignment horizontal="left" vertical="center" wrapText="1"/>
    </xf>
    <xf numFmtId="0" fontId="39" fillId="0" borderId="17" xfId="126" applyFont="1" applyBorder="1" applyAlignment="1">
      <alignment horizontal="left" vertical="center" wrapText="1"/>
    </xf>
    <xf numFmtId="0" fontId="42" fillId="25" borderId="29" xfId="126" applyFont="1" applyFill="1" applyBorder="1" applyAlignment="1">
      <alignment horizontal="center" vertical="center" wrapText="1"/>
    </xf>
    <xf numFmtId="0" fontId="42" fillId="25" borderId="20" xfId="126" applyFont="1" applyFill="1" applyBorder="1" applyAlignment="1">
      <alignment horizontal="center" vertical="center" wrapText="1"/>
    </xf>
    <xf numFmtId="4" fontId="42" fillId="25" borderId="29" xfId="126" applyNumberFormat="1" applyFont="1" applyFill="1" applyBorder="1" applyAlignment="1">
      <alignment horizontal="center" vertical="center" wrapText="1"/>
    </xf>
    <xf numFmtId="4" fontId="42" fillId="25" borderId="20" xfId="126" applyNumberFormat="1" applyFont="1" applyFill="1" applyBorder="1" applyAlignment="1">
      <alignment horizontal="center" vertical="center" wrapText="1"/>
    </xf>
    <xf numFmtId="4" fontId="42" fillId="25" borderId="35" xfId="126" applyNumberFormat="1" applyFont="1" applyFill="1" applyBorder="1" applyAlignment="1">
      <alignment horizontal="center" vertical="center" wrapText="1"/>
    </xf>
    <xf numFmtId="4" fontId="42" fillId="25" borderId="40" xfId="126" applyNumberFormat="1" applyFont="1" applyFill="1" applyBorder="1" applyAlignment="1">
      <alignment horizontal="center" vertical="center" wrapText="1"/>
    </xf>
    <xf numFmtId="0" fontId="42" fillId="25" borderId="32" xfId="126" applyFont="1" applyFill="1" applyBorder="1" applyAlignment="1">
      <alignment horizontal="center" vertical="center" wrapText="1"/>
    </xf>
    <xf numFmtId="0" fontId="42" fillId="25" borderId="46" xfId="126"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6" xfId="230" applyFont="1" applyBorder="1" applyAlignment="1">
      <alignment horizontal="center"/>
    </xf>
    <xf numFmtId="0" fontId="39" fillId="0" borderId="79" xfId="230" applyFont="1" applyBorder="1" applyAlignment="1">
      <alignment horizontal="center"/>
    </xf>
    <xf numFmtId="0" fontId="39" fillId="0" borderId="88" xfId="230" applyFont="1" applyBorder="1" applyAlignment="1">
      <alignment horizontal="center"/>
    </xf>
    <xf numFmtId="0" fontId="42" fillId="0" borderId="85" xfId="230" applyFont="1" applyBorder="1" applyAlignment="1">
      <alignment horizontal="center"/>
    </xf>
    <xf numFmtId="0" fontId="42" fillId="0" borderId="83" xfId="230" applyFont="1" applyBorder="1" applyAlignment="1">
      <alignment horizontal="center"/>
    </xf>
    <xf numFmtId="0" fontId="42" fillId="0" borderId="84" xfId="230" applyFont="1" applyBorder="1" applyAlignment="1">
      <alignment horizontal="center"/>
    </xf>
    <xf numFmtId="0" fontId="39" fillId="0" borderId="54" xfId="230" applyFont="1" applyBorder="1" applyAlignment="1">
      <alignment horizontal="center"/>
    </xf>
    <xf numFmtId="0" fontId="39" fillId="0" borderId="70" xfId="230" applyFont="1" applyBorder="1" applyAlignment="1">
      <alignment horizontal="center"/>
    </xf>
    <xf numFmtId="0" fontId="39" fillId="27" borderId="33" xfId="230" applyFont="1" applyFill="1" applyBorder="1" applyAlignment="1">
      <alignment horizontal="left" wrapText="1"/>
    </xf>
    <xf numFmtId="0" fontId="39" fillId="27" borderId="18" xfId="230" applyFont="1" applyFill="1" applyBorder="1" applyAlignment="1">
      <alignment horizontal="left" wrapText="1"/>
    </xf>
    <xf numFmtId="0" fontId="39" fillId="27" borderId="30" xfId="230" applyFont="1" applyFill="1" applyBorder="1" applyAlignment="1">
      <alignment horizontal="left" wrapText="1"/>
    </xf>
    <xf numFmtId="0" fontId="39" fillId="26" borderId="21" xfId="230" applyFont="1" applyFill="1" applyBorder="1" applyAlignment="1">
      <alignment horizontal="center" wrapText="1"/>
    </xf>
    <xf numFmtId="0" fontId="39" fillId="26" borderId="22" xfId="230" applyFont="1" applyFill="1" applyBorder="1" applyAlignment="1">
      <alignment horizontal="center" wrapText="1"/>
    </xf>
    <xf numFmtId="0" fontId="39" fillId="26" borderId="55" xfId="230" applyFont="1" applyFill="1" applyBorder="1" applyAlignment="1">
      <alignment horizont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3" fontId="42" fillId="26" borderId="18"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2" xfId="89" applyFont="1" applyFill="1" applyBorder="1" applyAlignment="1">
      <alignment horizontal="center" wrapText="1"/>
    </xf>
    <xf numFmtId="0" fontId="39" fillId="26" borderId="23" xfId="89" applyFont="1" applyFill="1" applyBorder="1" applyAlignment="1">
      <alignment horizont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applyAlignment="1">
      <alignment wrapText="1"/>
    </xf>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27" xfId="0" applyFont="1" applyFill="1" applyBorder="1" applyAlignment="1">
      <alignment horizontal="center" vertical="center" wrapText="1"/>
    </xf>
    <xf numFmtId="0" fontId="39" fillId="24" borderId="31" xfId="0" applyFont="1" applyFill="1" applyBorder="1" applyAlignment="1">
      <alignment horizontal="center" vertical="center" wrapText="1"/>
    </xf>
    <xf numFmtId="0" fontId="39" fillId="24" borderId="68" xfId="0" applyFont="1" applyFill="1" applyBorder="1" applyAlignment="1">
      <alignment horizontal="center" vertical="center" wrapText="1"/>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1" xfId="0" applyFont="1" applyBorder="1"/>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39" fillId="0" borderId="27" xfId="0" applyFont="1" applyBorder="1" applyAlignment="1">
      <alignment wrapText="1"/>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yperlink" xfId="254" xr:uid="{00000000-0005-0000-0000-00005C000000}"/>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4000000}"/>
    <cellStyle name="Millares [2] 2" xfId="201" xr:uid="{00000000-0005-0000-0000-000065000000}"/>
    <cellStyle name="Millares 10" xfId="36" xr:uid="{00000000-0005-0000-0000-000066000000}"/>
    <cellStyle name="Millares 10 2" xfId="37" xr:uid="{00000000-0005-0000-0000-000067000000}"/>
    <cellStyle name="Millares 11" xfId="38" xr:uid="{00000000-0005-0000-0000-000068000000}"/>
    <cellStyle name="Millares 11 2" xfId="202" xr:uid="{00000000-0005-0000-0000-000069000000}"/>
    <cellStyle name="Millares 12" xfId="125" xr:uid="{00000000-0005-0000-0000-00006A000000}"/>
    <cellStyle name="Millares 13" xfId="134" xr:uid="{00000000-0005-0000-0000-00006B000000}"/>
    <cellStyle name="Millares 2" xfId="39" xr:uid="{00000000-0005-0000-0000-00006C000000}"/>
    <cellStyle name="Millares 2 2" xfId="40" xr:uid="{00000000-0005-0000-0000-00006D000000}"/>
    <cellStyle name="Millares 2 3" xfId="41" xr:uid="{00000000-0005-0000-0000-00006E000000}"/>
    <cellStyle name="Millares 2 4" xfId="203" xr:uid="{00000000-0005-0000-0000-00006F000000}"/>
    <cellStyle name="Millares 2 5" xfId="42" xr:uid="{00000000-0005-0000-0000-000070000000}"/>
    <cellStyle name="Millares 2_APU´S_NO_PREVISTOS (1)" xfId="204" xr:uid="{00000000-0005-0000-0000-000071000000}"/>
    <cellStyle name="Millares 3" xfId="43" xr:uid="{00000000-0005-0000-0000-000072000000}"/>
    <cellStyle name="Millares 3 2" xfId="44" xr:uid="{00000000-0005-0000-0000-000073000000}"/>
    <cellStyle name="Millares 3 3" xfId="45" xr:uid="{00000000-0005-0000-0000-000074000000}"/>
    <cellStyle name="Millares 3 4" xfId="46" xr:uid="{00000000-0005-0000-0000-000075000000}"/>
    <cellStyle name="Millares 3 5" xfId="47" xr:uid="{00000000-0005-0000-0000-000076000000}"/>
    <cellStyle name="Millares 4" xfId="48" xr:uid="{00000000-0005-0000-0000-000077000000}"/>
    <cellStyle name="Millares 4 2" xfId="49" xr:uid="{00000000-0005-0000-0000-000078000000}"/>
    <cellStyle name="Millares 4 3" xfId="205" xr:uid="{00000000-0005-0000-0000-000079000000}"/>
    <cellStyle name="Millares 4_APU´S_NO_PREVISTOS (1)" xfId="206" xr:uid="{00000000-0005-0000-0000-00007A000000}"/>
    <cellStyle name="Millares 5" xfId="50" xr:uid="{00000000-0005-0000-0000-00007B000000}"/>
    <cellStyle name="Millares 5 2" xfId="207" xr:uid="{00000000-0005-0000-0000-00007C000000}"/>
    <cellStyle name="Millares 6" xfId="51" xr:uid="{00000000-0005-0000-0000-00007D000000}"/>
    <cellStyle name="Millares 6 2" xfId="52" xr:uid="{00000000-0005-0000-0000-00007E000000}"/>
    <cellStyle name="Millares 7" xfId="53" xr:uid="{00000000-0005-0000-0000-00007F000000}"/>
    <cellStyle name="Millares 7 2" xfId="54" xr:uid="{00000000-0005-0000-0000-000080000000}"/>
    <cellStyle name="Millares 7 2 2" xfId="55" xr:uid="{00000000-0005-0000-0000-000081000000}"/>
    <cellStyle name="Millares 8" xfId="56" xr:uid="{00000000-0005-0000-0000-000082000000}"/>
    <cellStyle name="Millares 8 2" xfId="57" xr:uid="{00000000-0005-0000-0000-000083000000}"/>
    <cellStyle name="Millares 9" xfId="58" xr:uid="{00000000-0005-0000-0000-000084000000}"/>
    <cellStyle name="Millares 9 2" xfId="59" xr:uid="{00000000-0005-0000-0000-000085000000}"/>
    <cellStyle name="Millares_FORMULARIO 4 - M-OFERENTE PPTA ECONOMICA" xfId="60" xr:uid="{00000000-0005-0000-0000-000086000000}"/>
    <cellStyle name="MILLONES" xfId="208" xr:uid="{00000000-0005-0000-0000-000087000000}"/>
    <cellStyle name="MILLONES 2" xfId="209" xr:uid="{00000000-0005-0000-0000-000088000000}"/>
    <cellStyle name="MILLONES_PRESUPUESTO FASE III ABR-2015 Rev3" xfId="210" xr:uid="{00000000-0005-0000-0000-000089000000}"/>
    <cellStyle name="Moneda 10 2" xfId="61" xr:uid="{00000000-0005-0000-0000-00008A000000}"/>
    <cellStyle name="Moneda 2" xfId="62" xr:uid="{00000000-0005-0000-0000-00008B000000}"/>
    <cellStyle name="Moneda 2 10" xfId="211" xr:uid="{00000000-0005-0000-0000-00008C000000}"/>
    <cellStyle name="Moneda 2 11" xfId="212" xr:uid="{00000000-0005-0000-0000-00008D000000}"/>
    <cellStyle name="Moneda 2 12" xfId="213" xr:uid="{00000000-0005-0000-0000-00008E000000}"/>
    <cellStyle name="Moneda 2 2" xfId="63" xr:uid="{00000000-0005-0000-0000-00008F000000}"/>
    <cellStyle name="Moneda 2 2 2" xfId="64" xr:uid="{00000000-0005-0000-0000-000090000000}"/>
    <cellStyle name="Moneda 2 2 2 2" xfId="65" xr:uid="{00000000-0005-0000-0000-000091000000}"/>
    <cellStyle name="Moneda 2 2 2 2 2" xfId="129" xr:uid="{00000000-0005-0000-0000-000092000000}"/>
    <cellStyle name="Moneda 2 2 3" xfId="66" xr:uid="{00000000-0005-0000-0000-000093000000}"/>
    <cellStyle name="Moneda 2 2 4" xfId="67" xr:uid="{00000000-0005-0000-0000-000094000000}"/>
    <cellStyle name="Moneda 2 2 5" xfId="68" xr:uid="{00000000-0005-0000-0000-000095000000}"/>
    <cellStyle name="Moneda 2 2_APU´S_NO_PREVISTOS (1)" xfId="214" xr:uid="{00000000-0005-0000-0000-000096000000}"/>
    <cellStyle name="Moneda 2 3" xfId="69" xr:uid="{00000000-0005-0000-0000-000097000000}"/>
    <cellStyle name="Moneda 2 4" xfId="215" xr:uid="{00000000-0005-0000-0000-000098000000}"/>
    <cellStyle name="Moneda 2 5" xfId="216" xr:uid="{00000000-0005-0000-0000-000099000000}"/>
    <cellStyle name="Moneda 2 6" xfId="217" xr:uid="{00000000-0005-0000-0000-00009A000000}"/>
    <cellStyle name="Moneda 2 7" xfId="218" xr:uid="{00000000-0005-0000-0000-00009B000000}"/>
    <cellStyle name="Moneda 2 8" xfId="219" xr:uid="{00000000-0005-0000-0000-00009C000000}"/>
    <cellStyle name="Moneda 2 9" xfId="220" xr:uid="{00000000-0005-0000-0000-00009D000000}"/>
    <cellStyle name="Moneda 2_APU´S_NO_PREVISTOS (1)" xfId="221" xr:uid="{00000000-0005-0000-0000-00009E000000}"/>
    <cellStyle name="Moneda 3" xfId="70" xr:uid="{00000000-0005-0000-0000-00009F000000}"/>
    <cellStyle name="Moneda 4" xfId="222" xr:uid="{00000000-0005-0000-0000-0000A0000000}"/>
    <cellStyle name="Monetario0" xfId="223" xr:uid="{00000000-0005-0000-0000-0000A1000000}"/>
    <cellStyle name="Neutral" xfId="71" xr:uid="{00000000-0005-0000-0000-0000A2000000}"/>
    <cellStyle name="Neutral 2" xfId="72" xr:uid="{00000000-0005-0000-0000-0000A3000000}"/>
    <cellStyle name="Neutral 3" xfId="224" xr:uid="{00000000-0005-0000-0000-0000A4000000}"/>
    <cellStyle name="No. punto" xfId="225" xr:uid="{00000000-0005-0000-0000-0000A5000000}"/>
    <cellStyle name="No. punto 2" xfId="226" xr:uid="{00000000-0005-0000-0000-0000A6000000}"/>
    <cellStyle name="Normal" xfId="0" builtinId="0"/>
    <cellStyle name="Normal 2" xfId="73" xr:uid="{00000000-0005-0000-0000-0000A8000000}"/>
    <cellStyle name="Normal 2 10" xfId="74" xr:uid="{00000000-0005-0000-0000-0000A9000000}"/>
    <cellStyle name="Normal 2 10 2" xfId="75" xr:uid="{00000000-0005-0000-0000-0000AA000000}"/>
    <cellStyle name="Normal 2 10 2 2" xfId="135" xr:uid="{00000000-0005-0000-0000-0000AB000000}"/>
    <cellStyle name="Normal 2 10 3" xfId="126" xr:uid="{00000000-0005-0000-0000-0000AC000000}"/>
    <cellStyle name="Normal 2 11" xfId="76" xr:uid="{00000000-0005-0000-0000-0000AD000000}"/>
    <cellStyle name="Normal 2 12" xfId="77" xr:uid="{00000000-0005-0000-0000-0000AE000000}"/>
    <cellStyle name="Normal 2 13" xfId="78" xr:uid="{00000000-0005-0000-0000-0000AF000000}"/>
    <cellStyle name="Normal 2 2" xfId="79" xr:uid="{00000000-0005-0000-0000-0000B0000000}"/>
    <cellStyle name="Normal 2 2 2" xfId="227" xr:uid="{00000000-0005-0000-0000-0000B1000000}"/>
    <cellStyle name="Normal 2 2 3" xfId="228" xr:uid="{00000000-0005-0000-0000-0000B2000000}"/>
    <cellStyle name="Normal 2 3" xfId="80" xr:uid="{00000000-0005-0000-0000-0000B3000000}"/>
    <cellStyle name="Normal 2 3 2" xfId="229" xr:uid="{00000000-0005-0000-0000-0000B4000000}"/>
    <cellStyle name="Normal 2 4" xfId="81" xr:uid="{00000000-0005-0000-0000-0000B5000000}"/>
    <cellStyle name="Normal 2 5" xfId="82" xr:uid="{00000000-0005-0000-0000-0000B6000000}"/>
    <cellStyle name="Normal 2 6" xfId="83" xr:uid="{00000000-0005-0000-0000-0000B7000000}"/>
    <cellStyle name="Normal 2 7" xfId="84" xr:uid="{00000000-0005-0000-0000-0000B8000000}"/>
    <cellStyle name="Normal 2 8" xfId="85" xr:uid="{00000000-0005-0000-0000-0000B9000000}"/>
    <cellStyle name="Normal 2 9" xfId="86" xr:uid="{00000000-0005-0000-0000-0000BA000000}"/>
    <cellStyle name="Normal 2_APU NO PREVISTOS MTTO" xfId="87" xr:uid="{00000000-0005-0000-0000-0000BB000000}"/>
    <cellStyle name="Normal 29" xfId="88" xr:uid="{00000000-0005-0000-0000-0000BC000000}"/>
    <cellStyle name="Normal 3" xfId="89" xr:uid="{00000000-0005-0000-0000-0000BD000000}"/>
    <cellStyle name="Normal 3 11" xfId="130" xr:uid="{00000000-0005-0000-0000-0000BE000000}"/>
    <cellStyle name="Normal 3 2" xfId="90" xr:uid="{00000000-0005-0000-0000-0000BF000000}"/>
    <cellStyle name="Normal 3 2 2" xfId="128" xr:uid="{00000000-0005-0000-0000-0000C0000000}"/>
    <cellStyle name="Normal 3 3" xfId="230" xr:uid="{00000000-0005-0000-0000-0000C1000000}"/>
    <cellStyle name="Normal 3_APU´S_NO_PREVISTOS (1)" xfId="231" xr:uid="{00000000-0005-0000-0000-0000C2000000}"/>
    <cellStyle name="Normal 4" xfId="91" xr:uid="{00000000-0005-0000-0000-0000C3000000}"/>
    <cellStyle name="Normal 4 2" xfId="92" xr:uid="{00000000-0005-0000-0000-0000C4000000}"/>
    <cellStyle name="Normal 4 2 2" xfId="232" xr:uid="{00000000-0005-0000-0000-0000C5000000}"/>
    <cellStyle name="Normal 5" xfId="133" xr:uid="{00000000-0005-0000-0000-0000C6000000}"/>
    <cellStyle name="Normal 6" xfId="233" xr:uid="{00000000-0005-0000-0000-0000C7000000}"/>
    <cellStyle name="Normal 6 2" xfId="234" xr:uid="{00000000-0005-0000-0000-0000C8000000}"/>
    <cellStyle name="Normal 7" xfId="235" xr:uid="{00000000-0005-0000-0000-0000C9000000}"/>
    <cellStyle name="Normal 8" xfId="236" xr:uid="{00000000-0005-0000-0000-0000CA000000}"/>
    <cellStyle name="Normal 9" xfId="237" xr:uid="{00000000-0005-0000-0000-0000CB000000}"/>
    <cellStyle name="Normal 9 2" xfId="132" xr:uid="{00000000-0005-0000-0000-0000CC000000}"/>
    <cellStyle name="Normal_modelo ACTA OBRA y MODIFICACION" xfId="253" xr:uid="{00000000-0005-0000-0000-0000CD000000}"/>
    <cellStyle name="Normal_PTO OFICIAL PREPLIEGO (CORREGIDO) 2" xfId="131" xr:uid="{00000000-0005-0000-0000-0000CE000000}"/>
    <cellStyle name="Notas 2" xfId="93" xr:uid="{00000000-0005-0000-0000-0000CF000000}"/>
    <cellStyle name="Notas 3" xfId="238" xr:uid="{00000000-0005-0000-0000-0000D0000000}"/>
    <cellStyle name="Percent" xfId="95" xr:uid="{00000000-0005-0000-0000-0000D1000000}"/>
    <cellStyle name="Porcentaje 2" xfId="239" xr:uid="{00000000-0005-0000-0000-0000D2000000}"/>
    <cellStyle name="Porcentaje 3" xfId="94" xr:uid="{00000000-0005-0000-0000-0000D3000000}"/>
    <cellStyle name="Porcentaje 4" xfId="240" xr:uid="{00000000-0005-0000-0000-0000D4000000}"/>
    <cellStyle name="Porcentaje 5" xfId="241" xr:uid="{00000000-0005-0000-0000-0000D5000000}"/>
    <cellStyle name="Porcentaje 5 2" xfId="242" xr:uid="{00000000-0005-0000-0000-0000D6000000}"/>
    <cellStyle name="Porcentual 2" xfId="96" xr:uid="{00000000-0005-0000-0000-0000D7000000}"/>
    <cellStyle name="Porcentual 2 10" xfId="97" xr:uid="{00000000-0005-0000-0000-0000D8000000}"/>
    <cellStyle name="Porcentual 2 10 2" xfId="98" xr:uid="{00000000-0005-0000-0000-0000D9000000}"/>
    <cellStyle name="Porcentual 2 11" xfId="99" xr:uid="{00000000-0005-0000-0000-0000DA000000}"/>
    <cellStyle name="Porcentual 2 12" xfId="100" xr:uid="{00000000-0005-0000-0000-0000DB000000}"/>
    <cellStyle name="Porcentual 2 2" xfId="101" xr:uid="{00000000-0005-0000-0000-0000DC000000}"/>
    <cellStyle name="Porcentual 2 3" xfId="102" xr:uid="{00000000-0005-0000-0000-0000DD000000}"/>
    <cellStyle name="Porcentual 2 4" xfId="103" xr:uid="{00000000-0005-0000-0000-0000DE000000}"/>
    <cellStyle name="Porcentual 2 5" xfId="104" xr:uid="{00000000-0005-0000-0000-0000DF000000}"/>
    <cellStyle name="Porcentual 2 6" xfId="105" xr:uid="{00000000-0005-0000-0000-0000E0000000}"/>
    <cellStyle name="Porcentual 2 7" xfId="106" xr:uid="{00000000-0005-0000-0000-0000E1000000}"/>
    <cellStyle name="Porcentual 2 8" xfId="107" xr:uid="{00000000-0005-0000-0000-0000E2000000}"/>
    <cellStyle name="Porcentual 2 9" xfId="108" xr:uid="{00000000-0005-0000-0000-0000E3000000}"/>
    <cellStyle name="Porcentual 3" xfId="109" xr:uid="{00000000-0005-0000-0000-0000E4000000}"/>
    <cellStyle name="Porcentual 4" xfId="110" xr:uid="{00000000-0005-0000-0000-0000E5000000}"/>
    <cellStyle name="Porcentual 4 2" xfId="111" xr:uid="{00000000-0005-0000-0000-0000E6000000}"/>
    <cellStyle name="Porcentual 5" xfId="112" xr:uid="{00000000-0005-0000-0000-0000E7000000}"/>
    <cellStyle name="Porcentual 5 2" xfId="243" xr:uid="{00000000-0005-0000-0000-0000E8000000}"/>
    <cellStyle name="Porcentual 6" xfId="113" xr:uid="{00000000-0005-0000-0000-0000E9000000}"/>
    <cellStyle name="Porcentual 6 2" xfId="114" xr:uid="{00000000-0005-0000-0000-0000EA000000}"/>
    <cellStyle name="Porcentual 7" xfId="115" xr:uid="{00000000-0005-0000-0000-0000EB000000}"/>
    <cellStyle name="Porcentual 8" xfId="127" xr:uid="{00000000-0005-0000-0000-0000EC000000}"/>
    <cellStyle name="resaltado" xfId="244" xr:uid="{00000000-0005-0000-0000-0000ED000000}"/>
    <cellStyle name="Salida 2" xfId="116" xr:uid="{00000000-0005-0000-0000-0000EE000000}"/>
    <cellStyle name="Salida 3" xfId="245" xr:uid="{00000000-0005-0000-0000-0000EF000000}"/>
    <cellStyle name="Texto de advertencia 2" xfId="117" xr:uid="{00000000-0005-0000-0000-0000F0000000}"/>
    <cellStyle name="Texto de advertencia 3" xfId="246" xr:uid="{00000000-0005-0000-0000-0000F1000000}"/>
    <cellStyle name="Texto explicativo 2" xfId="118" xr:uid="{00000000-0005-0000-0000-0000F2000000}"/>
    <cellStyle name="Texto explicativo 3" xfId="247" xr:uid="{00000000-0005-0000-0000-0000F3000000}"/>
    <cellStyle name="Título 1 2" xfId="119" xr:uid="{00000000-0005-0000-0000-0000F4000000}"/>
    <cellStyle name="Título 1 3" xfId="248" xr:uid="{00000000-0005-0000-0000-0000F5000000}"/>
    <cellStyle name="Título 2 2" xfId="120" xr:uid="{00000000-0005-0000-0000-0000F6000000}"/>
    <cellStyle name="Título 2 3" xfId="249" xr:uid="{00000000-0005-0000-0000-0000F7000000}"/>
    <cellStyle name="Título 3 2" xfId="121" xr:uid="{00000000-0005-0000-0000-0000F8000000}"/>
    <cellStyle name="Título 3 3" xfId="250" xr:uid="{00000000-0005-0000-0000-0000F9000000}"/>
    <cellStyle name="Título 4" xfId="122" xr:uid="{00000000-0005-0000-0000-0000FA000000}"/>
    <cellStyle name="Título 5" xfId="251" xr:uid="{00000000-0005-0000-0000-0000FB000000}"/>
    <cellStyle name="Total" xfId="123" xr:uid="{00000000-0005-0000-0000-0000FC000000}"/>
    <cellStyle name="Total 2" xfId="124" xr:uid="{00000000-0005-0000-0000-0000FD000000}"/>
    <cellStyle name="Total 3" xfId="252" xr:uid="{00000000-0005-0000-0000-0000FE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a:extLst>
            <a:ext uri="{FF2B5EF4-FFF2-40B4-BE49-F238E27FC236}">
              <a16:creationId xmlns:a16="http://schemas.microsoft.com/office/drawing/2014/main" id="{00000000-0008-0000-0200-000002000000}"/>
            </a:ext>
          </a:extLst>
        </xdr:cNvPr>
        <xdr:cNvSpPr>
          <a:spLocks noGrp="1"/>
        </xdr:cNvSpPr>
      </xdr:nvSpPr>
      <xdr:spPr>
        <a:xfrm>
          <a:off x="0" y="0"/>
          <a:ext cx="0" cy="0"/>
        </a:xfrm>
        <a:prstGeom prst="rect">
          <a:avLst/>
        </a:prstGeom>
        <a:noFill/>
        <a:ln>
          <a:noFill/>
        </a:ln>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a:extLst>
            <a:ext uri="{FF2B5EF4-FFF2-40B4-BE49-F238E27FC236}">
              <a16:creationId xmlns:a16="http://schemas.microsoft.com/office/drawing/2014/main" id="{00000000-0008-0000-0200-000003000000}"/>
            </a:ext>
          </a:extLst>
        </xdr:cNvPr>
        <xdr:cNvSpPr>
          <a:spLocks noGrp="1"/>
        </xdr:cNvSpPr>
      </xdr:nvSpPr>
      <xdr:spPr>
        <a:xfrm>
          <a:off x="0" y="0"/>
          <a:ext cx="0" cy="0"/>
        </a:xfrm>
        <a:prstGeom prst="rect">
          <a:avLst/>
        </a:prstGeom>
        <a:noFill/>
        <a:ln>
          <a:noFill/>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a:solidFill>
            <a:schemeClr val="phClr">
              <a:shade val="95000"/>
              <a:satMod val="105000"/>
            </a:schemeClr>
          </a:solidFill>
          <a:prstDash val="solid"/>
        </a:ln>
        <a:ln w="25400">
          <a:solidFill>
            <a:schemeClr val="phClr"/>
          </a:solidFill>
          <a:prstDash val="solid"/>
        </a:ln>
        <a:ln w="38100">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9525" cap="flat" cmpd="sng">
          <a:solidFill>
            <a:srgbClr val="000000"/>
          </a:solidFill>
          <a:prstDash val="solid"/>
          <a:round/>
        </a:ln>
      </a:spPr>
      <a:bodyPr wrap="square" lIns="18288" tIns="0" rIns="0" bIns="0"/>
      <a:lstStyle/>
    </a:spDef>
    <a:lnDef>
      <a:spPr>
        <a:solidFill>
          <a:srgbClr val="FFFFFF"/>
        </a:solidFill>
        <a:ln w="9525" cap="flat" cmpd="sng">
          <a:solidFill>
            <a:srgbClr val="000000"/>
          </a:solidFill>
          <a:prstDash val="solid"/>
          <a:round/>
        </a:ln>
      </a:spPr>
      <a:bodyPr wrap="square" lIns="18288" tIns="0" rIns="0" bIns="0"/>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0"/>
  <sheetViews>
    <sheetView showGridLines="0" tabSelected="1" topLeftCell="A75" workbookViewId="0">
      <selection activeCell="G84" sqref="G84"/>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5" customHeight="1">
      <c r="A1" s="176"/>
      <c r="B1" s="271" t="s">
        <v>0</v>
      </c>
      <c r="C1" s="271"/>
      <c r="D1" s="271"/>
      <c r="E1" s="271"/>
      <c r="F1" s="271"/>
      <c r="G1" s="271"/>
      <c r="H1" s="176"/>
      <c r="I1" s="176"/>
      <c r="J1" s="176"/>
      <c r="K1" s="176"/>
      <c r="L1" s="176"/>
      <c r="M1" s="176"/>
    </row>
    <row r="2" spans="1:13" ht="15" customHeight="1">
      <c r="A2" s="176"/>
      <c r="B2" s="271" t="s">
        <v>1</v>
      </c>
      <c r="C2" s="271"/>
      <c r="D2" s="271"/>
      <c r="E2" s="271"/>
      <c r="F2" s="176"/>
      <c r="G2" s="176"/>
      <c r="H2" s="176"/>
      <c r="I2" s="176"/>
      <c r="J2" s="176"/>
      <c r="K2" s="176"/>
      <c r="L2" s="176"/>
      <c r="M2" s="176"/>
    </row>
    <row r="3" spans="1:13" ht="15" customHeight="1">
      <c r="A3" s="176"/>
      <c r="B3" s="6"/>
      <c r="C3" s="7"/>
      <c r="D3" s="6"/>
      <c r="E3" s="7"/>
      <c r="F3" s="176"/>
      <c r="G3" s="176"/>
      <c r="H3" s="176"/>
      <c r="I3" s="176"/>
      <c r="J3" s="176"/>
      <c r="K3" s="176"/>
      <c r="L3" s="176"/>
      <c r="M3" s="176"/>
    </row>
    <row r="4" spans="1:13" ht="15.75" customHeight="1">
      <c r="A4" s="176"/>
      <c r="B4" s="272"/>
      <c r="C4" s="273"/>
      <c r="D4" s="273"/>
      <c r="E4" s="273"/>
      <c r="F4" s="273"/>
      <c r="G4" s="273"/>
      <c r="H4" s="273"/>
      <c r="I4" s="273"/>
      <c r="J4" s="273"/>
      <c r="K4" s="273"/>
      <c r="L4" s="274"/>
      <c r="M4" s="176"/>
    </row>
    <row r="5" spans="1:13" ht="31.5" customHeight="1">
      <c r="A5" s="176"/>
      <c r="B5" s="177"/>
      <c r="C5" s="275" t="s">
        <v>2</v>
      </c>
      <c r="D5" s="276"/>
      <c r="E5" s="276"/>
      <c r="F5" s="276"/>
      <c r="G5" s="276"/>
      <c r="H5" s="276"/>
      <c r="I5" s="276"/>
      <c r="J5" s="276"/>
      <c r="K5" s="277"/>
      <c r="L5" s="178"/>
      <c r="M5" s="176"/>
    </row>
    <row r="6" spans="1:13" ht="15" customHeight="1">
      <c r="A6" s="176"/>
      <c r="B6" s="179"/>
      <c r="C6" s="278" t="s">
        <v>3</v>
      </c>
      <c r="D6" s="278"/>
      <c r="E6" s="278"/>
      <c r="F6" s="278"/>
      <c r="G6" s="278"/>
      <c r="H6" s="278"/>
      <c r="I6" s="278"/>
      <c r="J6" s="278"/>
      <c r="K6" s="279"/>
      <c r="L6" s="178"/>
      <c r="M6" s="176"/>
    </row>
    <row r="7" spans="1:13" s="2" customFormat="1" ht="15" customHeight="1">
      <c r="A7" s="180"/>
      <c r="B7" s="181"/>
      <c r="C7" s="280" t="s">
        <v>4</v>
      </c>
      <c r="D7" s="281"/>
      <c r="E7" s="281"/>
      <c r="F7" s="281"/>
      <c r="G7" s="281"/>
      <c r="H7" s="281"/>
      <c r="I7" s="281"/>
      <c r="J7" s="281"/>
      <c r="K7" s="282"/>
      <c r="L7" s="182"/>
      <c r="M7" s="180"/>
    </row>
    <row r="8" spans="1:13" ht="15" customHeight="1">
      <c r="A8" s="176"/>
      <c r="B8" s="179"/>
      <c r="C8" s="280"/>
      <c r="D8" s="281"/>
      <c r="E8" s="281"/>
      <c r="F8" s="281"/>
      <c r="G8" s="281"/>
      <c r="H8" s="281"/>
      <c r="I8" s="281"/>
      <c r="J8" s="281"/>
      <c r="K8" s="282"/>
      <c r="L8" s="178"/>
      <c r="M8" s="176"/>
    </row>
    <row r="9" spans="1:13" ht="34.5" customHeight="1">
      <c r="A9" s="176"/>
      <c r="B9" s="179"/>
      <c r="C9" s="283" t="s">
        <v>5</v>
      </c>
      <c r="D9" s="284"/>
      <c r="E9" s="284"/>
      <c r="F9" s="284"/>
      <c r="G9" s="284"/>
      <c r="H9" s="284"/>
      <c r="I9" s="284"/>
      <c r="J9" s="284"/>
      <c r="K9" s="285"/>
      <c r="L9" s="178"/>
      <c r="M9" s="176"/>
    </row>
    <row r="10" spans="1:13" ht="30" customHeight="1">
      <c r="A10" s="176"/>
      <c r="B10" s="177"/>
      <c r="C10" s="250" t="s">
        <v>92</v>
      </c>
      <c r="D10" s="251"/>
      <c r="E10" s="251"/>
      <c r="F10" s="251"/>
      <c r="G10" s="251"/>
      <c r="H10" s="251"/>
      <c r="I10" s="251"/>
      <c r="J10" s="251"/>
      <c r="K10" s="252"/>
      <c r="L10" s="178"/>
      <c r="M10" s="176"/>
    </row>
    <row r="11" spans="1:13" ht="30" customHeight="1">
      <c r="A11" s="176"/>
      <c r="B11" s="177"/>
      <c r="C11" s="268" t="s">
        <v>6</v>
      </c>
      <c r="D11" s="262" t="s">
        <v>7</v>
      </c>
      <c r="E11" s="270" t="s">
        <v>8</v>
      </c>
      <c r="F11" s="270"/>
      <c r="G11" s="268" t="s">
        <v>9</v>
      </c>
      <c r="H11" s="262" t="s">
        <v>10</v>
      </c>
      <c r="I11" s="262" t="s">
        <v>11</v>
      </c>
      <c r="J11" s="264" t="s">
        <v>12</v>
      </c>
      <c r="K11" s="266" t="s">
        <v>13</v>
      </c>
      <c r="L11" s="178"/>
      <c r="M11" s="176"/>
    </row>
    <row r="12" spans="1:13" ht="30" customHeight="1">
      <c r="A12" s="176"/>
      <c r="B12" s="177"/>
      <c r="C12" s="269"/>
      <c r="D12" s="263"/>
      <c r="E12" s="9" t="s">
        <v>14</v>
      </c>
      <c r="F12" s="9" t="s">
        <v>15</v>
      </c>
      <c r="G12" s="269"/>
      <c r="H12" s="263"/>
      <c r="I12" s="263"/>
      <c r="J12" s="265"/>
      <c r="K12" s="267"/>
      <c r="L12" s="178"/>
      <c r="M12" s="176"/>
    </row>
    <row r="13" spans="1:13" ht="30" customHeight="1">
      <c r="A13" s="176"/>
      <c r="B13" s="177"/>
      <c r="C13" s="183"/>
      <c r="D13" s="184"/>
      <c r="E13" s="184"/>
      <c r="F13" s="184"/>
      <c r="G13" s="184" t="s">
        <v>93</v>
      </c>
      <c r="H13" s="184"/>
      <c r="I13" s="184"/>
      <c r="J13" s="184"/>
      <c r="K13" s="185"/>
      <c r="L13" s="178"/>
      <c r="M13" s="176"/>
    </row>
    <row r="14" spans="1:13" ht="30" customHeight="1">
      <c r="A14" s="176"/>
      <c r="B14" s="177"/>
      <c r="C14" s="186">
        <v>1</v>
      </c>
      <c r="D14" s="32" t="s">
        <v>94</v>
      </c>
      <c r="E14" s="32"/>
      <c r="F14" s="32"/>
      <c r="G14" s="233" t="s">
        <v>95</v>
      </c>
      <c r="H14" s="32" t="s">
        <v>96</v>
      </c>
      <c r="I14" s="187">
        <v>1.76</v>
      </c>
      <c r="J14" s="188">
        <v>51522.587529999997</v>
      </c>
      <c r="K14" s="189">
        <f t="shared" ref="K14:K22" si="0">I14*J14</f>
        <v>90679.754052799995</v>
      </c>
      <c r="L14" s="178"/>
      <c r="M14" s="176"/>
    </row>
    <row r="15" spans="1:13" ht="35.1" customHeight="1">
      <c r="A15" s="176"/>
      <c r="B15" s="177"/>
      <c r="C15" s="186">
        <v>2</v>
      </c>
      <c r="D15" s="32" t="s">
        <v>97</v>
      </c>
      <c r="E15" s="32"/>
      <c r="F15" s="32"/>
      <c r="G15" s="233" t="s">
        <v>98</v>
      </c>
      <c r="H15" s="32" t="s">
        <v>96</v>
      </c>
      <c r="I15" s="187">
        <v>1.32</v>
      </c>
      <c r="J15" s="188">
        <v>230035.33355000001</v>
      </c>
      <c r="K15" s="189">
        <f t="shared" si="0"/>
        <v>303646.64028600004</v>
      </c>
      <c r="L15" s="178"/>
      <c r="M15" s="176"/>
    </row>
    <row r="16" spans="1:13" ht="35.1" customHeight="1">
      <c r="A16" s="176"/>
      <c r="B16" s="177"/>
      <c r="C16" s="186">
        <v>3</v>
      </c>
      <c r="D16" s="32" t="s">
        <v>99</v>
      </c>
      <c r="E16" s="32"/>
      <c r="F16" s="32"/>
      <c r="G16" s="233" t="s">
        <v>100</v>
      </c>
      <c r="H16" s="32" t="s">
        <v>101</v>
      </c>
      <c r="I16" s="187">
        <v>8.8000000000000007</v>
      </c>
      <c r="J16" s="188">
        <v>212100.43762000001</v>
      </c>
      <c r="K16" s="189">
        <f t="shared" si="0"/>
        <v>1866483.8510560002</v>
      </c>
      <c r="L16" s="178"/>
      <c r="M16" s="176"/>
    </row>
    <row r="17" spans="1:13" ht="35.1" customHeight="1">
      <c r="A17" s="176"/>
      <c r="B17" s="177"/>
      <c r="C17" s="186">
        <v>4</v>
      </c>
      <c r="D17" s="32" t="s">
        <v>102</v>
      </c>
      <c r="E17" s="32"/>
      <c r="F17" s="32"/>
      <c r="G17" s="233" t="s">
        <v>103</v>
      </c>
      <c r="H17" s="32" t="s">
        <v>104</v>
      </c>
      <c r="I17" s="187">
        <v>9.8000000000000007</v>
      </c>
      <c r="J17" s="188">
        <v>186355.97210000001</v>
      </c>
      <c r="K17" s="189">
        <f t="shared" si="0"/>
        <v>1826288.5265800003</v>
      </c>
      <c r="L17" s="178"/>
      <c r="M17" s="176"/>
    </row>
    <row r="18" spans="1:13" ht="62.1" customHeight="1">
      <c r="A18" s="176"/>
      <c r="B18" s="177"/>
      <c r="C18" s="186">
        <v>5</v>
      </c>
      <c r="D18" s="32" t="s">
        <v>105</v>
      </c>
      <c r="E18" s="32"/>
      <c r="F18" s="32"/>
      <c r="G18" s="233" t="s">
        <v>106</v>
      </c>
      <c r="H18" s="32" t="s">
        <v>101</v>
      </c>
      <c r="I18" s="187">
        <v>179.9</v>
      </c>
      <c r="J18" s="188">
        <v>44808.866999999998</v>
      </c>
      <c r="K18" s="189">
        <f t="shared" si="0"/>
        <v>8061115.1732999999</v>
      </c>
      <c r="L18" s="178"/>
      <c r="M18" s="176"/>
    </row>
    <row r="19" spans="1:13" ht="35.1" customHeight="1">
      <c r="A19" s="176"/>
      <c r="B19" s="177"/>
      <c r="C19" s="186">
        <v>6</v>
      </c>
      <c r="D19" s="32" t="s">
        <v>107</v>
      </c>
      <c r="E19" s="32"/>
      <c r="F19" s="32"/>
      <c r="G19" s="233" t="s">
        <v>108</v>
      </c>
      <c r="H19" s="32" t="s">
        <v>101</v>
      </c>
      <c r="I19" s="187">
        <v>35.979999999999997</v>
      </c>
      <c r="J19" s="188">
        <v>16490.768</v>
      </c>
      <c r="K19" s="189">
        <f t="shared" si="0"/>
        <v>593337.83263999992</v>
      </c>
      <c r="L19" s="178"/>
      <c r="M19" s="176"/>
    </row>
    <row r="20" spans="1:13" ht="35.1" customHeight="1">
      <c r="A20" s="176"/>
      <c r="B20" s="177"/>
      <c r="C20" s="186">
        <v>7</v>
      </c>
      <c r="D20" s="32" t="s">
        <v>109</v>
      </c>
      <c r="E20" s="32"/>
      <c r="F20" s="32"/>
      <c r="G20" s="233" t="s">
        <v>110</v>
      </c>
      <c r="H20" s="32" t="s">
        <v>101</v>
      </c>
      <c r="I20" s="187">
        <v>35.979999999999997</v>
      </c>
      <c r="J20" s="188">
        <v>80395.099999999991</v>
      </c>
      <c r="K20" s="189">
        <f t="shared" si="0"/>
        <v>2892615.6979999994</v>
      </c>
      <c r="L20" s="178"/>
      <c r="M20" s="176"/>
    </row>
    <row r="21" spans="1:13" ht="35.1" customHeight="1">
      <c r="A21" s="176"/>
      <c r="B21" s="177"/>
      <c r="C21" s="186">
        <v>8</v>
      </c>
      <c r="D21" s="32" t="s">
        <v>111</v>
      </c>
      <c r="E21" s="32"/>
      <c r="F21" s="32"/>
      <c r="G21" s="233" t="s">
        <v>112</v>
      </c>
      <c r="H21" s="32" t="s">
        <v>104</v>
      </c>
      <c r="I21" s="187">
        <v>178.27</v>
      </c>
      <c r="J21" s="188">
        <v>30156.631999999998</v>
      </c>
      <c r="K21" s="189">
        <f t="shared" si="0"/>
        <v>5376022.7866399996</v>
      </c>
      <c r="L21" s="178"/>
      <c r="M21" s="176"/>
    </row>
    <row r="22" spans="1:13" ht="30" customHeight="1">
      <c r="A22" s="176"/>
      <c r="B22" s="177"/>
      <c r="C22" s="186">
        <v>9</v>
      </c>
      <c r="D22" s="32" t="s">
        <v>113</v>
      </c>
      <c r="E22" s="32"/>
      <c r="F22" s="32"/>
      <c r="G22" s="233" t="s">
        <v>114</v>
      </c>
      <c r="H22" s="32" t="s">
        <v>101</v>
      </c>
      <c r="I22" s="187">
        <v>7</v>
      </c>
      <c r="J22" s="188">
        <v>91388.510999999999</v>
      </c>
      <c r="K22" s="189">
        <f t="shared" si="0"/>
        <v>639719.57700000005</v>
      </c>
      <c r="L22" s="178"/>
      <c r="M22" s="176"/>
    </row>
    <row r="23" spans="1:13" ht="30" customHeight="1">
      <c r="A23" s="176"/>
      <c r="B23" s="177"/>
      <c r="C23" s="190" t="s">
        <v>16</v>
      </c>
      <c r="D23" s="191"/>
      <c r="E23" s="191"/>
      <c r="F23" s="191"/>
      <c r="G23" s="192"/>
      <c r="H23" s="191"/>
      <c r="I23" s="187"/>
      <c r="J23" s="193"/>
      <c r="K23" s="194">
        <f>ROUND(SUM(K14:K22),2)</f>
        <v>21649909.84</v>
      </c>
      <c r="L23" s="178"/>
      <c r="M23" s="176"/>
    </row>
    <row r="24" spans="1:13" ht="30" customHeight="1">
      <c r="A24" s="176"/>
      <c r="B24" s="177"/>
      <c r="C24" s="183"/>
      <c r="D24" s="184"/>
      <c r="E24" s="184"/>
      <c r="F24" s="184"/>
      <c r="G24" s="184" t="s">
        <v>115</v>
      </c>
      <c r="H24" s="184"/>
      <c r="I24" s="184"/>
      <c r="J24" s="184"/>
      <c r="K24" s="185"/>
      <c r="L24" s="178"/>
      <c r="M24" s="176"/>
    </row>
    <row r="25" spans="1:13" ht="62.1" customHeight="1">
      <c r="A25" s="176"/>
      <c r="B25" s="177"/>
      <c r="C25" s="186">
        <v>10</v>
      </c>
      <c r="D25" s="32" t="s">
        <v>116</v>
      </c>
      <c r="E25" s="32"/>
      <c r="F25" s="32"/>
      <c r="G25" s="233" t="s">
        <v>106</v>
      </c>
      <c r="H25" s="32" t="s">
        <v>101</v>
      </c>
      <c r="I25" s="187">
        <v>161.69999999999999</v>
      </c>
      <c r="J25" s="188">
        <v>44808.866999999998</v>
      </c>
      <c r="K25" s="195">
        <f>I25*J25</f>
        <v>7245593.793899999</v>
      </c>
      <c r="L25" s="178"/>
      <c r="M25" s="176"/>
    </row>
    <row r="26" spans="1:13" ht="35.1" customHeight="1">
      <c r="A26" s="176"/>
      <c r="B26" s="177"/>
      <c r="C26" s="186">
        <v>11</v>
      </c>
      <c r="D26" s="32" t="s">
        <v>117</v>
      </c>
      <c r="E26" s="32"/>
      <c r="F26" s="32"/>
      <c r="G26" s="233" t="s">
        <v>108</v>
      </c>
      <c r="H26" s="32" t="s">
        <v>101</v>
      </c>
      <c r="I26" s="187">
        <v>32.340000000000003</v>
      </c>
      <c r="J26" s="188">
        <v>16490.768</v>
      </c>
      <c r="K26" s="195">
        <f>I26*J26</f>
        <v>533311.43712000002</v>
      </c>
      <c r="L26" s="178"/>
      <c r="M26" s="176"/>
    </row>
    <row r="27" spans="1:13" ht="35.1" customHeight="1">
      <c r="A27" s="176"/>
      <c r="B27" s="177"/>
      <c r="C27" s="186">
        <v>12</v>
      </c>
      <c r="D27" s="32" t="s">
        <v>118</v>
      </c>
      <c r="E27" s="32"/>
      <c r="F27" s="32"/>
      <c r="G27" s="233" t="s">
        <v>110</v>
      </c>
      <c r="H27" s="32" t="s">
        <v>101</v>
      </c>
      <c r="I27" s="187">
        <v>32.340000000000003</v>
      </c>
      <c r="J27" s="188">
        <v>80395.099999999991</v>
      </c>
      <c r="K27" s="195">
        <f>I27*J27</f>
        <v>2599977.534</v>
      </c>
      <c r="L27" s="178"/>
      <c r="M27" s="176"/>
    </row>
    <row r="28" spans="1:13" ht="30" customHeight="1">
      <c r="A28" s="176"/>
      <c r="B28" s="177"/>
      <c r="C28" s="186">
        <v>13</v>
      </c>
      <c r="D28" s="32" t="s">
        <v>119</v>
      </c>
      <c r="E28" s="32"/>
      <c r="F28" s="32"/>
      <c r="G28" s="233" t="s">
        <v>114</v>
      </c>
      <c r="H28" s="32" t="s">
        <v>101</v>
      </c>
      <c r="I28" s="187">
        <v>25</v>
      </c>
      <c r="J28" s="188">
        <v>91388.510999999999</v>
      </c>
      <c r="K28" s="195">
        <f>I28*J28</f>
        <v>2284712.7749999999</v>
      </c>
      <c r="L28" s="178"/>
      <c r="M28" s="176"/>
    </row>
    <row r="29" spans="1:13" ht="30" customHeight="1">
      <c r="A29" s="176"/>
      <c r="B29" s="177"/>
      <c r="C29" s="186">
        <v>14</v>
      </c>
      <c r="D29" s="32" t="s">
        <v>120</v>
      </c>
      <c r="E29" s="32"/>
      <c r="F29" s="32"/>
      <c r="G29" s="233" t="s">
        <v>121</v>
      </c>
      <c r="H29" s="32" t="s">
        <v>122</v>
      </c>
      <c r="I29" s="187">
        <v>6</v>
      </c>
      <c r="J29" s="188">
        <v>36013.616999999998</v>
      </c>
      <c r="K29" s="195">
        <f>I29*J29</f>
        <v>216081.70199999999</v>
      </c>
      <c r="L29" s="178"/>
      <c r="M29" s="176"/>
    </row>
    <row r="30" spans="1:13" ht="30" customHeight="1">
      <c r="A30" s="176"/>
      <c r="B30" s="177"/>
      <c r="C30" s="190" t="s">
        <v>16</v>
      </c>
      <c r="D30" s="196"/>
      <c r="E30" s="197"/>
      <c r="F30" s="196"/>
      <c r="G30" s="196"/>
      <c r="H30" s="196"/>
      <c r="I30" s="187"/>
      <c r="J30" s="196"/>
      <c r="K30" s="194">
        <f>ROUND(SUM(K25:K29),2)</f>
        <v>12879677.24</v>
      </c>
      <c r="L30" s="178"/>
      <c r="M30" s="176"/>
    </row>
    <row r="31" spans="1:13" ht="30" customHeight="1">
      <c r="A31" s="176"/>
      <c r="B31" s="177"/>
      <c r="C31" s="183"/>
      <c r="D31" s="184"/>
      <c r="E31" s="184"/>
      <c r="F31" s="184"/>
      <c r="G31" s="184" t="s">
        <v>123</v>
      </c>
      <c r="H31" s="184"/>
      <c r="I31" s="184"/>
      <c r="J31" s="184"/>
      <c r="K31" s="185"/>
      <c r="L31" s="178"/>
      <c r="M31" s="176"/>
    </row>
    <row r="32" spans="1:13" ht="35.1" customHeight="1">
      <c r="A32" s="176"/>
      <c r="B32" s="177"/>
      <c r="C32" s="186">
        <v>15</v>
      </c>
      <c r="D32" s="32" t="s">
        <v>124</v>
      </c>
      <c r="E32" s="32"/>
      <c r="F32" s="32"/>
      <c r="G32" s="233" t="s">
        <v>108</v>
      </c>
      <c r="H32" s="32" t="s">
        <v>101</v>
      </c>
      <c r="I32" s="187">
        <v>34.799999999999997</v>
      </c>
      <c r="J32" s="188">
        <v>16490.768</v>
      </c>
      <c r="K32" s="195">
        <f>I32*J32</f>
        <v>573878.72639999993</v>
      </c>
      <c r="L32" s="178"/>
      <c r="M32" s="176"/>
    </row>
    <row r="33" spans="1:13" ht="35.1" customHeight="1">
      <c r="A33" s="176"/>
      <c r="B33" s="177"/>
      <c r="C33" s="186">
        <v>16</v>
      </c>
      <c r="D33" s="32" t="s">
        <v>125</v>
      </c>
      <c r="E33" s="32"/>
      <c r="F33" s="32"/>
      <c r="G33" s="233" t="s">
        <v>110</v>
      </c>
      <c r="H33" s="32" t="s">
        <v>101</v>
      </c>
      <c r="I33" s="187">
        <v>94.8</v>
      </c>
      <c r="J33" s="188">
        <v>80395.099999999991</v>
      </c>
      <c r="K33" s="195">
        <f>I33*J33</f>
        <v>7621455.4799999986</v>
      </c>
      <c r="L33" s="178"/>
      <c r="M33" s="176"/>
    </row>
    <row r="34" spans="1:13" ht="35.1" customHeight="1">
      <c r="A34" s="176"/>
      <c r="B34" s="177"/>
      <c r="C34" s="186">
        <v>17</v>
      </c>
      <c r="D34" s="32" t="s">
        <v>126</v>
      </c>
      <c r="E34" s="32"/>
      <c r="F34" s="32"/>
      <c r="G34" s="233" t="s">
        <v>127</v>
      </c>
      <c r="H34" s="32" t="s">
        <v>101</v>
      </c>
      <c r="I34" s="187">
        <v>60</v>
      </c>
      <c r="J34" s="188">
        <v>12688.614</v>
      </c>
      <c r="K34" s="195">
        <f>I34*J34</f>
        <v>761316.84</v>
      </c>
      <c r="L34" s="178"/>
      <c r="M34" s="176"/>
    </row>
    <row r="35" spans="1:13" ht="35.1" customHeight="1">
      <c r="A35" s="176"/>
      <c r="B35" s="177"/>
      <c r="C35" s="186">
        <v>18</v>
      </c>
      <c r="D35" s="32" t="s">
        <v>128</v>
      </c>
      <c r="E35" s="32"/>
      <c r="F35" s="32"/>
      <c r="G35" s="233" t="s">
        <v>112</v>
      </c>
      <c r="H35" s="32" t="s">
        <v>104</v>
      </c>
      <c r="I35" s="187">
        <v>45.8</v>
      </c>
      <c r="J35" s="188">
        <v>30156.631999999998</v>
      </c>
      <c r="K35" s="195">
        <f>I35*J35</f>
        <v>1381173.7455999998</v>
      </c>
      <c r="L35" s="178"/>
      <c r="M35" s="176"/>
    </row>
    <row r="36" spans="1:13" ht="35.1" customHeight="1">
      <c r="A36" s="176"/>
      <c r="B36" s="177"/>
      <c r="C36" s="186">
        <v>19</v>
      </c>
      <c r="D36" s="32" t="s">
        <v>129</v>
      </c>
      <c r="E36" s="32"/>
      <c r="F36" s="32"/>
      <c r="G36" s="233" t="s">
        <v>130</v>
      </c>
      <c r="H36" s="32" t="s">
        <v>101</v>
      </c>
      <c r="I36" s="187">
        <v>17.8</v>
      </c>
      <c r="J36" s="188">
        <v>67679.122999999992</v>
      </c>
      <c r="K36" s="195">
        <f>I36*J36</f>
        <v>1204688.3894</v>
      </c>
      <c r="L36" s="178"/>
      <c r="M36" s="176"/>
    </row>
    <row r="37" spans="1:13" ht="30" customHeight="1">
      <c r="A37" s="176"/>
      <c r="B37" s="177"/>
      <c r="C37" s="198" t="s">
        <v>16</v>
      </c>
      <c r="D37" s="61"/>
      <c r="E37" s="61"/>
      <c r="F37" s="61"/>
      <c r="G37" s="199"/>
      <c r="H37" s="61"/>
      <c r="I37" s="187"/>
      <c r="J37" s="200"/>
      <c r="K37" s="201">
        <f>ROUND(SUM(K32:K36),2)</f>
        <v>11542513.18</v>
      </c>
      <c r="L37" s="178"/>
      <c r="M37" s="176"/>
    </row>
    <row r="38" spans="1:13" ht="30" customHeight="1">
      <c r="A38" s="176"/>
      <c r="B38" s="177"/>
      <c r="C38" s="183"/>
      <c r="D38" s="184"/>
      <c r="E38" s="184"/>
      <c r="F38" s="184"/>
      <c r="G38" s="184" t="s">
        <v>131</v>
      </c>
      <c r="H38" s="184"/>
      <c r="I38" s="184"/>
      <c r="J38" s="184"/>
      <c r="K38" s="185"/>
      <c r="L38" s="178"/>
      <c r="M38" s="176"/>
    </row>
    <row r="39" spans="1:13" ht="35.1" customHeight="1">
      <c r="A39" s="176"/>
      <c r="B39" s="177"/>
      <c r="C39" s="186">
        <v>20</v>
      </c>
      <c r="D39" s="32" t="s">
        <v>132</v>
      </c>
      <c r="E39" s="32"/>
      <c r="F39" s="32"/>
      <c r="G39" s="233" t="s">
        <v>133</v>
      </c>
      <c r="H39" s="32" t="s">
        <v>104</v>
      </c>
      <c r="I39" s="187">
        <v>30</v>
      </c>
      <c r="J39" s="188">
        <v>93740.425999999992</v>
      </c>
      <c r="K39" s="195">
        <f t="shared" ref="K39:K47" si="1">I39*J39</f>
        <v>2812212.78</v>
      </c>
      <c r="L39" s="178"/>
      <c r="M39" s="176"/>
    </row>
    <row r="40" spans="1:13" s="46" customFormat="1" ht="35.1" customHeight="1">
      <c r="A40" s="176"/>
      <c r="B40" s="177"/>
      <c r="C40" s="186">
        <v>21</v>
      </c>
      <c r="D40" s="32" t="s">
        <v>134</v>
      </c>
      <c r="E40" s="32"/>
      <c r="F40" s="32"/>
      <c r="G40" s="233" t="s">
        <v>135</v>
      </c>
      <c r="H40" s="32" t="s">
        <v>104</v>
      </c>
      <c r="I40" s="187">
        <v>14</v>
      </c>
      <c r="J40" s="188">
        <v>65765.016000000003</v>
      </c>
      <c r="K40" s="195">
        <f t="shared" si="1"/>
        <v>920710.22400000005</v>
      </c>
      <c r="L40" s="178"/>
      <c r="M40" s="176"/>
    </row>
    <row r="41" spans="1:13" s="46" customFormat="1" ht="35.1" customHeight="1">
      <c r="A41" s="176"/>
      <c r="B41" s="177"/>
      <c r="C41" s="186">
        <v>22</v>
      </c>
      <c r="D41" s="32" t="s">
        <v>136</v>
      </c>
      <c r="E41" s="32"/>
      <c r="F41" s="32"/>
      <c r="G41" s="233" t="s">
        <v>130</v>
      </c>
      <c r="H41" s="32" t="s">
        <v>101</v>
      </c>
      <c r="I41" s="187">
        <v>46</v>
      </c>
      <c r="J41" s="188">
        <v>67679.122999999992</v>
      </c>
      <c r="K41" s="195">
        <f t="shared" si="1"/>
        <v>3113239.6579999998</v>
      </c>
      <c r="L41" s="178"/>
      <c r="M41" s="176"/>
    </row>
    <row r="42" spans="1:13" s="46" customFormat="1" ht="62.1" customHeight="1">
      <c r="A42" s="176"/>
      <c r="B42" s="177"/>
      <c r="C42" s="186">
        <v>23</v>
      </c>
      <c r="D42" s="32" t="s">
        <v>137</v>
      </c>
      <c r="E42" s="32"/>
      <c r="F42" s="32"/>
      <c r="G42" s="233" t="s">
        <v>138</v>
      </c>
      <c r="H42" s="32" t="s">
        <v>101</v>
      </c>
      <c r="I42" s="187">
        <v>5.27</v>
      </c>
      <c r="J42" s="188">
        <v>124049.50899999999</v>
      </c>
      <c r="K42" s="195">
        <f t="shared" si="1"/>
        <v>653740.91242999991</v>
      </c>
      <c r="L42" s="178"/>
      <c r="M42" s="176"/>
    </row>
    <row r="43" spans="1:13" s="46" customFormat="1" ht="62.1" customHeight="1">
      <c r="A43" s="176"/>
      <c r="B43" s="177"/>
      <c r="C43" s="186">
        <v>24</v>
      </c>
      <c r="D43" s="32" t="s">
        <v>139</v>
      </c>
      <c r="E43" s="32"/>
      <c r="F43" s="32"/>
      <c r="G43" s="233" t="s">
        <v>138</v>
      </c>
      <c r="H43" s="32" t="s">
        <v>101</v>
      </c>
      <c r="I43" s="187">
        <v>75.58</v>
      </c>
      <c r="J43" s="188">
        <v>124049.50899999999</v>
      </c>
      <c r="K43" s="195">
        <f t="shared" si="1"/>
        <v>9375661.8902199995</v>
      </c>
      <c r="L43" s="178"/>
      <c r="M43" s="176"/>
    </row>
    <row r="44" spans="1:13" s="46" customFormat="1" ht="30" customHeight="1">
      <c r="A44" s="176"/>
      <c r="B44" s="177"/>
      <c r="C44" s="186">
        <v>25</v>
      </c>
      <c r="D44" s="32" t="s">
        <v>140</v>
      </c>
      <c r="E44" s="32"/>
      <c r="F44" s="32"/>
      <c r="G44" s="233" t="s">
        <v>141</v>
      </c>
      <c r="H44" s="32" t="s">
        <v>101</v>
      </c>
      <c r="I44" s="187">
        <v>75.58</v>
      </c>
      <c r="J44" s="188">
        <v>84976.447999999989</v>
      </c>
      <c r="K44" s="195">
        <f t="shared" si="1"/>
        <v>6422519.9398399992</v>
      </c>
      <c r="L44" s="178"/>
      <c r="M44" s="176"/>
    </row>
    <row r="45" spans="1:13" s="46" customFormat="1" ht="30" customHeight="1">
      <c r="A45" s="176"/>
      <c r="B45" s="177"/>
      <c r="C45" s="186">
        <v>26</v>
      </c>
      <c r="D45" s="32" t="s">
        <v>142</v>
      </c>
      <c r="E45" s="32"/>
      <c r="F45" s="32"/>
      <c r="G45" s="233" t="s">
        <v>121</v>
      </c>
      <c r="H45" s="32" t="s">
        <v>122</v>
      </c>
      <c r="I45" s="187">
        <v>7</v>
      </c>
      <c r="J45" s="188">
        <v>36013.616999999998</v>
      </c>
      <c r="K45" s="195">
        <f t="shared" si="1"/>
        <v>252095.31899999999</v>
      </c>
      <c r="L45" s="178"/>
      <c r="M45" s="176"/>
    </row>
    <row r="46" spans="1:13" s="46" customFormat="1" ht="30" customHeight="1">
      <c r="A46" s="176"/>
      <c r="B46" s="177"/>
      <c r="C46" s="186">
        <v>27</v>
      </c>
      <c r="D46" s="32" t="s">
        <v>143</v>
      </c>
      <c r="E46" s="32"/>
      <c r="F46" s="32"/>
      <c r="G46" s="233" t="s">
        <v>144</v>
      </c>
      <c r="H46" s="32" t="s">
        <v>122</v>
      </c>
      <c r="I46" s="187">
        <v>1</v>
      </c>
      <c r="J46" s="188">
        <v>34403.108999999997</v>
      </c>
      <c r="K46" s="195">
        <f t="shared" si="1"/>
        <v>34403.108999999997</v>
      </c>
      <c r="L46" s="178"/>
      <c r="M46" s="176"/>
    </row>
    <row r="47" spans="1:13" s="46" customFormat="1" ht="30" customHeight="1">
      <c r="A47" s="176"/>
      <c r="B47" s="177"/>
      <c r="C47" s="186">
        <v>28</v>
      </c>
      <c r="D47" s="32" t="s">
        <v>145</v>
      </c>
      <c r="E47" s="32"/>
      <c r="F47" s="32"/>
      <c r="G47" s="233" t="s">
        <v>146</v>
      </c>
      <c r="H47" s="32" t="s">
        <v>122</v>
      </c>
      <c r="I47" s="187">
        <v>1</v>
      </c>
      <c r="J47" s="188">
        <v>19457.699000000001</v>
      </c>
      <c r="K47" s="195">
        <f t="shared" si="1"/>
        <v>19457.699000000001</v>
      </c>
      <c r="L47" s="178"/>
      <c r="M47" s="176"/>
    </row>
    <row r="48" spans="1:13" s="46" customFormat="1" ht="30" customHeight="1">
      <c r="A48" s="176"/>
      <c r="B48" s="177"/>
      <c r="C48" s="190" t="s">
        <v>16</v>
      </c>
      <c r="D48" s="202"/>
      <c r="E48" s="202"/>
      <c r="F48" s="202"/>
      <c r="G48" s="203"/>
      <c r="H48" s="191"/>
      <c r="I48" s="187"/>
      <c r="J48" s="193"/>
      <c r="K48" s="194">
        <f>ROUND(SUM(K39:K47),2)</f>
        <v>23604041.530000001</v>
      </c>
      <c r="L48" s="178"/>
      <c r="M48" s="176"/>
    </row>
    <row r="49" spans="1:13" s="46" customFormat="1" ht="30" customHeight="1">
      <c r="A49" s="176"/>
      <c r="B49" s="177"/>
      <c r="C49" s="183"/>
      <c r="D49" s="184"/>
      <c r="E49" s="184"/>
      <c r="F49" s="184"/>
      <c r="G49" s="184" t="s">
        <v>147</v>
      </c>
      <c r="H49" s="184"/>
      <c r="I49" s="184"/>
      <c r="J49" s="184"/>
      <c r="K49" s="185"/>
      <c r="L49" s="178"/>
      <c r="M49" s="176"/>
    </row>
    <row r="50" spans="1:13" s="46" customFormat="1" ht="62.1" customHeight="1">
      <c r="A50" s="176"/>
      <c r="B50" s="177"/>
      <c r="C50" s="186">
        <v>29</v>
      </c>
      <c r="D50" s="32" t="s">
        <v>148</v>
      </c>
      <c r="E50" s="32"/>
      <c r="F50" s="32"/>
      <c r="G50" s="233" t="s">
        <v>106</v>
      </c>
      <c r="H50" s="32" t="s">
        <v>101</v>
      </c>
      <c r="I50" s="187">
        <v>138.94999999999999</v>
      </c>
      <c r="J50" s="188">
        <v>44808.866999999998</v>
      </c>
      <c r="K50" s="195">
        <f t="shared" ref="K50:K57" si="2">I50*J50</f>
        <v>6226192.069649999</v>
      </c>
      <c r="L50" s="178"/>
      <c r="M50" s="176"/>
    </row>
    <row r="51" spans="1:13" s="46" customFormat="1" ht="35.1" customHeight="1">
      <c r="A51" s="176"/>
      <c r="B51" s="177"/>
      <c r="C51" s="186">
        <v>30</v>
      </c>
      <c r="D51" s="32" t="s">
        <v>149</v>
      </c>
      <c r="E51" s="32"/>
      <c r="F51" s="32"/>
      <c r="G51" s="233" t="s">
        <v>130</v>
      </c>
      <c r="H51" s="32" t="s">
        <v>101</v>
      </c>
      <c r="I51" s="187">
        <v>38.917999999999999</v>
      </c>
      <c r="J51" s="188">
        <v>67679.122999999992</v>
      </c>
      <c r="K51" s="195">
        <f t="shared" si="2"/>
        <v>2633936.1089139995</v>
      </c>
      <c r="L51" s="178"/>
      <c r="M51" s="176"/>
    </row>
    <row r="52" spans="1:13" s="46" customFormat="1" ht="30" customHeight="1">
      <c r="A52" s="176"/>
      <c r="B52" s="177"/>
      <c r="C52" s="186">
        <v>31</v>
      </c>
      <c r="D52" s="32" t="s">
        <v>150</v>
      </c>
      <c r="E52" s="32"/>
      <c r="F52" s="32"/>
      <c r="G52" s="233" t="s">
        <v>151</v>
      </c>
      <c r="H52" s="32" t="s">
        <v>101</v>
      </c>
      <c r="I52" s="187">
        <v>131.78</v>
      </c>
      <c r="J52" s="188">
        <v>41199.557000000001</v>
      </c>
      <c r="K52" s="195">
        <f t="shared" si="2"/>
        <v>5429277.6214600001</v>
      </c>
      <c r="L52" s="178"/>
      <c r="M52" s="176"/>
    </row>
    <row r="53" spans="1:13" s="46" customFormat="1" ht="35.1" customHeight="1">
      <c r="A53" s="176"/>
      <c r="B53" s="177"/>
      <c r="C53" s="186">
        <v>32</v>
      </c>
      <c r="D53" s="32" t="s">
        <v>152</v>
      </c>
      <c r="E53" s="32"/>
      <c r="F53" s="32"/>
      <c r="G53" s="233" t="s">
        <v>153</v>
      </c>
      <c r="H53" s="32" t="s">
        <v>101</v>
      </c>
      <c r="I53" s="187">
        <v>138.94999999999999</v>
      </c>
      <c r="J53" s="188">
        <v>31440.087</v>
      </c>
      <c r="K53" s="195">
        <f t="shared" si="2"/>
        <v>4368600.0886499994</v>
      </c>
      <c r="L53" s="178"/>
      <c r="M53" s="176"/>
    </row>
    <row r="54" spans="1:13" s="46" customFormat="1" ht="35.1" customHeight="1">
      <c r="A54" s="176"/>
      <c r="B54" s="177"/>
      <c r="C54" s="186">
        <v>33</v>
      </c>
      <c r="D54" s="32" t="s">
        <v>154</v>
      </c>
      <c r="E54" s="32"/>
      <c r="F54" s="32"/>
      <c r="G54" s="233" t="s">
        <v>155</v>
      </c>
      <c r="H54" s="32" t="s">
        <v>122</v>
      </c>
      <c r="I54" s="187">
        <v>2</v>
      </c>
      <c r="J54" s="188">
        <v>100942.3676</v>
      </c>
      <c r="K54" s="195">
        <f t="shared" si="2"/>
        <v>201884.7352</v>
      </c>
      <c r="L54" s="178"/>
      <c r="M54" s="176"/>
    </row>
    <row r="55" spans="1:13" s="46" customFormat="1" ht="62.1" customHeight="1">
      <c r="A55" s="176"/>
      <c r="B55" s="177"/>
      <c r="C55" s="186">
        <v>34</v>
      </c>
      <c r="D55" s="32" t="s">
        <v>156</v>
      </c>
      <c r="E55" s="32"/>
      <c r="F55" s="32"/>
      <c r="G55" s="233" t="s">
        <v>157</v>
      </c>
      <c r="H55" s="32" t="s">
        <v>122</v>
      </c>
      <c r="I55" s="187">
        <v>2</v>
      </c>
      <c r="J55" s="188">
        <v>138035.91099999999</v>
      </c>
      <c r="K55" s="195">
        <f t="shared" si="2"/>
        <v>276071.82199999999</v>
      </c>
      <c r="L55" s="178"/>
      <c r="M55" s="176"/>
    </row>
    <row r="56" spans="1:13" ht="30" customHeight="1">
      <c r="A56" s="176"/>
      <c r="B56" s="177"/>
      <c r="C56" s="186">
        <v>35</v>
      </c>
      <c r="D56" s="32" t="s">
        <v>158</v>
      </c>
      <c r="E56" s="32"/>
      <c r="F56" s="32"/>
      <c r="G56" s="233" t="s">
        <v>159</v>
      </c>
      <c r="H56" s="32" t="s">
        <v>122</v>
      </c>
      <c r="I56" s="187">
        <v>2</v>
      </c>
      <c r="J56" s="188">
        <v>72613.584000000003</v>
      </c>
      <c r="K56" s="195">
        <f t="shared" si="2"/>
        <v>145227.16800000001</v>
      </c>
      <c r="L56" s="178"/>
      <c r="M56" s="176"/>
    </row>
    <row r="57" spans="1:13" ht="35.1" customHeight="1">
      <c r="A57" s="176"/>
      <c r="B57" s="177"/>
      <c r="C57" s="186">
        <v>36</v>
      </c>
      <c r="D57" s="32" t="s">
        <v>160</v>
      </c>
      <c r="E57" s="32"/>
      <c r="F57" s="32"/>
      <c r="G57" s="233" t="s">
        <v>161</v>
      </c>
      <c r="H57" s="32" t="s">
        <v>122</v>
      </c>
      <c r="I57" s="187">
        <v>1</v>
      </c>
      <c r="J57" s="188">
        <v>718835.8997699999</v>
      </c>
      <c r="K57" s="195">
        <f t="shared" si="2"/>
        <v>718835.8997699999</v>
      </c>
      <c r="L57" s="178"/>
      <c r="M57" s="176"/>
    </row>
    <row r="58" spans="1:13" ht="30" customHeight="1">
      <c r="A58" s="176"/>
      <c r="B58" s="177"/>
      <c r="C58" s="190" t="s">
        <v>16</v>
      </c>
      <c r="D58" s="202"/>
      <c r="E58" s="202"/>
      <c r="F58" s="202"/>
      <c r="G58" s="192"/>
      <c r="H58" s="191"/>
      <c r="I58" s="187"/>
      <c r="J58" s="193"/>
      <c r="K58" s="194">
        <f>ROUND(SUM(K50:K57),2)</f>
        <v>20000025.510000002</v>
      </c>
      <c r="L58" s="178"/>
      <c r="M58" s="176"/>
    </row>
    <row r="59" spans="1:13" ht="30" customHeight="1">
      <c r="A59" s="204"/>
      <c r="B59" s="205"/>
      <c r="C59" s="253" t="s">
        <v>17</v>
      </c>
      <c r="D59" s="254"/>
      <c r="E59" s="254"/>
      <c r="F59" s="254"/>
      <c r="G59" s="254"/>
      <c r="H59" s="254"/>
      <c r="I59" s="254"/>
      <c r="J59" s="255"/>
      <c r="K59" s="206">
        <f>SUM(K23,K30,K37,K48,K58)</f>
        <v>89676167.299999997</v>
      </c>
      <c r="L59" s="207"/>
      <c r="M59" s="204"/>
    </row>
    <row r="60" spans="1:13" ht="15" customHeight="1">
      <c r="A60" s="204"/>
      <c r="B60" s="205"/>
      <c r="C60" s="208"/>
      <c r="D60" s="208"/>
      <c r="E60" s="208"/>
      <c r="F60" s="208"/>
      <c r="G60" s="208"/>
      <c r="H60" s="208"/>
      <c r="I60" s="208"/>
      <c r="J60" s="208"/>
      <c r="K60" s="209"/>
      <c r="L60" s="207"/>
      <c r="M60" s="204"/>
    </row>
    <row r="61" spans="1:13" ht="30" customHeight="1">
      <c r="A61" s="204"/>
      <c r="B61" s="205"/>
      <c r="C61" s="204"/>
      <c r="D61" s="210"/>
      <c r="E61" s="204"/>
      <c r="F61" s="204"/>
      <c r="G61" s="259"/>
      <c r="H61" s="260"/>
      <c r="I61" s="261"/>
      <c r="J61" s="211"/>
      <c r="K61" s="55"/>
      <c r="L61" s="207"/>
      <c r="M61" s="204"/>
    </row>
    <row r="62" spans="1:13" ht="30" customHeight="1">
      <c r="A62" s="204"/>
      <c r="B62" s="205"/>
      <c r="C62" s="204"/>
      <c r="D62" s="210"/>
      <c r="E62" s="204"/>
      <c r="F62" s="204"/>
      <c r="G62" s="212"/>
      <c r="H62" s="57"/>
      <c r="I62" s="213"/>
      <c r="J62" s="214"/>
      <c r="K62" s="60"/>
      <c r="L62" s="207"/>
      <c r="M62" s="204"/>
    </row>
    <row r="63" spans="1:13" ht="30" customHeight="1">
      <c r="A63" s="204"/>
      <c r="B63" s="205"/>
      <c r="C63" s="204"/>
      <c r="D63" s="61"/>
      <c r="E63" s="61"/>
      <c r="F63" s="61"/>
      <c r="G63" s="212"/>
      <c r="H63" s="62"/>
      <c r="I63" s="63"/>
      <c r="J63" s="215"/>
      <c r="K63" s="60"/>
      <c r="L63" s="207"/>
      <c r="M63" s="204"/>
    </row>
    <row r="64" spans="1:13" ht="30" customHeight="1">
      <c r="A64" s="204"/>
      <c r="B64" s="205"/>
      <c r="C64" s="204"/>
      <c r="D64" s="61"/>
      <c r="E64" s="61"/>
      <c r="F64" s="61"/>
      <c r="G64" s="216" t="s">
        <v>18</v>
      </c>
      <c r="H64" s="62"/>
      <c r="I64" s="63"/>
      <c r="J64" s="215"/>
      <c r="K64" s="66">
        <f>K59</f>
        <v>89676167.299999997</v>
      </c>
      <c r="L64" s="207"/>
      <c r="M64" s="204"/>
    </row>
    <row r="65" spans="1:13" ht="30" customHeight="1">
      <c r="A65" s="204"/>
      <c r="B65" s="205"/>
      <c r="C65" s="204"/>
      <c r="D65" s="210"/>
      <c r="E65" s="204"/>
      <c r="F65" s="204"/>
      <c r="G65" s="212"/>
      <c r="H65" s="212"/>
      <c r="I65" s="212"/>
      <c r="J65" s="212"/>
      <c r="K65" s="60"/>
      <c r="L65" s="207"/>
      <c r="M65" s="204"/>
    </row>
    <row r="66" spans="1:13" ht="30" customHeight="1">
      <c r="A66" s="204"/>
      <c r="B66" s="205"/>
      <c r="C66" s="204"/>
      <c r="D66" s="210"/>
      <c r="E66" s="204"/>
      <c r="F66" s="204"/>
      <c r="G66" s="217"/>
      <c r="H66" s="62"/>
      <c r="I66" s="63"/>
      <c r="J66" s="218"/>
      <c r="K66" s="60"/>
      <c r="L66" s="207"/>
      <c r="M66" s="204"/>
    </row>
    <row r="67" spans="1:13" ht="30" customHeight="1">
      <c r="A67" s="204"/>
      <c r="B67" s="205"/>
      <c r="C67" s="204"/>
      <c r="D67" s="210"/>
      <c r="E67" s="204"/>
      <c r="F67" s="219"/>
      <c r="G67" s="217"/>
      <c r="H67" s="62"/>
      <c r="I67" s="63"/>
      <c r="J67" s="218"/>
      <c r="K67" s="66"/>
      <c r="L67" s="207"/>
      <c r="M67" s="204"/>
    </row>
    <row r="68" spans="1:13" ht="30" customHeight="1">
      <c r="A68" s="204"/>
      <c r="B68" s="205"/>
      <c r="C68" s="204"/>
      <c r="D68" s="210"/>
      <c r="E68" s="204"/>
      <c r="F68" s="204"/>
      <c r="G68" s="220" t="s">
        <v>19</v>
      </c>
      <c r="H68" s="70"/>
      <c r="I68" s="71"/>
      <c r="J68" s="221"/>
      <c r="K68" s="206">
        <f>K64</f>
        <v>89676167.299999997</v>
      </c>
      <c r="L68" s="207"/>
      <c r="M68" s="204"/>
    </row>
    <row r="69" spans="1:13" ht="15" customHeight="1">
      <c r="A69" s="204"/>
      <c r="B69" s="205"/>
      <c r="C69" s="204"/>
      <c r="D69" s="210"/>
      <c r="E69" s="210"/>
      <c r="F69" s="210"/>
      <c r="G69" s="204"/>
      <c r="H69" s="204"/>
      <c r="I69" s="222"/>
      <c r="J69" s="74"/>
      <c r="K69" s="75"/>
      <c r="L69" s="207"/>
      <c r="M69" s="204"/>
    </row>
    <row r="70" spans="1:13" ht="15" customHeight="1">
      <c r="A70" s="204"/>
      <c r="B70" s="205"/>
      <c r="C70" s="223"/>
      <c r="D70" s="257"/>
      <c r="E70" s="257"/>
      <c r="F70" s="257"/>
      <c r="G70" s="257"/>
      <c r="H70" s="257"/>
      <c r="I70" s="257"/>
      <c r="J70" s="257"/>
      <c r="K70" s="258"/>
      <c r="L70" s="224"/>
      <c r="M70" s="204"/>
    </row>
    <row r="71" spans="1:13" ht="46.5" customHeight="1">
      <c r="A71" s="204"/>
      <c r="B71" s="205"/>
      <c r="C71" s="255" t="s">
        <v>20</v>
      </c>
      <c r="D71" s="236"/>
      <c r="E71" s="236"/>
      <c r="F71" s="236"/>
      <c r="G71" s="236"/>
      <c r="H71" s="256" t="s">
        <v>9</v>
      </c>
      <c r="I71" s="256"/>
      <c r="J71" s="256"/>
      <c r="K71" s="225" t="s">
        <v>21</v>
      </c>
      <c r="L71" s="226"/>
      <c r="M71" s="204"/>
    </row>
    <row r="72" spans="1:13" ht="32.25" customHeight="1">
      <c r="A72" s="204"/>
      <c r="B72" s="205"/>
      <c r="C72" s="255" t="s">
        <v>22</v>
      </c>
      <c r="D72" s="236"/>
      <c r="E72" s="236"/>
      <c r="F72" s="236"/>
      <c r="G72" s="236"/>
      <c r="H72" s="240" t="s">
        <v>23</v>
      </c>
      <c r="I72" s="240"/>
      <c r="J72" s="227" t="s">
        <v>24</v>
      </c>
      <c r="K72" s="234">
        <v>0.24299999999999999</v>
      </c>
      <c r="L72" s="226"/>
      <c r="M72" s="204"/>
    </row>
    <row r="73" spans="1:13" ht="30" customHeight="1">
      <c r="A73" s="204"/>
      <c r="B73" s="205"/>
      <c r="C73" s="255" t="s">
        <v>25</v>
      </c>
      <c r="D73" s="236"/>
      <c r="E73" s="236"/>
      <c r="F73" s="236"/>
      <c r="G73" s="236"/>
      <c r="H73" s="237" t="s">
        <v>26</v>
      </c>
      <c r="I73" s="238"/>
      <c r="J73" s="227" t="s">
        <v>27</v>
      </c>
      <c r="K73" s="234">
        <v>0.01</v>
      </c>
      <c r="L73" s="226"/>
      <c r="M73" s="204"/>
    </row>
    <row r="74" spans="1:13" ht="58.5" customHeight="1">
      <c r="A74" s="204"/>
      <c r="B74" s="205"/>
      <c r="C74" s="241"/>
      <c r="D74" s="242"/>
      <c r="E74" s="242"/>
      <c r="F74" s="242"/>
      <c r="G74" s="243"/>
      <c r="H74" s="239" t="s">
        <v>28</v>
      </c>
      <c r="I74" s="240"/>
      <c r="J74" s="227" t="s">
        <v>29</v>
      </c>
      <c r="K74" s="234">
        <v>0.05</v>
      </c>
      <c r="L74" s="207"/>
      <c r="M74" s="204"/>
    </row>
    <row r="75" spans="1:13" ht="39" customHeight="1">
      <c r="A75" s="176"/>
      <c r="B75" s="177"/>
      <c r="C75" s="244"/>
      <c r="D75" s="245"/>
      <c r="E75" s="245"/>
      <c r="F75" s="245"/>
      <c r="G75" s="246"/>
      <c r="H75" s="240" t="s">
        <v>30</v>
      </c>
      <c r="I75" s="240"/>
      <c r="J75" s="227" t="s">
        <v>31</v>
      </c>
      <c r="K75" s="234">
        <f>SUM(K72:K74)</f>
        <v>0.30299999999999999</v>
      </c>
      <c r="L75" s="178"/>
      <c r="M75" s="176"/>
    </row>
    <row r="76" spans="1:13" ht="47.25" customHeight="1">
      <c r="A76" s="176"/>
      <c r="B76" s="177"/>
      <c r="C76" s="247"/>
      <c r="D76" s="248"/>
      <c r="E76" s="248"/>
      <c r="F76" s="248"/>
      <c r="G76" s="249"/>
      <c r="H76" s="257"/>
      <c r="I76" s="257"/>
      <c r="J76" s="257"/>
      <c r="K76" s="256"/>
      <c r="L76" s="178"/>
      <c r="M76" s="176"/>
    </row>
    <row r="77" spans="1:13" ht="15" customHeight="1">
      <c r="A77" s="176"/>
      <c r="B77" s="228"/>
      <c r="C77" s="229"/>
      <c r="D77" s="229"/>
      <c r="E77" s="230"/>
      <c r="F77" s="229"/>
      <c r="G77" s="85"/>
      <c r="H77" s="229"/>
      <c r="I77" s="229"/>
      <c r="J77" s="229"/>
      <c r="K77" s="229"/>
      <c r="L77" s="231"/>
      <c r="M77" s="176"/>
    </row>
    <row r="78" spans="1:13" ht="15" customHeight="1">
      <c r="A78" s="176"/>
      <c r="B78" s="176"/>
      <c r="C78" s="176"/>
      <c r="D78" s="176"/>
      <c r="E78" s="232"/>
      <c r="F78" s="176"/>
      <c r="G78" s="176"/>
      <c r="H78" s="176"/>
      <c r="I78" s="176"/>
      <c r="J78" s="176"/>
      <c r="K78" s="176"/>
      <c r="L78" s="176"/>
      <c r="M78" s="176"/>
    </row>
    <row r="79" spans="1:13">
      <c r="C79" s="1" t="s">
        <v>277</v>
      </c>
    </row>
    <row r="80" spans="1:13">
      <c r="C80" s="1" t="s">
        <v>278</v>
      </c>
    </row>
  </sheetData>
  <mergeCells count="29">
    <mergeCell ref="C7:K8"/>
    <mergeCell ref="C9:K9"/>
    <mergeCell ref="B1:G1"/>
    <mergeCell ref="B2:E2"/>
    <mergeCell ref="B4:L4"/>
    <mergeCell ref="C5:K5"/>
    <mergeCell ref="C6:K6"/>
    <mergeCell ref="C72:G72"/>
    <mergeCell ref="C10:K10"/>
    <mergeCell ref="C59:J59"/>
    <mergeCell ref="C71:G71"/>
    <mergeCell ref="H71:J71"/>
    <mergeCell ref="H72:I72"/>
    <mergeCell ref="D70:K70"/>
    <mergeCell ref="G61:I61"/>
    <mergeCell ref="I11:I12"/>
    <mergeCell ref="J11:J12"/>
    <mergeCell ref="K11:K12"/>
    <mergeCell ref="C11:C12"/>
    <mergeCell ref="D11:D12"/>
    <mergeCell ref="G11:G12"/>
    <mergeCell ref="H11:H12"/>
    <mergeCell ref="E11:F11"/>
    <mergeCell ref="H76:K76"/>
    <mergeCell ref="C73:G73"/>
    <mergeCell ref="H73:I73"/>
    <mergeCell ref="H74:I74"/>
    <mergeCell ref="H75:I75"/>
    <mergeCell ref="C74:G76"/>
  </mergeCells>
  <pageMargins left="0.11811023622047245" right="0.11811023622047245" top="0.15748031496062992" bottom="0.15748031496062992" header="0.31496062992125984" footer="0.31496062992125984"/>
  <pageSetup paperSize="237"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0"/>
  <sheetViews>
    <sheetView showGridLines="0" workbookViewId="0"/>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71" t="s">
        <v>0</v>
      </c>
      <c r="C1" s="271"/>
      <c r="D1" s="271"/>
      <c r="E1" s="271"/>
      <c r="F1" s="271"/>
      <c r="G1" s="271"/>
    </row>
    <row r="2" spans="2:12">
      <c r="B2" s="271" t="s">
        <v>1</v>
      </c>
      <c r="C2" s="271"/>
      <c r="D2" s="271"/>
      <c r="E2" s="271"/>
    </row>
    <row r="3" spans="2:12">
      <c r="C3" s="6"/>
      <c r="D3" s="7"/>
      <c r="E3" s="6"/>
      <c r="F3" s="7"/>
    </row>
    <row r="4" spans="2:12">
      <c r="B4" s="307"/>
      <c r="C4" s="308"/>
      <c r="D4" s="308"/>
      <c r="E4" s="308"/>
      <c r="F4" s="308"/>
      <c r="G4" s="308"/>
      <c r="H4" s="308"/>
      <c r="I4" s="308"/>
      <c r="J4" s="308"/>
      <c r="K4" s="308"/>
      <c r="L4" s="309"/>
    </row>
    <row r="5" spans="2:12" ht="31.5" customHeight="1">
      <c r="B5" s="3"/>
      <c r="C5" s="304" t="s">
        <v>2</v>
      </c>
      <c r="D5" s="305"/>
      <c r="E5" s="305"/>
      <c r="F5" s="305"/>
      <c r="G5" s="305"/>
      <c r="H5" s="305"/>
      <c r="I5" s="305"/>
      <c r="J5" s="305"/>
      <c r="K5" s="306"/>
      <c r="L5" s="4"/>
    </row>
    <row r="6" spans="2:12">
      <c r="B6" s="3"/>
      <c r="C6" s="313" t="s">
        <v>32</v>
      </c>
      <c r="D6" s="314"/>
      <c r="E6" s="314"/>
      <c r="F6" s="314"/>
      <c r="G6" s="314"/>
      <c r="H6" s="314"/>
      <c r="I6" s="314"/>
      <c r="J6" s="314"/>
      <c r="K6" s="315"/>
      <c r="L6" s="4"/>
    </row>
    <row r="7" spans="2:12" s="2" customFormat="1">
      <c r="B7" s="87"/>
      <c r="C7" s="316" t="s">
        <v>33</v>
      </c>
      <c r="D7" s="316"/>
      <c r="E7" s="316"/>
      <c r="F7" s="316"/>
      <c r="G7" s="316"/>
      <c r="H7" s="316"/>
      <c r="I7" s="316"/>
      <c r="J7" s="316"/>
      <c r="K7" s="316"/>
      <c r="L7" s="8"/>
    </row>
    <row r="8" spans="2:12" ht="105.75" customHeight="1">
      <c r="B8" s="3"/>
      <c r="C8" s="316"/>
      <c r="D8" s="316"/>
      <c r="E8" s="316"/>
      <c r="F8" s="316"/>
      <c r="G8" s="316"/>
      <c r="H8" s="316"/>
      <c r="I8" s="316"/>
      <c r="J8" s="316"/>
      <c r="K8" s="316"/>
      <c r="L8" s="4"/>
    </row>
    <row r="9" spans="2:12" ht="34.5" customHeight="1">
      <c r="B9" s="3"/>
      <c r="C9" s="317" t="s">
        <v>34</v>
      </c>
      <c r="D9" s="318"/>
      <c r="E9" s="318"/>
      <c r="F9" s="318"/>
      <c r="G9" s="318"/>
      <c r="H9" s="318"/>
      <c r="I9" s="318"/>
      <c r="J9" s="318"/>
      <c r="K9" s="319"/>
      <c r="L9" s="4"/>
    </row>
    <row r="10" spans="2:12" ht="30" customHeight="1">
      <c r="B10" s="3"/>
      <c r="C10" s="320"/>
      <c r="D10" s="321"/>
      <c r="E10" s="321"/>
      <c r="F10" s="321"/>
      <c r="G10" s="321"/>
      <c r="H10" s="321"/>
      <c r="I10" s="321"/>
      <c r="J10" s="321"/>
      <c r="K10" s="322"/>
      <c r="L10" s="4"/>
    </row>
    <row r="11" spans="2:12" ht="30" customHeight="1">
      <c r="B11" s="3"/>
      <c r="C11" s="323" t="s">
        <v>6</v>
      </c>
      <c r="D11" s="325" t="s">
        <v>7</v>
      </c>
      <c r="E11" s="270" t="s">
        <v>8</v>
      </c>
      <c r="F11" s="270"/>
      <c r="G11" s="323" t="s">
        <v>9</v>
      </c>
      <c r="H11" s="325" t="s">
        <v>10</v>
      </c>
      <c r="I11" s="325" t="s">
        <v>11</v>
      </c>
      <c r="J11" s="294" t="s">
        <v>12</v>
      </c>
      <c r="K11" s="296" t="s">
        <v>13</v>
      </c>
      <c r="L11" s="4"/>
    </row>
    <row r="12" spans="2:12" ht="30" customHeight="1">
      <c r="B12" s="3"/>
      <c r="C12" s="324"/>
      <c r="D12" s="326"/>
      <c r="E12" s="9" t="s">
        <v>14</v>
      </c>
      <c r="F12" s="9" t="s">
        <v>15</v>
      </c>
      <c r="G12" s="324"/>
      <c r="H12" s="326"/>
      <c r="I12" s="326"/>
      <c r="J12" s="295"/>
      <c r="K12" s="297"/>
      <c r="L12" s="4"/>
    </row>
    <row r="13" spans="2:12" ht="30" customHeight="1">
      <c r="B13" s="3"/>
      <c r="C13" s="10"/>
      <c r="D13" s="11"/>
      <c r="E13" s="11"/>
      <c r="F13" s="11"/>
      <c r="G13" s="11"/>
      <c r="H13" s="11"/>
      <c r="I13" s="11"/>
      <c r="J13" s="11"/>
      <c r="K13" s="12"/>
      <c r="L13" s="4"/>
    </row>
    <row r="14" spans="2:12" ht="30" customHeight="1">
      <c r="B14" s="3"/>
      <c r="C14" s="13"/>
      <c r="D14" s="14"/>
      <c r="E14" s="14"/>
      <c r="F14" s="14"/>
      <c r="G14" s="15"/>
      <c r="H14" s="14"/>
      <c r="I14" s="16"/>
      <c r="J14" s="17"/>
      <c r="K14" s="18"/>
      <c r="L14" s="4"/>
    </row>
    <row r="15" spans="2:12" ht="30" customHeight="1">
      <c r="B15" s="3"/>
      <c r="C15" s="19" t="s">
        <v>16</v>
      </c>
      <c r="D15" s="20"/>
      <c r="E15" s="20"/>
      <c r="F15" s="20"/>
      <c r="G15" s="21"/>
      <c r="H15" s="20"/>
      <c r="I15" s="16"/>
      <c r="J15" s="22"/>
      <c r="K15" s="23"/>
      <c r="L15" s="4"/>
    </row>
    <row r="16" spans="2:12" ht="30" customHeight="1">
      <c r="B16" s="3"/>
      <c r="C16" s="10"/>
      <c r="D16" s="11"/>
      <c r="E16" s="11"/>
      <c r="F16" s="11"/>
      <c r="G16" s="11"/>
      <c r="H16" s="11"/>
      <c r="I16" s="11"/>
      <c r="J16" s="11"/>
      <c r="K16" s="12"/>
      <c r="L16" s="4"/>
    </row>
    <row r="17" spans="2:12" ht="30" customHeight="1">
      <c r="B17" s="3"/>
      <c r="C17" s="13"/>
      <c r="D17" s="14"/>
      <c r="E17" s="14"/>
      <c r="F17" s="14"/>
      <c r="G17" s="24"/>
      <c r="H17" s="14"/>
      <c r="I17" s="16"/>
      <c r="J17" s="17"/>
      <c r="K17" s="25"/>
      <c r="L17" s="4"/>
    </row>
    <row r="18" spans="2:12" ht="30" customHeight="1">
      <c r="B18" s="3"/>
      <c r="C18" s="13"/>
      <c r="D18" s="14"/>
      <c r="E18" s="14"/>
      <c r="F18" s="14"/>
      <c r="G18" s="24"/>
      <c r="H18" s="14"/>
      <c r="I18" s="16"/>
      <c r="J18" s="17"/>
      <c r="K18" s="25"/>
      <c r="L18" s="4"/>
    </row>
    <row r="19" spans="2:12" ht="30" customHeight="1">
      <c r="B19" s="3"/>
      <c r="C19" s="13"/>
      <c r="D19" s="26"/>
      <c r="E19" s="26"/>
      <c r="F19" s="26"/>
      <c r="G19" s="27"/>
      <c r="H19" s="26"/>
      <c r="I19" s="16"/>
      <c r="J19" s="17"/>
      <c r="K19" s="25"/>
      <c r="L19" s="4"/>
    </row>
    <row r="20" spans="2:12" ht="30" customHeight="1">
      <c r="B20" s="3"/>
      <c r="C20" s="13"/>
      <c r="D20" s="14"/>
      <c r="E20" s="14"/>
      <c r="F20" s="14"/>
      <c r="G20" s="24"/>
      <c r="H20" s="14"/>
      <c r="I20" s="16"/>
      <c r="J20" s="17"/>
      <c r="K20" s="25"/>
      <c r="L20" s="4"/>
    </row>
    <row r="21" spans="2:12" ht="30" customHeight="1">
      <c r="B21" s="3"/>
      <c r="C21" s="19" t="s">
        <v>16</v>
      </c>
      <c r="D21" s="28"/>
      <c r="E21" s="29"/>
      <c r="F21" s="28"/>
      <c r="G21" s="28"/>
      <c r="H21" s="28"/>
      <c r="I21" s="16"/>
      <c r="J21" s="28"/>
      <c r="K21" s="23"/>
      <c r="L21" s="4"/>
    </row>
    <row r="22" spans="2:12" ht="30" customHeight="1">
      <c r="B22" s="3"/>
      <c r="C22" s="10"/>
      <c r="D22" s="11"/>
      <c r="E22" s="11"/>
      <c r="F22" s="11"/>
      <c r="G22" s="11"/>
      <c r="H22" s="11"/>
      <c r="I22" s="11"/>
      <c r="J22" s="11"/>
      <c r="K22" s="12"/>
      <c r="L22" s="4"/>
    </row>
    <row r="23" spans="2:12" ht="30" customHeight="1">
      <c r="B23" s="3"/>
      <c r="C23" s="13"/>
      <c r="D23" s="30"/>
      <c r="E23" s="30"/>
      <c r="F23" s="30"/>
      <c r="G23" s="31"/>
      <c r="H23" s="30"/>
      <c r="I23" s="16"/>
      <c r="J23" s="17"/>
      <c r="K23" s="25"/>
      <c r="L23" s="4"/>
    </row>
    <row r="24" spans="2:12" ht="30" customHeight="1">
      <c r="B24" s="3"/>
      <c r="C24" s="13"/>
      <c r="D24" s="32"/>
      <c r="E24" s="32"/>
      <c r="F24" s="32"/>
      <c r="G24" s="31"/>
      <c r="H24" s="30"/>
      <c r="I24" s="16"/>
      <c r="J24" s="17"/>
      <c r="K24" s="25"/>
      <c r="L24" s="4"/>
    </row>
    <row r="25" spans="2:12" ht="30" customHeight="1">
      <c r="B25" s="3"/>
      <c r="C25" s="13"/>
      <c r="D25" s="30"/>
      <c r="E25" s="30"/>
      <c r="F25" s="30"/>
      <c r="G25" s="31"/>
      <c r="H25" s="30"/>
      <c r="I25" s="16"/>
      <c r="J25" s="17"/>
      <c r="K25" s="25"/>
      <c r="L25" s="4"/>
    </row>
    <row r="26" spans="2:12" ht="30" customHeight="1">
      <c r="B26" s="3"/>
      <c r="C26" s="13"/>
      <c r="D26" s="26"/>
      <c r="E26" s="26"/>
      <c r="F26" s="26"/>
      <c r="G26" s="33"/>
      <c r="H26" s="26"/>
      <c r="I26" s="16"/>
      <c r="J26" s="17"/>
      <c r="K26" s="25"/>
      <c r="L26" s="4"/>
    </row>
    <row r="27" spans="2:12" ht="30" customHeight="1">
      <c r="B27" s="3"/>
      <c r="C27" s="13"/>
      <c r="D27" s="30"/>
      <c r="E27" s="30"/>
      <c r="F27" s="30"/>
      <c r="G27" s="31"/>
      <c r="H27" s="30"/>
      <c r="I27" s="16"/>
      <c r="J27" s="17"/>
      <c r="K27" s="25"/>
      <c r="L27" s="4"/>
    </row>
    <row r="28" spans="2:12" ht="30" customHeight="1">
      <c r="B28" s="3"/>
      <c r="C28" s="34"/>
      <c r="D28" s="26"/>
      <c r="E28" s="26"/>
      <c r="F28" s="26"/>
      <c r="G28" s="33"/>
      <c r="H28" s="26"/>
      <c r="I28" s="16"/>
      <c r="J28" s="17"/>
      <c r="K28" s="25"/>
      <c r="L28" s="4"/>
    </row>
    <row r="29" spans="2:12" ht="30" customHeight="1">
      <c r="B29" s="3"/>
      <c r="C29" s="13"/>
      <c r="D29" s="30"/>
      <c r="E29" s="14"/>
      <c r="F29" s="30"/>
      <c r="G29" s="31"/>
      <c r="H29" s="30"/>
      <c r="I29" s="16"/>
      <c r="J29" s="17"/>
      <c r="K29" s="25"/>
      <c r="L29" s="4"/>
    </row>
    <row r="30" spans="2:12" ht="30" customHeight="1">
      <c r="B30" s="3"/>
      <c r="C30" s="13"/>
      <c r="D30" s="30"/>
      <c r="E30" s="30"/>
      <c r="F30" s="30"/>
      <c r="G30" s="31"/>
      <c r="H30" s="35"/>
      <c r="I30" s="16"/>
      <c r="J30" s="17"/>
      <c r="K30" s="25"/>
      <c r="L30" s="4"/>
    </row>
    <row r="31" spans="2:12" ht="30" customHeight="1">
      <c r="B31" s="3"/>
      <c r="C31" s="36" t="s">
        <v>16</v>
      </c>
      <c r="D31" s="37"/>
      <c r="E31" s="37"/>
      <c r="F31" s="37"/>
      <c r="G31" s="38"/>
      <c r="H31" s="37"/>
      <c r="I31" s="16"/>
      <c r="J31" s="39"/>
      <c r="K31" s="40"/>
      <c r="L31" s="4"/>
    </row>
    <row r="32" spans="2:12" ht="30" customHeight="1">
      <c r="B32" s="3"/>
      <c r="C32" s="10"/>
      <c r="D32" s="11"/>
      <c r="E32" s="11"/>
      <c r="F32" s="11"/>
      <c r="G32" s="11"/>
      <c r="H32" s="11"/>
      <c r="I32" s="11"/>
      <c r="J32" s="11"/>
      <c r="K32" s="12"/>
      <c r="L32" s="4"/>
    </row>
    <row r="33" spans="2:12" ht="30" customHeight="1">
      <c r="B33" s="3"/>
      <c r="C33" s="13"/>
      <c r="D33" s="30"/>
      <c r="E33" s="30"/>
      <c r="F33" s="30"/>
      <c r="G33" s="31"/>
      <c r="H33" s="30"/>
      <c r="I33" s="16"/>
      <c r="J33" s="17"/>
      <c r="K33" s="25"/>
      <c r="L33" s="4"/>
    </row>
    <row r="34" spans="2:12" ht="30" customHeight="1">
      <c r="B34" s="3"/>
      <c r="C34" s="13"/>
      <c r="D34" s="30"/>
      <c r="E34" s="30"/>
      <c r="F34" s="30"/>
      <c r="G34" s="31"/>
      <c r="H34" s="30"/>
      <c r="I34" s="16"/>
      <c r="J34" s="17"/>
      <c r="K34" s="25"/>
      <c r="L34" s="4"/>
    </row>
    <row r="35" spans="2:12" ht="30" customHeight="1">
      <c r="B35" s="3"/>
      <c r="C35" s="41"/>
      <c r="D35" s="30"/>
      <c r="E35" s="30"/>
      <c r="F35" s="30"/>
      <c r="G35" s="31"/>
      <c r="H35" s="30"/>
      <c r="I35" s="16"/>
      <c r="J35" s="17"/>
      <c r="K35" s="25"/>
      <c r="L35" s="4"/>
    </row>
    <row r="36" spans="2:12" ht="30" customHeight="1">
      <c r="B36" s="3"/>
      <c r="C36" s="19" t="s">
        <v>16</v>
      </c>
      <c r="D36" s="42"/>
      <c r="E36" s="42"/>
      <c r="F36" s="42"/>
      <c r="G36" s="43"/>
      <c r="H36" s="44"/>
      <c r="I36" s="16"/>
      <c r="J36" s="22"/>
      <c r="K36" s="23"/>
      <c r="L36" s="4"/>
    </row>
    <row r="37" spans="2:12" ht="30" customHeight="1">
      <c r="B37" s="3"/>
      <c r="C37" s="10"/>
      <c r="D37" s="11"/>
      <c r="E37" s="11"/>
      <c r="F37" s="11"/>
      <c r="G37" s="11"/>
      <c r="H37" s="11"/>
      <c r="I37" s="11"/>
      <c r="J37" s="11"/>
      <c r="K37" s="12"/>
      <c r="L37" s="4"/>
    </row>
    <row r="38" spans="2:12" ht="30" customHeight="1">
      <c r="B38" s="3"/>
      <c r="C38" s="13"/>
      <c r="D38" s="30"/>
      <c r="E38" s="30"/>
      <c r="F38" s="30"/>
      <c r="G38" s="31"/>
      <c r="H38" s="30"/>
      <c r="I38" s="16"/>
      <c r="J38" s="17"/>
      <c r="K38" s="25"/>
      <c r="L38" s="4"/>
    </row>
    <row r="39" spans="2:12" ht="30" customHeight="1">
      <c r="B39" s="3"/>
      <c r="C39" s="19" t="s">
        <v>16</v>
      </c>
      <c r="D39" s="42"/>
      <c r="E39" s="42"/>
      <c r="F39" s="42"/>
      <c r="G39" s="45"/>
      <c r="H39" s="44"/>
      <c r="I39" s="16"/>
      <c r="J39" s="22"/>
      <c r="K39" s="23"/>
      <c r="L39" s="4"/>
    </row>
    <row r="40" spans="2:12" s="46" customFormat="1" ht="30" customHeight="1">
      <c r="B40" s="47"/>
      <c r="C40" s="298" t="s">
        <v>17</v>
      </c>
      <c r="D40" s="299"/>
      <c r="E40" s="299"/>
      <c r="F40" s="299"/>
      <c r="G40" s="299"/>
      <c r="H40" s="299"/>
      <c r="I40" s="299"/>
      <c r="J40" s="300"/>
      <c r="K40" s="48"/>
      <c r="L40" s="49"/>
    </row>
    <row r="41" spans="2:12" s="46" customFormat="1">
      <c r="B41" s="47"/>
      <c r="C41" s="50"/>
      <c r="D41" s="50"/>
      <c r="E41" s="50"/>
      <c r="F41" s="50"/>
      <c r="G41" s="50"/>
      <c r="H41" s="50"/>
      <c r="I41" s="50"/>
      <c r="J41" s="50"/>
      <c r="K41" s="51"/>
      <c r="L41" s="49"/>
    </row>
    <row r="42" spans="2:12" s="46" customFormat="1" ht="30" customHeight="1">
      <c r="B42" s="47"/>
      <c r="C42" s="52"/>
      <c r="D42" s="53"/>
      <c r="E42" s="52"/>
      <c r="F42" s="52"/>
      <c r="G42" s="301"/>
      <c r="H42" s="302"/>
      <c r="I42" s="303"/>
      <c r="J42" s="54"/>
      <c r="K42" s="55"/>
      <c r="L42" s="49"/>
    </row>
    <row r="43" spans="2:12" s="46" customFormat="1" ht="30" customHeight="1">
      <c r="B43" s="47"/>
      <c r="C43" s="52"/>
      <c r="D43" s="53"/>
      <c r="E43" s="52"/>
      <c r="F43" s="52"/>
      <c r="G43" s="56"/>
      <c r="H43" s="57"/>
      <c r="I43" s="58"/>
      <c r="J43" s="59"/>
      <c r="K43" s="60"/>
      <c r="L43" s="49"/>
    </row>
    <row r="44" spans="2:12" s="46" customFormat="1" ht="30" customHeight="1">
      <c r="B44" s="47"/>
      <c r="C44" s="52"/>
      <c r="D44" s="61"/>
      <c r="E44" s="61"/>
      <c r="F44" s="61"/>
      <c r="G44" s="56"/>
      <c r="H44" s="62"/>
      <c r="I44" s="63"/>
      <c r="J44" s="64"/>
      <c r="K44" s="60"/>
      <c r="L44" s="49"/>
    </row>
    <row r="45" spans="2:12" s="46" customFormat="1" ht="30" customHeight="1">
      <c r="B45" s="47"/>
      <c r="C45" s="52"/>
      <c r="D45" s="61"/>
      <c r="E45" s="61"/>
      <c r="F45" s="61"/>
      <c r="G45" s="65" t="s">
        <v>18</v>
      </c>
      <c r="H45" s="62"/>
      <c r="I45" s="63"/>
      <c r="J45" s="64"/>
      <c r="K45" s="66"/>
      <c r="L45" s="49"/>
    </row>
    <row r="46" spans="2:12" s="46" customFormat="1" ht="30" customHeight="1">
      <c r="B46" s="47"/>
      <c r="C46" s="52"/>
      <c r="D46" s="53"/>
      <c r="E46" s="52"/>
      <c r="F46" s="52"/>
      <c r="G46" s="67"/>
      <c r="H46" s="62"/>
      <c r="I46" s="63"/>
      <c r="J46" s="68"/>
      <c r="K46" s="60"/>
      <c r="L46" s="49"/>
    </row>
    <row r="47" spans="2:12" s="46" customFormat="1" ht="30" customHeight="1">
      <c r="B47" s="47"/>
      <c r="C47" s="52"/>
      <c r="D47" s="53"/>
      <c r="E47" s="52"/>
      <c r="F47" s="52"/>
      <c r="G47" s="67"/>
      <c r="H47" s="62"/>
      <c r="I47" s="63"/>
      <c r="J47" s="68"/>
      <c r="K47" s="60"/>
      <c r="L47" s="49"/>
    </row>
    <row r="48" spans="2:12" s="46" customFormat="1" ht="30" customHeight="1">
      <c r="B48" s="47"/>
      <c r="C48" s="52"/>
      <c r="D48" s="53"/>
      <c r="E48" s="52"/>
      <c r="F48" s="52"/>
      <c r="G48" s="88"/>
      <c r="H48" s="62"/>
      <c r="I48" s="63"/>
      <c r="J48" s="68"/>
      <c r="K48" s="66"/>
      <c r="L48" s="49"/>
    </row>
    <row r="49" spans="2:12" s="46" customFormat="1" ht="30" customHeight="1">
      <c r="B49" s="47"/>
      <c r="C49" s="52"/>
      <c r="D49" s="53"/>
      <c r="E49" s="52"/>
      <c r="F49" s="52"/>
      <c r="G49" s="69" t="s">
        <v>19</v>
      </c>
      <c r="H49" s="70"/>
      <c r="I49" s="71"/>
      <c r="J49" s="72"/>
      <c r="K49" s="48"/>
      <c r="L49" s="49"/>
    </row>
    <row r="50" spans="2:12" s="46" customFormat="1">
      <c r="B50" s="47"/>
      <c r="C50" s="52"/>
      <c r="D50" s="53"/>
      <c r="E50" s="53"/>
      <c r="F50" s="53"/>
      <c r="G50" s="52"/>
      <c r="H50" s="52"/>
      <c r="I50" s="73"/>
      <c r="J50" s="74"/>
      <c r="K50" s="75"/>
      <c r="L50" s="49"/>
    </row>
    <row r="51" spans="2:12" s="46" customFormat="1">
      <c r="B51" s="47"/>
      <c r="C51" s="76"/>
      <c r="D51" s="311"/>
      <c r="E51" s="311"/>
      <c r="F51" s="311"/>
      <c r="G51" s="311"/>
      <c r="H51" s="311"/>
      <c r="I51" s="311"/>
      <c r="J51" s="311"/>
      <c r="K51" s="312"/>
      <c r="L51" s="77"/>
    </row>
    <row r="52" spans="2:12" s="46" customFormat="1" ht="46.5" customHeight="1">
      <c r="B52" s="47"/>
      <c r="C52" s="288" t="s">
        <v>20</v>
      </c>
      <c r="D52" s="289"/>
      <c r="E52" s="289"/>
      <c r="F52" s="289"/>
      <c r="G52" s="289"/>
      <c r="H52" s="290" t="s">
        <v>9</v>
      </c>
      <c r="I52" s="290"/>
      <c r="J52" s="290"/>
      <c r="K52" s="78" t="s">
        <v>21</v>
      </c>
      <c r="L52" s="79"/>
    </row>
    <row r="53" spans="2:12" s="46" customFormat="1" ht="32.25" customHeight="1">
      <c r="B53" s="47"/>
      <c r="C53" s="288" t="s">
        <v>22</v>
      </c>
      <c r="D53" s="289"/>
      <c r="E53" s="289"/>
      <c r="F53" s="289"/>
      <c r="G53" s="289"/>
      <c r="H53" s="291" t="s">
        <v>23</v>
      </c>
      <c r="I53" s="291"/>
      <c r="J53" s="80" t="s">
        <v>24</v>
      </c>
      <c r="K53" s="81" t="s">
        <v>35</v>
      </c>
      <c r="L53" s="79"/>
    </row>
    <row r="54" spans="2:12" s="46" customFormat="1" ht="30" customHeight="1">
      <c r="B54" s="47"/>
      <c r="C54" s="288" t="s">
        <v>25</v>
      </c>
      <c r="D54" s="289"/>
      <c r="E54" s="289"/>
      <c r="F54" s="289"/>
      <c r="G54" s="289"/>
      <c r="H54" s="292" t="s">
        <v>26</v>
      </c>
      <c r="I54" s="293"/>
      <c r="J54" s="80" t="s">
        <v>27</v>
      </c>
      <c r="K54" s="81" t="s">
        <v>35</v>
      </c>
      <c r="L54" s="79"/>
    </row>
    <row r="55" spans="2:12" s="46" customFormat="1" ht="58.5" customHeight="1">
      <c r="B55" s="47"/>
      <c r="C55" s="241"/>
      <c r="D55" s="242"/>
      <c r="E55" s="242"/>
      <c r="F55" s="242"/>
      <c r="G55" s="243"/>
      <c r="H55" s="310" t="s">
        <v>28</v>
      </c>
      <c r="I55" s="291"/>
      <c r="J55" s="80" t="s">
        <v>29</v>
      </c>
      <c r="K55" s="81" t="s">
        <v>35</v>
      </c>
      <c r="L55" s="49"/>
    </row>
    <row r="56" spans="2:12" ht="39" customHeight="1">
      <c r="B56" s="3"/>
      <c r="C56" s="244"/>
      <c r="D56" s="245"/>
      <c r="E56" s="245"/>
      <c r="F56" s="245"/>
      <c r="G56" s="246"/>
      <c r="H56" s="291" t="s">
        <v>30</v>
      </c>
      <c r="I56" s="291"/>
      <c r="J56" s="80" t="s">
        <v>31</v>
      </c>
      <c r="K56" s="81" t="s">
        <v>35</v>
      </c>
      <c r="L56" s="4"/>
    </row>
    <row r="57" spans="2:12" ht="47.25" customHeight="1">
      <c r="B57" s="3"/>
      <c r="C57" s="247"/>
      <c r="D57" s="248"/>
      <c r="E57" s="248"/>
      <c r="F57" s="248"/>
      <c r="G57" s="249"/>
      <c r="H57" s="286"/>
      <c r="I57" s="286"/>
      <c r="J57" s="286"/>
      <c r="K57" s="287"/>
      <c r="L57" s="4"/>
    </row>
    <row r="58" spans="2:12" ht="47.25" customHeight="1">
      <c r="B58" s="3"/>
      <c r="C58" s="89"/>
      <c r="D58" s="89"/>
      <c r="E58" s="89"/>
      <c r="F58" s="89"/>
      <c r="G58" s="89"/>
      <c r="H58" s="89"/>
      <c r="I58" s="89"/>
      <c r="J58" s="89"/>
      <c r="K58" s="89"/>
      <c r="L58" s="4"/>
    </row>
    <row r="59" spans="2:12" ht="47.25" customHeight="1">
      <c r="B59" s="3"/>
      <c r="C59" s="89"/>
      <c r="D59" s="89"/>
      <c r="E59" s="89"/>
      <c r="F59" s="89"/>
      <c r="G59" s="90" t="s">
        <v>36</v>
      </c>
      <c r="H59" s="89"/>
      <c r="I59" s="89"/>
      <c r="J59" s="89"/>
      <c r="K59" s="89"/>
      <c r="L59" s="4"/>
    </row>
    <row r="60" spans="2:12">
      <c r="B60" s="82"/>
      <c r="C60" s="83"/>
      <c r="D60" s="83"/>
      <c r="E60" s="84"/>
      <c r="F60" s="83"/>
      <c r="G60" s="85"/>
      <c r="H60" s="83"/>
      <c r="I60" s="83"/>
      <c r="J60" s="83"/>
      <c r="K60" s="83"/>
      <c r="L60" s="86"/>
    </row>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2454"/>
  <sheetViews>
    <sheetView showGridLines="0" workbookViewId="0"/>
  </sheetViews>
  <sheetFormatPr baseColWidth="10" defaultColWidth="11.42578125" defaultRowHeight="14.25"/>
  <cols>
    <col min="1" max="2" width="3.140625" style="91" customWidth="1"/>
    <col min="3" max="3" width="14.7109375" style="91" customWidth="1"/>
    <col min="4" max="4" width="13" style="91" customWidth="1"/>
    <col min="5" max="11" width="11.42578125" style="91"/>
    <col min="12" max="12" width="12.85546875" style="91" customWidth="1"/>
    <col min="13" max="14" width="11.42578125" style="91"/>
    <col min="15" max="15" width="18.7109375" style="91" customWidth="1"/>
    <col min="16" max="17" width="3.140625" style="91" customWidth="1"/>
    <col min="18" max="16384" width="11.42578125" style="91"/>
  </cols>
  <sheetData>
    <row r="1" spans="2:16" ht="15" customHeight="1">
      <c r="B1" s="271" t="s">
        <v>37</v>
      </c>
      <c r="C1" s="271"/>
      <c r="D1" s="271"/>
      <c r="E1" s="271"/>
      <c r="F1" s="271"/>
      <c r="G1" s="271"/>
      <c r="H1" s="271"/>
      <c r="I1" s="271"/>
      <c r="J1" s="271"/>
      <c r="K1" s="271"/>
      <c r="L1" s="271"/>
    </row>
    <row r="2" spans="2:16" ht="15" customHeight="1">
      <c r="B2" s="271" t="s">
        <v>1</v>
      </c>
      <c r="C2" s="271"/>
      <c r="D2" s="271"/>
      <c r="E2" s="271"/>
    </row>
    <row r="3" spans="2:16" ht="15" customHeight="1"/>
    <row r="4" spans="2:16" ht="25.5" customHeight="1">
      <c r="B4" s="415"/>
      <c r="C4" s="416"/>
      <c r="D4" s="416"/>
      <c r="E4" s="416"/>
      <c r="F4" s="416"/>
      <c r="G4" s="416"/>
      <c r="H4" s="416"/>
      <c r="I4" s="416"/>
      <c r="J4" s="416"/>
      <c r="K4" s="416"/>
      <c r="L4" s="416"/>
      <c r="M4" s="416"/>
      <c r="N4" s="416"/>
      <c r="O4" s="416"/>
      <c r="P4" s="417"/>
    </row>
    <row r="5" spans="2:16" ht="36.75" customHeight="1">
      <c r="B5" s="93"/>
      <c r="C5" s="327" t="s">
        <v>38</v>
      </c>
      <c r="D5" s="327"/>
      <c r="E5" s="327"/>
      <c r="F5" s="327"/>
      <c r="G5" s="327"/>
      <c r="H5" s="327"/>
      <c r="I5" s="327"/>
      <c r="J5" s="327"/>
      <c r="K5" s="327"/>
      <c r="L5" s="327"/>
      <c r="M5" s="327"/>
      <c r="N5" s="327"/>
      <c r="O5" s="327"/>
      <c r="P5" s="92"/>
    </row>
    <row r="6" spans="2:16" ht="15" customHeight="1">
      <c r="B6" s="93"/>
      <c r="P6" s="92"/>
    </row>
    <row r="7" spans="2:16" ht="15" customHeight="1">
      <c r="B7" s="93"/>
      <c r="C7" s="336"/>
      <c r="D7" s="338"/>
      <c r="E7" s="339"/>
      <c r="F7" s="339"/>
      <c r="G7" s="339"/>
      <c r="H7" s="339"/>
      <c r="I7" s="339"/>
      <c r="J7" s="339"/>
      <c r="K7" s="340"/>
      <c r="L7" s="356"/>
      <c r="M7" s="357"/>
      <c r="N7" s="357"/>
      <c r="O7" s="358"/>
      <c r="P7" s="92"/>
    </row>
    <row r="8" spans="2:16" ht="15" customHeight="1">
      <c r="B8" s="93"/>
      <c r="C8" s="337"/>
      <c r="D8" s="330" t="s">
        <v>162</v>
      </c>
      <c r="E8" s="331"/>
      <c r="F8" s="331"/>
      <c r="G8" s="331"/>
      <c r="H8" s="331"/>
      <c r="I8" s="331"/>
      <c r="J8" s="331"/>
      <c r="K8" s="332"/>
      <c r="L8" s="359"/>
      <c r="M8" s="360"/>
      <c r="N8" s="360"/>
      <c r="O8" s="361"/>
      <c r="P8" s="92"/>
    </row>
    <row r="9" spans="2:16" ht="15" customHeight="1">
      <c r="B9" s="93"/>
      <c r="C9" s="337"/>
      <c r="D9" s="330"/>
      <c r="E9" s="331"/>
      <c r="F9" s="331"/>
      <c r="G9" s="331"/>
      <c r="H9" s="331"/>
      <c r="I9" s="331"/>
      <c r="J9" s="331"/>
      <c r="K9" s="332"/>
      <c r="L9" s="328" t="s">
        <v>39</v>
      </c>
      <c r="M9" s="362"/>
      <c r="N9" s="363"/>
      <c r="O9" s="364"/>
      <c r="P9" s="92"/>
    </row>
    <row r="10" spans="2:16" ht="15" customHeight="1">
      <c r="B10" s="93"/>
      <c r="C10" s="337"/>
      <c r="D10" s="330" t="s">
        <v>40</v>
      </c>
      <c r="E10" s="331"/>
      <c r="F10" s="331"/>
      <c r="G10" s="331"/>
      <c r="H10" s="331"/>
      <c r="I10" s="331"/>
      <c r="J10" s="331"/>
      <c r="K10" s="332"/>
      <c r="L10" s="341"/>
      <c r="M10" s="365"/>
      <c r="N10" s="366"/>
      <c r="O10" s="367"/>
      <c r="P10" s="92"/>
    </row>
    <row r="11" spans="2:16" ht="12.75" customHeight="1">
      <c r="B11" s="93"/>
      <c r="C11" s="337"/>
      <c r="D11" s="333"/>
      <c r="E11" s="334"/>
      <c r="F11" s="334"/>
      <c r="G11" s="334"/>
      <c r="H11" s="334"/>
      <c r="I11" s="334"/>
      <c r="J11" s="334"/>
      <c r="K11" s="335"/>
      <c r="L11" s="328" t="s">
        <v>41</v>
      </c>
      <c r="M11" s="328">
        <v>1</v>
      </c>
      <c r="N11" s="328" t="s">
        <v>42</v>
      </c>
      <c r="O11" s="354">
        <v>26</v>
      </c>
      <c r="P11" s="92"/>
    </row>
    <row r="12" spans="2:16" ht="15" customHeight="1">
      <c r="B12" s="93"/>
      <c r="C12" s="337"/>
      <c r="D12" s="333"/>
      <c r="E12" s="334"/>
      <c r="F12" s="334"/>
      <c r="G12" s="334"/>
      <c r="H12" s="334"/>
      <c r="I12" s="334"/>
      <c r="J12" s="334"/>
      <c r="K12" s="335"/>
      <c r="L12" s="329"/>
      <c r="M12" s="329"/>
      <c r="N12" s="329"/>
      <c r="O12" s="355"/>
      <c r="P12" s="92"/>
    </row>
    <row r="13" spans="2:16" ht="15" customHeight="1">
      <c r="B13" s="93"/>
      <c r="C13" s="337"/>
      <c r="D13" s="330" t="s">
        <v>43</v>
      </c>
      <c r="E13" s="331"/>
      <c r="F13" s="331"/>
      <c r="G13" s="331"/>
      <c r="H13" s="331"/>
      <c r="I13" s="331"/>
      <c r="J13" s="331"/>
      <c r="K13" s="332"/>
      <c r="L13" s="329"/>
      <c r="M13" s="329"/>
      <c r="N13" s="329"/>
      <c r="O13" s="355"/>
      <c r="P13" s="92"/>
    </row>
    <row r="14" spans="2:16" ht="15" customHeight="1">
      <c r="B14" s="93"/>
      <c r="C14" s="96"/>
      <c r="D14" s="97"/>
      <c r="E14" s="97"/>
      <c r="F14" s="97"/>
      <c r="G14" s="97"/>
      <c r="H14" s="97"/>
      <c r="I14" s="97"/>
      <c r="J14" s="97"/>
      <c r="K14" s="97"/>
      <c r="L14" s="97"/>
      <c r="M14" s="98"/>
      <c r="N14" s="98"/>
      <c r="O14" s="99"/>
      <c r="P14" s="92"/>
    </row>
    <row r="15" spans="2:16" ht="15" customHeight="1">
      <c r="B15" s="93"/>
      <c r="C15" s="100"/>
      <c r="D15" s="94"/>
      <c r="E15" s="94"/>
      <c r="F15" s="94"/>
      <c r="G15" s="94"/>
      <c r="H15" s="94"/>
      <c r="I15" s="94"/>
      <c r="J15" s="94"/>
      <c r="K15" s="94"/>
      <c r="L15" s="101" t="s">
        <v>44</v>
      </c>
      <c r="M15" s="102" t="s">
        <v>45</v>
      </c>
      <c r="N15" s="102" t="s">
        <v>46</v>
      </c>
      <c r="O15" s="103" t="s">
        <v>47</v>
      </c>
      <c r="P15" s="92"/>
    </row>
    <row r="16" spans="2:16" ht="15" customHeight="1">
      <c r="B16" s="93"/>
      <c r="C16" s="104"/>
      <c r="D16" s="95"/>
      <c r="E16" s="95"/>
      <c r="F16" s="95"/>
      <c r="G16" s="95"/>
      <c r="H16" s="95"/>
      <c r="I16" s="95"/>
      <c r="J16" s="95"/>
      <c r="K16" s="95"/>
      <c r="L16" s="105"/>
      <c r="M16" s="106"/>
      <c r="N16" s="106"/>
      <c r="O16" s="107"/>
      <c r="P16" s="92"/>
    </row>
    <row r="17" spans="2:16" ht="18" customHeight="1">
      <c r="B17" s="93"/>
      <c r="C17" s="424" t="s">
        <v>48</v>
      </c>
      <c r="D17" s="425"/>
      <c r="E17" s="425"/>
      <c r="F17" s="425"/>
      <c r="G17" s="95"/>
      <c r="H17" s="95"/>
      <c r="I17" s="95" t="s">
        <v>49</v>
      </c>
      <c r="K17" s="95"/>
      <c r="L17" s="105"/>
      <c r="O17" s="108"/>
      <c r="P17" s="92"/>
    </row>
    <row r="18" spans="2:16" ht="15" customHeight="1">
      <c r="B18" s="93"/>
      <c r="C18" s="109"/>
      <c r="D18" s="110"/>
      <c r="E18" s="110"/>
      <c r="F18" s="110"/>
      <c r="G18" s="110"/>
      <c r="H18" s="110"/>
      <c r="I18" s="110"/>
      <c r="J18" s="110"/>
      <c r="K18" s="110"/>
      <c r="L18" s="110"/>
      <c r="M18" s="110"/>
      <c r="N18" s="110"/>
      <c r="O18" s="111"/>
      <c r="P18" s="92"/>
    </row>
    <row r="19" spans="2:16" ht="15" customHeight="1">
      <c r="B19" s="93"/>
      <c r="C19" s="112"/>
      <c r="D19" s="113"/>
      <c r="E19" s="113"/>
      <c r="F19" s="113"/>
      <c r="G19" s="113"/>
      <c r="H19" s="113"/>
      <c r="I19" s="113"/>
      <c r="J19" s="113"/>
      <c r="K19" s="113"/>
      <c r="L19" s="113"/>
      <c r="M19" s="113"/>
      <c r="N19" s="113"/>
      <c r="O19" s="114"/>
      <c r="P19" s="92"/>
    </row>
    <row r="20" spans="2:16" ht="15" customHeight="1">
      <c r="B20" s="93"/>
      <c r="C20" s="115"/>
      <c r="D20" s="116"/>
      <c r="E20" s="116"/>
      <c r="F20" s="116"/>
      <c r="G20" s="116"/>
      <c r="H20" s="116"/>
      <c r="K20" s="116"/>
      <c r="L20" s="116"/>
      <c r="M20" s="116"/>
      <c r="N20" s="116"/>
      <c r="O20" s="117"/>
      <c r="P20" s="92"/>
    </row>
    <row r="21" spans="2:16" ht="15" customHeight="1">
      <c r="B21" s="93"/>
      <c r="C21" s="376" t="s">
        <v>50</v>
      </c>
      <c r="D21" s="377"/>
      <c r="E21" s="377"/>
      <c r="F21" s="377"/>
      <c r="G21" s="377"/>
      <c r="H21" s="377"/>
      <c r="I21" s="377"/>
      <c r="J21" s="377"/>
      <c r="K21" s="377"/>
      <c r="L21" s="377"/>
      <c r="M21" s="377"/>
      <c r="N21" s="377"/>
      <c r="O21" s="378"/>
      <c r="P21" s="92"/>
    </row>
    <row r="22" spans="2:16" ht="15" customHeight="1">
      <c r="B22" s="93"/>
      <c r="C22" s="118"/>
      <c r="O22" s="119"/>
      <c r="P22" s="92"/>
    </row>
    <row r="23" spans="2:16" ht="15" customHeight="1">
      <c r="B23" s="93"/>
      <c r="C23" s="120" t="s">
        <v>51</v>
      </c>
      <c r="D23" s="342" t="s">
        <v>52</v>
      </c>
      <c r="E23" s="343"/>
      <c r="F23" s="343"/>
      <c r="G23" s="343"/>
      <c r="H23" s="343"/>
      <c r="I23" s="343"/>
      <c r="J23" s="343"/>
      <c r="K23" s="343"/>
      <c r="L23" s="344"/>
      <c r="M23" s="374" t="s">
        <v>53</v>
      </c>
      <c r="N23" s="375"/>
      <c r="O23" s="120" t="s">
        <v>11</v>
      </c>
      <c r="P23" s="92"/>
    </row>
    <row r="24" spans="2:16" ht="20.100000000000001" customHeight="1">
      <c r="B24" s="93"/>
      <c r="C24" s="121" t="s">
        <v>116</v>
      </c>
      <c r="D24" s="388" t="s">
        <v>95</v>
      </c>
      <c r="E24" s="389"/>
      <c r="F24" s="389"/>
      <c r="G24" s="389"/>
      <c r="H24" s="389"/>
      <c r="I24" s="389"/>
      <c r="J24" s="389"/>
      <c r="K24" s="389"/>
      <c r="L24" s="390"/>
      <c r="M24" s="368" t="s">
        <v>96</v>
      </c>
      <c r="N24" s="369"/>
      <c r="O24" s="122">
        <f>SUM('PRESUPUESTO OFICIAL (Entidad)'!I14)</f>
        <v>1.76</v>
      </c>
      <c r="P24" s="92"/>
    </row>
    <row r="25" spans="2:16" ht="15" customHeight="1">
      <c r="B25" s="93"/>
      <c r="C25" s="345" t="s">
        <v>54</v>
      </c>
      <c r="D25" s="346"/>
      <c r="E25" s="346"/>
      <c r="F25" s="346"/>
      <c r="G25" s="346"/>
      <c r="H25" s="346"/>
      <c r="I25" s="346"/>
      <c r="J25" s="346"/>
      <c r="K25" s="346"/>
      <c r="L25" s="346"/>
      <c r="M25" s="346"/>
      <c r="N25" s="346"/>
      <c r="O25" s="347"/>
      <c r="P25" s="92"/>
    </row>
    <row r="26" spans="2:16" ht="15" customHeight="1">
      <c r="B26" s="93"/>
      <c r="C26" s="348"/>
      <c r="D26" s="349"/>
      <c r="E26" s="349"/>
      <c r="F26" s="349"/>
      <c r="G26" s="349"/>
      <c r="H26" s="349"/>
      <c r="I26" s="349"/>
      <c r="J26" s="349"/>
      <c r="K26" s="349"/>
      <c r="L26" s="349"/>
      <c r="M26" s="349"/>
      <c r="N26" s="349"/>
      <c r="O26" s="350"/>
      <c r="P26" s="92"/>
    </row>
    <row r="27" spans="2:16" ht="15" customHeight="1">
      <c r="B27" s="93"/>
      <c r="C27" s="351"/>
      <c r="D27" s="352"/>
      <c r="E27" s="352"/>
      <c r="F27" s="352"/>
      <c r="G27" s="352"/>
      <c r="H27" s="352"/>
      <c r="I27" s="352"/>
      <c r="J27" s="352"/>
      <c r="K27" s="352"/>
      <c r="L27" s="352"/>
      <c r="M27" s="352"/>
      <c r="N27" s="352"/>
      <c r="O27" s="353"/>
      <c r="P27" s="92"/>
    </row>
    <row r="28" spans="2:16" ht="15" customHeight="1">
      <c r="B28" s="93"/>
      <c r="C28" s="370" t="s">
        <v>52</v>
      </c>
      <c r="D28" s="371"/>
      <c r="E28" s="371"/>
      <c r="F28" s="371"/>
      <c r="G28" s="372"/>
      <c r="H28" s="373" t="s">
        <v>55</v>
      </c>
      <c r="I28" s="371"/>
      <c r="J28" s="385" t="s">
        <v>56</v>
      </c>
      <c r="K28" s="386"/>
      <c r="L28" s="124" t="s">
        <v>57</v>
      </c>
      <c r="M28" s="373" t="s">
        <v>58</v>
      </c>
      <c r="N28" s="387"/>
      <c r="O28" s="125" t="s">
        <v>59</v>
      </c>
      <c r="P28" s="92"/>
    </row>
    <row r="29" spans="2:16" ht="17.100000000000001" customHeight="1">
      <c r="B29" s="93"/>
      <c r="C29" s="379" t="s">
        <v>163</v>
      </c>
      <c r="D29" s="380"/>
      <c r="E29" s="380"/>
      <c r="F29" s="380"/>
      <c r="G29" s="381"/>
      <c r="H29" s="382"/>
      <c r="I29" s="381"/>
      <c r="J29" s="382" t="s">
        <v>164</v>
      </c>
      <c r="K29" s="381"/>
      <c r="L29" s="127">
        <v>32951.25</v>
      </c>
      <c r="M29" s="383">
        <v>0.1</v>
      </c>
      <c r="N29" s="384"/>
      <c r="O29" s="128">
        <f>ROUND(L29*M29+0.00000001,2)</f>
        <v>3295.13</v>
      </c>
      <c r="P29" s="92"/>
    </row>
    <row r="30" spans="2:16" ht="15" customHeight="1">
      <c r="B30" s="93"/>
      <c r="C30" s="129"/>
      <c r="D30" s="130"/>
      <c r="E30" s="130"/>
      <c r="F30" s="130"/>
      <c r="G30" s="131"/>
      <c r="H30" s="132"/>
      <c r="I30" s="131"/>
      <c r="J30" s="132"/>
      <c r="K30" s="131"/>
      <c r="L30" s="127"/>
      <c r="M30" s="383"/>
      <c r="N30" s="384"/>
      <c r="O30" s="128"/>
      <c r="P30" s="92"/>
    </row>
    <row r="31" spans="2:16" ht="15" customHeight="1">
      <c r="B31" s="93"/>
      <c r="C31" s="391"/>
      <c r="D31" s="392"/>
      <c r="E31" s="392"/>
      <c r="F31" s="392"/>
      <c r="G31" s="393"/>
      <c r="H31" s="394"/>
      <c r="I31" s="393"/>
      <c r="J31" s="394"/>
      <c r="K31" s="393"/>
      <c r="L31" s="133"/>
      <c r="M31" s="395"/>
      <c r="N31" s="396"/>
      <c r="O31" s="128"/>
      <c r="P31" s="92"/>
    </row>
    <row r="32" spans="2:16" ht="15" customHeight="1">
      <c r="B32" s="93"/>
      <c r="C32" s="404" t="s">
        <v>60</v>
      </c>
      <c r="D32" s="405"/>
      <c r="E32" s="405"/>
      <c r="F32" s="405"/>
      <c r="G32" s="405"/>
      <c r="H32" s="405"/>
      <c r="I32" s="405"/>
      <c r="J32" s="405"/>
      <c r="K32" s="405"/>
      <c r="L32" s="405"/>
      <c r="M32" s="405"/>
      <c r="N32" s="406"/>
      <c r="O32" s="134">
        <f>SUM(O29:O31)</f>
        <v>3295.13</v>
      </c>
      <c r="P32" s="92"/>
    </row>
    <row r="33" spans="2:16" ht="13.5" customHeight="1">
      <c r="B33" s="93"/>
      <c r="C33" s="345" t="s">
        <v>61</v>
      </c>
      <c r="D33" s="346"/>
      <c r="E33" s="346"/>
      <c r="F33" s="346"/>
      <c r="G33" s="346"/>
      <c r="H33" s="346"/>
      <c r="I33" s="346"/>
      <c r="J33" s="346"/>
      <c r="K33" s="346"/>
      <c r="L33" s="346"/>
      <c r="M33" s="346"/>
      <c r="N33" s="346"/>
      <c r="O33" s="347"/>
      <c r="P33" s="92"/>
    </row>
    <row r="34" spans="2:16" ht="15" customHeight="1">
      <c r="B34" s="93"/>
      <c r="C34" s="348"/>
      <c r="D34" s="349"/>
      <c r="E34" s="349"/>
      <c r="F34" s="349"/>
      <c r="G34" s="349"/>
      <c r="H34" s="349"/>
      <c r="I34" s="349"/>
      <c r="J34" s="349"/>
      <c r="K34" s="349"/>
      <c r="L34" s="349"/>
      <c r="M34" s="349"/>
      <c r="N34" s="349"/>
      <c r="O34" s="350"/>
      <c r="P34" s="92"/>
    </row>
    <row r="35" spans="2:16" ht="15" customHeight="1">
      <c r="B35" s="93"/>
      <c r="C35" s="351"/>
      <c r="D35" s="352"/>
      <c r="E35" s="352"/>
      <c r="F35" s="352"/>
      <c r="G35" s="352"/>
      <c r="H35" s="352"/>
      <c r="I35" s="352"/>
      <c r="J35" s="352"/>
      <c r="K35" s="352"/>
      <c r="L35" s="352"/>
      <c r="M35" s="352"/>
      <c r="N35" s="352"/>
      <c r="O35" s="353"/>
      <c r="P35" s="92"/>
    </row>
    <row r="36" spans="2:16" ht="15" customHeight="1">
      <c r="B36" s="93"/>
      <c r="C36" s="370" t="s">
        <v>52</v>
      </c>
      <c r="D36" s="397"/>
      <c r="E36" s="397"/>
      <c r="F36" s="397"/>
      <c r="G36" s="397"/>
      <c r="H36" s="397"/>
      <c r="I36" s="397"/>
      <c r="J36" s="387"/>
      <c r="K36" s="123" t="s">
        <v>53</v>
      </c>
      <c r="L36" s="124" t="s">
        <v>11</v>
      </c>
      <c r="M36" s="373" t="s">
        <v>62</v>
      </c>
      <c r="N36" s="387"/>
      <c r="O36" s="125" t="s">
        <v>59</v>
      </c>
      <c r="P36" s="92"/>
    </row>
    <row r="37" spans="2:16" ht="15" customHeight="1">
      <c r="B37" s="93"/>
      <c r="C37" s="412"/>
      <c r="D37" s="380"/>
      <c r="E37" s="380"/>
      <c r="F37" s="380"/>
      <c r="G37" s="380"/>
      <c r="H37" s="380"/>
      <c r="I37" s="380"/>
      <c r="J37" s="381"/>
      <c r="K37" s="136"/>
      <c r="L37" s="137"/>
      <c r="M37" s="413"/>
      <c r="N37" s="414"/>
      <c r="O37" s="128"/>
      <c r="P37" s="92"/>
    </row>
    <row r="38" spans="2:16" ht="15" customHeight="1">
      <c r="B38" s="93"/>
      <c r="C38" s="391"/>
      <c r="D38" s="392"/>
      <c r="E38" s="392"/>
      <c r="F38" s="392"/>
      <c r="G38" s="392"/>
      <c r="H38" s="392"/>
      <c r="I38" s="392"/>
      <c r="J38" s="393"/>
      <c r="K38" s="130"/>
      <c r="L38" s="138"/>
      <c r="M38" s="402"/>
      <c r="N38" s="403"/>
      <c r="O38" s="139"/>
      <c r="P38" s="92"/>
    </row>
    <row r="39" spans="2:16" ht="15" customHeight="1">
      <c r="B39" s="93"/>
      <c r="C39" s="404" t="s">
        <v>60</v>
      </c>
      <c r="D39" s="405"/>
      <c r="E39" s="405"/>
      <c r="F39" s="405"/>
      <c r="G39" s="405"/>
      <c r="H39" s="405"/>
      <c r="I39" s="405"/>
      <c r="J39" s="405"/>
      <c r="K39" s="405"/>
      <c r="L39" s="405"/>
      <c r="M39" s="405"/>
      <c r="N39" s="406"/>
      <c r="O39" s="140">
        <f>SUM(O37:O38)</f>
        <v>0</v>
      </c>
      <c r="P39" s="92"/>
    </row>
    <row r="40" spans="2:16" ht="15" customHeight="1">
      <c r="B40" s="93"/>
      <c r="C40" s="345" t="s">
        <v>63</v>
      </c>
      <c r="D40" s="346"/>
      <c r="E40" s="346"/>
      <c r="F40" s="346"/>
      <c r="G40" s="346"/>
      <c r="H40" s="346"/>
      <c r="I40" s="346"/>
      <c r="J40" s="346"/>
      <c r="K40" s="346"/>
      <c r="L40" s="346"/>
      <c r="M40" s="346"/>
      <c r="N40" s="346"/>
      <c r="O40" s="347"/>
      <c r="P40" s="92"/>
    </row>
    <row r="41" spans="2:16" ht="15" customHeight="1">
      <c r="B41" s="93"/>
      <c r="C41" s="348"/>
      <c r="D41" s="349"/>
      <c r="E41" s="349"/>
      <c r="F41" s="349"/>
      <c r="G41" s="349"/>
      <c r="H41" s="349"/>
      <c r="I41" s="349"/>
      <c r="J41" s="349"/>
      <c r="K41" s="349"/>
      <c r="L41" s="349"/>
      <c r="M41" s="349"/>
      <c r="N41" s="349"/>
      <c r="O41" s="350"/>
      <c r="P41" s="92"/>
    </row>
    <row r="42" spans="2:16" ht="15" customHeight="1">
      <c r="B42" s="93"/>
      <c r="C42" s="351"/>
      <c r="D42" s="352"/>
      <c r="E42" s="352"/>
      <c r="F42" s="352"/>
      <c r="G42" s="352"/>
      <c r="H42" s="352"/>
      <c r="I42" s="352"/>
      <c r="J42" s="352"/>
      <c r="K42" s="352"/>
      <c r="L42" s="352"/>
      <c r="M42" s="352"/>
      <c r="N42" s="352"/>
      <c r="O42" s="353"/>
      <c r="P42" s="92"/>
    </row>
    <row r="43" spans="2:16" ht="15.75" customHeight="1">
      <c r="B43" s="93"/>
      <c r="C43" s="370" t="s">
        <v>64</v>
      </c>
      <c r="D43" s="397"/>
      <c r="E43" s="397"/>
      <c r="F43" s="397"/>
      <c r="G43" s="397"/>
      <c r="H43" s="397"/>
      <c r="I43" s="397"/>
      <c r="J43" s="124" t="s">
        <v>65</v>
      </c>
      <c r="K43" s="135" t="s">
        <v>66</v>
      </c>
      <c r="L43" s="141" t="s">
        <v>67</v>
      </c>
      <c r="M43" s="373" t="s">
        <v>68</v>
      </c>
      <c r="N43" s="387"/>
      <c r="O43" s="125" t="s">
        <v>59</v>
      </c>
      <c r="P43" s="92"/>
    </row>
    <row r="44" spans="2:16" ht="17.100000000000001" customHeight="1">
      <c r="B44" s="93"/>
      <c r="C44" s="379" t="s">
        <v>165</v>
      </c>
      <c r="D44" s="380"/>
      <c r="E44" s="380"/>
      <c r="F44" s="380"/>
      <c r="G44" s="380"/>
      <c r="H44" s="380"/>
      <c r="I44" s="380"/>
      <c r="J44" s="142"/>
      <c r="K44" s="143"/>
      <c r="L44" s="142">
        <v>0.1</v>
      </c>
      <c r="M44" s="400">
        <v>32951.25</v>
      </c>
      <c r="N44" s="401"/>
      <c r="O44" s="128">
        <f>ROUND(L44*M44+0.00000001,2)</f>
        <v>3295.13</v>
      </c>
      <c r="P44" s="92"/>
    </row>
    <row r="45" spans="2:16" ht="15" customHeight="1">
      <c r="B45" s="93"/>
      <c r="C45" s="391"/>
      <c r="D45" s="392"/>
      <c r="E45" s="392"/>
      <c r="F45" s="392"/>
      <c r="G45" s="392"/>
      <c r="H45" s="392"/>
      <c r="I45" s="392"/>
      <c r="J45" s="144"/>
      <c r="K45" s="145"/>
      <c r="L45" s="144"/>
      <c r="M45" s="402"/>
      <c r="N45" s="403"/>
      <c r="O45" s="146"/>
      <c r="P45" s="92"/>
    </row>
    <row r="46" spans="2:16" ht="15" customHeight="1">
      <c r="B46" s="93"/>
      <c r="C46" s="404" t="s">
        <v>60</v>
      </c>
      <c r="D46" s="405"/>
      <c r="E46" s="405"/>
      <c r="F46" s="405"/>
      <c r="G46" s="405"/>
      <c r="H46" s="405"/>
      <c r="I46" s="405"/>
      <c r="J46" s="405"/>
      <c r="K46" s="405"/>
      <c r="L46" s="405"/>
      <c r="M46" s="405"/>
      <c r="N46" s="406"/>
      <c r="O46" s="134">
        <f>SUM(O44:O45)</f>
        <v>3295.13</v>
      </c>
      <c r="P46" s="92"/>
    </row>
    <row r="47" spans="2:16" ht="15" customHeight="1">
      <c r="B47" s="93"/>
      <c r="C47" s="345" t="s">
        <v>69</v>
      </c>
      <c r="D47" s="346"/>
      <c r="E47" s="346"/>
      <c r="F47" s="346"/>
      <c r="G47" s="346"/>
      <c r="H47" s="346"/>
      <c r="I47" s="346"/>
      <c r="J47" s="346"/>
      <c r="K47" s="346"/>
      <c r="L47" s="346"/>
      <c r="M47" s="346"/>
      <c r="N47" s="346"/>
      <c r="O47" s="347"/>
      <c r="P47" s="92"/>
    </row>
    <row r="48" spans="2:16" ht="15" customHeight="1">
      <c r="B48" s="93"/>
      <c r="C48" s="348"/>
      <c r="D48" s="349"/>
      <c r="E48" s="349"/>
      <c r="F48" s="349"/>
      <c r="G48" s="349"/>
      <c r="H48" s="349"/>
      <c r="I48" s="349"/>
      <c r="J48" s="349"/>
      <c r="K48" s="349"/>
      <c r="L48" s="349"/>
      <c r="M48" s="349"/>
      <c r="N48" s="349"/>
      <c r="O48" s="350"/>
      <c r="P48" s="92"/>
    </row>
    <row r="49" spans="2:16" ht="15" customHeight="1">
      <c r="B49" s="93"/>
      <c r="C49" s="351"/>
      <c r="D49" s="352"/>
      <c r="E49" s="352"/>
      <c r="F49" s="352"/>
      <c r="G49" s="352"/>
      <c r="H49" s="352"/>
      <c r="I49" s="352"/>
      <c r="J49" s="352"/>
      <c r="K49" s="352"/>
      <c r="L49" s="352"/>
      <c r="M49" s="352"/>
      <c r="N49" s="352"/>
      <c r="O49" s="353"/>
      <c r="P49" s="92"/>
    </row>
    <row r="50" spans="2:16" ht="31.5" customHeight="1">
      <c r="B50" s="93"/>
      <c r="C50" s="370" t="s">
        <v>70</v>
      </c>
      <c r="D50" s="397"/>
      <c r="E50" s="397"/>
      <c r="F50" s="397"/>
      <c r="G50" s="397"/>
      <c r="H50" s="397"/>
      <c r="I50" s="397"/>
      <c r="J50" s="124" t="s">
        <v>71</v>
      </c>
      <c r="K50" s="147" t="s">
        <v>72</v>
      </c>
      <c r="L50" s="148" t="s">
        <v>73</v>
      </c>
      <c r="M50" s="398" t="s">
        <v>58</v>
      </c>
      <c r="N50" s="399"/>
      <c r="O50" s="150" t="s">
        <v>59</v>
      </c>
      <c r="P50" s="92"/>
    </row>
    <row r="51" spans="2:16" ht="17.100000000000001" customHeight="1">
      <c r="B51" s="93"/>
      <c r="C51" s="151" t="s">
        <v>166</v>
      </c>
      <c r="D51" s="152"/>
      <c r="E51" s="152"/>
      <c r="F51" s="152"/>
      <c r="G51" s="152"/>
      <c r="H51" s="152"/>
      <c r="I51" s="152"/>
      <c r="J51" s="153"/>
      <c r="K51" s="154"/>
      <c r="L51" s="155">
        <v>88493</v>
      </c>
      <c r="M51" s="407">
        <v>0.37236000000000002</v>
      </c>
      <c r="N51" s="408"/>
      <c r="O51" s="156">
        <f>ROUND(L51*M51+0.00000001,2)</f>
        <v>32951.25</v>
      </c>
      <c r="P51" s="92"/>
    </row>
    <row r="52" spans="2:16" ht="15" customHeight="1">
      <c r="B52" s="93"/>
      <c r="C52" s="151"/>
      <c r="D52" s="152"/>
      <c r="E52" s="152"/>
      <c r="F52" s="152"/>
      <c r="G52" s="152"/>
      <c r="H52" s="152"/>
      <c r="I52" s="152"/>
      <c r="J52" s="153"/>
      <c r="K52" s="154"/>
      <c r="L52" s="155"/>
      <c r="M52" s="407"/>
      <c r="N52" s="408"/>
      <c r="O52" s="156"/>
      <c r="P52" s="92"/>
    </row>
    <row r="53" spans="2:16" ht="15" customHeight="1">
      <c r="B53" s="93"/>
      <c r="C53" s="151"/>
      <c r="D53" s="152"/>
      <c r="E53" s="152"/>
      <c r="F53" s="152"/>
      <c r="G53" s="152"/>
      <c r="H53" s="152"/>
      <c r="I53" s="152"/>
      <c r="J53" s="153"/>
      <c r="K53" s="154"/>
      <c r="L53" s="155"/>
      <c r="M53" s="400"/>
      <c r="N53" s="401"/>
      <c r="O53" s="156"/>
      <c r="P53" s="92"/>
    </row>
    <row r="54" spans="2:16" ht="15" customHeight="1">
      <c r="B54" s="93"/>
      <c r="C54" s="391"/>
      <c r="D54" s="392"/>
      <c r="E54" s="392"/>
      <c r="F54" s="392"/>
      <c r="G54" s="392"/>
      <c r="H54" s="392"/>
      <c r="I54" s="392"/>
      <c r="J54" s="144"/>
      <c r="K54" s="145"/>
      <c r="L54" s="144"/>
      <c r="M54" s="402"/>
      <c r="N54" s="403"/>
      <c r="O54" s="146"/>
      <c r="P54" s="92"/>
    </row>
    <row r="55" spans="2:16" ht="15" customHeight="1">
      <c r="B55" s="93"/>
      <c r="C55" s="404" t="s">
        <v>60</v>
      </c>
      <c r="D55" s="405"/>
      <c r="E55" s="405"/>
      <c r="F55" s="405"/>
      <c r="G55" s="405"/>
      <c r="H55" s="405"/>
      <c r="I55" s="405"/>
      <c r="J55" s="405"/>
      <c r="K55" s="405"/>
      <c r="L55" s="405"/>
      <c r="M55" s="405"/>
      <c r="N55" s="406"/>
      <c r="O55" s="140">
        <f>SUM(O51:O54)</f>
        <v>32951.25</v>
      </c>
      <c r="P55" s="92"/>
    </row>
    <row r="56" spans="2:16" ht="15" customHeight="1">
      <c r="B56" s="93"/>
      <c r="C56" s="118"/>
      <c r="O56" s="119"/>
      <c r="P56" s="92"/>
    </row>
    <row r="57" spans="2:16" ht="15" customHeight="1">
      <c r="B57" s="93"/>
      <c r="C57" s="409" t="s">
        <v>74</v>
      </c>
      <c r="D57" s="410"/>
      <c r="E57" s="410"/>
      <c r="F57" s="410"/>
      <c r="G57" s="410"/>
      <c r="H57" s="410"/>
      <c r="I57" s="410"/>
      <c r="J57" s="410"/>
      <c r="K57" s="410"/>
      <c r="L57" s="410"/>
      <c r="M57" s="410"/>
      <c r="N57" s="411"/>
      <c r="O57" s="157">
        <f>ROUND(SUM(O32,O39,O46,O55),2)</f>
        <v>39541.51</v>
      </c>
      <c r="P57" s="92"/>
    </row>
    <row r="58" spans="2:16" ht="15" customHeight="1">
      <c r="B58" s="93"/>
      <c r="C58" s="345" t="s">
        <v>75</v>
      </c>
      <c r="D58" s="346"/>
      <c r="E58" s="346"/>
      <c r="F58" s="346"/>
      <c r="G58" s="346"/>
      <c r="H58" s="346"/>
      <c r="I58" s="346"/>
      <c r="J58" s="346"/>
      <c r="K58" s="346"/>
      <c r="L58" s="346"/>
      <c r="M58" s="346"/>
      <c r="N58" s="346"/>
      <c r="O58" s="347"/>
      <c r="P58" s="92"/>
    </row>
    <row r="59" spans="2:16" ht="15" customHeight="1">
      <c r="B59" s="93"/>
      <c r="C59" s="348"/>
      <c r="D59" s="349"/>
      <c r="E59" s="349"/>
      <c r="F59" s="349"/>
      <c r="G59" s="349"/>
      <c r="H59" s="349"/>
      <c r="I59" s="349"/>
      <c r="J59" s="349"/>
      <c r="K59" s="349"/>
      <c r="L59" s="349"/>
      <c r="M59" s="349"/>
      <c r="N59" s="349"/>
      <c r="O59" s="350"/>
      <c r="P59" s="92"/>
    </row>
    <row r="60" spans="2:16" ht="15" customHeight="1">
      <c r="B60" s="93"/>
      <c r="C60" s="351"/>
      <c r="D60" s="352"/>
      <c r="E60" s="352"/>
      <c r="F60" s="352"/>
      <c r="G60" s="352"/>
      <c r="H60" s="352"/>
      <c r="I60" s="352"/>
      <c r="J60" s="352"/>
      <c r="K60" s="352"/>
      <c r="L60" s="352"/>
      <c r="M60" s="352"/>
      <c r="N60" s="352"/>
      <c r="O60" s="353"/>
      <c r="P60" s="92"/>
    </row>
    <row r="61" spans="2:16" ht="28.5" customHeight="1">
      <c r="B61" s="93"/>
      <c r="C61" s="370" t="s">
        <v>76</v>
      </c>
      <c r="D61" s="397"/>
      <c r="E61" s="397"/>
      <c r="F61" s="397"/>
      <c r="G61" s="397"/>
      <c r="H61" s="397"/>
      <c r="I61" s="397"/>
      <c r="J61" s="135"/>
      <c r="K61" s="149"/>
      <c r="L61" s="148" t="s">
        <v>77</v>
      </c>
      <c r="M61" s="398" t="s">
        <v>78</v>
      </c>
      <c r="N61" s="399"/>
      <c r="O61" s="150"/>
      <c r="P61" s="92"/>
    </row>
    <row r="62" spans="2:16" ht="15" customHeight="1">
      <c r="B62" s="93"/>
      <c r="C62" s="412" t="s">
        <v>23</v>
      </c>
      <c r="D62" s="380"/>
      <c r="E62" s="380"/>
      <c r="F62" s="380"/>
      <c r="G62" s="380"/>
      <c r="H62" s="380"/>
      <c r="I62" s="380"/>
      <c r="J62" s="158"/>
      <c r="K62" s="159"/>
      <c r="L62" s="235">
        <f>'PRESUPUESTO OFICIAL (Entidad)'!K72</f>
        <v>0.24299999999999999</v>
      </c>
      <c r="M62" s="432">
        <f>L62*O57</f>
        <v>9608.5869299999995</v>
      </c>
      <c r="N62" s="433"/>
      <c r="O62" s="160"/>
      <c r="P62" s="92"/>
    </row>
    <row r="63" spans="2:16" ht="15" customHeight="1">
      <c r="B63" s="93"/>
      <c r="C63" s="129" t="s">
        <v>79</v>
      </c>
      <c r="D63" s="130"/>
      <c r="E63" s="130"/>
      <c r="F63" s="130"/>
      <c r="G63" s="130"/>
      <c r="H63" s="130"/>
      <c r="I63" s="130"/>
      <c r="J63" s="158"/>
      <c r="K63" s="159"/>
      <c r="L63" s="235">
        <f>'PRESUPUESTO OFICIAL (Entidad)'!K73</f>
        <v>0.01</v>
      </c>
      <c r="M63" s="432">
        <f>L63*O57</f>
        <v>395.41510000000005</v>
      </c>
      <c r="N63" s="433"/>
      <c r="O63" s="160"/>
      <c r="P63" s="92"/>
    </row>
    <row r="64" spans="2:16" ht="15" customHeight="1">
      <c r="B64" s="93"/>
      <c r="C64" s="112" t="s">
        <v>80</v>
      </c>
      <c r="D64" s="113"/>
      <c r="E64" s="113"/>
      <c r="F64" s="113"/>
      <c r="G64" s="113"/>
      <c r="H64" s="113"/>
      <c r="I64" s="113"/>
      <c r="J64" s="161"/>
      <c r="K64" s="162"/>
      <c r="L64" s="235">
        <f>'PRESUPUESTO OFICIAL (Entidad)'!K74</f>
        <v>0.05</v>
      </c>
      <c r="M64" s="434">
        <f>L64*O57</f>
        <v>1977.0755000000001</v>
      </c>
      <c r="N64" s="435"/>
      <c r="O64" s="160"/>
      <c r="P64" s="92"/>
    </row>
    <row r="65" spans="2:16" ht="15" customHeight="1">
      <c r="B65" s="93"/>
      <c r="C65" s="404" t="s">
        <v>60</v>
      </c>
      <c r="D65" s="405"/>
      <c r="E65" s="405"/>
      <c r="F65" s="405"/>
      <c r="G65" s="405"/>
      <c r="H65" s="405"/>
      <c r="I65" s="405"/>
      <c r="J65" s="405"/>
      <c r="K65" s="405"/>
      <c r="L65" s="405"/>
      <c r="M65" s="405"/>
      <c r="N65" s="406"/>
      <c r="O65" s="163">
        <f>SUM(M62:M64)</f>
        <v>11981.07753</v>
      </c>
      <c r="P65" s="92"/>
    </row>
    <row r="66" spans="2:16" ht="15" customHeight="1">
      <c r="B66" s="93"/>
      <c r="C66" s="118"/>
      <c r="O66" s="119"/>
      <c r="P66" s="92"/>
    </row>
    <row r="67" spans="2:16" ht="15" customHeight="1">
      <c r="B67" s="93"/>
      <c r="C67" s="409" t="s">
        <v>81</v>
      </c>
      <c r="D67" s="410"/>
      <c r="E67" s="410"/>
      <c r="F67" s="410"/>
      <c r="G67" s="410"/>
      <c r="H67" s="410"/>
      <c r="I67" s="410"/>
      <c r="J67" s="410"/>
      <c r="K67" s="410"/>
      <c r="L67" s="410"/>
      <c r="M67" s="410"/>
      <c r="N67" s="411"/>
      <c r="O67" s="164">
        <f>ROUND(SUM(O57,O65),0)</f>
        <v>51523</v>
      </c>
      <c r="P67" s="92"/>
    </row>
    <row r="68" spans="2:16" ht="15" customHeight="1">
      <c r="B68" s="93"/>
      <c r="C68" s="115"/>
      <c r="D68" s="116"/>
      <c r="E68" s="116"/>
      <c r="F68" s="116"/>
      <c r="G68" s="116"/>
      <c r="H68" s="116"/>
      <c r="I68" s="116"/>
      <c r="J68" s="116"/>
      <c r="K68" s="116"/>
      <c r="L68" s="116"/>
      <c r="M68" s="116"/>
      <c r="N68" s="116"/>
      <c r="O68" s="117"/>
      <c r="P68" s="92"/>
    </row>
    <row r="69" spans="2:16" ht="15" customHeight="1">
      <c r="B69" s="93"/>
      <c r="C69" s="118"/>
      <c r="O69" s="119"/>
      <c r="P69" s="92"/>
    </row>
    <row r="70" spans="2:16" ht="15" customHeight="1">
      <c r="B70" s="93"/>
      <c r="C70" s="118"/>
      <c r="O70" s="119"/>
      <c r="P70" s="92"/>
    </row>
    <row r="71" spans="2:16" ht="15" customHeight="1">
      <c r="B71" s="93"/>
      <c r="C71" s="118"/>
      <c r="H71" s="165" t="s">
        <v>82</v>
      </c>
      <c r="I71" s="165"/>
      <c r="J71" s="165"/>
      <c r="K71" s="165"/>
      <c r="O71" s="119"/>
      <c r="P71" s="92"/>
    </row>
    <row r="72" spans="2:16" ht="15" customHeight="1">
      <c r="B72" s="93"/>
      <c r="C72" s="118"/>
      <c r="H72" s="165" t="s">
        <v>83</v>
      </c>
      <c r="O72" s="119"/>
      <c r="P72" s="92"/>
    </row>
    <row r="73" spans="2:16" ht="15" customHeight="1">
      <c r="B73" s="93"/>
      <c r="C73" s="118"/>
      <c r="H73" s="165" t="s">
        <v>84</v>
      </c>
      <c r="O73" s="119"/>
      <c r="P73" s="92"/>
    </row>
    <row r="74" spans="2:16" ht="15" customHeight="1">
      <c r="B74" s="93"/>
      <c r="C74" s="104"/>
      <c r="D74" s="166"/>
      <c r="E74" s="166"/>
      <c r="F74" s="166"/>
      <c r="G74" s="166"/>
      <c r="H74" s="165" t="s">
        <v>85</v>
      </c>
      <c r="I74" s="166"/>
      <c r="J74" s="166"/>
      <c r="K74" s="166"/>
      <c r="L74" s="166"/>
      <c r="M74" s="166"/>
      <c r="N74" s="166"/>
      <c r="O74" s="167"/>
      <c r="P74" s="92"/>
    </row>
    <row r="75" spans="2:16" ht="15" customHeight="1">
      <c r="B75" s="93"/>
      <c r="C75" s="118"/>
      <c r="H75" s="91" t="s">
        <v>86</v>
      </c>
      <c r="O75" s="119"/>
      <c r="P75" s="92"/>
    </row>
    <row r="76" spans="2:16" ht="15" customHeight="1">
      <c r="B76" s="93"/>
      <c r="C76" s="168" t="s">
        <v>87</v>
      </c>
      <c r="D76" s="126"/>
      <c r="E76" s="126"/>
      <c r="F76" s="126"/>
      <c r="G76" s="126"/>
      <c r="H76" s="126"/>
      <c r="I76" s="126"/>
      <c r="J76" s="126"/>
      <c r="K76" s="126"/>
      <c r="L76" s="126"/>
      <c r="M76" s="126"/>
      <c r="N76" s="126"/>
      <c r="O76" s="169"/>
      <c r="P76" s="92"/>
    </row>
    <row r="77" spans="2:16" ht="15" customHeight="1">
      <c r="B77" s="93"/>
      <c r="C77" s="429"/>
      <c r="D77" s="430"/>
      <c r="E77" s="430"/>
      <c r="F77" s="430"/>
      <c r="G77" s="430"/>
      <c r="H77" s="430"/>
      <c r="I77" s="430"/>
      <c r="J77" s="430"/>
      <c r="K77" s="430"/>
      <c r="L77" s="430"/>
      <c r="M77" s="430"/>
      <c r="N77" s="430"/>
      <c r="O77" s="431"/>
      <c r="P77" s="92"/>
    </row>
    <row r="78" spans="2:16" ht="15" customHeight="1">
      <c r="B78" s="93"/>
      <c r="C78" s="429"/>
      <c r="D78" s="430"/>
      <c r="E78" s="430"/>
      <c r="F78" s="430"/>
      <c r="G78" s="430"/>
      <c r="H78" s="430"/>
      <c r="I78" s="430"/>
      <c r="J78" s="430"/>
      <c r="K78" s="430"/>
      <c r="L78" s="430"/>
      <c r="M78" s="430"/>
      <c r="N78" s="430"/>
      <c r="O78" s="431"/>
      <c r="P78" s="92"/>
    </row>
    <row r="79" spans="2:16" ht="15" customHeight="1">
      <c r="B79" s="93"/>
      <c r="C79" s="104"/>
      <c r="D79" s="166"/>
      <c r="E79" s="166"/>
      <c r="F79" s="166"/>
      <c r="G79" s="166"/>
      <c r="H79" s="166"/>
      <c r="I79" s="166"/>
      <c r="J79" s="166"/>
      <c r="K79" s="166"/>
      <c r="L79" s="166"/>
      <c r="M79" s="166"/>
      <c r="N79" s="166"/>
      <c r="O79" s="167"/>
      <c r="P79" s="92"/>
    </row>
    <row r="80" spans="2:16" ht="15" customHeight="1">
      <c r="B80" s="93"/>
      <c r="C80" s="170" t="s">
        <v>88</v>
      </c>
      <c r="D80" s="166"/>
      <c r="E80" s="166"/>
      <c r="F80" s="166"/>
      <c r="G80" s="166"/>
      <c r="H80" s="166"/>
      <c r="I80" s="166"/>
      <c r="J80" s="166"/>
      <c r="K80" s="166"/>
      <c r="L80" s="166"/>
      <c r="M80" s="166"/>
      <c r="N80" s="166"/>
      <c r="O80" s="167"/>
      <c r="P80" s="92"/>
    </row>
    <row r="81" spans="2:16" ht="12.75" customHeight="1">
      <c r="B81" s="93"/>
      <c r="C81" s="426" t="s">
        <v>89</v>
      </c>
      <c r="D81" s="427"/>
      <c r="E81" s="427"/>
      <c r="F81" s="427"/>
      <c r="G81" s="427"/>
      <c r="H81" s="427"/>
      <c r="I81" s="427"/>
      <c r="J81" s="427"/>
      <c r="K81" s="427"/>
      <c r="L81" s="427"/>
      <c r="M81" s="427"/>
      <c r="N81" s="427"/>
      <c r="O81" s="428"/>
      <c r="P81" s="92"/>
    </row>
    <row r="82" spans="2:16" ht="15" customHeight="1">
      <c r="B82" s="93"/>
      <c r="C82" s="426"/>
      <c r="D82" s="427"/>
      <c r="E82" s="427"/>
      <c r="F82" s="427"/>
      <c r="G82" s="427"/>
      <c r="H82" s="427"/>
      <c r="I82" s="427"/>
      <c r="J82" s="427"/>
      <c r="K82" s="427"/>
      <c r="L82" s="427"/>
      <c r="M82" s="427"/>
      <c r="N82" s="427"/>
      <c r="O82" s="428"/>
      <c r="P82" s="92"/>
    </row>
    <row r="83" spans="2:16" ht="12.95" customHeight="1">
      <c r="B83" s="93"/>
      <c r="C83" s="426" t="s">
        <v>90</v>
      </c>
      <c r="D83" s="427"/>
      <c r="E83" s="427"/>
      <c r="F83" s="427"/>
      <c r="G83" s="427"/>
      <c r="H83" s="427"/>
      <c r="I83" s="427"/>
      <c r="J83" s="427"/>
      <c r="K83" s="427"/>
      <c r="L83" s="427"/>
      <c r="M83" s="427"/>
      <c r="N83" s="427"/>
      <c r="O83" s="428"/>
      <c r="P83" s="92"/>
    </row>
    <row r="84" spans="2:16" ht="15" customHeight="1">
      <c r="B84" s="93"/>
      <c r="C84" s="426"/>
      <c r="D84" s="427"/>
      <c r="E84" s="427"/>
      <c r="F84" s="427"/>
      <c r="G84" s="427"/>
      <c r="H84" s="427"/>
      <c r="I84" s="427"/>
      <c r="J84" s="427"/>
      <c r="K84" s="427"/>
      <c r="L84" s="427"/>
      <c r="M84" s="427"/>
      <c r="N84" s="427"/>
      <c r="O84" s="428"/>
      <c r="P84" s="92"/>
    </row>
    <row r="85" spans="2:16" ht="15" customHeight="1">
      <c r="B85" s="93"/>
      <c r="C85" s="104"/>
      <c r="D85" s="166"/>
      <c r="E85" s="166"/>
      <c r="F85" s="166"/>
      <c r="G85" s="166"/>
      <c r="H85" s="166"/>
      <c r="I85" s="166"/>
      <c r="J85" s="166"/>
      <c r="K85" s="166"/>
      <c r="L85" s="166"/>
      <c r="M85" s="166"/>
      <c r="N85" s="166"/>
      <c r="O85" s="167"/>
      <c r="P85" s="92"/>
    </row>
    <row r="86" spans="2:16" ht="15" customHeight="1">
      <c r="B86" s="93"/>
      <c r="C86" s="118"/>
      <c r="H86" s="165" t="s">
        <v>82</v>
      </c>
      <c r="O86" s="119"/>
      <c r="P86" s="92"/>
    </row>
    <row r="87" spans="2:16" ht="15" customHeight="1">
      <c r="B87" s="93"/>
      <c r="C87" s="118"/>
      <c r="H87" s="91" t="s">
        <v>83</v>
      </c>
      <c r="I87" s="130"/>
      <c r="J87" s="130"/>
      <c r="K87" s="130"/>
      <c r="O87" s="119"/>
      <c r="P87" s="92"/>
    </row>
    <row r="88" spans="2:16" ht="15" customHeight="1">
      <c r="B88" s="93"/>
      <c r="C88" s="118"/>
      <c r="H88" s="91" t="s">
        <v>91</v>
      </c>
      <c r="I88" s="171"/>
      <c r="J88" s="171"/>
      <c r="K88" s="171"/>
      <c r="O88" s="119"/>
      <c r="P88" s="92"/>
    </row>
    <row r="89" spans="2:16" ht="15" customHeight="1">
      <c r="B89" s="93"/>
      <c r="C89" s="172"/>
      <c r="D89" s="166"/>
      <c r="E89" s="166"/>
      <c r="F89" s="166"/>
      <c r="G89" s="166"/>
      <c r="H89" s="91" t="s">
        <v>85</v>
      </c>
      <c r="L89" s="166"/>
      <c r="M89" s="166"/>
      <c r="N89" s="166"/>
      <c r="O89" s="167"/>
      <c r="P89" s="92"/>
    </row>
    <row r="90" spans="2:16" ht="17.25" customHeight="1">
      <c r="B90" s="93"/>
      <c r="C90" s="172"/>
      <c r="D90" s="171"/>
      <c r="E90" s="171"/>
      <c r="K90" s="418"/>
      <c r="L90" s="418"/>
      <c r="M90" s="418"/>
      <c r="N90" s="418"/>
      <c r="O90" s="419"/>
      <c r="P90" s="92"/>
    </row>
    <row r="91" spans="2:16" ht="18.75" customHeight="1">
      <c r="B91" s="93"/>
      <c r="C91" s="422"/>
      <c r="D91" s="423"/>
      <c r="E91" s="423"/>
      <c r="F91" s="145"/>
      <c r="G91" s="145"/>
      <c r="H91" s="145"/>
      <c r="I91" s="145"/>
      <c r="J91" s="145"/>
      <c r="K91" s="420"/>
      <c r="L91" s="420"/>
      <c r="M91" s="420"/>
      <c r="N91" s="420"/>
      <c r="O91" s="421"/>
      <c r="P91" s="92"/>
    </row>
    <row r="92" spans="2:16" ht="15" customHeight="1">
      <c r="B92" s="173"/>
      <c r="C92" s="174"/>
      <c r="D92" s="174"/>
      <c r="E92" s="174"/>
      <c r="F92" s="174"/>
      <c r="G92" s="174"/>
      <c r="H92" s="174"/>
      <c r="I92" s="174"/>
      <c r="J92" s="174"/>
      <c r="K92" s="174"/>
      <c r="L92" s="174"/>
      <c r="M92" s="174"/>
      <c r="N92" s="174"/>
      <c r="O92" s="174"/>
      <c r="P92" s="175"/>
    </row>
    <row r="93" spans="2:16" ht="15" customHeight="1"/>
    <row r="94" spans="2:16" ht="15" customHeight="1">
      <c r="B94" s="271" t="s">
        <v>37</v>
      </c>
      <c r="C94" s="271"/>
      <c r="D94" s="271"/>
      <c r="E94" s="271"/>
      <c r="F94" s="271"/>
      <c r="G94" s="271"/>
      <c r="H94" s="271"/>
      <c r="I94" s="271"/>
      <c r="J94" s="271"/>
      <c r="K94" s="271"/>
      <c r="L94" s="271"/>
    </row>
    <row r="95" spans="2:16" ht="15" customHeight="1">
      <c r="B95" s="271" t="s">
        <v>1</v>
      </c>
      <c r="C95" s="271"/>
      <c r="D95" s="271"/>
      <c r="E95" s="271"/>
    </row>
    <row r="96" spans="2:16" ht="15" customHeight="1"/>
    <row r="97" spans="2:16" ht="25.5" customHeight="1">
      <c r="B97" s="415"/>
      <c r="C97" s="416"/>
      <c r="D97" s="416"/>
      <c r="E97" s="416"/>
      <c r="F97" s="416"/>
      <c r="G97" s="416"/>
      <c r="H97" s="416"/>
      <c r="I97" s="416"/>
      <c r="J97" s="416"/>
      <c r="K97" s="416"/>
      <c r="L97" s="416"/>
      <c r="M97" s="416"/>
      <c r="N97" s="416"/>
      <c r="O97" s="416"/>
      <c r="P97" s="417"/>
    </row>
    <row r="98" spans="2:16" ht="36.75" customHeight="1">
      <c r="B98" s="93"/>
      <c r="C98" s="327" t="s">
        <v>38</v>
      </c>
      <c r="D98" s="327"/>
      <c r="E98" s="327"/>
      <c r="F98" s="327"/>
      <c r="G98" s="327"/>
      <c r="H98" s="327"/>
      <c r="I98" s="327"/>
      <c r="J98" s="327"/>
      <c r="K98" s="327"/>
      <c r="L98" s="327"/>
      <c r="M98" s="327"/>
      <c r="N98" s="327"/>
      <c r="O98" s="327"/>
      <c r="P98" s="92"/>
    </row>
    <row r="99" spans="2:16" ht="15" customHeight="1">
      <c r="B99" s="93"/>
      <c r="P99" s="92"/>
    </row>
    <row r="100" spans="2:16" ht="15" customHeight="1">
      <c r="B100" s="93"/>
      <c r="C100" s="336"/>
      <c r="D100" s="338"/>
      <c r="E100" s="339"/>
      <c r="F100" s="339"/>
      <c r="G100" s="339"/>
      <c r="H100" s="339"/>
      <c r="I100" s="339"/>
      <c r="J100" s="339"/>
      <c r="K100" s="340"/>
      <c r="L100" s="356"/>
      <c r="M100" s="357"/>
      <c r="N100" s="357"/>
      <c r="O100" s="358"/>
      <c r="P100" s="92"/>
    </row>
    <row r="101" spans="2:16" ht="15" customHeight="1">
      <c r="B101" s="93"/>
      <c r="C101" s="337"/>
      <c r="D101" s="330" t="s">
        <v>162</v>
      </c>
      <c r="E101" s="331"/>
      <c r="F101" s="331"/>
      <c r="G101" s="331"/>
      <c r="H101" s="331"/>
      <c r="I101" s="331"/>
      <c r="J101" s="331"/>
      <c r="K101" s="332"/>
      <c r="L101" s="359"/>
      <c r="M101" s="360"/>
      <c r="N101" s="360"/>
      <c r="O101" s="361"/>
      <c r="P101" s="92"/>
    </row>
    <row r="102" spans="2:16" ht="15" customHeight="1">
      <c r="B102" s="93"/>
      <c r="C102" s="337"/>
      <c r="D102" s="330"/>
      <c r="E102" s="331"/>
      <c r="F102" s="331"/>
      <c r="G102" s="331"/>
      <c r="H102" s="331"/>
      <c r="I102" s="331"/>
      <c r="J102" s="331"/>
      <c r="K102" s="332"/>
      <c r="L102" s="328" t="s">
        <v>39</v>
      </c>
      <c r="M102" s="362"/>
      <c r="N102" s="363"/>
      <c r="O102" s="364"/>
      <c r="P102" s="92"/>
    </row>
    <row r="103" spans="2:16" ht="15" customHeight="1">
      <c r="B103" s="93"/>
      <c r="C103" s="337"/>
      <c r="D103" s="330" t="s">
        <v>40</v>
      </c>
      <c r="E103" s="331"/>
      <c r="F103" s="331"/>
      <c r="G103" s="331"/>
      <c r="H103" s="331"/>
      <c r="I103" s="331"/>
      <c r="J103" s="331"/>
      <c r="K103" s="332"/>
      <c r="L103" s="341"/>
      <c r="M103" s="365"/>
      <c r="N103" s="366"/>
      <c r="O103" s="367"/>
      <c r="P103" s="92"/>
    </row>
    <row r="104" spans="2:16" ht="12.75" customHeight="1">
      <c r="B104" s="93"/>
      <c r="C104" s="337"/>
      <c r="D104" s="333"/>
      <c r="E104" s="334"/>
      <c r="F104" s="334"/>
      <c r="G104" s="334"/>
      <c r="H104" s="334"/>
      <c r="I104" s="334"/>
      <c r="J104" s="334"/>
      <c r="K104" s="335"/>
      <c r="L104" s="328" t="s">
        <v>41</v>
      </c>
      <c r="M104" s="328">
        <v>2</v>
      </c>
      <c r="N104" s="328" t="s">
        <v>42</v>
      </c>
      <c r="O104" s="354">
        <v>26</v>
      </c>
      <c r="P104" s="92"/>
    </row>
    <row r="105" spans="2:16" ht="15" customHeight="1">
      <c r="B105" s="93"/>
      <c r="C105" s="337"/>
      <c r="D105" s="333"/>
      <c r="E105" s="334"/>
      <c r="F105" s="334"/>
      <c r="G105" s="334"/>
      <c r="H105" s="334"/>
      <c r="I105" s="334"/>
      <c r="J105" s="334"/>
      <c r="K105" s="335"/>
      <c r="L105" s="329"/>
      <c r="M105" s="329"/>
      <c r="N105" s="329"/>
      <c r="O105" s="355"/>
      <c r="P105" s="92"/>
    </row>
    <row r="106" spans="2:16" ht="15" customHeight="1">
      <c r="B106" s="93"/>
      <c r="C106" s="337"/>
      <c r="D106" s="330" t="s">
        <v>43</v>
      </c>
      <c r="E106" s="331"/>
      <c r="F106" s="331"/>
      <c r="G106" s="331"/>
      <c r="H106" s="331"/>
      <c r="I106" s="331"/>
      <c r="J106" s="331"/>
      <c r="K106" s="332"/>
      <c r="L106" s="329"/>
      <c r="M106" s="329"/>
      <c r="N106" s="329"/>
      <c r="O106" s="355"/>
      <c r="P106" s="92"/>
    </row>
    <row r="107" spans="2:16" ht="15" customHeight="1">
      <c r="B107" s="93"/>
      <c r="C107" s="96"/>
      <c r="D107" s="97"/>
      <c r="E107" s="97"/>
      <c r="F107" s="97"/>
      <c r="G107" s="97"/>
      <c r="H107" s="97"/>
      <c r="I107" s="97"/>
      <c r="J107" s="97"/>
      <c r="K107" s="97"/>
      <c r="L107" s="97"/>
      <c r="M107" s="98"/>
      <c r="N107" s="98"/>
      <c r="O107" s="99"/>
      <c r="P107" s="92"/>
    </row>
    <row r="108" spans="2:16" ht="15" customHeight="1">
      <c r="B108" s="93"/>
      <c r="C108" s="100"/>
      <c r="D108" s="94"/>
      <c r="E108" s="94"/>
      <c r="F108" s="94"/>
      <c r="G108" s="94"/>
      <c r="H108" s="94"/>
      <c r="I108" s="94"/>
      <c r="J108" s="94"/>
      <c r="K108" s="94"/>
      <c r="L108" s="101" t="s">
        <v>44</v>
      </c>
      <c r="M108" s="102" t="s">
        <v>45</v>
      </c>
      <c r="N108" s="102" t="s">
        <v>46</v>
      </c>
      <c r="O108" s="103" t="s">
        <v>47</v>
      </c>
      <c r="P108" s="92"/>
    </row>
    <row r="109" spans="2:16" ht="15" customHeight="1">
      <c r="B109" s="93"/>
      <c r="C109" s="104"/>
      <c r="D109" s="95"/>
      <c r="E109" s="95"/>
      <c r="F109" s="95"/>
      <c r="G109" s="95"/>
      <c r="H109" s="95"/>
      <c r="I109" s="95"/>
      <c r="J109" s="95"/>
      <c r="K109" s="95"/>
      <c r="L109" s="105"/>
      <c r="M109" s="106"/>
      <c r="N109" s="106"/>
      <c r="O109" s="107"/>
      <c r="P109" s="92"/>
    </row>
    <row r="110" spans="2:16" ht="18" customHeight="1">
      <c r="B110" s="93"/>
      <c r="C110" s="424" t="s">
        <v>48</v>
      </c>
      <c r="D110" s="425"/>
      <c r="E110" s="425"/>
      <c r="F110" s="425"/>
      <c r="G110" s="95"/>
      <c r="H110" s="95"/>
      <c r="I110" s="95" t="s">
        <v>49</v>
      </c>
      <c r="K110" s="95"/>
      <c r="L110" s="105"/>
      <c r="O110" s="108"/>
      <c r="P110" s="92"/>
    </row>
    <row r="111" spans="2:16" ht="15" customHeight="1">
      <c r="B111" s="93"/>
      <c r="C111" s="109"/>
      <c r="D111" s="110"/>
      <c r="E111" s="110"/>
      <c r="F111" s="110"/>
      <c r="G111" s="110"/>
      <c r="H111" s="110"/>
      <c r="I111" s="110"/>
      <c r="J111" s="110"/>
      <c r="K111" s="110"/>
      <c r="L111" s="110"/>
      <c r="M111" s="110"/>
      <c r="N111" s="110"/>
      <c r="O111" s="111"/>
      <c r="P111" s="92"/>
    </row>
    <row r="112" spans="2:16" ht="15" customHeight="1">
      <c r="B112" s="93"/>
      <c r="C112" s="112"/>
      <c r="D112" s="113"/>
      <c r="E112" s="113"/>
      <c r="F112" s="113"/>
      <c r="G112" s="113"/>
      <c r="H112" s="113"/>
      <c r="I112" s="113"/>
      <c r="J112" s="113"/>
      <c r="K112" s="113"/>
      <c r="L112" s="113"/>
      <c r="M112" s="113"/>
      <c r="N112" s="113"/>
      <c r="O112" s="114"/>
      <c r="P112" s="92"/>
    </row>
    <row r="113" spans="2:16" ht="15" customHeight="1">
      <c r="B113" s="93"/>
      <c r="C113" s="115"/>
      <c r="D113" s="116"/>
      <c r="E113" s="116"/>
      <c r="F113" s="116"/>
      <c r="G113" s="116"/>
      <c r="H113" s="116"/>
      <c r="K113" s="116"/>
      <c r="L113" s="116"/>
      <c r="M113" s="116"/>
      <c r="N113" s="116"/>
      <c r="O113" s="117"/>
      <c r="P113" s="92"/>
    </row>
    <row r="114" spans="2:16" ht="15" customHeight="1">
      <c r="B114" s="93"/>
      <c r="C114" s="376" t="s">
        <v>50</v>
      </c>
      <c r="D114" s="377"/>
      <c r="E114" s="377"/>
      <c r="F114" s="377"/>
      <c r="G114" s="377"/>
      <c r="H114" s="377"/>
      <c r="I114" s="377"/>
      <c r="J114" s="377"/>
      <c r="K114" s="377"/>
      <c r="L114" s="377"/>
      <c r="M114" s="377"/>
      <c r="N114" s="377"/>
      <c r="O114" s="378"/>
      <c r="P114" s="92"/>
    </row>
    <row r="115" spans="2:16" ht="15" customHeight="1">
      <c r="B115" s="93"/>
      <c r="C115" s="118"/>
      <c r="O115" s="119"/>
      <c r="P115" s="92"/>
    </row>
    <row r="116" spans="2:16" ht="15" customHeight="1">
      <c r="B116" s="93"/>
      <c r="C116" s="120" t="s">
        <v>51</v>
      </c>
      <c r="D116" s="342" t="s">
        <v>52</v>
      </c>
      <c r="E116" s="343"/>
      <c r="F116" s="343"/>
      <c r="G116" s="343"/>
      <c r="H116" s="343"/>
      <c r="I116" s="343"/>
      <c r="J116" s="343"/>
      <c r="K116" s="343"/>
      <c r="L116" s="344"/>
      <c r="M116" s="374" t="s">
        <v>53</v>
      </c>
      <c r="N116" s="375"/>
      <c r="O116" s="120" t="s">
        <v>11</v>
      </c>
      <c r="P116" s="92"/>
    </row>
    <row r="117" spans="2:16" ht="20.100000000000001" customHeight="1">
      <c r="B117" s="93"/>
      <c r="C117" s="121" t="s">
        <v>167</v>
      </c>
      <c r="D117" s="388" t="s">
        <v>98</v>
      </c>
      <c r="E117" s="389"/>
      <c r="F117" s="389"/>
      <c r="G117" s="389"/>
      <c r="H117" s="389"/>
      <c r="I117" s="389"/>
      <c r="J117" s="389"/>
      <c r="K117" s="389"/>
      <c r="L117" s="390"/>
      <c r="M117" s="368" t="s">
        <v>96</v>
      </c>
      <c r="N117" s="369"/>
      <c r="O117" s="122">
        <f>SUM('PRESUPUESTO OFICIAL (Entidad)'!I15)</f>
        <v>1.32</v>
      </c>
      <c r="P117" s="92"/>
    </row>
    <row r="118" spans="2:16" ht="15" customHeight="1">
      <c r="B118" s="93"/>
      <c r="C118" s="345" t="s">
        <v>54</v>
      </c>
      <c r="D118" s="346"/>
      <c r="E118" s="346"/>
      <c r="F118" s="346"/>
      <c r="G118" s="346"/>
      <c r="H118" s="346"/>
      <c r="I118" s="346"/>
      <c r="J118" s="346"/>
      <c r="K118" s="346"/>
      <c r="L118" s="346"/>
      <c r="M118" s="346"/>
      <c r="N118" s="346"/>
      <c r="O118" s="347"/>
      <c r="P118" s="92"/>
    </row>
    <row r="119" spans="2:16" ht="15" customHeight="1">
      <c r="B119" s="93"/>
      <c r="C119" s="348"/>
      <c r="D119" s="349"/>
      <c r="E119" s="349"/>
      <c r="F119" s="349"/>
      <c r="G119" s="349"/>
      <c r="H119" s="349"/>
      <c r="I119" s="349"/>
      <c r="J119" s="349"/>
      <c r="K119" s="349"/>
      <c r="L119" s="349"/>
      <c r="M119" s="349"/>
      <c r="N119" s="349"/>
      <c r="O119" s="350"/>
      <c r="P119" s="92"/>
    </row>
    <row r="120" spans="2:16" ht="15" customHeight="1">
      <c r="B120" s="93"/>
      <c r="C120" s="351"/>
      <c r="D120" s="352"/>
      <c r="E120" s="352"/>
      <c r="F120" s="352"/>
      <c r="G120" s="352"/>
      <c r="H120" s="352"/>
      <c r="I120" s="352"/>
      <c r="J120" s="352"/>
      <c r="K120" s="352"/>
      <c r="L120" s="352"/>
      <c r="M120" s="352"/>
      <c r="N120" s="352"/>
      <c r="O120" s="353"/>
      <c r="P120" s="92"/>
    </row>
    <row r="121" spans="2:16" ht="15" customHeight="1">
      <c r="B121" s="93"/>
      <c r="C121" s="370" t="s">
        <v>52</v>
      </c>
      <c r="D121" s="371"/>
      <c r="E121" s="371"/>
      <c r="F121" s="371"/>
      <c r="G121" s="372"/>
      <c r="H121" s="373" t="s">
        <v>55</v>
      </c>
      <c r="I121" s="371"/>
      <c r="J121" s="385" t="s">
        <v>56</v>
      </c>
      <c r="K121" s="386"/>
      <c r="L121" s="124" t="s">
        <v>57</v>
      </c>
      <c r="M121" s="373" t="s">
        <v>58</v>
      </c>
      <c r="N121" s="387"/>
      <c r="O121" s="125" t="s">
        <v>59</v>
      </c>
      <c r="P121" s="92"/>
    </row>
    <row r="122" spans="2:16" ht="30" customHeight="1">
      <c r="B122" s="93"/>
      <c r="C122" s="379" t="s">
        <v>168</v>
      </c>
      <c r="D122" s="380"/>
      <c r="E122" s="380"/>
      <c r="F122" s="380"/>
      <c r="G122" s="381"/>
      <c r="H122" s="382"/>
      <c r="I122" s="381"/>
      <c r="J122" s="382" t="s">
        <v>169</v>
      </c>
      <c r="K122" s="381"/>
      <c r="L122" s="127">
        <v>7913.5</v>
      </c>
      <c r="M122" s="383">
        <v>0.8</v>
      </c>
      <c r="N122" s="384"/>
      <c r="O122" s="128">
        <f>ROUND(L122*M122+0.00000001,2)</f>
        <v>6330.8</v>
      </c>
      <c r="P122" s="92"/>
    </row>
    <row r="123" spans="2:16" ht="17.100000000000001" customHeight="1">
      <c r="B123" s="93"/>
      <c r="C123" s="129" t="s">
        <v>163</v>
      </c>
      <c r="D123" s="130"/>
      <c r="E123" s="130"/>
      <c r="F123" s="130"/>
      <c r="G123" s="131"/>
      <c r="H123" s="132"/>
      <c r="I123" s="131"/>
      <c r="J123" s="132" t="s">
        <v>164</v>
      </c>
      <c r="K123" s="131"/>
      <c r="L123" s="127">
        <v>17945.43</v>
      </c>
      <c r="M123" s="383">
        <v>0.05</v>
      </c>
      <c r="N123" s="384"/>
      <c r="O123" s="128">
        <f>ROUND(L123*M123+0.00000001,2)</f>
        <v>897.27</v>
      </c>
      <c r="P123" s="92"/>
    </row>
    <row r="124" spans="2:16" ht="15" customHeight="1">
      <c r="B124" s="93"/>
      <c r="C124" s="391"/>
      <c r="D124" s="392"/>
      <c r="E124" s="392"/>
      <c r="F124" s="392"/>
      <c r="G124" s="393"/>
      <c r="H124" s="394"/>
      <c r="I124" s="393"/>
      <c r="J124" s="394"/>
      <c r="K124" s="393"/>
      <c r="L124" s="133"/>
      <c r="M124" s="395"/>
      <c r="N124" s="396"/>
      <c r="O124" s="128"/>
      <c r="P124" s="92"/>
    </row>
    <row r="125" spans="2:16" ht="15" customHeight="1">
      <c r="B125" s="93"/>
      <c r="C125" s="404" t="s">
        <v>60</v>
      </c>
      <c r="D125" s="405"/>
      <c r="E125" s="405"/>
      <c r="F125" s="405"/>
      <c r="G125" s="405"/>
      <c r="H125" s="405"/>
      <c r="I125" s="405"/>
      <c r="J125" s="405"/>
      <c r="K125" s="405"/>
      <c r="L125" s="405"/>
      <c r="M125" s="405"/>
      <c r="N125" s="406"/>
      <c r="O125" s="134">
        <f>SUM(O122:O124)</f>
        <v>7228.07</v>
      </c>
      <c r="P125" s="92"/>
    </row>
    <row r="126" spans="2:16" ht="13.5" customHeight="1">
      <c r="B126" s="93"/>
      <c r="C126" s="345" t="s">
        <v>61</v>
      </c>
      <c r="D126" s="346"/>
      <c r="E126" s="346"/>
      <c r="F126" s="346"/>
      <c r="G126" s="346"/>
      <c r="H126" s="346"/>
      <c r="I126" s="346"/>
      <c r="J126" s="346"/>
      <c r="K126" s="346"/>
      <c r="L126" s="346"/>
      <c r="M126" s="346"/>
      <c r="N126" s="346"/>
      <c r="O126" s="347"/>
      <c r="P126" s="92"/>
    </row>
    <row r="127" spans="2:16" ht="15" customHeight="1">
      <c r="B127" s="93"/>
      <c r="C127" s="348"/>
      <c r="D127" s="349"/>
      <c r="E127" s="349"/>
      <c r="F127" s="349"/>
      <c r="G127" s="349"/>
      <c r="H127" s="349"/>
      <c r="I127" s="349"/>
      <c r="J127" s="349"/>
      <c r="K127" s="349"/>
      <c r="L127" s="349"/>
      <c r="M127" s="349"/>
      <c r="N127" s="349"/>
      <c r="O127" s="350"/>
      <c r="P127" s="92"/>
    </row>
    <row r="128" spans="2:16" ht="15" customHeight="1">
      <c r="B128" s="93"/>
      <c r="C128" s="351"/>
      <c r="D128" s="352"/>
      <c r="E128" s="352"/>
      <c r="F128" s="352"/>
      <c r="G128" s="352"/>
      <c r="H128" s="352"/>
      <c r="I128" s="352"/>
      <c r="J128" s="352"/>
      <c r="K128" s="352"/>
      <c r="L128" s="352"/>
      <c r="M128" s="352"/>
      <c r="N128" s="352"/>
      <c r="O128" s="353"/>
      <c r="P128" s="92"/>
    </row>
    <row r="129" spans="2:16" ht="15" customHeight="1">
      <c r="B129" s="93"/>
      <c r="C129" s="370" t="s">
        <v>52</v>
      </c>
      <c r="D129" s="397"/>
      <c r="E129" s="397"/>
      <c r="F129" s="397"/>
      <c r="G129" s="397"/>
      <c r="H129" s="397"/>
      <c r="I129" s="397"/>
      <c r="J129" s="387"/>
      <c r="K129" s="123" t="s">
        <v>53</v>
      </c>
      <c r="L129" s="124" t="s">
        <v>11</v>
      </c>
      <c r="M129" s="373" t="s">
        <v>62</v>
      </c>
      <c r="N129" s="387"/>
      <c r="O129" s="125" t="s">
        <v>59</v>
      </c>
      <c r="P129" s="92"/>
    </row>
    <row r="130" spans="2:16" ht="17.100000000000001" customHeight="1">
      <c r="B130" s="93"/>
      <c r="C130" s="379" t="s">
        <v>170</v>
      </c>
      <c r="D130" s="380"/>
      <c r="E130" s="380"/>
      <c r="F130" s="380"/>
      <c r="G130" s="380"/>
      <c r="H130" s="380"/>
      <c r="I130" s="380"/>
      <c r="J130" s="381"/>
      <c r="K130" s="136" t="s">
        <v>171</v>
      </c>
      <c r="L130" s="137">
        <v>22</v>
      </c>
      <c r="M130" s="413">
        <v>10.9</v>
      </c>
      <c r="N130" s="414"/>
      <c r="O130" s="128">
        <f>ROUND(L130*M130+0.00000001,2)</f>
        <v>239.8</v>
      </c>
      <c r="P130" s="92"/>
    </row>
    <row r="131" spans="2:16" ht="17.100000000000001" customHeight="1">
      <c r="B131" s="93"/>
      <c r="C131" s="436" t="s">
        <v>172</v>
      </c>
      <c r="D131" s="392"/>
      <c r="E131" s="392"/>
      <c r="F131" s="392"/>
      <c r="G131" s="392"/>
      <c r="H131" s="392"/>
      <c r="I131" s="392"/>
      <c r="J131" s="393"/>
      <c r="K131" s="130" t="s">
        <v>96</v>
      </c>
      <c r="L131" s="138">
        <v>1.3</v>
      </c>
      <c r="M131" s="402">
        <v>72115</v>
      </c>
      <c r="N131" s="403"/>
      <c r="O131" s="139">
        <f>ROUND(L131*M131+0.00000001,2)</f>
        <v>93749.5</v>
      </c>
      <c r="P131" s="92"/>
    </row>
    <row r="132" spans="2:16" ht="15" customHeight="1">
      <c r="B132" s="93"/>
      <c r="C132" s="404" t="s">
        <v>60</v>
      </c>
      <c r="D132" s="405"/>
      <c r="E132" s="405"/>
      <c r="F132" s="405"/>
      <c r="G132" s="405"/>
      <c r="H132" s="405"/>
      <c r="I132" s="405"/>
      <c r="J132" s="405"/>
      <c r="K132" s="405"/>
      <c r="L132" s="405"/>
      <c r="M132" s="405"/>
      <c r="N132" s="406"/>
      <c r="O132" s="140">
        <f>SUM(O130:O131)</f>
        <v>93989.3</v>
      </c>
      <c r="P132" s="92"/>
    </row>
    <row r="133" spans="2:16" ht="15" customHeight="1">
      <c r="B133" s="93"/>
      <c r="C133" s="345" t="s">
        <v>63</v>
      </c>
      <c r="D133" s="346"/>
      <c r="E133" s="346"/>
      <c r="F133" s="346"/>
      <c r="G133" s="346"/>
      <c r="H133" s="346"/>
      <c r="I133" s="346"/>
      <c r="J133" s="346"/>
      <c r="K133" s="346"/>
      <c r="L133" s="346"/>
      <c r="M133" s="346"/>
      <c r="N133" s="346"/>
      <c r="O133" s="347"/>
      <c r="P133" s="92"/>
    </row>
    <row r="134" spans="2:16" ht="15" customHeight="1">
      <c r="B134" s="93"/>
      <c r="C134" s="348"/>
      <c r="D134" s="349"/>
      <c r="E134" s="349"/>
      <c r="F134" s="349"/>
      <c r="G134" s="349"/>
      <c r="H134" s="349"/>
      <c r="I134" s="349"/>
      <c r="J134" s="349"/>
      <c r="K134" s="349"/>
      <c r="L134" s="349"/>
      <c r="M134" s="349"/>
      <c r="N134" s="349"/>
      <c r="O134" s="350"/>
      <c r="P134" s="92"/>
    </row>
    <row r="135" spans="2:16" ht="15" customHeight="1">
      <c r="B135" s="93"/>
      <c r="C135" s="351"/>
      <c r="D135" s="352"/>
      <c r="E135" s="352"/>
      <c r="F135" s="352"/>
      <c r="G135" s="352"/>
      <c r="H135" s="352"/>
      <c r="I135" s="352"/>
      <c r="J135" s="352"/>
      <c r="K135" s="352"/>
      <c r="L135" s="352"/>
      <c r="M135" s="352"/>
      <c r="N135" s="352"/>
      <c r="O135" s="353"/>
      <c r="P135" s="92"/>
    </row>
    <row r="136" spans="2:16" ht="15.75" customHeight="1">
      <c r="B136" s="93"/>
      <c r="C136" s="370" t="s">
        <v>64</v>
      </c>
      <c r="D136" s="397"/>
      <c r="E136" s="397"/>
      <c r="F136" s="397"/>
      <c r="G136" s="397"/>
      <c r="H136" s="397"/>
      <c r="I136" s="397"/>
      <c r="J136" s="124" t="s">
        <v>65</v>
      </c>
      <c r="K136" s="135" t="s">
        <v>66</v>
      </c>
      <c r="L136" s="141" t="s">
        <v>67</v>
      </c>
      <c r="M136" s="373" t="s">
        <v>68</v>
      </c>
      <c r="N136" s="387"/>
      <c r="O136" s="125" t="s">
        <v>59</v>
      </c>
      <c r="P136" s="92"/>
    </row>
    <row r="137" spans="2:16" ht="17.100000000000001" customHeight="1">
      <c r="B137" s="93"/>
      <c r="C137" s="379" t="s">
        <v>173</v>
      </c>
      <c r="D137" s="380"/>
      <c r="E137" s="380"/>
      <c r="F137" s="380"/>
      <c r="G137" s="380"/>
      <c r="H137" s="380"/>
      <c r="I137" s="380"/>
      <c r="J137" s="142"/>
      <c r="K137" s="143"/>
      <c r="L137" s="142">
        <v>45.5</v>
      </c>
      <c r="M137" s="400">
        <v>1261.0999999999999</v>
      </c>
      <c r="N137" s="401"/>
      <c r="O137" s="128">
        <f>ROUND(L137*M137+0.00000001,2)</f>
        <v>57380.05</v>
      </c>
      <c r="P137" s="92"/>
    </row>
    <row r="138" spans="2:16" ht="15" customHeight="1">
      <c r="B138" s="93"/>
      <c r="C138" s="391"/>
      <c r="D138" s="392"/>
      <c r="E138" s="392"/>
      <c r="F138" s="392"/>
      <c r="G138" s="392"/>
      <c r="H138" s="392"/>
      <c r="I138" s="392"/>
      <c r="J138" s="144"/>
      <c r="K138" s="145"/>
      <c r="L138" s="144"/>
      <c r="M138" s="402"/>
      <c r="N138" s="403"/>
      <c r="O138" s="146"/>
      <c r="P138" s="92"/>
    </row>
    <row r="139" spans="2:16" ht="15" customHeight="1">
      <c r="B139" s="93"/>
      <c r="C139" s="404" t="s">
        <v>60</v>
      </c>
      <c r="D139" s="405"/>
      <c r="E139" s="405"/>
      <c r="F139" s="405"/>
      <c r="G139" s="405"/>
      <c r="H139" s="405"/>
      <c r="I139" s="405"/>
      <c r="J139" s="405"/>
      <c r="K139" s="405"/>
      <c r="L139" s="405"/>
      <c r="M139" s="405"/>
      <c r="N139" s="406"/>
      <c r="O139" s="134">
        <f>SUM(O137:O138)</f>
        <v>57380.05</v>
      </c>
      <c r="P139" s="92"/>
    </row>
    <row r="140" spans="2:16" ht="15" customHeight="1">
      <c r="B140" s="93"/>
      <c r="C140" s="345" t="s">
        <v>69</v>
      </c>
      <c r="D140" s="346"/>
      <c r="E140" s="346"/>
      <c r="F140" s="346"/>
      <c r="G140" s="346"/>
      <c r="H140" s="346"/>
      <c r="I140" s="346"/>
      <c r="J140" s="346"/>
      <c r="K140" s="346"/>
      <c r="L140" s="346"/>
      <c r="M140" s="346"/>
      <c r="N140" s="346"/>
      <c r="O140" s="347"/>
      <c r="P140" s="92"/>
    </row>
    <row r="141" spans="2:16" ht="15" customHeight="1">
      <c r="B141" s="93"/>
      <c r="C141" s="348"/>
      <c r="D141" s="349"/>
      <c r="E141" s="349"/>
      <c r="F141" s="349"/>
      <c r="G141" s="349"/>
      <c r="H141" s="349"/>
      <c r="I141" s="349"/>
      <c r="J141" s="349"/>
      <c r="K141" s="349"/>
      <c r="L141" s="349"/>
      <c r="M141" s="349"/>
      <c r="N141" s="349"/>
      <c r="O141" s="350"/>
      <c r="P141" s="92"/>
    </row>
    <row r="142" spans="2:16" ht="15" customHeight="1">
      <c r="B142" s="93"/>
      <c r="C142" s="351"/>
      <c r="D142" s="352"/>
      <c r="E142" s="352"/>
      <c r="F142" s="352"/>
      <c r="G142" s="352"/>
      <c r="H142" s="352"/>
      <c r="I142" s="352"/>
      <c r="J142" s="352"/>
      <c r="K142" s="352"/>
      <c r="L142" s="352"/>
      <c r="M142" s="352"/>
      <c r="N142" s="352"/>
      <c r="O142" s="353"/>
      <c r="P142" s="92"/>
    </row>
    <row r="143" spans="2:16" ht="31.5" customHeight="1">
      <c r="B143" s="93"/>
      <c r="C143" s="370" t="s">
        <v>70</v>
      </c>
      <c r="D143" s="397"/>
      <c r="E143" s="397"/>
      <c r="F143" s="397"/>
      <c r="G143" s="397"/>
      <c r="H143" s="397"/>
      <c r="I143" s="397"/>
      <c r="J143" s="124" t="s">
        <v>71</v>
      </c>
      <c r="K143" s="147" t="s">
        <v>72</v>
      </c>
      <c r="L143" s="148" t="s">
        <v>73</v>
      </c>
      <c r="M143" s="398" t="s">
        <v>58</v>
      </c>
      <c r="N143" s="399"/>
      <c r="O143" s="150" t="s">
        <v>59</v>
      </c>
      <c r="P143" s="92"/>
    </row>
    <row r="144" spans="2:16" ht="17.100000000000001" customHeight="1">
      <c r="B144" s="93"/>
      <c r="C144" s="151" t="s">
        <v>174</v>
      </c>
      <c r="D144" s="152"/>
      <c r="E144" s="152"/>
      <c r="F144" s="152"/>
      <c r="G144" s="152"/>
      <c r="H144" s="152"/>
      <c r="I144" s="152"/>
      <c r="J144" s="153"/>
      <c r="K144" s="154"/>
      <c r="L144" s="155">
        <v>55854</v>
      </c>
      <c r="M144" s="407">
        <v>0.32129176100000001</v>
      </c>
      <c r="N144" s="408"/>
      <c r="O144" s="156">
        <f>ROUND(L144*M144+0.00000001,2)</f>
        <v>17945.43</v>
      </c>
      <c r="P144" s="92"/>
    </row>
    <row r="145" spans="2:16" ht="15" customHeight="1">
      <c r="B145" s="93"/>
      <c r="C145" s="151"/>
      <c r="D145" s="152"/>
      <c r="E145" s="152"/>
      <c r="F145" s="152"/>
      <c r="G145" s="152"/>
      <c r="H145" s="152"/>
      <c r="I145" s="152"/>
      <c r="J145" s="153"/>
      <c r="K145" s="154"/>
      <c r="L145" s="155"/>
      <c r="M145" s="407"/>
      <c r="N145" s="408"/>
      <c r="O145" s="156"/>
      <c r="P145" s="92"/>
    </row>
    <row r="146" spans="2:16" ht="15" customHeight="1">
      <c r="B146" s="93"/>
      <c r="C146" s="151"/>
      <c r="D146" s="152"/>
      <c r="E146" s="152"/>
      <c r="F146" s="152"/>
      <c r="G146" s="152"/>
      <c r="H146" s="152"/>
      <c r="I146" s="152"/>
      <c r="J146" s="153"/>
      <c r="K146" s="154"/>
      <c r="L146" s="155"/>
      <c r="M146" s="400"/>
      <c r="N146" s="401"/>
      <c r="O146" s="156"/>
      <c r="P146" s="92"/>
    </row>
    <row r="147" spans="2:16" ht="15" customHeight="1">
      <c r="B147" s="93"/>
      <c r="C147" s="391"/>
      <c r="D147" s="392"/>
      <c r="E147" s="392"/>
      <c r="F147" s="392"/>
      <c r="G147" s="392"/>
      <c r="H147" s="392"/>
      <c r="I147" s="392"/>
      <c r="J147" s="144"/>
      <c r="K147" s="145"/>
      <c r="L147" s="144"/>
      <c r="M147" s="402"/>
      <c r="N147" s="403"/>
      <c r="O147" s="146"/>
      <c r="P147" s="92"/>
    </row>
    <row r="148" spans="2:16" ht="15" customHeight="1">
      <c r="B148" s="93"/>
      <c r="C148" s="404" t="s">
        <v>60</v>
      </c>
      <c r="D148" s="405"/>
      <c r="E148" s="405"/>
      <c r="F148" s="405"/>
      <c r="G148" s="405"/>
      <c r="H148" s="405"/>
      <c r="I148" s="405"/>
      <c r="J148" s="405"/>
      <c r="K148" s="405"/>
      <c r="L148" s="405"/>
      <c r="M148" s="405"/>
      <c r="N148" s="406"/>
      <c r="O148" s="140">
        <f>SUM(O144:O147)</f>
        <v>17945.43</v>
      </c>
      <c r="P148" s="92"/>
    </row>
    <row r="149" spans="2:16" ht="15" customHeight="1">
      <c r="B149" s="93"/>
      <c r="C149" s="118"/>
      <c r="O149" s="119"/>
      <c r="P149" s="92"/>
    </row>
    <row r="150" spans="2:16" ht="15" customHeight="1">
      <c r="B150" s="93"/>
      <c r="C150" s="409" t="s">
        <v>74</v>
      </c>
      <c r="D150" s="410"/>
      <c r="E150" s="410"/>
      <c r="F150" s="410"/>
      <c r="G150" s="410"/>
      <c r="H150" s="410"/>
      <c r="I150" s="410"/>
      <c r="J150" s="410"/>
      <c r="K150" s="410"/>
      <c r="L150" s="410"/>
      <c r="M150" s="410"/>
      <c r="N150" s="411"/>
      <c r="O150" s="157">
        <f>ROUND(SUM(O125,O132,O139,O148),2)</f>
        <v>176542.85</v>
      </c>
      <c r="P150" s="92"/>
    </row>
    <row r="151" spans="2:16" ht="15" customHeight="1">
      <c r="B151" s="93"/>
      <c r="C151" s="345" t="s">
        <v>75</v>
      </c>
      <c r="D151" s="346"/>
      <c r="E151" s="346"/>
      <c r="F151" s="346"/>
      <c r="G151" s="346"/>
      <c r="H151" s="346"/>
      <c r="I151" s="346"/>
      <c r="J151" s="346"/>
      <c r="K151" s="346"/>
      <c r="L151" s="346"/>
      <c r="M151" s="346"/>
      <c r="N151" s="346"/>
      <c r="O151" s="347"/>
      <c r="P151" s="92"/>
    </row>
    <row r="152" spans="2:16" ht="15" customHeight="1">
      <c r="B152" s="93"/>
      <c r="C152" s="348"/>
      <c r="D152" s="349"/>
      <c r="E152" s="349"/>
      <c r="F152" s="349"/>
      <c r="G152" s="349"/>
      <c r="H152" s="349"/>
      <c r="I152" s="349"/>
      <c r="J152" s="349"/>
      <c r="K152" s="349"/>
      <c r="L152" s="349"/>
      <c r="M152" s="349"/>
      <c r="N152" s="349"/>
      <c r="O152" s="350"/>
      <c r="P152" s="92"/>
    </row>
    <row r="153" spans="2:16" ht="15" customHeight="1">
      <c r="B153" s="93"/>
      <c r="C153" s="351"/>
      <c r="D153" s="352"/>
      <c r="E153" s="352"/>
      <c r="F153" s="352"/>
      <c r="G153" s="352"/>
      <c r="H153" s="352"/>
      <c r="I153" s="352"/>
      <c r="J153" s="352"/>
      <c r="K153" s="352"/>
      <c r="L153" s="352"/>
      <c r="M153" s="352"/>
      <c r="N153" s="352"/>
      <c r="O153" s="353"/>
      <c r="P153" s="92"/>
    </row>
    <row r="154" spans="2:16" ht="28.5" customHeight="1">
      <c r="B154" s="93"/>
      <c r="C154" s="370" t="s">
        <v>76</v>
      </c>
      <c r="D154" s="397"/>
      <c r="E154" s="397"/>
      <c r="F154" s="397"/>
      <c r="G154" s="397"/>
      <c r="H154" s="397"/>
      <c r="I154" s="397"/>
      <c r="J154" s="135"/>
      <c r="K154" s="149"/>
      <c r="L154" s="148" t="s">
        <v>77</v>
      </c>
      <c r="M154" s="398" t="s">
        <v>78</v>
      </c>
      <c r="N154" s="399"/>
      <c r="O154" s="150"/>
      <c r="P154" s="92"/>
    </row>
    <row r="155" spans="2:16" ht="15" customHeight="1">
      <c r="B155" s="93"/>
      <c r="C155" s="412" t="s">
        <v>23</v>
      </c>
      <c r="D155" s="380"/>
      <c r="E155" s="380"/>
      <c r="F155" s="380"/>
      <c r="G155" s="380"/>
      <c r="H155" s="380"/>
      <c r="I155" s="380"/>
      <c r="J155" s="158"/>
      <c r="K155" s="159"/>
      <c r="L155" s="235">
        <f>'PRESUPUESTO OFICIAL (Entidad)'!K72</f>
        <v>0.24299999999999999</v>
      </c>
      <c r="M155" s="432">
        <f>L155*O150</f>
        <v>42899.912550000001</v>
      </c>
      <c r="N155" s="433"/>
      <c r="O155" s="160"/>
      <c r="P155" s="92"/>
    </row>
    <row r="156" spans="2:16" ht="15" customHeight="1">
      <c r="B156" s="93"/>
      <c r="C156" s="129" t="s">
        <v>79</v>
      </c>
      <c r="D156" s="130"/>
      <c r="E156" s="130"/>
      <c r="F156" s="130"/>
      <c r="G156" s="130"/>
      <c r="H156" s="130"/>
      <c r="I156" s="130"/>
      <c r="J156" s="158"/>
      <c r="K156" s="159"/>
      <c r="L156" s="235">
        <f>'PRESUPUESTO OFICIAL (Entidad)'!K73</f>
        <v>0.01</v>
      </c>
      <c r="M156" s="432">
        <f>L156*O150</f>
        <v>1765.4285</v>
      </c>
      <c r="N156" s="433"/>
      <c r="O156" s="160"/>
      <c r="P156" s="92"/>
    </row>
    <row r="157" spans="2:16" ht="15" customHeight="1">
      <c r="B157" s="93"/>
      <c r="C157" s="112" t="s">
        <v>80</v>
      </c>
      <c r="D157" s="113"/>
      <c r="E157" s="113"/>
      <c r="F157" s="113"/>
      <c r="G157" s="113"/>
      <c r="H157" s="113"/>
      <c r="I157" s="113"/>
      <c r="J157" s="161"/>
      <c r="K157" s="162"/>
      <c r="L157" s="235">
        <f>'PRESUPUESTO OFICIAL (Entidad)'!K74</f>
        <v>0.05</v>
      </c>
      <c r="M157" s="434">
        <f>L157*O150</f>
        <v>8827.1424999999999</v>
      </c>
      <c r="N157" s="435"/>
      <c r="O157" s="160"/>
      <c r="P157" s="92"/>
    </row>
    <row r="158" spans="2:16" ht="15" customHeight="1">
      <c r="B158" s="93"/>
      <c r="C158" s="404" t="s">
        <v>60</v>
      </c>
      <c r="D158" s="405"/>
      <c r="E158" s="405"/>
      <c r="F158" s="405"/>
      <c r="G158" s="405"/>
      <c r="H158" s="405"/>
      <c r="I158" s="405"/>
      <c r="J158" s="405"/>
      <c r="K158" s="405"/>
      <c r="L158" s="405"/>
      <c r="M158" s="405"/>
      <c r="N158" s="406"/>
      <c r="O158" s="163">
        <f>SUM(M155:M157)</f>
        <v>53492.483550000004</v>
      </c>
      <c r="P158" s="92"/>
    </row>
    <row r="159" spans="2:16" ht="15" customHeight="1">
      <c r="B159" s="93"/>
      <c r="C159" s="118"/>
      <c r="O159" s="119"/>
      <c r="P159" s="92"/>
    </row>
    <row r="160" spans="2:16" ht="15" customHeight="1">
      <c r="B160" s="93"/>
      <c r="C160" s="409" t="s">
        <v>81</v>
      </c>
      <c r="D160" s="410"/>
      <c r="E160" s="410"/>
      <c r="F160" s="410"/>
      <c r="G160" s="410"/>
      <c r="H160" s="410"/>
      <c r="I160" s="410"/>
      <c r="J160" s="410"/>
      <c r="K160" s="410"/>
      <c r="L160" s="410"/>
      <c r="M160" s="410"/>
      <c r="N160" s="411"/>
      <c r="O160" s="164">
        <f>ROUND(SUM(O150,O158),0)</f>
        <v>230035</v>
      </c>
      <c r="P160" s="92"/>
    </row>
    <row r="161" spans="2:16" ht="15" customHeight="1">
      <c r="B161" s="93"/>
      <c r="C161" s="115"/>
      <c r="D161" s="116"/>
      <c r="E161" s="116"/>
      <c r="F161" s="116"/>
      <c r="G161" s="116"/>
      <c r="H161" s="116"/>
      <c r="I161" s="116"/>
      <c r="J161" s="116"/>
      <c r="K161" s="116"/>
      <c r="L161" s="116"/>
      <c r="M161" s="116"/>
      <c r="N161" s="116"/>
      <c r="O161" s="117"/>
      <c r="P161" s="92"/>
    </row>
    <row r="162" spans="2:16" ht="15" customHeight="1">
      <c r="B162" s="93"/>
      <c r="C162" s="118"/>
      <c r="O162" s="119"/>
      <c r="P162" s="92"/>
    </row>
    <row r="163" spans="2:16" ht="15" customHeight="1">
      <c r="B163" s="93"/>
      <c r="C163" s="118"/>
      <c r="O163" s="119"/>
      <c r="P163" s="92"/>
    </row>
    <row r="164" spans="2:16" ht="15" customHeight="1">
      <c r="B164" s="93"/>
      <c r="C164" s="118"/>
      <c r="H164" s="165" t="s">
        <v>82</v>
      </c>
      <c r="I164" s="165"/>
      <c r="J164" s="165"/>
      <c r="K164" s="165"/>
      <c r="O164" s="119"/>
      <c r="P164" s="92"/>
    </row>
    <row r="165" spans="2:16" ht="15" customHeight="1">
      <c r="B165" s="93"/>
      <c r="C165" s="118"/>
      <c r="H165" s="165" t="s">
        <v>83</v>
      </c>
      <c r="O165" s="119"/>
      <c r="P165" s="92"/>
    </row>
    <row r="166" spans="2:16" ht="15" customHeight="1">
      <c r="B166" s="93"/>
      <c r="C166" s="118"/>
      <c r="H166" s="165" t="s">
        <v>84</v>
      </c>
      <c r="O166" s="119"/>
      <c r="P166" s="92"/>
    </row>
    <row r="167" spans="2:16" ht="15" customHeight="1">
      <c r="B167" s="93"/>
      <c r="C167" s="104"/>
      <c r="D167" s="166"/>
      <c r="E167" s="166"/>
      <c r="F167" s="166"/>
      <c r="G167" s="166"/>
      <c r="H167" s="165" t="s">
        <v>85</v>
      </c>
      <c r="I167" s="166"/>
      <c r="J167" s="166"/>
      <c r="K167" s="166"/>
      <c r="L167" s="166"/>
      <c r="M167" s="166"/>
      <c r="N167" s="166"/>
      <c r="O167" s="167"/>
      <c r="P167" s="92"/>
    </row>
    <row r="168" spans="2:16" ht="15" customHeight="1">
      <c r="B168" s="93"/>
      <c r="C168" s="118"/>
      <c r="H168" s="91" t="s">
        <v>86</v>
      </c>
      <c r="O168" s="119"/>
      <c r="P168" s="92"/>
    </row>
    <row r="169" spans="2:16" ht="15" customHeight="1">
      <c r="B169" s="93"/>
      <c r="C169" s="168" t="s">
        <v>87</v>
      </c>
      <c r="D169" s="126"/>
      <c r="E169" s="126"/>
      <c r="F169" s="126"/>
      <c r="G169" s="126"/>
      <c r="H169" s="126"/>
      <c r="I169" s="126"/>
      <c r="J169" s="126"/>
      <c r="K169" s="126"/>
      <c r="L169" s="126"/>
      <c r="M169" s="126"/>
      <c r="N169" s="126"/>
      <c r="O169" s="169"/>
      <c r="P169" s="92"/>
    </row>
    <row r="170" spans="2:16" ht="15" customHeight="1">
      <c r="B170" s="93"/>
      <c r="C170" s="429"/>
      <c r="D170" s="430"/>
      <c r="E170" s="430"/>
      <c r="F170" s="430"/>
      <c r="G170" s="430"/>
      <c r="H170" s="430"/>
      <c r="I170" s="430"/>
      <c r="J170" s="430"/>
      <c r="K170" s="430"/>
      <c r="L170" s="430"/>
      <c r="M170" s="430"/>
      <c r="N170" s="430"/>
      <c r="O170" s="431"/>
      <c r="P170" s="92"/>
    </row>
    <row r="171" spans="2:16" ht="15" customHeight="1">
      <c r="B171" s="93"/>
      <c r="C171" s="429"/>
      <c r="D171" s="430"/>
      <c r="E171" s="430"/>
      <c r="F171" s="430"/>
      <c r="G171" s="430"/>
      <c r="H171" s="430"/>
      <c r="I171" s="430"/>
      <c r="J171" s="430"/>
      <c r="K171" s="430"/>
      <c r="L171" s="430"/>
      <c r="M171" s="430"/>
      <c r="N171" s="430"/>
      <c r="O171" s="431"/>
      <c r="P171" s="92"/>
    </row>
    <row r="172" spans="2:16" ht="15" customHeight="1">
      <c r="B172" s="93"/>
      <c r="C172" s="104"/>
      <c r="D172" s="166"/>
      <c r="E172" s="166"/>
      <c r="F172" s="166"/>
      <c r="G172" s="166"/>
      <c r="H172" s="166"/>
      <c r="I172" s="166"/>
      <c r="J172" s="166"/>
      <c r="K172" s="166"/>
      <c r="L172" s="166"/>
      <c r="M172" s="166"/>
      <c r="N172" s="166"/>
      <c r="O172" s="167"/>
      <c r="P172" s="92"/>
    </row>
    <row r="173" spans="2:16" ht="15" customHeight="1">
      <c r="B173" s="93"/>
      <c r="C173" s="170" t="s">
        <v>88</v>
      </c>
      <c r="D173" s="166"/>
      <c r="E173" s="166"/>
      <c r="F173" s="166"/>
      <c r="G173" s="166"/>
      <c r="H173" s="166"/>
      <c r="I173" s="166"/>
      <c r="J173" s="166"/>
      <c r="K173" s="166"/>
      <c r="L173" s="166"/>
      <c r="M173" s="166"/>
      <c r="N173" s="166"/>
      <c r="O173" s="167"/>
      <c r="P173" s="92"/>
    </row>
    <row r="174" spans="2:16" ht="12.75" customHeight="1">
      <c r="B174" s="93"/>
      <c r="C174" s="426" t="s">
        <v>89</v>
      </c>
      <c r="D174" s="427"/>
      <c r="E174" s="427"/>
      <c r="F174" s="427"/>
      <c r="G174" s="427"/>
      <c r="H174" s="427"/>
      <c r="I174" s="427"/>
      <c r="J174" s="427"/>
      <c r="K174" s="427"/>
      <c r="L174" s="427"/>
      <c r="M174" s="427"/>
      <c r="N174" s="427"/>
      <c r="O174" s="428"/>
      <c r="P174" s="92"/>
    </row>
    <row r="175" spans="2:16" ht="15" customHeight="1">
      <c r="B175" s="93"/>
      <c r="C175" s="426"/>
      <c r="D175" s="427"/>
      <c r="E175" s="427"/>
      <c r="F175" s="427"/>
      <c r="G175" s="427"/>
      <c r="H175" s="427"/>
      <c r="I175" s="427"/>
      <c r="J175" s="427"/>
      <c r="K175" s="427"/>
      <c r="L175" s="427"/>
      <c r="M175" s="427"/>
      <c r="N175" s="427"/>
      <c r="O175" s="428"/>
      <c r="P175" s="92"/>
    </row>
    <row r="176" spans="2:16" ht="12.95" customHeight="1">
      <c r="B176" s="93"/>
      <c r="C176" s="426" t="s">
        <v>90</v>
      </c>
      <c r="D176" s="427"/>
      <c r="E176" s="427"/>
      <c r="F176" s="427"/>
      <c r="G176" s="427"/>
      <c r="H176" s="427"/>
      <c r="I176" s="427"/>
      <c r="J176" s="427"/>
      <c r="K176" s="427"/>
      <c r="L176" s="427"/>
      <c r="M176" s="427"/>
      <c r="N176" s="427"/>
      <c r="O176" s="428"/>
      <c r="P176" s="92"/>
    </row>
    <row r="177" spans="2:16" ht="15" customHeight="1">
      <c r="B177" s="93"/>
      <c r="C177" s="426"/>
      <c r="D177" s="427"/>
      <c r="E177" s="427"/>
      <c r="F177" s="427"/>
      <c r="G177" s="427"/>
      <c r="H177" s="427"/>
      <c r="I177" s="427"/>
      <c r="J177" s="427"/>
      <c r="K177" s="427"/>
      <c r="L177" s="427"/>
      <c r="M177" s="427"/>
      <c r="N177" s="427"/>
      <c r="O177" s="428"/>
      <c r="P177" s="92"/>
    </row>
    <row r="178" spans="2:16" ht="15" customHeight="1">
      <c r="B178" s="93"/>
      <c r="C178" s="104"/>
      <c r="D178" s="166"/>
      <c r="E178" s="166"/>
      <c r="F178" s="166"/>
      <c r="G178" s="166"/>
      <c r="H178" s="166"/>
      <c r="I178" s="166"/>
      <c r="J178" s="166"/>
      <c r="K178" s="166"/>
      <c r="L178" s="166"/>
      <c r="M178" s="166"/>
      <c r="N178" s="166"/>
      <c r="O178" s="167"/>
      <c r="P178" s="92"/>
    </row>
    <row r="179" spans="2:16" ht="15" customHeight="1">
      <c r="B179" s="93"/>
      <c r="C179" s="118"/>
      <c r="H179" s="165" t="s">
        <v>82</v>
      </c>
      <c r="O179" s="119"/>
      <c r="P179" s="92"/>
    </row>
    <row r="180" spans="2:16" ht="15" customHeight="1">
      <c r="B180" s="93"/>
      <c r="C180" s="118"/>
      <c r="H180" s="91" t="s">
        <v>83</v>
      </c>
      <c r="I180" s="130"/>
      <c r="J180" s="130"/>
      <c r="K180" s="130"/>
      <c r="O180" s="119"/>
      <c r="P180" s="92"/>
    </row>
    <row r="181" spans="2:16" ht="15" customHeight="1">
      <c r="B181" s="93"/>
      <c r="C181" s="118"/>
      <c r="H181" s="91" t="s">
        <v>91</v>
      </c>
      <c r="I181" s="171"/>
      <c r="J181" s="171"/>
      <c r="K181" s="171"/>
      <c r="O181" s="119"/>
      <c r="P181" s="92"/>
    </row>
    <row r="182" spans="2:16" ht="15" customHeight="1">
      <c r="B182" s="93"/>
      <c r="C182" s="172"/>
      <c r="D182" s="166"/>
      <c r="E182" s="166"/>
      <c r="F182" s="166"/>
      <c r="G182" s="166"/>
      <c r="H182" s="91" t="s">
        <v>85</v>
      </c>
      <c r="L182" s="166"/>
      <c r="M182" s="166"/>
      <c r="N182" s="166"/>
      <c r="O182" s="167"/>
      <c r="P182" s="92"/>
    </row>
    <row r="183" spans="2:16" ht="17.25" customHeight="1">
      <c r="B183" s="93"/>
      <c r="C183" s="172"/>
      <c r="D183" s="171"/>
      <c r="E183" s="171"/>
      <c r="K183" s="418"/>
      <c r="L183" s="418"/>
      <c r="M183" s="418"/>
      <c r="N183" s="418"/>
      <c r="O183" s="419"/>
      <c r="P183" s="92"/>
    </row>
    <row r="184" spans="2:16" ht="18.75" customHeight="1">
      <c r="B184" s="93"/>
      <c r="C184" s="422"/>
      <c r="D184" s="423"/>
      <c r="E184" s="423"/>
      <c r="F184" s="145"/>
      <c r="G184" s="145"/>
      <c r="H184" s="145"/>
      <c r="I184" s="145"/>
      <c r="J184" s="145"/>
      <c r="K184" s="420"/>
      <c r="L184" s="420"/>
      <c r="M184" s="420"/>
      <c r="N184" s="420"/>
      <c r="O184" s="421"/>
      <c r="P184" s="92"/>
    </row>
    <row r="185" spans="2:16" ht="15" customHeight="1">
      <c r="B185" s="173"/>
      <c r="C185" s="174"/>
      <c r="D185" s="174"/>
      <c r="E185" s="174"/>
      <c r="F185" s="174"/>
      <c r="G185" s="174"/>
      <c r="H185" s="174"/>
      <c r="I185" s="174"/>
      <c r="J185" s="174"/>
      <c r="K185" s="174"/>
      <c r="L185" s="174"/>
      <c r="M185" s="174"/>
      <c r="N185" s="174"/>
      <c r="O185" s="174"/>
      <c r="P185" s="175"/>
    </row>
    <row r="186" spans="2:16" ht="15" customHeight="1"/>
    <row r="187" spans="2:16" ht="15" customHeight="1">
      <c r="B187" s="271" t="s">
        <v>37</v>
      </c>
      <c r="C187" s="271"/>
      <c r="D187" s="271"/>
      <c r="E187" s="271"/>
      <c r="F187" s="271"/>
      <c r="G187" s="271"/>
      <c r="H187" s="271"/>
      <c r="I187" s="271"/>
      <c r="J187" s="271"/>
      <c r="K187" s="271"/>
      <c r="L187" s="271"/>
    </row>
    <row r="188" spans="2:16" ht="15" customHeight="1">
      <c r="B188" s="271" t="s">
        <v>1</v>
      </c>
      <c r="C188" s="271"/>
      <c r="D188" s="271"/>
      <c r="E188" s="271"/>
    </row>
    <row r="189" spans="2:16" ht="15" customHeight="1"/>
    <row r="190" spans="2:16" ht="25.5" customHeight="1">
      <c r="B190" s="415"/>
      <c r="C190" s="416"/>
      <c r="D190" s="416"/>
      <c r="E190" s="416"/>
      <c r="F190" s="416"/>
      <c r="G190" s="416"/>
      <c r="H190" s="416"/>
      <c r="I190" s="416"/>
      <c r="J190" s="416"/>
      <c r="K190" s="416"/>
      <c r="L190" s="416"/>
      <c r="M190" s="416"/>
      <c r="N190" s="416"/>
      <c r="O190" s="416"/>
      <c r="P190" s="417"/>
    </row>
    <row r="191" spans="2:16" ht="36.75" customHeight="1">
      <c r="B191" s="93"/>
      <c r="C191" s="327" t="s">
        <v>38</v>
      </c>
      <c r="D191" s="327"/>
      <c r="E191" s="327"/>
      <c r="F191" s="327"/>
      <c r="G191" s="327"/>
      <c r="H191" s="327"/>
      <c r="I191" s="327"/>
      <c r="J191" s="327"/>
      <c r="K191" s="327"/>
      <c r="L191" s="327"/>
      <c r="M191" s="327"/>
      <c r="N191" s="327"/>
      <c r="O191" s="327"/>
      <c r="P191" s="92"/>
    </row>
    <row r="192" spans="2:16" ht="15" customHeight="1">
      <c r="B192" s="93"/>
      <c r="P192" s="92"/>
    </row>
    <row r="193" spans="2:16" ht="15" customHeight="1">
      <c r="B193" s="93"/>
      <c r="C193" s="336"/>
      <c r="D193" s="338"/>
      <c r="E193" s="339"/>
      <c r="F193" s="339"/>
      <c r="G193" s="339"/>
      <c r="H193" s="339"/>
      <c r="I193" s="339"/>
      <c r="J193" s="339"/>
      <c r="K193" s="340"/>
      <c r="L193" s="356"/>
      <c r="M193" s="357"/>
      <c r="N193" s="357"/>
      <c r="O193" s="358"/>
      <c r="P193" s="92"/>
    </row>
    <row r="194" spans="2:16" ht="15" customHeight="1">
      <c r="B194" s="93"/>
      <c r="C194" s="337"/>
      <c r="D194" s="330" t="s">
        <v>162</v>
      </c>
      <c r="E194" s="331"/>
      <c r="F194" s="331"/>
      <c r="G194" s="331"/>
      <c r="H194" s="331"/>
      <c r="I194" s="331"/>
      <c r="J194" s="331"/>
      <c r="K194" s="332"/>
      <c r="L194" s="359"/>
      <c r="M194" s="360"/>
      <c r="N194" s="360"/>
      <c r="O194" s="361"/>
      <c r="P194" s="92"/>
    </row>
    <row r="195" spans="2:16" ht="15" customHeight="1">
      <c r="B195" s="93"/>
      <c r="C195" s="337"/>
      <c r="D195" s="330"/>
      <c r="E195" s="331"/>
      <c r="F195" s="331"/>
      <c r="G195" s="331"/>
      <c r="H195" s="331"/>
      <c r="I195" s="331"/>
      <c r="J195" s="331"/>
      <c r="K195" s="332"/>
      <c r="L195" s="328" t="s">
        <v>39</v>
      </c>
      <c r="M195" s="362"/>
      <c r="N195" s="363"/>
      <c r="O195" s="364"/>
      <c r="P195" s="92"/>
    </row>
    <row r="196" spans="2:16" ht="15" customHeight="1">
      <c r="B196" s="93"/>
      <c r="C196" s="337"/>
      <c r="D196" s="330" t="s">
        <v>40</v>
      </c>
      <c r="E196" s="331"/>
      <c r="F196" s="331"/>
      <c r="G196" s="331"/>
      <c r="H196" s="331"/>
      <c r="I196" s="331"/>
      <c r="J196" s="331"/>
      <c r="K196" s="332"/>
      <c r="L196" s="341"/>
      <c r="M196" s="365"/>
      <c r="N196" s="366"/>
      <c r="O196" s="367"/>
      <c r="P196" s="92"/>
    </row>
    <row r="197" spans="2:16" ht="12.75" customHeight="1">
      <c r="B197" s="93"/>
      <c r="C197" s="337"/>
      <c r="D197" s="333"/>
      <c r="E197" s="334"/>
      <c r="F197" s="334"/>
      <c r="G197" s="334"/>
      <c r="H197" s="334"/>
      <c r="I197" s="334"/>
      <c r="J197" s="334"/>
      <c r="K197" s="335"/>
      <c r="L197" s="328" t="s">
        <v>41</v>
      </c>
      <c r="M197" s="328">
        <v>3</v>
      </c>
      <c r="N197" s="328" t="s">
        <v>42</v>
      </c>
      <c r="O197" s="354">
        <v>26</v>
      </c>
      <c r="P197" s="92"/>
    </row>
    <row r="198" spans="2:16" ht="15" customHeight="1">
      <c r="B198" s="93"/>
      <c r="C198" s="337"/>
      <c r="D198" s="333"/>
      <c r="E198" s="334"/>
      <c r="F198" s="334"/>
      <c r="G198" s="334"/>
      <c r="H198" s="334"/>
      <c r="I198" s="334"/>
      <c r="J198" s="334"/>
      <c r="K198" s="335"/>
      <c r="L198" s="329"/>
      <c r="M198" s="329"/>
      <c r="N198" s="329"/>
      <c r="O198" s="355"/>
      <c r="P198" s="92"/>
    </row>
    <row r="199" spans="2:16" ht="15" customHeight="1">
      <c r="B199" s="93"/>
      <c r="C199" s="337"/>
      <c r="D199" s="330" t="s">
        <v>43</v>
      </c>
      <c r="E199" s="331"/>
      <c r="F199" s="331"/>
      <c r="G199" s="331"/>
      <c r="H199" s="331"/>
      <c r="I199" s="331"/>
      <c r="J199" s="331"/>
      <c r="K199" s="332"/>
      <c r="L199" s="329"/>
      <c r="M199" s="329"/>
      <c r="N199" s="329"/>
      <c r="O199" s="355"/>
      <c r="P199" s="92"/>
    </row>
    <row r="200" spans="2:16" ht="15" customHeight="1">
      <c r="B200" s="93"/>
      <c r="C200" s="96"/>
      <c r="D200" s="97"/>
      <c r="E200" s="97"/>
      <c r="F200" s="97"/>
      <c r="G200" s="97"/>
      <c r="H200" s="97"/>
      <c r="I200" s="97"/>
      <c r="J200" s="97"/>
      <c r="K200" s="97"/>
      <c r="L200" s="97"/>
      <c r="M200" s="98"/>
      <c r="N200" s="98"/>
      <c r="O200" s="99"/>
      <c r="P200" s="92"/>
    </row>
    <row r="201" spans="2:16" ht="15" customHeight="1">
      <c r="B201" s="93"/>
      <c r="C201" s="100"/>
      <c r="D201" s="94"/>
      <c r="E201" s="94"/>
      <c r="F201" s="94"/>
      <c r="G201" s="94"/>
      <c r="H201" s="94"/>
      <c r="I201" s="94"/>
      <c r="J201" s="94"/>
      <c r="K201" s="94"/>
      <c r="L201" s="101" t="s">
        <v>44</v>
      </c>
      <c r="M201" s="102" t="s">
        <v>45</v>
      </c>
      <c r="N201" s="102" t="s">
        <v>46</v>
      </c>
      <c r="O201" s="103" t="s">
        <v>47</v>
      </c>
      <c r="P201" s="92"/>
    </row>
    <row r="202" spans="2:16" ht="15" customHeight="1">
      <c r="B202" s="93"/>
      <c r="C202" s="104"/>
      <c r="D202" s="95"/>
      <c r="E202" s="95"/>
      <c r="F202" s="95"/>
      <c r="G202" s="95"/>
      <c r="H202" s="95"/>
      <c r="I202" s="95"/>
      <c r="J202" s="95"/>
      <c r="K202" s="95"/>
      <c r="L202" s="105"/>
      <c r="M202" s="106"/>
      <c r="N202" s="106"/>
      <c r="O202" s="107"/>
      <c r="P202" s="92"/>
    </row>
    <row r="203" spans="2:16" ht="18" customHeight="1">
      <c r="B203" s="93"/>
      <c r="C203" s="424" t="s">
        <v>48</v>
      </c>
      <c r="D203" s="425"/>
      <c r="E203" s="425"/>
      <c r="F203" s="425"/>
      <c r="G203" s="95"/>
      <c r="H203" s="95"/>
      <c r="I203" s="95" t="s">
        <v>49</v>
      </c>
      <c r="K203" s="95"/>
      <c r="L203" s="105"/>
      <c r="O203" s="108"/>
      <c r="P203" s="92"/>
    </row>
    <row r="204" spans="2:16" ht="15" customHeight="1">
      <c r="B204" s="93"/>
      <c r="C204" s="109"/>
      <c r="D204" s="110"/>
      <c r="E204" s="110"/>
      <c r="F204" s="110"/>
      <c r="G204" s="110"/>
      <c r="H204" s="110"/>
      <c r="I204" s="110"/>
      <c r="J204" s="110"/>
      <c r="K204" s="110"/>
      <c r="L204" s="110"/>
      <c r="M204" s="110"/>
      <c r="N204" s="110"/>
      <c r="O204" s="111"/>
      <c r="P204" s="92"/>
    </row>
    <row r="205" spans="2:16" ht="15" customHeight="1">
      <c r="B205" s="93"/>
      <c r="C205" s="112"/>
      <c r="D205" s="113"/>
      <c r="E205" s="113"/>
      <c r="F205" s="113"/>
      <c r="G205" s="113"/>
      <c r="H205" s="113"/>
      <c r="I205" s="113"/>
      <c r="J205" s="113"/>
      <c r="K205" s="113"/>
      <c r="L205" s="113"/>
      <c r="M205" s="113"/>
      <c r="N205" s="113"/>
      <c r="O205" s="114"/>
      <c r="P205" s="92"/>
    </row>
    <row r="206" spans="2:16" ht="15" customHeight="1">
      <c r="B206" s="93"/>
      <c r="C206" s="115"/>
      <c r="D206" s="116"/>
      <c r="E206" s="116"/>
      <c r="F206" s="116"/>
      <c r="G206" s="116"/>
      <c r="H206" s="116"/>
      <c r="K206" s="116"/>
      <c r="L206" s="116"/>
      <c r="M206" s="116"/>
      <c r="N206" s="116"/>
      <c r="O206" s="117"/>
      <c r="P206" s="92"/>
    </row>
    <row r="207" spans="2:16" ht="15" customHeight="1">
      <c r="B207" s="93"/>
      <c r="C207" s="376" t="s">
        <v>50</v>
      </c>
      <c r="D207" s="377"/>
      <c r="E207" s="377"/>
      <c r="F207" s="377"/>
      <c r="G207" s="377"/>
      <c r="H207" s="377"/>
      <c r="I207" s="377"/>
      <c r="J207" s="377"/>
      <c r="K207" s="377"/>
      <c r="L207" s="377"/>
      <c r="M207" s="377"/>
      <c r="N207" s="377"/>
      <c r="O207" s="378"/>
      <c r="P207" s="92"/>
    </row>
    <row r="208" spans="2:16" ht="15" customHeight="1">
      <c r="B208" s="93"/>
      <c r="C208" s="118"/>
      <c r="O208" s="119"/>
      <c r="P208" s="92"/>
    </row>
    <row r="209" spans="2:16" ht="15" customHeight="1">
      <c r="B209" s="93"/>
      <c r="C209" s="120" t="s">
        <v>51</v>
      </c>
      <c r="D209" s="342" t="s">
        <v>52</v>
      </c>
      <c r="E209" s="343"/>
      <c r="F209" s="343"/>
      <c r="G209" s="343"/>
      <c r="H209" s="343"/>
      <c r="I209" s="343"/>
      <c r="J209" s="343"/>
      <c r="K209" s="343"/>
      <c r="L209" s="344"/>
      <c r="M209" s="374" t="s">
        <v>53</v>
      </c>
      <c r="N209" s="375"/>
      <c r="O209" s="120" t="s">
        <v>11</v>
      </c>
      <c r="P209" s="92"/>
    </row>
    <row r="210" spans="2:16" ht="20.100000000000001" customHeight="1">
      <c r="B210" s="93"/>
      <c r="C210" s="121" t="s">
        <v>175</v>
      </c>
      <c r="D210" s="388" t="s">
        <v>100</v>
      </c>
      <c r="E210" s="389"/>
      <c r="F210" s="389"/>
      <c r="G210" s="389"/>
      <c r="H210" s="389"/>
      <c r="I210" s="389"/>
      <c r="J210" s="389"/>
      <c r="K210" s="389"/>
      <c r="L210" s="390"/>
      <c r="M210" s="368" t="s">
        <v>101</v>
      </c>
      <c r="N210" s="369"/>
      <c r="O210" s="122">
        <f>SUM('PRESUPUESTO OFICIAL (Entidad)'!I16)</f>
        <v>8.8000000000000007</v>
      </c>
      <c r="P210" s="92"/>
    </row>
    <row r="211" spans="2:16" ht="15" customHeight="1">
      <c r="B211" s="93"/>
      <c r="C211" s="345" t="s">
        <v>54</v>
      </c>
      <c r="D211" s="346"/>
      <c r="E211" s="346"/>
      <c r="F211" s="346"/>
      <c r="G211" s="346"/>
      <c r="H211" s="346"/>
      <c r="I211" s="346"/>
      <c r="J211" s="346"/>
      <c r="K211" s="346"/>
      <c r="L211" s="346"/>
      <c r="M211" s="346"/>
      <c r="N211" s="346"/>
      <c r="O211" s="347"/>
      <c r="P211" s="92"/>
    </row>
    <row r="212" spans="2:16" ht="15" customHeight="1">
      <c r="B212" s="93"/>
      <c r="C212" s="348"/>
      <c r="D212" s="349"/>
      <c r="E212" s="349"/>
      <c r="F212" s="349"/>
      <c r="G212" s="349"/>
      <c r="H212" s="349"/>
      <c r="I212" s="349"/>
      <c r="J212" s="349"/>
      <c r="K212" s="349"/>
      <c r="L212" s="349"/>
      <c r="M212" s="349"/>
      <c r="N212" s="349"/>
      <c r="O212" s="350"/>
      <c r="P212" s="92"/>
    </row>
    <row r="213" spans="2:16" ht="15" customHeight="1">
      <c r="B213" s="93"/>
      <c r="C213" s="351"/>
      <c r="D213" s="352"/>
      <c r="E213" s="352"/>
      <c r="F213" s="352"/>
      <c r="G213" s="352"/>
      <c r="H213" s="352"/>
      <c r="I213" s="352"/>
      <c r="J213" s="352"/>
      <c r="K213" s="352"/>
      <c r="L213" s="352"/>
      <c r="M213" s="352"/>
      <c r="N213" s="352"/>
      <c r="O213" s="353"/>
      <c r="P213" s="92"/>
    </row>
    <row r="214" spans="2:16" ht="15" customHeight="1">
      <c r="B214" s="93"/>
      <c r="C214" s="370" t="s">
        <v>52</v>
      </c>
      <c r="D214" s="371"/>
      <c r="E214" s="371"/>
      <c r="F214" s="371"/>
      <c r="G214" s="372"/>
      <c r="H214" s="373" t="s">
        <v>55</v>
      </c>
      <c r="I214" s="371"/>
      <c r="J214" s="385" t="s">
        <v>56</v>
      </c>
      <c r="K214" s="386"/>
      <c r="L214" s="124" t="s">
        <v>57</v>
      </c>
      <c r="M214" s="373" t="s">
        <v>58</v>
      </c>
      <c r="N214" s="387"/>
      <c r="O214" s="125" t="s">
        <v>59</v>
      </c>
      <c r="P214" s="92"/>
    </row>
    <row r="215" spans="2:16" ht="17.100000000000001" customHeight="1">
      <c r="B215" s="93"/>
      <c r="C215" s="379" t="s">
        <v>163</v>
      </c>
      <c r="D215" s="380"/>
      <c r="E215" s="380"/>
      <c r="F215" s="380"/>
      <c r="G215" s="381"/>
      <c r="H215" s="382"/>
      <c r="I215" s="381"/>
      <c r="J215" s="382" t="s">
        <v>164</v>
      </c>
      <c r="K215" s="381"/>
      <c r="L215" s="127">
        <v>39097.799999999996</v>
      </c>
      <c r="M215" s="383">
        <v>0.05</v>
      </c>
      <c r="N215" s="384"/>
      <c r="O215" s="128">
        <f>ROUND(L215*M215+0.00000001,2)</f>
        <v>1954.89</v>
      </c>
      <c r="P215" s="92"/>
    </row>
    <row r="216" spans="2:16" ht="15" customHeight="1">
      <c r="B216" s="93"/>
      <c r="C216" s="129"/>
      <c r="D216" s="130"/>
      <c r="E216" s="130"/>
      <c r="F216" s="130"/>
      <c r="G216" s="131"/>
      <c r="H216" s="132"/>
      <c r="I216" s="131"/>
      <c r="J216" s="132"/>
      <c r="K216" s="131"/>
      <c r="L216" s="127"/>
      <c r="M216" s="383"/>
      <c r="N216" s="384"/>
      <c r="O216" s="128"/>
      <c r="P216" s="92"/>
    </row>
    <row r="217" spans="2:16" ht="15" customHeight="1">
      <c r="B217" s="93"/>
      <c r="C217" s="391"/>
      <c r="D217" s="392"/>
      <c r="E217" s="392"/>
      <c r="F217" s="392"/>
      <c r="G217" s="393"/>
      <c r="H217" s="394"/>
      <c r="I217" s="393"/>
      <c r="J217" s="394"/>
      <c r="K217" s="393"/>
      <c r="L217" s="133"/>
      <c r="M217" s="395"/>
      <c r="N217" s="396"/>
      <c r="O217" s="128"/>
      <c r="P217" s="92"/>
    </row>
    <row r="218" spans="2:16" ht="15" customHeight="1">
      <c r="B218" s="93"/>
      <c r="C218" s="404" t="s">
        <v>60</v>
      </c>
      <c r="D218" s="405"/>
      <c r="E218" s="405"/>
      <c r="F218" s="405"/>
      <c r="G218" s="405"/>
      <c r="H218" s="405"/>
      <c r="I218" s="405"/>
      <c r="J218" s="405"/>
      <c r="K218" s="405"/>
      <c r="L218" s="405"/>
      <c r="M218" s="405"/>
      <c r="N218" s="406"/>
      <c r="O218" s="134">
        <f>SUM(O215:O217)</f>
        <v>1954.89</v>
      </c>
      <c r="P218" s="92"/>
    </row>
    <row r="219" spans="2:16" ht="13.5" customHeight="1">
      <c r="B219" s="93"/>
      <c r="C219" s="345" t="s">
        <v>61</v>
      </c>
      <c r="D219" s="346"/>
      <c r="E219" s="346"/>
      <c r="F219" s="346"/>
      <c r="G219" s="346"/>
      <c r="H219" s="346"/>
      <c r="I219" s="346"/>
      <c r="J219" s="346"/>
      <c r="K219" s="346"/>
      <c r="L219" s="346"/>
      <c r="M219" s="346"/>
      <c r="N219" s="346"/>
      <c r="O219" s="347"/>
      <c r="P219" s="92"/>
    </row>
    <row r="220" spans="2:16" ht="15" customHeight="1">
      <c r="B220" s="93"/>
      <c r="C220" s="348"/>
      <c r="D220" s="349"/>
      <c r="E220" s="349"/>
      <c r="F220" s="349"/>
      <c r="G220" s="349"/>
      <c r="H220" s="349"/>
      <c r="I220" s="349"/>
      <c r="J220" s="349"/>
      <c r="K220" s="349"/>
      <c r="L220" s="349"/>
      <c r="M220" s="349"/>
      <c r="N220" s="349"/>
      <c r="O220" s="350"/>
      <c r="P220" s="92"/>
    </row>
    <row r="221" spans="2:16" ht="15" customHeight="1">
      <c r="B221" s="93"/>
      <c r="C221" s="351"/>
      <c r="D221" s="352"/>
      <c r="E221" s="352"/>
      <c r="F221" s="352"/>
      <c r="G221" s="352"/>
      <c r="H221" s="352"/>
      <c r="I221" s="352"/>
      <c r="J221" s="352"/>
      <c r="K221" s="352"/>
      <c r="L221" s="352"/>
      <c r="M221" s="352"/>
      <c r="N221" s="352"/>
      <c r="O221" s="353"/>
      <c r="P221" s="92"/>
    </row>
    <row r="222" spans="2:16" ht="15" customHeight="1">
      <c r="B222" s="93"/>
      <c r="C222" s="370" t="s">
        <v>52</v>
      </c>
      <c r="D222" s="397"/>
      <c r="E222" s="397"/>
      <c r="F222" s="397"/>
      <c r="G222" s="397"/>
      <c r="H222" s="397"/>
      <c r="I222" s="397"/>
      <c r="J222" s="387"/>
      <c r="K222" s="123" t="s">
        <v>53</v>
      </c>
      <c r="L222" s="124" t="s">
        <v>11</v>
      </c>
      <c r="M222" s="373" t="s">
        <v>62</v>
      </c>
      <c r="N222" s="387"/>
      <c r="O222" s="125" t="s">
        <v>59</v>
      </c>
      <c r="P222" s="92"/>
    </row>
    <row r="223" spans="2:16" ht="17.100000000000001" customHeight="1">
      <c r="B223" s="93"/>
      <c r="C223" s="379" t="s">
        <v>176</v>
      </c>
      <c r="D223" s="380"/>
      <c r="E223" s="380"/>
      <c r="F223" s="380"/>
      <c r="G223" s="380"/>
      <c r="H223" s="380"/>
      <c r="I223" s="380"/>
      <c r="J223" s="381"/>
      <c r="K223" s="136" t="s">
        <v>96</v>
      </c>
      <c r="L223" s="137">
        <v>0.15</v>
      </c>
      <c r="M223" s="413">
        <v>641958</v>
      </c>
      <c r="N223" s="414"/>
      <c r="O223" s="128">
        <f t="shared" ref="O223:O228" si="0">ROUND(L223*M223+0.00000001,2)</f>
        <v>96293.7</v>
      </c>
      <c r="P223" s="92"/>
    </row>
    <row r="224" spans="2:16" ht="17.100000000000001" customHeight="1">
      <c r="B224" s="93"/>
      <c r="C224" s="436" t="s">
        <v>177</v>
      </c>
      <c r="D224" s="392"/>
      <c r="E224" s="392"/>
      <c r="F224" s="392"/>
      <c r="G224" s="392"/>
      <c r="H224" s="392"/>
      <c r="I224" s="392"/>
      <c r="J224" s="393"/>
      <c r="K224" s="130" t="s">
        <v>101</v>
      </c>
      <c r="L224" s="138">
        <v>1.05</v>
      </c>
      <c r="M224" s="402">
        <v>7958</v>
      </c>
      <c r="N224" s="403"/>
      <c r="O224" s="139">
        <f t="shared" si="0"/>
        <v>8355.9</v>
      </c>
      <c r="P224" s="92"/>
    </row>
    <row r="225" spans="2:16" ht="17.100000000000001" customHeight="1">
      <c r="B225" s="93"/>
      <c r="C225" s="436" t="s">
        <v>178</v>
      </c>
      <c r="D225" s="392"/>
      <c r="E225" s="392"/>
      <c r="F225" s="392"/>
      <c r="G225" s="392"/>
      <c r="H225" s="392"/>
      <c r="I225" s="392"/>
      <c r="J225" s="393"/>
      <c r="K225" s="130" t="s">
        <v>179</v>
      </c>
      <c r="L225" s="138">
        <v>0.25</v>
      </c>
      <c r="M225" s="402">
        <v>13745</v>
      </c>
      <c r="N225" s="403"/>
      <c r="O225" s="139">
        <f t="shared" si="0"/>
        <v>3436.25</v>
      </c>
      <c r="P225" s="92"/>
    </row>
    <row r="226" spans="2:16" ht="17.100000000000001" customHeight="1">
      <c r="B226" s="93"/>
      <c r="C226" s="436" t="s">
        <v>180</v>
      </c>
      <c r="D226" s="392"/>
      <c r="E226" s="392"/>
      <c r="F226" s="392"/>
      <c r="G226" s="392"/>
      <c r="H226" s="392"/>
      <c r="I226" s="392"/>
      <c r="J226" s="393"/>
      <c r="K226" s="130" t="s">
        <v>181</v>
      </c>
      <c r="L226" s="138">
        <v>0.4</v>
      </c>
      <c r="M226" s="402">
        <v>19800</v>
      </c>
      <c r="N226" s="403"/>
      <c r="O226" s="139">
        <f t="shared" si="0"/>
        <v>7920</v>
      </c>
      <c r="P226" s="92"/>
    </row>
    <row r="227" spans="2:16" ht="17.100000000000001" customHeight="1">
      <c r="B227" s="93"/>
      <c r="C227" s="436" t="s">
        <v>182</v>
      </c>
      <c r="D227" s="392"/>
      <c r="E227" s="392"/>
      <c r="F227" s="392"/>
      <c r="G227" s="392"/>
      <c r="H227" s="392"/>
      <c r="I227" s="392"/>
      <c r="J227" s="393"/>
      <c r="K227" s="130" t="s">
        <v>183</v>
      </c>
      <c r="L227" s="138">
        <v>0.2</v>
      </c>
      <c r="M227" s="402">
        <v>5100</v>
      </c>
      <c r="N227" s="403"/>
      <c r="O227" s="139">
        <f t="shared" si="0"/>
        <v>1020</v>
      </c>
      <c r="P227" s="92"/>
    </row>
    <row r="228" spans="2:16" ht="17.100000000000001" customHeight="1">
      <c r="B228" s="93"/>
      <c r="C228" s="436" t="s">
        <v>184</v>
      </c>
      <c r="D228" s="392"/>
      <c r="E228" s="392"/>
      <c r="F228" s="392"/>
      <c r="G228" s="392"/>
      <c r="H228" s="392"/>
      <c r="I228" s="392"/>
      <c r="J228" s="393"/>
      <c r="K228" s="130" t="s">
        <v>185</v>
      </c>
      <c r="L228" s="138">
        <v>0.5</v>
      </c>
      <c r="M228" s="402">
        <v>9400</v>
      </c>
      <c r="N228" s="403"/>
      <c r="O228" s="139">
        <f t="shared" si="0"/>
        <v>4700</v>
      </c>
      <c r="P228" s="92"/>
    </row>
    <row r="229" spans="2:16" ht="15" customHeight="1">
      <c r="B229" s="93"/>
      <c r="C229" s="404" t="s">
        <v>60</v>
      </c>
      <c r="D229" s="405"/>
      <c r="E229" s="405"/>
      <c r="F229" s="405"/>
      <c r="G229" s="405"/>
      <c r="H229" s="405"/>
      <c r="I229" s="405"/>
      <c r="J229" s="405"/>
      <c r="K229" s="405"/>
      <c r="L229" s="405"/>
      <c r="M229" s="405"/>
      <c r="N229" s="406"/>
      <c r="O229" s="140">
        <f>SUM(O223:O228)</f>
        <v>121725.84999999999</v>
      </c>
      <c r="P229" s="92"/>
    </row>
    <row r="230" spans="2:16" ht="15" customHeight="1">
      <c r="B230" s="93"/>
      <c r="C230" s="345" t="s">
        <v>63</v>
      </c>
      <c r="D230" s="346"/>
      <c r="E230" s="346"/>
      <c r="F230" s="346"/>
      <c r="G230" s="346"/>
      <c r="H230" s="346"/>
      <c r="I230" s="346"/>
      <c r="J230" s="346"/>
      <c r="K230" s="346"/>
      <c r="L230" s="346"/>
      <c r="M230" s="346"/>
      <c r="N230" s="346"/>
      <c r="O230" s="347"/>
      <c r="P230" s="92"/>
    </row>
    <row r="231" spans="2:16" ht="15" customHeight="1">
      <c r="B231" s="93"/>
      <c r="C231" s="348"/>
      <c r="D231" s="349"/>
      <c r="E231" s="349"/>
      <c r="F231" s="349"/>
      <c r="G231" s="349"/>
      <c r="H231" s="349"/>
      <c r="I231" s="349"/>
      <c r="J231" s="349"/>
      <c r="K231" s="349"/>
      <c r="L231" s="349"/>
      <c r="M231" s="349"/>
      <c r="N231" s="349"/>
      <c r="O231" s="350"/>
      <c r="P231" s="92"/>
    </row>
    <row r="232" spans="2:16" ht="15" customHeight="1">
      <c r="B232" s="93"/>
      <c r="C232" s="351"/>
      <c r="D232" s="352"/>
      <c r="E232" s="352"/>
      <c r="F232" s="352"/>
      <c r="G232" s="352"/>
      <c r="H232" s="352"/>
      <c r="I232" s="352"/>
      <c r="J232" s="352"/>
      <c r="K232" s="352"/>
      <c r="L232" s="352"/>
      <c r="M232" s="352"/>
      <c r="N232" s="352"/>
      <c r="O232" s="353"/>
      <c r="P232" s="92"/>
    </row>
    <row r="233" spans="2:16" ht="15.75" customHeight="1">
      <c r="B233" s="93"/>
      <c r="C233" s="370" t="s">
        <v>64</v>
      </c>
      <c r="D233" s="397"/>
      <c r="E233" s="397"/>
      <c r="F233" s="397"/>
      <c r="G233" s="397"/>
      <c r="H233" s="397"/>
      <c r="I233" s="397"/>
      <c r="J233" s="124" t="s">
        <v>65</v>
      </c>
      <c r="K233" s="135" t="s">
        <v>66</v>
      </c>
      <c r="L233" s="141" t="s">
        <v>67</v>
      </c>
      <c r="M233" s="373" t="s">
        <v>68</v>
      </c>
      <c r="N233" s="387"/>
      <c r="O233" s="125" t="s">
        <v>59</v>
      </c>
      <c r="P233" s="92"/>
    </row>
    <row r="234" spans="2:16" ht="15" customHeight="1">
      <c r="B234" s="93"/>
      <c r="C234" s="412"/>
      <c r="D234" s="380"/>
      <c r="E234" s="380"/>
      <c r="F234" s="380"/>
      <c r="G234" s="380"/>
      <c r="H234" s="380"/>
      <c r="I234" s="380"/>
      <c r="J234" s="142"/>
      <c r="K234" s="143"/>
      <c r="L234" s="142"/>
      <c r="M234" s="400"/>
      <c r="N234" s="401"/>
      <c r="O234" s="128"/>
      <c r="P234" s="92"/>
    </row>
    <row r="235" spans="2:16" ht="15" customHeight="1">
      <c r="B235" s="93"/>
      <c r="C235" s="391"/>
      <c r="D235" s="392"/>
      <c r="E235" s="392"/>
      <c r="F235" s="392"/>
      <c r="G235" s="392"/>
      <c r="H235" s="392"/>
      <c r="I235" s="392"/>
      <c r="J235" s="144"/>
      <c r="K235" s="145"/>
      <c r="L235" s="144"/>
      <c r="M235" s="402"/>
      <c r="N235" s="403"/>
      <c r="O235" s="146"/>
      <c r="P235" s="92"/>
    </row>
    <row r="236" spans="2:16" ht="15" customHeight="1">
      <c r="B236" s="93"/>
      <c r="C236" s="404" t="s">
        <v>60</v>
      </c>
      <c r="D236" s="405"/>
      <c r="E236" s="405"/>
      <c r="F236" s="405"/>
      <c r="G236" s="405"/>
      <c r="H236" s="405"/>
      <c r="I236" s="405"/>
      <c r="J236" s="405"/>
      <c r="K236" s="405"/>
      <c r="L236" s="405"/>
      <c r="M236" s="405"/>
      <c r="N236" s="406"/>
      <c r="O236" s="134">
        <f>SUM(O234:O235)</f>
        <v>0</v>
      </c>
      <c r="P236" s="92"/>
    </row>
    <row r="237" spans="2:16" ht="15" customHeight="1">
      <c r="B237" s="93"/>
      <c r="C237" s="345" t="s">
        <v>69</v>
      </c>
      <c r="D237" s="346"/>
      <c r="E237" s="346"/>
      <c r="F237" s="346"/>
      <c r="G237" s="346"/>
      <c r="H237" s="346"/>
      <c r="I237" s="346"/>
      <c r="J237" s="346"/>
      <c r="K237" s="346"/>
      <c r="L237" s="346"/>
      <c r="M237" s="346"/>
      <c r="N237" s="346"/>
      <c r="O237" s="347"/>
      <c r="P237" s="92"/>
    </row>
    <row r="238" spans="2:16" ht="15" customHeight="1">
      <c r="B238" s="93"/>
      <c r="C238" s="348"/>
      <c r="D238" s="349"/>
      <c r="E238" s="349"/>
      <c r="F238" s="349"/>
      <c r="G238" s="349"/>
      <c r="H238" s="349"/>
      <c r="I238" s="349"/>
      <c r="J238" s="349"/>
      <c r="K238" s="349"/>
      <c r="L238" s="349"/>
      <c r="M238" s="349"/>
      <c r="N238" s="349"/>
      <c r="O238" s="350"/>
      <c r="P238" s="92"/>
    </row>
    <row r="239" spans="2:16" ht="15" customHeight="1">
      <c r="B239" s="93"/>
      <c r="C239" s="351"/>
      <c r="D239" s="352"/>
      <c r="E239" s="352"/>
      <c r="F239" s="352"/>
      <c r="G239" s="352"/>
      <c r="H239" s="352"/>
      <c r="I239" s="352"/>
      <c r="J239" s="352"/>
      <c r="K239" s="352"/>
      <c r="L239" s="352"/>
      <c r="M239" s="352"/>
      <c r="N239" s="352"/>
      <c r="O239" s="353"/>
      <c r="P239" s="92"/>
    </row>
    <row r="240" spans="2:16" ht="31.5" customHeight="1">
      <c r="B240" s="93"/>
      <c r="C240" s="370" t="s">
        <v>70</v>
      </c>
      <c r="D240" s="397"/>
      <c r="E240" s="397"/>
      <c r="F240" s="397"/>
      <c r="G240" s="397"/>
      <c r="H240" s="397"/>
      <c r="I240" s="397"/>
      <c r="J240" s="124" t="s">
        <v>71</v>
      </c>
      <c r="K240" s="147" t="s">
        <v>72</v>
      </c>
      <c r="L240" s="148" t="s">
        <v>73</v>
      </c>
      <c r="M240" s="398" t="s">
        <v>58</v>
      </c>
      <c r="N240" s="399"/>
      <c r="O240" s="150" t="s">
        <v>59</v>
      </c>
      <c r="P240" s="92"/>
    </row>
    <row r="241" spans="2:16" ht="17.100000000000001" customHeight="1">
      <c r="B241" s="93"/>
      <c r="C241" s="151" t="s">
        <v>174</v>
      </c>
      <c r="D241" s="152"/>
      <c r="E241" s="152"/>
      <c r="F241" s="152"/>
      <c r="G241" s="152"/>
      <c r="H241" s="152"/>
      <c r="I241" s="152"/>
      <c r="J241" s="153"/>
      <c r="K241" s="154"/>
      <c r="L241" s="155">
        <v>55854</v>
      </c>
      <c r="M241" s="407">
        <v>0.7</v>
      </c>
      <c r="N241" s="408"/>
      <c r="O241" s="156">
        <f>ROUND(L241*M241+0.00000001,2)</f>
        <v>39097.800000000003</v>
      </c>
      <c r="P241" s="92"/>
    </row>
    <row r="242" spans="2:16" ht="15" customHeight="1">
      <c r="B242" s="93"/>
      <c r="C242" s="151"/>
      <c r="D242" s="152"/>
      <c r="E242" s="152"/>
      <c r="F242" s="152"/>
      <c r="G242" s="152"/>
      <c r="H242" s="152"/>
      <c r="I242" s="152"/>
      <c r="J242" s="153"/>
      <c r="K242" s="154"/>
      <c r="L242" s="155"/>
      <c r="M242" s="407"/>
      <c r="N242" s="408"/>
      <c r="O242" s="156"/>
      <c r="P242" s="92"/>
    </row>
    <row r="243" spans="2:16" ht="15" customHeight="1">
      <c r="B243" s="93"/>
      <c r="C243" s="151"/>
      <c r="D243" s="152"/>
      <c r="E243" s="152"/>
      <c r="F243" s="152"/>
      <c r="G243" s="152"/>
      <c r="H243" s="152"/>
      <c r="I243" s="152"/>
      <c r="J243" s="153"/>
      <c r="K243" s="154"/>
      <c r="L243" s="155"/>
      <c r="M243" s="400"/>
      <c r="N243" s="401"/>
      <c r="O243" s="156"/>
      <c r="P243" s="92"/>
    </row>
    <row r="244" spans="2:16" ht="15" customHeight="1">
      <c r="B244" s="93"/>
      <c r="C244" s="391"/>
      <c r="D244" s="392"/>
      <c r="E244" s="392"/>
      <c r="F244" s="392"/>
      <c r="G244" s="392"/>
      <c r="H244" s="392"/>
      <c r="I244" s="392"/>
      <c r="J244" s="144"/>
      <c r="K244" s="145"/>
      <c r="L244" s="144"/>
      <c r="M244" s="402"/>
      <c r="N244" s="403"/>
      <c r="O244" s="146"/>
      <c r="P244" s="92"/>
    </row>
    <row r="245" spans="2:16" ht="15" customHeight="1">
      <c r="B245" s="93"/>
      <c r="C245" s="404" t="s">
        <v>60</v>
      </c>
      <c r="D245" s="405"/>
      <c r="E245" s="405"/>
      <c r="F245" s="405"/>
      <c r="G245" s="405"/>
      <c r="H245" s="405"/>
      <c r="I245" s="405"/>
      <c r="J245" s="405"/>
      <c r="K245" s="405"/>
      <c r="L245" s="405"/>
      <c r="M245" s="405"/>
      <c r="N245" s="406"/>
      <c r="O245" s="140">
        <f>SUM(O241:O244)</f>
        <v>39097.800000000003</v>
      </c>
      <c r="P245" s="92"/>
    </row>
    <row r="246" spans="2:16" ht="15" customHeight="1">
      <c r="B246" s="93"/>
      <c r="C246" s="118"/>
      <c r="O246" s="119"/>
      <c r="P246" s="92"/>
    </row>
    <row r="247" spans="2:16" ht="15" customHeight="1">
      <c r="B247" s="93"/>
      <c r="C247" s="409" t="s">
        <v>74</v>
      </c>
      <c r="D247" s="410"/>
      <c r="E247" s="410"/>
      <c r="F247" s="410"/>
      <c r="G247" s="410"/>
      <c r="H247" s="410"/>
      <c r="I247" s="410"/>
      <c r="J247" s="410"/>
      <c r="K247" s="410"/>
      <c r="L247" s="410"/>
      <c r="M247" s="410"/>
      <c r="N247" s="411"/>
      <c r="O247" s="157">
        <f>ROUND(SUM(O218,O229,O236,O245),2)</f>
        <v>162778.54</v>
      </c>
      <c r="P247" s="92"/>
    </row>
    <row r="248" spans="2:16" ht="15" customHeight="1">
      <c r="B248" s="93"/>
      <c r="C248" s="345" t="s">
        <v>75</v>
      </c>
      <c r="D248" s="346"/>
      <c r="E248" s="346"/>
      <c r="F248" s="346"/>
      <c r="G248" s="346"/>
      <c r="H248" s="346"/>
      <c r="I248" s="346"/>
      <c r="J248" s="346"/>
      <c r="K248" s="346"/>
      <c r="L248" s="346"/>
      <c r="M248" s="346"/>
      <c r="N248" s="346"/>
      <c r="O248" s="347"/>
      <c r="P248" s="92"/>
    </row>
    <row r="249" spans="2:16" ht="15" customHeight="1">
      <c r="B249" s="93"/>
      <c r="C249" s="348"/>
      <c r="D249" s="349"/>
      <c r="E249" s="349"/>
      <c r="F249" s="349"/>
      <c r="G249" s="349"/>
      <c r="H249" s="349"/>
      <c r="I249" s="349"/>
      <c r="J249" s="349"/>
      <c r="K249" s="349"/>
      <c r="L249" s="349"/>
      <c r="M249" s="349"/>
      <c r="N249" s="349"/>
      <c r="O249" s="350"/>
      <c r="P249" s="92"/>
    </row>
    <row r="250" spans="2:16" ht="15" customHeight="1">
      <c r="B250" s="93"/>
      <c r="C250" s="351"/>
      <c r="D250" s="352"/>
      <c r="E250" s="352"/>
      <c r="F250" s="352"/>
      <c r="G250" s="352"/>
      <c r="H250" s="352"/>
      <c r="I250" s="352"/>
      <c r="J250" s="352"/>
      <c r="K250" s="352"/>
      <c r="L250" s="352"/>
      <c r="M250" s="352"/>
      <c r="N250" s="352"/>
      <c r="O250" s="353"/>
      <c r="P250" s="92"/>
    </row>
    <row r="251" spans="2:16" ht="28.5" customHeight="1">
      <c r="B251" s="93"/>
      <c r="C251" s="370" t="s">
        <v>76</v>
      </c>
      <c r="D251" s="397"/>
      <c r="E251" s="397"/>
      <c r="F251" s="397"/>
      <c r="G251" s="397"/>
      <c r="H251" s="397"/>
      <c r="I251" s="397"/>
      <c r="J251" s="135"/>
      <c r="K251" s="149"/>
      <c r="L251" s="148" t="s">
        <v>77</v>
      </c>
      <c r="M251" s="398" t="s">
        <v>78</v>
      </c>
      <c r="N251" s="399"/>
      <c r="O251" s="150"/>
      <c r="P251" s="92"/>
    </row>
    <row r="252" spans="2:16" ht="15" customHeight="1">
      <c r="B252" s="93"/>
      <c r="C252" s="412" t="s">
        <v>23</v>
      </c>
      <c r="D252" s="380"/>
      <c r="E252" s="380"/>
      <c r="F252" s="380"/>
      <c r="G252" s="380"/>
      <c r="H252" s="380"/>
      <c r="I252" s="380"/>
      <c r="J252" s="158"/>
      <c r="K252" s="159"/>
      <c r="L252" s="235">
        <f>'PRESUPUESTO OFICIAL (Entidad)'!K72</f>
        <v>0.24299999999999999</v>
      </c>
      <c r="M252" s="432">
        <f>L252*O247</f>
        <v>39555.185219999999</v>
      </c>
      <c r="N252" s="433"/>
      <c r="O252" s="160"/>
      <c r="P252" s="92"/>
    </row>
    <row r="253" spans="2:16" ht="15" customHeight="1">
      <c r="B253" s="93"/>
      <c r="C253" s="129" t="s">
        <v>79</v>
      </c>
      <c r="D253" s="130"/>
      <c r="E253" s="130"/>
      <c r="F253" s="130"/>
      <c r="G253" s="130"/>
      <c r="H253" s="130"/>
      <c r="I253" s="130"/>
      <c r="J253" s="158"/>
      <c r="K253" s="159"/>
      <c r="L253" s="235">
        <f>'PRESUPUESTO OFICIAL (Entidad)'!K73</f>
        <v>0.01</v>
      </c>
      <c r="M253" s="432">
        <f>L253*O247</f>
        <v>1627.7854000000002</v>
      </c>
      <c r="N253" s="433"/>
      <c r="O253" s="160"/>
      <c r="P253" s="92"/>
    </row>
    <row r="254" spans="2:16" ht="15" customHeight="1">
      <c r="B254" s="93"/>
      <c r="C254" s="112" t="s">
        <v>80</v>
      </c>
      <c r="D254" s="113"/>
      <c r="E254" s="113"/>
      <c r="F254" s="113"/>
      <c r="G254" s="113"/>
      <c r="H254" s="113"/>
      <c r="I254" s="113"/>
      <c r="J254" s="161"/>
      <c r="K254" s="162"/>
      <c r="L254" s="235">
        <f>'PRESUPUESTO OFICIAL (Entidad)'!K74</f>
        <v>0.05</v>
      </c>
      <c r="M254" s="434">
        <f>L254*O247</f>
        <v>8138.9270000000006</v>
      </c>
      <c r="N254" s="435"/>
      <c r="O254" s="160"/>
      <c r="P254" s="92"/>
    </row>
    <row r="255" spans="2:16" ht="15" customHeight="1">
      <c r="B255" s="93"/>
      <c r="C255" s="404" t="s">
        <v>60</v>
      </c>
      <c r="D255" s="405"/>
      <c r="E255" s="405"/>
      <c r="F255" s="405"/>
      <c r="G255" s="405"/>
      <c r="H255" s="405"/>
      <c r="I255" s="405"/>
      <c r="J255" s="405"/>
      <c r="K255" s="405"/>
      <c r="L255" s="405"/>
      <c r="M255" s="405"/>
      <c r="N255" s="406"/>
      <c r="O255" s="163">
        <f>SUM(M252:M254)</f>
        <v>49321.897620000003</v>
      </c>
      <c r="P255" s="92"/>
    </row>
    <row r="256" spans="2:16" ht="15" customHeight="1">
      <c r="B256" s="93"/>
      <c r="C256" s="118"/>
      <c r="O256" s="119"/>
      <c r="P256" s="92"/>
    </row>
    <row r="257" spans="2:16" ht="15" customHeight="1">
      <c r="B257" s="93"/>
      <c r="C257" s="409" t="s">
        <v>81</v>
      </c>
      <c r="D257" s="410"/>
      <c r="E257" s="410"/>
      <c r="F257" s="410"/>
      <c r="G257" s="410"/>
      <c r="H257" s="410"/>
      <c r="I257" s="410"/>
      <c r="J257" s="410"/>
      <c r="K257" s="410"/>
      <c r="L257" s="410"/>
      <c r="M257" s="410"/>
      <c r="N257" s="411"/>
      <c r="O257" s="164">
        <f>ROUND(SUM(O247,O255),0)</f>
        <v>212100</v>
      </c>
      <c r="P257" s="92"/>
    </row>
    <row r="258" spans="2:16" ht="15" customHeight="1">
      <c r="B258" s="93"/>
      <c r="C258" s="115"/>
      <c r="D258" s="116"/>
      <c r="E258" s="116"/>
      <c r="F258" s="116"/>
      <c r="G258" s="116"/>
      <c r="H258" s="116"/>
      <c r="I258" s="116"/>
      <c r="J258" s="116"/>
      <c r="K258" s="116"/>
      <c r="L258" s="116"/>
      <c r="M258" s="116"/>
      <c r="N258" s="116"/>
      <c r="O258" s="117"/>
      <c r="P258" s="92"/>
    </row>
    <row r="259" spans="2:16" ht="15" customHeight="1">
      <c r="B259" s="93"/>
      <c r="C259" s="118"/>
      <c r="O259" s="119"/>
      <c r="P259" s="92"/>
    </row>
    <row r="260" spans="2:16" ht="15" customHeight="1">
      <c r="B260" s="93"/>
      <c r="C260" s="118"/>
      <c r="O260" s="119"/>
      <c r="P260" s="92"/>
    </row>
    <row r="261" spans="2:16" ht="15" customHeight="1">
      <c r="B261" s="93"/>
      <c r="C261" s="118"/>
      <c r="H261" s="165" t="s">
        <v>82</v>
      </c>
      <c r="I261" s="165"/>
      <c r="J261" s="165"/>
      <c r="K261" s="165"/>
      <c r="O261" s="119"/>
      <c r="P261" s="92"/>
    </row>
    <row r="262" spans="2:16" ht="15" customHeight="1">
      <c r="B262" s="93"/>
      <c r="C262" s="118"/>
      <c r="H262" s="165" t="s">
        <v>83</v>
      </c>
      <c r="O262" s="119"/>
      <c r="P262" s="92"/>
    </row>
    <row r="263" spans="2:16" ht="15" customHeight="1">
      <c r="B263" s="93"/>
      <c r="C263" s="118"/>
      <c r="H263" s="165" t="s">
        <v>84</v>
      </c>
      <c r="O263" s="119"/>
      <c r="P263" s="92"/>
    </row>
    <row r="264" spans="2:16" ht="15" customHeight="1">
      <c r="B264" s="93"/>
      <c r="C264" s="104"/>
      <c r="D264" s="166"/>
      <c r="E264" s="166"/>
      <c r="F264" s="166"/>
      <c r="G264" s="166"/>
      <c r="H264" s="165" t="s">
        <v>85</v>
      </c>
      <c r="I264" s="166"/>
      <c r="J264" s="166"/>
      <c r="K264" s="166"/>
      <c r="L264" s="166"/>
      <c r="M264" s="166"/>
      <c r="N264" s="166"/>
      <c r="O264" s="167"/>
      <c r="P264" s="92"/>
    </row>
    <row r="265" spans="2:16" ht="15" customHeight="1">
      <c r="B265" s="93"/>
      <c r="C265" s="118"/>
      <c r="H265" s="91" t="s">
        <v>86</v>
      </c>
      <c r="O265" s="119"/>
      <c r="P265" s="92"/>
    </row>
    <row r="266" spans="2:16" ht="15" customHeight="1">
      <c r="B266" s="93"/>
      <c r="C266" s="168" t="s">
        <v>87</v>
      </c>
      <c r="D266" s="126"/>
      <c r="E266" s="126"/>
      <c r="F266" s="126"/>
      <c r="G266" s="126"/>
      <c r="H266" s="126"/>
      <c r="I266" s="126"/>
      <c r="J266" s="126"/>
      <c r="K266" s="126"/>
      <c r="L266" s="126"/>
      <c r="M266" s="126"/>
      <c r="N266" s="126"/>
      <c r="O266" s="169"/>
      <c r="P266" s="92"/>
    </row>
    <row r="267" spans="2:16" ht="15" customHeight="1">
      <c r="B267" s="93"/>
      <c r="C267" s="429"/>
      <c r="D267" s="430"/>
      <c r="E267" s="430"/>
      <c r="F267" s="430"/>
      <c r="G267" s="430"/>
      <c r="H267" s="430"/>
      <c r="I267" s="430"/>
      <c r="J267" s="430"/>
      <c r="K267" s="430"/>
      <c r="L267" s="430"/>
      <c r="M267" s="430"/>
      <c r="N267" s="430"/>
      <c r="O267" s="431"/>
      <c r="P267" s="92"/>
    </row>
    <row r="268" spans="2:16" ht="15" customHeight="1">
      <c r="B268" s="93"/>
      <c r="C268" s="429"/>
      <c r="D268" s="430"/>
      <c r="E268" s="430"/>
      <c r="F268" s="430"/>
      <c r="G268" s="430"/>
      <c r="H268" s="430"/>
      <c r="I268" s="430"/>
      <c r="J268" s="430"/>
      <c r="K268" s="430"/>
      <c r="L268" s="430"/>
      <c r="M268" s="430"/>
      <c r="N268" s="430"/>
      <c r="O268" s="431"/>
      <c r="P268" s="92"/>
    </row>
    <row r="269" spans="2:16" ht="15" customHeight="1">
      <c r="B269" s="93"/>
      <c r="C269" s="104"/>
      <c r="D269" s="166"/>
      <c r="E269" s="166"/>
      <c r="F269" s="166"/>
      <c r="G269" s="166"/>
      <c r="H269" s="166"/>
      <c r="I269" s="166"/>
      <c r="J269" s="166"/>
      <c r="K269" s="166"/>
      <c r="L269" s="166"/>
      <c r="M269" s="166"/>
      <c r="N269" s="166"/>
      <c r="O269" s="167"/>
      <c r="P269" s="92"/>
    </row>
    <row r="270" spans="2:16" ht="15" customHeight="1">
      <c r="B270" s="93"/>
      <c r="C270" s="170" t="s">
        <v>88</v>
      </c>
      <c r="D270" s="166"/>
      <c r="E270" s="166"/>
      <c r="F270" s="166"/>
      <c r="G270" s="166"/>
      <c r="H270" s="166"/>
      <c r="I270" s="166"/>
      <c r="J270" s="166"/>
      <c r="K270" s="166"/>
      <c r="L270" s="166"/>
      <c r="M270" s="166"/>
      <c r="N270" s="166"/>
      <c r="O270" s="167"/>
      <c r="P270" s="92"/>
    </row>
    <row r="271" spans="2:16" ht="12.75" customHeight="1">
      <c r="B271" s="93"/>
      <c r="C271" s="426" t="s">
        <v>89</v>
      </c>
      <c r="D271" s="427"/>
      <c r="E271" s="427"/>
      <c r="F271" s="427"/>
      <c r="G271" s="427"/>
      <c r="H271" s="427"/>
      <c r="I271" s="427"/>
      <c r="J271" s="427"/>
      <c r="K271" s="427"/>
      <c r="L271" s="427"/>
      <c r="M271" s="427"/>
      <c r="N271" s="427"/>
      <c r="O271" s="428"/>
      <c r="P271" s="92"/>
    </row>
    <row r="272" spans="2:16" ht="15" customHeight="1">
      <c r="B272" s="93"/>
      <c r="C272" s="426"/>
      <c r="D272" s="427"/>
      <c r="E272" s="427"/>
      <c r="F272" s="427"/>
      <c r="G272" s="427"/>
      <c r="H272" s="427"/>
      <c r="I272" s="427"/>
      <c r="J272" s="427"/>
      <c r="K272" s="427"/>
      <c r="L272" s="427"/>
      <c r="M272" s="427"/>
      <c r="N272" s="427"/>
      <c r="O272" s="428"/>
      <c r="P272" s="92"/>
    </row>
    <row r="273" spans="2:16" ht="12.95" customHeight="1">
      <c r="B273" s="93"/>
      <c r="C273" s="426" t="s">
        <v>90</v>
      </c>
      <c r="D273" s="427"/>
      <c r="E273" s="427"/>
      <c r="F273" s="427"/>
      <c r="G273" s="427"/>
      <c r="H273" s="427"/>
      <c r="I273" s="427"/>
      <c r="J273" s="427"/>
      <c r="K273" s="427"/>
      <c r="L273" s="427"/>
      <c r="M273" s="427"/>
      <c r="N273" s="427"/>
      <c r="O273" s="428"/>
      <c r="P273" s="92"/>
    </row>
    <row r="274" spans="2:16" ht="15" customHeight="1">
      <c r="B274" s="93"/>
      <c r="C274" s="426"/>
      <c r="D274" s="427"/>
      <c r="E274" s="427"/>
      <c r="F274" s="427"/>
      <c r="G274" s="427"/>
      <c r="H274" s="427"/>
      <c r="I274" s="427"/>
      <c r="J274" s="427"/>
      <c r="K274" s="427"/>
      <c r="L274" s="427"/>
      <c r="M274" s="427"/>
      <c r="N274" s="427"/>
      <c r="O274" s="428"/>
      <c r="P274" s="92"/>
    </row>
    <row r="275" spans="2:16" ht="15" customHeight="1">
      <c r="B275" s="93"/>
      <c r="C275" s="104"/>
      <c r="D275" s="166"/>
      <c r="E275" s="166"/>
      <c r="F275" s="166"/>
      <c r="G275" s="166"/>
      <c r="H275" s="166"/>
      <c r="I275" s="166"/>
      <c r="J275" s="166"/>
      <c r="K275" s="166"/>
      <c r="L275" s="166"/>
      <c r="M275" s="166"/>
      <c r="N275" s="166"/>
      <c r="O275" s="167"/>
      <c r="P275" s="92"/>
    </row>
    <row r="276" spans="2:16" ht="15" customHeight="1">
      <c r="B276" s="93"/>
      <c r="C276" s="118"/>
      <c r="H276" s="165" t="s">
        <v>82</v>
      </c>
      <c r="O276" s="119"/>
      <c r="P276" s="92"/>
    </row>
    <row r="277" spans="2:16" ht="15" customHeight="1">
      <c r="B277" s="93"/>
      <c r="C277" s="118"/>
      <c r="H277" s="91" t="s">
        <v>83</v>
      </c>
      <c r="I277" s="130"/>
      <c r="J277" s="130"/>
      <c r="K277" s="130"/>
      <c r="O277" s="119"/>
      <c r="P277" s="92"/>
    </row>
    <row r="278" spans="2:16" ht="15" customHeight="1">
      <c r="B278" s="93"/>
      <c r="C278" s="118"/>
      <c r="H278" s="91" t="s">
        <v>91</v>
      </c>
      <c r="I278" s="171"/>
      <c r="J278" s="171"/>
      <c r="K278" s="171"/>
      <c r="O278" s="119"/>
      <c r="P278" s="92"/>
    </row>
    <row r="279" spans="2:16" ht="15" customHeight="1">
      <c r="B279" s="93"/>
      <c r="C279" s="172"/>
      <c r="D279" s="166"/>
      <c r="E279" s="166"/>
      <c r="F279" s="166"/>
      <c r="G279" s="166"/>
      <c r="H279" s="91" t="s">
        <v>85</v>
      </c>
      <c r="L279" s="166"/>
      <c r="M279" s="166"/>
      <c r="N279" s="166"/>
      <c r="O279" s="167"/>
      <c r="P279" s="92"/>
    </row>
    <row r="280" spans="2:16" ht="17.25" customHeight="1">
      <c r="B280" s="93"/>
      <c r="C280" s="172"/>
      <c r="D280" s="171"/>
      <c r="E280" s="171"/>
      <c r="K280" s="418"/>
      <c r="L280" s="418"/>
      <c r="M280" s="418"/>
      <c r="N280" s="418"/>
      <c r="O280" s="419"/>
      <c r="P280" s="92"/>
    </row>
    <row r="281" spans="2:16" ht="18.75" customHeight="1">
      <c r="B281" s="93"/>
      <c r="C281" s="422"/>
      <c r="D281" s="423"/>
      <c r="E281" s="423"/>
      <c r="F281" s="145"/>
      <c r="G281" s="145"/>
      <c r="H281" s="145"/>
      <c r="I281" s="145"/>
      <c r="J281" s="145"/>
      <c r="K281" s="420"/>
      <c r="L281" s="420"/>
      <c r="M281" s="420"/>
      <c r="N281" s="420"/>
      <c r="O281" s="421"/>
      <c r="P281" s="92"/>
    </row>
    <row r="282" spans="2:16" ht="15" customHeight="1">
      <c r="B282" s="173"/>
      <c r="C282" s="174"/>
      <c r="D282" s="174"/>
      <c r="E282" s="174"/>
      <c r="F282" s="174"/>
      <c r="G282" s="174"/>
      <c r="H282" s="174"/>
      <c r="I282" s="174"/>
      <c r="J282" s="174"/>
      <c r="K282" s="174"/>
      <c r="L282" s="174"/>
      <c r="M282" s="174"/>
      <c r="N282" s="174"/>
      <c r="O282" s="174"/>
      <c r="P282" s="175"/>
    </row>
    <row r="283" spans="2:16" ht="15" customHeight="1"/>
    <row r="284" spans="2:16" ht="15" customHeight="1">
      <c r="B284" s="271" t="s">
        <v>37</v>
      </c>
      <c r="C284" s="271"/>
      <c r="D284" s="271"/>
      <c r="E284" s="271"/>
      <c r="F284" s="271"/>
      <c r="G284" s="271"/>
      <c r="H284" s="271"/>
      <c r="I284" s="271"/>
      <c r="J284" s="271"/>
      <c r="K284" s="271"/>
      <c r="L284" s="271"/>
    </row>
    <row r="285" spans="2:16" ht="15" customHeight="1">
      <c r="B285" s="271" t="s">
        <v>1</v>
      </c>
      <c r="C285" s="271"/>
      <c r="D285" s="271"/>
      <c r="E285" s="271"/>
    </row>
    <row r="286" spans="2:16" ht="15" customHeight="1"/>
    <row r="287" spans="2:16" ht="25.5" customHeight="1">
      <c r="B287" s="415"/>
      <c r="C287" s="416"/>
      <c r="D287" s="416"/>
      <c r="E287" s="416"/>
      <c r="F287" s="416"/>
      <c r="G287" s="416"/>
      <c r="H287" s="416"/>
      <c r="I287" s="416"/>
      <c r="J287" s="416"/>
      <c r="K287" s="416"/>
      <c r="L287" s="416"/>
      <c r="M287" s="416"/>
      <c r="N287" s="416"/>
      <c r="O287" s="416"/>
      <c r="P287" s="417"/>
    </row>
    <row r="288" spans="2:16" ht="36.75" customHeight="1">
      <c r="B288" s="93"/>
      <c r="C288" s="327" t="s">
        <v>38</v>
      </c>
      <c r="D288" s="327"/>
      <c r="E288" s="327"/>
      <c r="F288" s="327"/>
      <c r="G288" s="327"/>
      <c r="H288" s="327"/>
      <c r="I288" s="327"/>
      <c r="J288" s="327"/>
      <c r="K288" s="327"/>
      <c r="L288" s="327"/>
      <c r="M288" s="327"/>
      <c r="N288" s="327"/>
      <c r="O288" s="327"/>
      <c r="P288" s="92"/>
    </row>
    <row r="289" spans="2:16" ht="15" customHeight="1">
      <c r="B289" s="93"/>
      <c r="P289" s="92"/>
    </row>
    <row r="290" spans="2:16" ht="15" customHeight="1">
      <c r="B290" s="93"/>
      <c r="C290" s="336"/>
      <c r="D290" s="338"/>
      <c r="E290" s="339"/>
      <c r="F290" s="339"/>
      <c r="G290" s="339"/>
      <c r="H290" s="339"/>
      <c r="I290" s="339"/>
      <c r="J290" s="339"/>
      <c r="K290" s="340"/>
      <c r="L290" s="356"/>
      <c r="M290" s="357"/>
      <c r="N290" s="357"/>
      <c r="O290" s="358"/>
      <c r="P290" s="92"/>
    </row>
    <row r="291" spans="2:16" ht="15" customHeight="1">
      <c r="B291" s="93"/>
      <c r="C291" s="337"/>
      <c r="D291" s="330" t="s">
        <v>162</v>
      </c>
      <c r="E291" s="331"/>
      <c r="F291" s="331"/>
      <c r="G291" s="331"/>
      <c r="H291" s="331"/>
      <c r="I291" s="331"/>
      <c r="J291" s="331"/>
      <c r="K291" s="332"/>
      <c r="L291" s="359"/>
      <c r="M291" s="360"/>
      <c r="N291" s="360"/>
      <c r="O291" s="361"/>
      <c r="P291" s="92"/>
    </row>
    <row r="292" spans="2:16" ht="15" customHeight="1">
      <c r="B292" s="93"/>
      <c r="C292" s="337"/>
      <c r="D292" s="330"/>
      <c r="E292" s="331"/>
      <c r="F292" s="331"/>
      <c r="G292" s="331"/>
      <c r="H292" s="331"/>
      <c r="I292" s="331"/>
      <c r="J292" s="331"/>
      <c r="K292" s="332"/>
      <c r="L292" s="328" t="s">
        <v>39</v>
      </c>
      <c r="M292" s="362"/>
      <c r="N292" s="363"/>
      <c r="O292" s="364"/>
      <c r="P292" s="92"/>
    </row>
    <row r="293" spans="2:16" ht="15" customHeight="1">
      <c r="B293" s="93"/>
      <c r="C293" s="337"/>
      <c r="D293" s="330" t="s">
        <v>40</v>
      </c>
      <c r="E293" s="331"/>
      <c r="F293" s="331"/>
      <c r="G293" s="331"/>
      <c r="H293" s="331"/>
      <c r="I293" s="331"/>
      <c r="J293" s="331"/>
      <c r="K293" s="332"/>
      <c r="L293" s="341"/>
      <c r="M293" s="365"/>
      <c r="N293" s="366"/>
      <c r="O293" s="367"/>
      <c r="P293" s="92"/>
    </row>
    <row r="294" spans="2:16" ht="12.75" customHeight="1">
      <c r="B294" s="93"/>
      <c r="C294" s="337"/>
      <c r="D294" s="333"/>
      <c r="E294" s="334"/>
      <c r="F294" s="334"/>
      <c r="G294" s="334"/>
      <c r="H294" s="334"/>
      <c r="I294" s="334"/>
      <c r="J294" s="334"/>
      <c r="K294" s="335"/>
      <c r="L294" s="328" t="s">
        <v>41</v>
      </c>
      <c r="M294" s="328">
        <v>4</v>
      </c>
      <c r="N294" s="328" t="s">
        <v>42</v>
      </c>
      <c r="O294" s="354">
        <v>26</v>
      </c>
      <c r="P294" s="92"/>
    </row>
    <row r="295" spans="2:16" ht="15" customHeight="1">
      <c r="B295" s="93"/>
      <c r="C295" s="337"/>
      <c r="D295" s="333"/>
      <c r="E295" s="334"/>
      <c r="F295" s="334"/>
      <c r="G295" s="334"/>
      <c r="H295" s="334"/>
      <c r="I295" s="334"/>
      <c r="J295" s="334"/>
      <c r="K295" s="335"/>
      <c r="L295" s="329"/>
      <c r="M295" s="329"/>
      <c r="N295" s="329"/>
      <c r="O295" s="355"/>
      <c r="P295" s="92"/>
    </row>
    <row r="296" spans="2:16" ht="15" customHeight="1">
      <c r="B296" s="93"/>
      <c r="C296" s="337"/>
      <c r="D296" s="330" t="s">
        <v>43</v>
      </c>
      <c r="E296" s="331"/>
      <c r="F296" s="331"/>
      <c r="G296" s="331"/>
      <c r="H296" s="331"/>
      <c r="I296" s="331"/>
      <c r="J296" s="331"/>
      <c r="K296" s="332"/>
      <c r="L296" s="329"/>
      <c r="M296" s="329"/>
      <c r="N296" s="329"/>
      <c r="O296" s="355"/>
      <c r="P296" s="92"/>
    </row>
    <row r="297" spans="2:16" ht="15" customHeight="1">
      <c r="B297" s="93"/>
      <c r="C297" s="96"/>
      <c r="D297" s="97"/>
      <c r="E297" s="97"/>
      <c r="F297" s="97"/>
      <c r="G297" s="97"/>
      <c r="H297" s="97"/>
      <c r="I297" s="97"/>
      <c r="J297" s="97"/>
      <c r="K297" s="97"/>
      <c r="L297" s="97"/>
      <c r="M297" s="98"/>
      <c r="N297" s="98"/>
      <c r="O297" s="99"/>
      <c r="P297" s="92"/>
    </row>
    <row r="298" spans="2:16" ht="15" customHeight="1">
      <c r="B298" s="93"/>
      <c r="C298" s="100"/>
      <c r="D298" s="94"/>
      <c r="E298" s="94"/>
      <c r="F298" s="94"/>
      <c r="G298" s="94"/>
      <c r="H298" s="94"/>
      <c r="I298" s="94"/>
      <c r="J298" s="94"/>
      <c r="K298" s="94"/>
      <c r="L298" s="101" t="s">
        <v>44</v>
      </c>
      <c r="M298" s="102" t="s">
        <v>45</v>
      </c>
      <c r="N298" s="102" t="s">
        <v>46</v>
      </c>
      <c r="O298" s="103" t="s">
        <v>47</v>
      </c>
      <c r="P298" s="92"/>
    </row>
    <row r="299" spans="2:16" ht="15" customHeight="1">
      <c r="B299" s="93"/>
      <c r="C299" s="104"/>
      <c r="D299" s="95"/>
      <c r="E299" s="95"/>
      <c r="F299" s="95"/>
      <c r="G299" s="95"/>
      <c r="H299" s="95"/>
      <c r="I299" s="95"/>
      <c r="J299" s="95"/>
      <c r="K299" s="95"/>
      <c r="L299" s="105"/>
      <c r="M299" s="106"/>
      <c r="N299" s="106"/>
      <c r="O299" s="107"/>
      <c r="P299" s="92"/>
    </row>
    <row r="300" spans="2:16" ht="18" customHeight="1">
      <c r="B300" s="93"/>
      <c r="C300" s="424" t="s">
        <v>48</v>
      </c>
      <c r="D300" s="425"/>
      <c r="E300" s="425"/>
      <c r="F300" s="425"/>
      <c r="G300" s="95"/>
      <c r="H300" s="95"/>
      <c r="I300" s="95" t="s">
        <v>49</v>
      </c>
      <c r="K300" s="95"/>
      <c r="L300" s="105"/>
      <c r="O300" s="108"/>
      <c r="P300" s="92"/>
    </row>
    <row r="301" spans="2:16" ht="15" customHeight="1">
      <c r="B301" s="93"/>
      <c r="C301" s="109"/>
      <c r="D301" s="110"/>
      <c r="E301" s="110"/>
      <c r="F301" s="110"/>
      <c r="G301" s="110"/>
      <c r="H301" s="110"/>
      <c r="I301" s="110"/>
      <c r="J301" s="110"/>
      <c r="K301" s="110"/>
      <c r="L301" s="110"/>
      <c r="M301" s="110"/>
      <c r="N301" s="110"/>
      <c r="O301" s="111"/>
      <c r="P301" s="92"/>
    </row>
    <row r="302" spans="2:16" ht="15" customHeight="1">
      <c r="B302" s="93"/>
      <c r="C302" s="112"/>
      <c r="D302" s="113"/>
      <c r="E302" s="113"/>
      <c r="F302" s="113"/>
      <c r="G302" s="113"/>
      <c r="H302" s="113"/>
      <c r="I302" s="113"/>
      <c r="J302" s="113"/>
      <c r="K302" s="113"/>
      <c r="L302" s="113"/>
      <c r="M302" s="113"/>
      <c r="N302" s="113"/>
      <c r="O302" s="114"/>
      <c r="P302" s="92"/>
    </row>
    <row r="303" spans="2:16" ht="15" customHeight="1">
      <c r="B303" s="93"/>
      <c r="C303" s="115"/>
      <c r="D303" s="116"/>
      <c r="E303" s="116"/>
      <c r="F303" s="116"/>
      <c r="G303" s="116"/>
      <c r="H303" s="116"/>
      <c r="K303" s="116"/>
      <c r="L303" s="116"/>
      <c r="M303" s="116"/>
      <c r="N303" s="116"/>
      <c r="O303" s="117"/>
      <c r="P303" s="92"/>
    </row>
    <row r="304" spans="2:16" ht="15" customHeight="1">
      <c r="B304" s="93"/>
      <c r="C304" s="376" t="s">
        <v>50</v>
      </c>
      <c r="D304" s="377"/>
      <c r="E304" s="377"/>
      <c r="F304" s="377"/>
      <c r="G304" s="377"/>
      <c r="H304" s="377"/>
      <c r="I304" s="377"/>
      <c r="J304" s="377"/>
      <c r="K304" s="377"/>
      <c r="L304" s="377"/>
      <c r="M304" s="377"/>
      <c r="N304" s="377"/>
      <c r="O304" s="378"/>
      <c r="P304" s="92"/>
    </row>
    <row r="305" spans="2:16" ht="15" customHeight="1">
      <c r="B305" s="93"/>
      <c r="C305" s="118"/>
      <c r="O305" s="119"/>
      <c r="P305" s="92"/>
    </row>
    <row r="306" spans="2:16" ht="15" customHeight="1">
      <c r="B306" s="93"/>
      <c r="C306" s="120" t="s">
        <v>51</v>
      </c>
      <c r="D306" s="342" t="s">
        <v>52</v>
      </c>
      <c r="E306" s="343"/>
      <c r="F306" s="343"/>
      <c r="G306" s="343"/>
      <c r="H306" s="343"/>
      <c r="I306" s="343"/>
      <c r="J306" s="343"/>
      <c r="K306" s="343"/>
      <c r="L306" s="344"/>
      <c r="M306" s="374" t="s">
        <v>53</v>
      </c>
      <c r="N306" s="375"/>
      <c r="O306" s="120" t="s">
        <v>11</v>
      </c>
      <c r="P306" s="92"/>
    </row>
    <row r="307" spans="2:16" ht="20.100000000000001" customHeight="1">
      <c r="B307" s="93"/>
      <c r="C307" s="121" t="s">
        <v>186</v>
      </c>
      <c r="D307" s="388" t="s">
        <v>103</v>
      </c>
      <c r="E307" s="389"/>
      <c r="F307" s="389"/>
      <c r="G307" s="389"/>
      <c r="H307" s="389"/>
      <c r="I307" s="389"/>
      <c r="J307" s="389"/>
      <c r="K307" s="389"/>
      <c r="L307" s="390"/>
      <c r="M307" s="368" t="s">
        <v>104</v>
      </c>
      <c r="N307" s="369"/>
      <c r="O307" s="122">
        <f>SUM('PRESUPUESTO OFICIAL (Entidad)'!I17)</f>
        <v>9.8000000000000007</v>
      </c>
      <c r="P307" s="92"/>
    </row>
    <row r="308" spans="2:16" ht="15" customHeight="1">
      <c r="B308" s="93"/>
      <c r="C308" s="345" t="s">
        <v>54</v>
      </c>
      <c r="D308" s="346"/>
      <c r="E308" s="346"/>
      <c r="F308" s="346"/>
      <c r="G308" s="346"/>
      <c r="H308" s="346"/>
      <c r="I308" s="346"/>
      <c r="J308" s="346"/>
      <c r="K308" s="346"/>
      <c r="L308" s="346"/>
      <c r="M308" s="346"/>
      <c r="N308" s="346"/>
      <c r="O308" s="347"/>
      <c r="P308" s="92"/>
    </row>
    <row r="309" spans="2:16" ht="15" customHeight="1">
      <c r="B309" s="93"/>
      <c r="C309" s="348"/>
      <c r="D309" s="349"/>
      <c r="E309" s="349"/>
      <c r="F309" s="349"/>
      <c r="G309" s="349"/>
      <c r="H309" s="349"/>
      <c r="I309" s="349"/>
      <c r="J309" s="349"/>
      <c r="K309" s="349"/>
      <c r="L309" s="349"/>
      <c r="M309" s="349"/>
      <c r="N309" s="349"/>
      <c r="O309" s="350"/>
      <c r="P309" s="92"/>
    </row>
    <row r="310" spans="2:16" ht="15" customHeight="1">
      <c r="B310" s="93"/>
      <c r="C310" s="351"/>
      <c r="D310" s="352"/>
      <c r="E310" s="352"/>
      <c r="F310" s="352"/>
      <c r="G310" s="352"/>
      <c r="H310" s="352"/>
      <c r="I310" s="352"/>
      <c r="J310" s="352"/>
      <c r="K310" s="352"/>
      <c r="L310" s="352"/>
      <c r="M310" s="352"/>
      <c r="N310" s="352"/>
      <c r="O310" s="353"/>
      <c r="P310" s="92"/>
    </row>
    <row r="311" spans="2:16" ht="15" customHeight="1">
      <c r="B311" s="93"/>
      <c r="C311" s="370" t="s">
        <v>52</v>
      </c>
      <c r="D311" s="371"/>
      <c r="E311" s="371"/>
      <c r="F311" s="371"/>
      <c r="G311" s="372"/>
      <c r="H311" s="373" t="s">
        <v>55</v>
      </c>
      <c r="I311" s="371"/>
      <c r="J311" s="385" t="s">
        <v>56</v>
      </c>
      <c r="K311" s="386"/>
      <c r="L311" s="124" t="s">
        <v>57</v>
      </c>
      <c r="M311" s="373" t="s">
        <v>58</v>
      </c>
      <c r="N311" s="387"/>
      <c r="O311" s="125" t="s">
        <v>59</v>
      </c>
      <c r="P311" s="92"/>
    </row>
    <row r="312" spans="2:16" ht="17.100000000000001" customHeight="1">
      <c r="B312" s="93"/>
      <c r="C312" s="379" t="s">
        <v>187</v>
      </c>
      <c r="D312" s="380"/>
      <c r="E312" s="380"/>
      <c r="F312" s="380"/>
      <c r="G312" s="381"/>
      <c r="H312" s="382"/>
      <c r="I312" s="381"/>
      <c r="J312" s="382" t="s">
        <v>188</v>
      </c>
      <c r="K312" s="381"/>
      <c r="L312" s="127">
        <v>47600</v>
      </c>
      <c r="M312" s="383">
        <v>0.03</v>
      </c>
      <c r="N312" s="384"/>
      <c r="O312" s="128">
        <f>ROUND(L312*M312+0.00000001,2)</f>
        <v>1428</v>
      </c>
      <c r="P312" s="92"/>
    </row>
    <row r="313" spans="2:16" ht="17.100000000000001" customHeight="1">
      <c r="B313" s="93"/>
      <c r="C313" s="129" t="s">
        <v>189</v>
      </c>
      <c r="D313" s="130"/>
      <c r="E313" s="130"/>
      <c r="F313" s="130"/>
      <c r="G313" s="131"/>
      <c r="H313" s="132"/>
      <c r="I313" s="131"/>
      <c r="J313" s="132" t="s">
        <v>188</v>
      </c>
      <c r="K313" s="131"/>
      <c r="L313" s="127">
        <v>73881</v>
      </c>
      <c r="M313" s="383">
        <v>1.4999999999999999E-2</v>
      </c>
      <c r="N313" s="384"/>
      <c r="O313" s="128">
        <f>ROUND(L313*M313+0.00000001,2)</f>
        <v>1108.22</v>
      </c>
      <c r="P313" s="92"/>
    </row>
    <row r="314" spans="2:16" ht="17.100000000000001" customHeight="1">
      <c r="B314" s="93"/>
      <c r="C314" s="436" t="s">
        <v>163</v>
      </c>
      <c r="D314" s="392"/>
      <c r="E314" s="392"/>
      <c r="F314" s="392"/>
      <c r="G314" s="393"/>
      <c r="H314" s="394"/>
      <c r="I314" s="393"/>
      <c r="J314" s="394" t="s">
        <v>164</v>
      </c>
      <c r="K314" s="393"/>
      <c r="L314" s="133">
        <v>55809.82</v>
      </c>
      <c r="M314" s="395">
        <v>0.1</v>
      </c>
      <c r="N314" s="396"/>
      <c r="O314" s="128">
        <f>ROUND(L314*M314+0.00000001,2)</f>
        <v>5580.98</v>
      </c>
      <c r="P314" s="92"/>
    </row>
    <row r="315" spans="2:16" ht="15" customHeight="1">
      <c r="B315" s="93"/>
      <c r="C315" s="404" t="s">
        <v>60</v>
      </c>
      <c r="D315" s="405"/>
      <c r="E315" s="405"/>
      <c r="F315" s="405"/>
      <c r="G315" s="405"/>
      <c r="H315" s="405"/>
      <c r="I315" s="405"/>
      <c r="J315" s="405"/>
      <c r="K315" s="405"/>
      <c r="L315" s="405"/>
      <c r="M315" s="405"/>
      <c r="N315" s="406"/>
      <c r="O315" s="134">
        <f>SUM(O312:O314)</f>
        <v>8117.2</v>
      </c>
      <c r="P315" s="92"/>
    </row>
    <row r="316" spans="2:16" ht="13.5" customHeight="1">
      <c r="B316" s="93"/>
      <c r="C316" s="345" t="s">
        <v>61</v>
      </c>
      <c r="D316" s="346"/>
      <c r="E316" s="346"/>
      <c r="F316" s="346"/>
      <c r="G316" s="346"/>
      <c r="H316" s="346"/>
      <c r="I316" s="346"/>
      <c r="J316" s="346"/>
      <c r="K316" s="346"/>
      <c r="L316" s="346"/>
      <c r="M316" s="346"/>
      <c r="N316" s="346"/>
      <c r="O316" s="347"/>
      <c r="P316" s="92"/>
    </row>
    <row r="317" spans="2:16" ht="15" customHeight="1">
      <c r="B317" s="93"/>
      <c r="C317" s="348"/>
      <c r="D317" s="349"/>
      <c r="E317" s="349"/>
      <c r="F317" s="349"/>
      <c r="G317" s="349"/>
      <c r="H317" s="349"/>
      <c r="I317" s="349"/>
      <c r="J317" s="349"/>
      <c r="K317" s="349"/>
      <c r="L317" s="349"/>
      <c r="M317" s="349"/>
      <c r="N317" s="349"/>
      <c r="O317" s="350"/>
      <c r="P317" s="92"/>
    </row>
    <row r="318" spans="2:16" ht="15" customHeight="1">
      <c r="B318" s="93"/>
      <c r="C318" s="351"/>
      <c r="D318" s="352"/>
      <c r="E318" s="352"/>
      <c r="F318" s="352"/>
      <c r="G318" s="352"/>
      <c r="H318" s="352"/>
      <c r="I318" s="352"/>
      <c r="J318" s="352"/>
      <c r="K318" s="352"/>
      <c r="L318" s="352"/>
      <c r="M318" s="352"/>
      <c r="N318" s="352"/>
      <c r="O318" s="353"/>
      <c r="P318" s="92"/>
    </row>
    <row r="319" spans="2:16" ht="15" customHeight="1">
      <c r="B319" s="93"/>
      <c r="C319" s="370" t="s">
        <v>52</v>
      </c>
      <c r="D319" s="397"/>
      <c r="E319" s="397"/>
      <c r="F319" s="397"/>
      <c r="G319" s="397"/>
      <c r="H319" s="397"/>
      <c r="I319" s="397"/>
      <c r="J319" s="387"/>
      <c r="K319" s="123" t="s">
        <v>53</v>
      </c>
      <c r="L319" s="124" t="s">
        <v>11</v>
      </c>
      <c r="M319" s="373" t="s">
        <v>62</v>
      </c>
      <c r="N319" s="387"/>
      <c r="O319" s="125" t="s">
        <v>59</v>
      </c>
      <c r="P319" s="92"/>
    </row>
    <row r="320" spans="2:16" ht="17.100000000000001" customHeight="1">
      <c r="B320" s="93"/>
      <c r="C320" s="379" t="s">
        <v>190</v>
      </c>
      <c r="D320" s="380"/>
      <c r="E320" s="380"/>
      <c r="F320" s="380"/>
      <c r="G320" s="380"/>
      <c r="H320" s="380"/>
      <c r="I320" s="380"/>
      <c r="J320" s="381"/>
      <c r="K320" s="136" t="s">
        <v>179</v>
      </c>
      <c r="L320" s="137">
        <v>1.2</v>
      </c>
      <c r="M320" s="413">
        <v>23300</v>
      </c>
      <c r="N320" s="414"/>
      <c r="O320" s="128">
        <f t="shared" ref="O320:O326" si="1">ROUND(L320*M320+0.00000001,2)</f>
        <v>27960</v>
      </c>
      <c r="P320" s="92"/>
    </row>
    <row r="321" spans="2:16" ht="17.100000000000001" customHeight="1">
      <c r="B321" s="93"/>
      <c r="C321" s="436" t="s">
        <v>191</v>
      </c>
      <c r="D321" s="392"/>
      <c r="E321" s="392"/>
      <c r="F321" s="392"/>
      <c r="G321" s="392"/>
      <c r="H321" s="392"/>
      <c r="I321" s="392"/>
      <c r="J321" s="393"/>
      <c r="K321" s="130" t="s">
        <v>192</v>
      </c>
      <c r="L321" s="138">
        <v>0.16</v>
      </c>
      <c r="M321" s="402">
        <v>22125</v>
      </c>
      <c r="N321" s="403"/>
      <c r="O321" s="139">
        <f t="shared" si="1"/>
        <v>3540</v>
      </c>
      <c r="P321" s="92"/>
    </row>
    <row r="322" spans="2:16" ht="17.100000000000001" customHeight="1">
      <c r="B322" s="93"/>
      <c r="C322" s="436" t="s">
        <v>193</v>
      </c>
      <c r="D322" s="392"/>
      <c r="E322" s="392"/>
      <c r="F322" s="392"/>
      <c r="G322" s="392"/>
      <c r="H322" s="392"/>
      <c r="I322" s="392"/>
      <c r="J322" s="393"/>
      <c r="K322" s="130" t="s">
        <v>194</v>
      </c>
      <c r="L322" s="138">
        <v>0.04</v>
      </c>
      <c r="M322" s="402">
        <v>123900</v>
      </c>
      <c r="N322" s="403"/>
      <c r="O322" s="139">
        <f t="shared" si="1"/>
        <v>4956</v>
      </c>
      <c r="P322" s="92"/>
    </row>
    <row r="323" spans="2:16" ht="17.100000000000001" customHeight="1">
      <c r="B323" s="93"/>
      <c r="C323" s="436" t="s">
        <v>195</v>
      </c>
      <c r="D323" s="392"/>
      <c r="E323" s="392"/>
      <c r="F323" s="392"/>
      <c r="G323" s="392"/>
      <c r="H323" s="392"/>
      <c r="I323" s="392"/>
      <c r="J323" s="393"/>
      <c r="K323" s="130" t="s">
        <v>194</v>
      </c>
      <c r="L323" s="138">
        <v>0.04</v>
      </c>
      <c r="M323" s="402">
        <v>147042</v>
      </c>
      <c r="N323" s="403"/>
      <c r="O323" s="139">
        <f t="shared" si="1"/>
        <v>5881.68</v>
      </c>
      <c r="P323" s="92"/>
    </row>
    <row r="324" spans="2:16" ht="17.100000000000001" customHeight="1">
      <c r="B324" s="93"/>
      <c r="C324" s="436" t="s">
        <v>196</v>
      </c>
      <c r="D324" s="392"/>
      <c r="E324" s="392"/>
      <c r="F324" s="392"/>
      <c r="G324" s="392"/>
      <c r="H324" s="392"/>
      <c r="I324" s="392"/>
      <c r="J324" s="393"/>
      <c r="K324" s="130" t="s">
        <v>104</v>
      </c>
      <c r="L324" s="138">
        <v>0.2</v>
      </c>
      <c r="M324" s="402">
        <v>10650</v>
      </c>
      <c r="N324" s="403"/>
      <c r="O324" s="139">
        <f t="shared" si="1"/>
        <v>2130</v>
      </c>
      <c r="P324" s="92"/>
    </row>
    <row r="325" spans="2:16" ht="17.100000000000001" customHeight="1">
      <c r="B325" s="93"/>
      <c r="C325" s="436" t="s">
        <v>197</v>
      </c>
      <c r="D325" s="392"/>
      <c r="E325" s="392"/>
      <c r="F325" s="392"/>
      <c r="G325" s="392"/>
      <c r="H325" s="392"/>
      <c r="I325" s="392"/>
      <c r="J325" s="393"/>
      <c r="K325" s="130" t="s">
        <v>122</v>
      </c>
      <c r="L325" s="138">
        <v>6</v>
      </c>
      <c r="M325" s="402">
        <v>2150</v>
      </c>
      <c r="N325" s="403"/>
      <c r="O325" s="139">
        <f t="shared" si="1"/>
        <v>12900</v>
      </c>
      <c r="P325" s="92"/>
    </row>
    <row r="326" spans="2:16" ht="17.100000000000001" customHeight="1">
      <c r="B326" s="93"/>
      <c r="C326" s="436" t="s">
        <v>198</v>
      </c>
      <c r="D326" s="392"/>
      <c r="E326" s="392"/>
      <c r="F326" s="392"/>
      <c r="G326" s="392"/>
      <c r="H326" s="392"/>
      <c r="I326" s="392"/>
      <c r="J326" s="393"/>
      <c r="K326" s="130" t="s">
        <v>122</v>
      </c>
      <c r="L326" s="138">
        <v>0.34</v>
      </c>
      <c r="M326" s="402">
        <v>63900</v>
      </c>
      <c r="N326" s="403"/>
      <c r="O326" s="139">
        <f t="shared" si="1"/>
        <v>21726</v>
      </c>
      <c r="P326" s="92"/>
    </row>
    <row r="327" spans="2:16" ht="15" customHeight="1">
      <c r="B327" s="93"/>
      <c r="C327" s="404" t="s">
        <v>60</v>
      </c>
      <c r="D327" s="405"/>
      <c r="E327" s="405"/>
      <c r="F327" s="405"/>
      <c r="G327" s="405"/>
      <c r="H327" s="405"/>
      <c r="I327" s="405"/>
      <c r="J327" s="405"/>
      <c r="K327" s="405"/>
      <c r="L327" s="405"/>
      <c r="M327" s="405"/>
      <c r="N327" s="406"/>
      <c r="O327" s="140">
        <f>SUM(O320:O326)</f>
        <v>79093.679999999993</v>
      </c>
      <c r="P327" s="92"/>
    </row>
    <row r="328" spans="2:16" ht="15" customHeight="1">
      <c r="B328" s="93"/>
      <c r="C328" s="345" t="s">
        <v>63</v>
      </c>
      <c r="D328" s="346"/>
      <c r="E328" s="346"/>
      <c r="F328" s="346"/>
      <c r="G328" s="346"/>
      <c r="H328" s="346"/>
      <c r="I328" s="346"/>
      <c r="J328" s="346"/>
      <c r="K328" s="346"/>
      <c r="L328" s="346"/>
      <c r="M328" s="346"/>
      <c r="N328" s="346"/>
      <c r="O328" s="347"/>
      <c r="P328" s="92"/>
    </row>
    <row r="329" spans="2:16" ht="15" customHeight="1">
      <c r="B329" s="93"/>
      <c r="C329" s="348"/>
      <c r="D329" s="349"/>
      <c r="E329" s="349"/>
      <c r="F329" s="349"/>
      <c r="G329" s="349"/>
      <c r="H329" s="349"/>
      <c r="I329" s="349"/>
      <c r="J329" s="349"/>
      <c r="K329" s="349"/>
      <c r="L329" s="349"/>
      <c r="M329" s="349"/>
      <c r="N329" s="349"/>
      <c r="O329" s="350"/>
      <c r="P329" s="92"/>
    </row>
    <row r="330" spans="2:16" ht="15" customHeight="1">
      <c r="B330" s="93"/>
      <c r="C330" s="351"/>
      <c r="D330" s="352"/>
      <c r="E330" s="352"/>
      <c r="F330" s="352"/>
      <c r="G330" s="352"/>
      <c r="H330" s="352"/>
      <c r="I330" s="352"/>
      <c r="J330" s="352"/>
      <c r="K330" s="352"/>
      <c r="L330" s="352"/>
      <c r="M330" s="352"/>
      <c r="N330" s="352"/>
      <c r="O330" s="353"/>
      <c r="P330" s="92"/>
    </row>
    <row r="331" spans="2:16" ht="15.75" customHeight="1">
      <c r="B331" s="93"/>
      <c r="C331" s="370" t="s">
        <v>64</v>
      </c>
      <c r="D331" s="397"/>
      <c r="E331" s="397"/>
      <c r="F331" s="397"/>
      <c r="G331" s="397"/>
      <c r="H331" s="397"/>
      <c r="I331" s="397"/>
      <c r="J331" s="124" t="s">
        <v>65</v>
      </c>
      <c r="K331" s="135" t="s">
        <v>66</v>
      </c>
      <c r="L331" s="141" t="s">
        <v>67</v>
      </c>
      <c r="M331" s="373" t="s">
        <v>68</v>
      </c>
      <c r="N331" s="387"/>
      <c r="O331" s="125" t="s">
        <v>59</v>
      </c>
      <c r="P331" s="92"/>
    </row>
    <row r="332" spans="2:16" ht="15" customHeight="1">
      <c r="B332" s="93"/>
      <c r="C332" s="412"/>
      <c r="D332" s="380"/>
      <c r="E332" s="380"/>
      <c r="F332" s="380"/>
      <c r="G332" s="380"/>
      <c r="H332" s="380"/>
      <c r="I332" s="380"/>
      <c r="J332" s="142"/>
      <c r="K332" s="143"/>
      <c r="L332" s="142"/>
      <c r="M332" s="400"/>
      <c r="N332" s="401"/>
      <c r="O332" s="128"/>
      <c r="P332" s="92"/>
    </row>
    <row r="333" spans="2:16" ht="15" customHeight="1">
      <c r="B333" s="93"/>
      <c r="C333" s="391"/>
      <c r="D333" s="392"/>
      <c r="E333" s="392"/>
      <c r="F333" s="392"/>
      <c r="G333" s="392"/>
      <c r="H333" s="392"/>
      <c r="I333" s="392"/>
      <c r="J333" s="144"/>
      <c r="K333" s="145"/>
      <c r="L333" s="144"/>
      <c r="M333" s="402"/>
      <c r="N333" s="403"/>
      <c r="O333" s="146"/>
      <c r="P333" s="92"/>
    </row>
    <row r="334" spans="2:16" ht="15" customHeight="1">
      <c r="B334" s="93"/>
      <c r="C334" s="404" t="s">
        <v>60</v>
      </c>
      <c r="D334" s="405"/>
      <c r="E334" s="405"/>
      <c r="F334" s="405"/>
      <c r="G334" s="405"/>
      <c r="H334" s="405"/>
      <c r="I334" s="405"/>
      <c r="J334" s="405"/>
      <c r="K334" s="405"/>
      <c r="L334" s="405"/>
      <c r="M334" s="405"/>
      <c r="N334" s="406"/>
      <c r="O334" s="134">
        <f>SUM(O332:O333)</f>
        <v>0</v>
      </c>
      <c r="P334" s="92"/>
    </row>
    <row r="335" spans="2:16" ht="15" customHeight="1">
      <c r="B335" s="93"/>
      <c r="C335" s="345" t="s">
        <v>69</v>
      </c>
      <c r="D335" s="346"/>
      <c r="E335" s="346"/>
      <c r="F335" s="346"/>
      <c r="G335" s="346"/>
      <c r="H335" s="346"/>
      <c r="I335" s="346"/>
      <c r="J335" s="346"/>
      <c r="K335" s="346"/>
      <c r="L335" s="346"/>
      <c r="M335" s="346"/>
      <c r="N335" s="346"/>
      <c r="O335" s="347"/>
      <c r="P335" s="92"/>
    </row>
    <row r="336" spans="2:16" ht="15" customHeight="1">
      <c r="B336" s="93"/>
      <c r="C336" s="348"/>
      <c r="D336" s="349"/>
      <c r="E336" s="349"/>
      <c r="F336" s="349"/>
      <c r="G336" s="349"/>
      <c r="H336" s="349"/>
      <c r="I336" s="349"/>
      <c r="J336" s="349"/>
      <c r="K336" s="349"/>
      <c r="L336" s="349"/>
      <c r="M336" s="349"/>
      <c r="N336" s="349"/>
      <c r="O336" s="350"/>
      <c r="P336" s="92"/>
    </row>
    <row r="337" spans="2:16" ht="15" customHeight="1">
      <c r="B337" s="93"/>
      <c r="C337" s="351"/>
      <c r="D337" s="352"/>
      <c r="E337" s="352"/>
      <c r="F337" s="352"/>
      <c r="G337" s="352"/>
      <c r="H337" s="352"/>
      <c r="I337" s="352"/>
      <c r="J337" s="352"/>
      <c r="K337" s="352"/>
      <c r="L337" s="352"/>
      <c r="M337" s="352"/>
      <c r="N337" s="352"/>
      <c r="O337" s="353"/>
      <c r="P337" s="92"/>
    </row>
    <row r="338" spans="2:16" ht="31.5" customHeight="1">
      <c r="B338" s="93"/>
      <c r="C338" s="370" t="s">
        <v>70</v>
      </c>
      <c r="D338" s="397"/>
      <c r="E338" s="397"/>
      <c r="F338" s="397"/>
      <c r="G338" s="397"/>
      <c r="H338" s="397"/>
      <c r="I338" s="397"/>
      <c r="J338" s="124" t="s">
        <v>71</v>
      </c>
      <c r="K338" s="147" t="s">
        <v>72</v>
      </c>
      <c r="L338" s="148" t="s">
        <v>73</v>
      </c>
      <c r="M338" s="398" t="s">
        <v>58</v>
      </c>
      <c r="N338" s="399"/>
      <c r="O338" s="150" t="s">
        <v>59</v>
      </c>
      <c r="P338" s="92"/>
    </row>
    <row r="339" spans="2:16" ht="17.100000000000001" customHeight="1">
      <c r="B339" s="93"/>
      <c r="C339" s="151" t="s">
        <v>199</v>
      </c>
      <c r="D339" s="152"/>
      <c r="E339" s="152"/>
      <c r="F339" s="152"/>
      <c r="G339" s="152"/>
      <c r="H339" s="152"/>
      <c r="I339" s="152"/>
      <c r="J339" s="153"/>
      <c r="K339" s="154"/>
      <c r="L339" s="155">
        <v>55809.82</v>
      </c>
      <c r="M339" s="407">
        <v>1</v>
      </c>
      <c r="N339" s="408"/>
      <c r="O339" s="156">
        <f>ROUND(L339*M339+0.00000001,2)</f>
        <v>55809.82</v>
      </c>
      <c r="P339" s="92"/>
    </row>
    <row r="340" spans="2:16" ht="15" customHeight="1">
      <c r="B340" s="93"/>
      <c r="C340" s="151"/>
      <c r="D340" s="152"/>
      <c r="E340" s="152"/>
      <c r="F340" s="152"/>
      <c r="G340" s="152"/>
      <c r="H340" s="152"/>
      <c r="I340" s="152"/>
      <c r="J340" s="153"/>
      <c r="K340" s="154"/>
      <c r="L340" s="155"/>
      <c r="M340" s="407"/>
      <c r="N340" s="408"/>
      <c r="O340" s="156"/>
      <c r="P340" s="92"/>
    </row>
    <row r="341" spans="2:16" ht="15" customHeight="1">
      <c r="B341" s="93"/>
      <c r="C341" s="151"/>
      <c r="D341" s="152"/>
      <c r="E341" s="152"/>
      <c r="F341" s="152"/>
      <c r="G341" s="152"/>
      <c r="H341" s="152"/>
      <c r="I341" s="152"/>
      <c r="J341" s="153"/>
      <c r="K341" s="154"/>
      <c r="L341" s="155"/>
      <c r="M341" s="400"/>
      <c r="N341" s="401"/>
      <c r="O341" s="156"/>
      <c r="P341" s="92"/>
    </row>
    <row r="342" spans="2:16" ht="15" customHeight="1">
      <c r="B342" s="93"/>
      <c r="C342" s="391"/>
      <c r="D342" s="392"/>
      <c r="E342" s="392"/>
      <c r="F342" s="392"/>
      <c r="G342" s="392"/>
      <c r="H342" s="392"/>
      <c r="I342" s="392"/>
      <c r="J342" s="144"/>
      <c r="K342" s="145"/>
      <c r="L342" s="144"/>
      <c r="M342" s="402"/>
      <c r="N342" s="403"/>
      <c r="O342" s="146"/>
      <c r="P342" s="92"/>
    </row>
    <row r="343" spans="2:16" ht="15" customHeight="1">
      <c r="B343" s="93"/>
      <c r="C343" s="404" t="s">
        <v>60</v>
      </c>
      <c r="D343" s="405"/>
      <c r="E343" s="405"/>
      <c r="F343" s="405"/>
      <c r="G343" s="405"/>
      <c r="H343" s="405"/>
      <c r="I343" s="405"/>
      <c r="J343" s="405"/>
      <c r="K343" s="405"/>
      <c r="L343" s="405"/>
      <c r="M343" s="405"/>
      <c r="N343" s="406"/>
      <c r="O343" s="140">
        <f>SUM(O339:O342)</f>
        <v>55809.82</v>
      </c>
      <c r="P343" s="92"/>
    </row>
    <row r="344" spans="2:16" ht="15" customHeight="1">
      <c r="B344" s="93"/>
      <c r="C344" s="118"/>
      <c r="O344" s="119"/>
      <c r="P344" s="92"/>
    </row>
    <row r="345" spans="2:16" ht="15" customHeight="1">
      <c r="B345" s="93"/>
      <c r="C345" s="409" t="s">
        <v>74</v>
      </c>
      <c r="D345" s="410"/>
      <c r="E345" s="410"/>
      <c r="F345" s="410"/>
      <c r="G345" s="410"/>
      <c r="H345" s="410"/>
      <c r="I345" s="410"/>
      <c r="J345" s="410"/>
      <c r="K345" s="410"/>
      <c r="L345" s="410"/>
      <c r="M345" s="410"/>
      <c r="N345" s="411"/>
      <c r="O345" s="157">
        <f>ROUND(SUM(O315,O327,O334,O343),2)</f>
        <v>143020.70000000001</v>
      </c>
      <c r="P345" s="92"/>
    </row>
    <row r="346" spans="2:16" ht="15" customHeight="1">
      <c r="B346" s="93"/>
      <c r="C346" s="345" t="s">
        <v>75</v>
      </c>
      <c r="D346" s="346"/>
      <c r="E346" s="346"/>
      <c r="F346" s="346"/>
      <c r="G346" s="346"/>
      <c r="H346" s="346"/>
      <c r="I346" s="346"/>
      <c r="J346" s="346"/>
      <c r="K346" s="346"/>
      <c r="L346" s="346"/>
      <c r="M346" s="346"/>
      <c r="N346" s="346"/>
      <c r="O346" s="347"/>
      <c r="P346" s="92"/>
    </row>
    <row r="347" spans="2:16" ht="15" customHeight="1">
      <c r="B347" s="93"/>
      <c r="C347" s="348"/>
      <c r="D347" s="349"/>
      <c r="E347" s="349"/>
      <c r="F347" s="349"/>
      <c r="G347" s="349"/>
      <c r="H347" s="349"/>
      <c r="I347" s="349"/>
      <c r="J347" s="349"/>
      <c r="K347" s="349"/>
      <c r="L347" s="349"/>
      <c r="M347" s="349"/>
      <c r="N347" s="349"/>
      <c r="O347" s="350"/>
      <c r="P347" s="92"/>
    </row>
    <row r="348" spans="2:16" ht="15" customHeight="1">
      <c r="B348" s="93"/>
      <c r="C348" s="351"/>
      <c r="D348" s="352"/>
      <c r="E348" s="352"/>
      <c r="F348" s="352"/>
      <c r="G348" s="352"/>
      <c r="H348" s="352"/>
      <c r="I348" s="352"/>
      <c r="J348" s="352"/>
      <c r="K348" s="352"/>
      <c r="L348" s="352"/>
      <c r="M348" s="352"/>
      <c r="N348" s="352"/>
      <c r="O348" s="353"/>
      <c r="P348" s="92"/>
    </row>
    <row r="349" spans="2:16" ht="28.5" customHeight="1">
      <c r="B349" s="93"/>
      <c r="C349" s="370" t="s">
        <v>76</v>
      </c>
      <c r="D349" s="397"/>
      <c r="E349" s="397"/>
      <c r="F349" s="397"/>
      <c r="G349" s="397"/>
      <c r="H349" s="397"/>
      <c r="I349" s="397"/>
      <c r="J349" s="135"/>
      <c r="K349" s="149"/>
      <c r="L349" s="148" t="s">
        <v>77</v>
      </c>
      <c r="M349" s="398" t="s">
        <v>78</v>
      </c>
      <c r="N349" s="399"/>
      <c r="O349" s="150"/>
      <c r="P349" s="92"/>
    </row>
    <row r="350" spans="2:16" ht="15" customHeight="1">
      <c r="B350" s="93"/>
      <c r="C350" s="412" t="s">
        <v>23</v>
      </c>
      <c r="D350" s="380"/>
      <c r="E350" s="380"/>
      <c r="F350" s="380"/>
      <c r="G350" s="380"/>
      <c r="H350" s="380"/>
      <c r="I350" s="380"/>
      <c r="J350" s="158"/>
      <c r="K350" s="159"/>
      <c r="L350" s="235">
        <f>'PRESUPUESTO OFICIAL (Entidad)'!K72</f>
        <v>0.24299999999999999</v>
      </c>
      <c r="M350" s="432">
        <f>L350*O345</f>
        <v>34754.030100000004</v>
      </c>
      <c r="N350" s="433"/>
      <c r="O350" s="160"/>
      <c r="P350" s="92"/>
    </row>
    <row r="351" spans="2:16" ht="15" customHeight="1">
      <c r="B351" s="93"/>
      <c r="C351" s="129" t="s">
        <v>79</v>
      </c>
      <c r="D351" s="130"/>
      <c r="E351" s="130"/>
      <c r="F351" s="130"/>
      <c r="G351" s="130"/>
      <c r="H351" s="130"/>
      <c r="I351" s="130"/>
      <c r="J351" s="158"/>
      <c r="K351" s="159"/>
      <c r="L351" s="235">
        <f>'PRESUPUESTO OFICIAL (Entidad)'!K73</f>
        <v>0.01</v>
      </c>
      <c r="M351" s="432">
        <f>L351*O345</f>
        <v>1430.2070000000001</v>
      </c>
      <c r="N351" s="433"/>
      <c r="O351" s="160"/>
      <c r="P351" s="92"/>
    </row>
    <row r="352" spans="2:16" ht="15" customHeight="1">
      <c r="B352" s="93"/>
      <c r="C352" s="112" t="s">
        <v>80</v>
      </c>
      <c r="D352" s="113"/>
      <c r="E352" s="113"/>
      <c r="F352" s="113"/>
      <c r="G352" s="113"/>
      <c r="H352" s="113"/>
      <c r="I352" s="113"/>
      <c r="J352" s="161"/>
      <c r="K352" s="162"/>
      <c r="L352" s="235">
        <f>'PRESUPUESTO OFICIAL (Entidad)'!K74</f>
        <v>0.05</v>
      </c>
      <c r="M352" s="434">
        <f>L352*O345</f>
        <v>7151.0350000000008</v>
      </c>
      <c r="N352" s="435"/>
      <c r="O352" s="160"/>
      <c r="P352" s="92"/>
    </row>
    <row r="353" spans="2:16" ht="15" customHeight="1">
      <c r="B353" s="93"/>
      <c r="C353" s="404" t="s">
        <v>60</v>
      </c>
      <c r="D353" s="405"/>
      <c r="E353" s="405"/>
      <c r="F353" s="405"/>
      <c r="G353" s="405"/>
      <c r="H353" s="405"/>
      <c r="I353" s="405"/>
      <c r="J353" s="405"/>
      <c r="K353" s="405"/>
      <c r="L353" s="405"/>
      <c r="M353" s="405"/>
      <c r="N353" s="406"/>
      <c r="O353" s="163">
        <f>SUM(M350:M352)</f>
        <v>43335.272100000009</v>
      </c>
      <c r="P353" s="92"/>
    </row>
    <row r="354" spans="2:16" ht="15" customHeight="1">
      <c r="B354" s="93"/>
      <c r="C354" s="118"/>
      <c r="O354" s="119"/>
      <c r="P354" s="92"/>
    </row>
    <row r="355" spans="2:16" ht="15" customHeight="1">
      <c r="B355" s="93"/>
      <c r="C355" s="409" t="s">
        <v>81</v>
      </c>
      <c r="D355" s="410"/>
      <c r="E355" s="410"/>
      <c r="F355" s="410"/>
      <c r="G355" s="410"/>
      <c r="H355" s="410"/>
      <c r="I355" s="410"/>
      <c r="J355" s="410"/>
      <c r="K355" s="410"/>
      <c r="L355" s="410"/>
      <c r="M355" s="410"/>
      <c r="N355" s="411"/>
      <c r="O355" s="164">
        <f>ROUND(SUM(O345,O353),0)</f>
        <v>186356</v>
      </c>
      <c r="P355" s="92"/>
    </row>
    <row r="356" spans="2:16" ht="15" customHeight="1">
      <c r="B356" s="93"/>
      <c r="C356" s="115"/>
      <c r="D356" s="116"/>
      <c r="E356" s="116"/>
      <c r="F356" s="116"/>
      <c r="G356" s="116"/>
      <c r="H356" s="116"/>
      <c r="I356" s="116"/>
      <c r="J356" s="116"/>
      <c r="K356" s="116"/>
      <c r="L356" s="116"/>
      <c r="M356" s="116"/>
      <c r="N356" s="116"/>
      <c r="O356" s="117"/>
      <c r="P356" s="92"/>
    </row>
    <row r="357" spans="2:16" ht="15" customHeight="1">
      <c r="B357" s="93"/>
      <c r="C357" s="118"/>
      <c r="O357" s="119"/>
      <c r="P357" s="92"/>
    </row>
    <row r="358" spans="2:16" ht="15" customHeight="1">
      <c r="B358" s="93"/>
      <c r="C358" s="118"/>
      <c r="O358" s="119"/>
      <c r="P358" s="92"/>
    </row>
    <row r="359" spans="2:16" ht="15" customHeight="1">
      <c r="B359" s="93"/>
      <c r="C359" s="118"/>
      <c r="H359" s="165" t="s">
        <v>82</v>
      </c>
      <c r="I359" s="165"/>
      <c r="J359" s="165"/>
      <c r="K359" s="165"/>
      <c r="O359" s="119"/>
      <c r="P359" s="92"/>
    </row>
    <row r="360" spans="2:16" ht="15" customHeight="1">
      <c r="B360" s="93"/>
      <c r="C360" s="118"/>
      <c r="H360" s="165" t="s">
        <v>83</v>
      </c>
      <c r="O360" s="119"/>
      <c r="P360" s="92"/>
    </row>
    <row r="361" spans="2:16" ht="15" customHeight="1">
      <c r="B361" s="93"/>
      <c r="C361" s="118"/>
      <c r="H361" s="165" t="s">
        <v>84</v>
      </c>
      <c r="O361" s="119"/>
      <c r="P361" s="92"/>
    </row>
    <row r="362" spans="2:16" ht="15" customHeight="1">
      <c r="B362" s="93"/>
      <c r="C362" s="104"/>
      <c r="D362" s="166"/>
      <c r="E362" s="166"/>
      <c r="F362" s="166"/>
      <c r="G362" s="166"/>
      <c r="H362" s="165" t="s">
        <v>85</v>
      </c>
      <c r="I362" s="166"/>
      <c r="J362" s="166"/>
      <c r="K362" s="166"/>
      <c r="L362" s="166"/>
      <c r="M362" s="166"/>
      <c r="N362" s="166"/>
      <c r="O362" s="167"/>
      <c r="P362" s="92"/>
    </row>
    <row r="363" spans="2:16" ht="15" customHeight="1">
      <c r="B363" s="93"/>
      <c r="C363" s="118"/>
      <c r="H363" s="91" t="s">
        <v>86</v>
      </c>
      <c r="O363" s="119"/>
      <c r="P363" s="92"/>
    </row>
    <row r="364" spans="2:16" ht="15" customHeight="1">
      <c r="B364" s="93"/>
      <c r="C364" s="168" t="s">
        <v>87</v>
      </c>
      <c r="D364" s="126"/>
      <c r="E364" s="126"/>
      <c r="F364" s="126"/>
      <c r="G364" s="126"/>
      <c r="H364" s="126"/>
      <c r="I364" s="126"/>
      <c r="J364" s="126"/>
      <c r="K364" s="126"/>
      <c r="L364" s="126"/>
      <c r="M364" s="126"/>
      <c r="N364" s="126"/>
      <c r="O364" s="169"/>
      <c r="P364" s="92"/>
    </row>
    <row r="365" spans="2:16" ht="15" customHeight="1">
      <c r="B365" s="93"/>
      <c r="C365" s="429"/>
      <c r="D365" s="430"/>
      <c r="E365" s="430"/>
      <c r="F365" s="430"/>
      <c r="G365" s="430"/>
      <c r="H365" s="430"/>
      <c r="I365" s="430"/>
      <c r="J365" s="430"/>
      <c r="K365" s="430"/>
      <c r="L365" s="430"/>
      <c r="M365" s="430"/>
      <c r="N365" s="430"/>
      <c r="O365" s="431"/>
      <c r="P365" s="92"/>
    </row>
    <row r="366" spans="2:16" ht="15" customHeight="1">
      <c r="B366" s="93"/>
      <c r="C366" s="429"/>
      <c r="D366" s="430"/>
      <c r="E366" s="430"/>
      <c r="F366" s="430"/>
      <c r="G366" s="430"/>
      <c r="H366" s="430"/>
      <c r="I366" s="430"/>
      <c r="J366" s="430"/>
      <c r="K366" s="430"/>
      <c r="L366" s="430"/>
      <c r="M366" s="430"/>
      <c r="N366" s="430"/>
      <c r="O366" s="431"/>
      <c r="P366" s="92"/>
    </row>
    <row r="367" spans="2:16" ht="15" customHeight="1">
      <c r="B367" s="93"/>
      <c r="C367" s="104"/>
      <c r="D367" s="166"/>
      <c r="E367" s="166"/>
      <c r="F367" s="166"/>
      <c r="G367" s="166"/>
      <c r="H367" s="166"/>
      <c r="I367" s="166"/>
      <c r="J367" s="166"/>
      <c r="K367" s="166"/>
      <c r="L367" s="166"/>
      <c r="M367" s="166"/>
      <c r="N367" s="166"/>
      <c r="O367" s="167"/>
      <c r="P367" s="92"/>
    </row>
    <row r="368" spans="2:16" ht="15" customHeight="1">
      <c r="B368" s="93"/>
      <c r="C368" s="170" t="s">
        <v>88</v>
      </c>
      <c r="D368" s="166"/>
      <c r="E368" s="166"/>
      <c r="F368" s="166"/>
      <c r="G368" s="166"/>
      <c r="H368" s="166"/>
      <c r="I368" s="166"/>
      <c r="J368" s="166"/>
      <c r="K368" s="166"/>
      <c r="L368" s="166"/>
      <c r="M368" s="166"/>
      <c r="N368" s="166"/>
      <c r="O368" s="167"/>
      <c r="P368" s="92"/>
    </row>
    <row r="369" spans="2:16" ht="12.75" customHeight="1">
      <c r="B369" s="93"/>
      <c r="C369" s="426" t="s">
        <v>89</v>
      </c>
      <c r="D369" s="427"/>
      <c r="E369" s="427"/>
      <c r="F369" s="427"/>
      <c r="G369" s="427"/>
      <c r="H369" s="427"/>
      <c r="I369" s="427"/>
      <c r="J369" s="427"/>
      <c r="K369" s="427"/>
      <c r="L369" s="427"/>
      <c r="M369" s="427"/>
      <c r="N369" s="427"/>
      <c r="O369" s="428"/>
      <c r="P369" s="92"/>
    </row>
    <row r="370" spans="2:16" ht="15" customHeight="1">
      <c r="B370" s="93"/>
      <c r="C370" s="426"/>
      <c r="D370" s="427"/>
      <c r="E370" s="427"/>
      <c r="F370" s="427"/>
      <c r="G370" s="427"/>
      <c r="H370" s="427"/>
      <c r="I370" s="427"/>
      <c r="J370" s="427"/>
      <c r="K370" s="427"/>
      <c r="L370" s="427"/>
      <c r="M370" s="427"/>
      <c r="N370" s="427"/>
      <c r="O370" s="428"/>
      <c r="P370" s="92"/>
    </row>
    <row r="371" spans="2:16" ht="12.95" customHeight="1">
      <c r="B371" s="93"/>
      <c r="C371" s="426" t="s">
        <v>90</v>
      </c>
      <c r="D371" s="427"/>
      <c r="E371" s="427"/>
      <c r="F371" s="427"/>
      <c r="G371" s="427"/>
      <c r="H371" s="427"/>
      <c r="I371" s="427"/>
      <c r="J371" s="427"/>
      <c r="K371" s="427"/>
      <c r="L371" s="427"/>
      <c r="M371" s="427"/>
      <c r="N371" s="427"/>
      <c r="O371" s="428"/>
      <c r="P371" s="92"/>
    </row>
    <row r="372" spans="2:16" ht="15" customHeight="1">
      <c r="B372" s="93"/>
      <c r="C372" s="426"/>
      <c r="D372" s="427"/>
      <c r="E372" s="427"/>
      <c r="F372" s="427"/>
      <c r="G372" s="427"/>
      <c r="H372" s="427"/>
      <c r="I372" s="427"/>
      <c r="J372" s="427"/>
      <c r="K372" s="427"/>
      <c r="L372" s="427"/>
      <c r="M372" s="427"/>
      <c r="N372" s="427"/>
      <c r="O372" s="428"/>
      <c r="P372" s="92"/>
    </row>
    <row r="373" spans="2:16" ht="15" customHeight="1">
      <c r="B373" s="93"/>
      <c r="C373" s="104"/>
      <c r="D373" s="166"/>
      <c r="E373" s="166"/>
      <c r="F373" s="166"/>
      <c r="G373" s="166"/>
      <c r="H373" s="166"/>
      <c r="I373" s="166"/>
      <c r="J373" s="166"/>
      <c r="K373" s="166"/>
      <c r="L373" s="166"/>
      <c r="M373" s="166"/>
      <c r="N373" s="166"/>
      <c r="O373" s="167"/>
      <c r="P373" s="92"/>
    </row>
    <row r="374" spans="2:16" ht="15" customHeight="1">
      <c r="B374" s="93"/>
      <c r="C374" s="118"/>
      <c r="H374" s="165" t="s">
        <v>82</v>
      </c>
      <c r="O374" s="119"/>
      <c r="P374" s="92"/>
    </row>
    <row r="375" spans="2:16" ht="15" customHeight="1">
      <c r="B375" s="93"/>
      <c r="C375" s="118"/>
      <c r="H375" s="91" t="s">
        <v>83</v>
      </c>
      <c r="I375" s="130"/>
      <c r="J375" s="130"/>
      <c r="K375" s="130"/>
      <c r="O375" s="119"/>
      <c r="P375" s="92"/>
    </row>
    <row r="376" spans="2:16" ht="15" customHeight="1">
      <c r="B376" s="93"/>
      <c r="C376" s="118"/>
      <c r="H376" s="91" t="s">
        <v>91</v>
      </c>
      <c r="I376" s="171"/>
      <c r="J376" s="171"/>
      <c r="K376" s="171"/>
      <c r="O376" s="119"/>
      <c r="P376" s="92"/>
    </row>
    <row r="377" spans="2:16" ht="15" customHeight="1">
      <c r="B377" s="93"/>
      <c r="C377" s="172"/>
      <c r="D377" s="166"/>
      <c r="E377" s="166"/>
      <c r="F377" s="166"/>
      <c r="G377" s="166"/>
      <c r="H377" s="91" t="s">
        <v>85</v>
      </c>
      <c r="L377" s="166"/>
      <c r="M377" s="166"/>
      <c r="N377" s="166"/>
      <c r="O377" s="167"/>
      <c r="P377" s="92"/>
    </row>
    <row r="378" spans="2:16" ht="17.25" customHeight="1">
      <c r="B378" s="93"/>
      <c r="C378" s="172"/>
      <c r="D378" s="171"/>
      <c r="E378" s="171"/>
      <c r="K378" s="418"/>
      <c r="L378" s="418"/>
      <c r="M378" s="418"/>
      <c r="N378" s="418"/>
      <c r="O378" s="419"/>
      <c r="P378" s="92"/>
    </row>
    <row r="379" spans="2:16" ht="18.75" customHeight="1">
      <c r="B379" s="93"/>
      <c r="C379" s="422"/>
      <c r="D379" s="423"/>
      <c r="E379" s="423"/>
      <c r="F379" s="145"/>
      <c r="G379" s="145"/>
      <c r="H379" s="145"/>
      <c r="I379" s="145"/>
      <c r="J379" s="145"/>
      <c r="K379" s="420"/>
      <c r="L379" s="420"/>
      <c r="M379" s="420"/>
      <c r="N379" s="420"/>
      <c r="O379" s="421"/>
      <c r="P379" s="92"/>
    </row>
    <row r="380" spans="2:16" ht="15" customHeight="1">
      <c r="B380" s="173"/>
      <c r="C380" s="174"/>
      <c r="D380" s="174"/>
      <c r="E380" s="174"/>
      <c r="F380" s="174"/>
      <c r="G380" s="174"/>
      <c r="H380" s="174"/>
      <c r="I380" s="174"/>
      <c r="J380" s="174"/>
      <c r="K380" s="174"/>
      <c r="L380" s="174"/>
      <c r="M380" s="174"/>
      <c r="N380" s="174"/>
      <c r="O380" s="174"/>
      <c r="P380" s="175"/>
    </row>
    <row r="381" spans="2:16" ht="15" customHeight="1"/>
    <row r="382" spans="2:16" ht="15" customHeight="1">
      <c r="B382" s="271" t="s">
        <v>37</v>
      </c>
      <c r="C382" s="271"/>
      <c r="D382" s="271"/>
      <c r="E382" s="271"/>
      <c r="F382" s="271"/>
      <c r="G382" s="271"/>
      <c r="H382" s="271"/>
      <c r="I382" s="271"/>
      <c r="J382" s="271"/>
      <c r="K382" s="271"/>
      <c r="L382" s="271"/>
    </row>
    <row r="383" spans="2:16" ht="15" customHeight="1">
      <c r="B383" s="271" t="s">
        <v>1</v>
      </c>
      <c r="C383" s="271"/>
      <c r="D383" s="271"/>
      <c r="E383" s="271"/>
    </row>
    <row r="384" spans="2:16" ht="15" customHeight="1"/>
    <row r="385" spans="2:16" ht="25.5" customHeight="1">
      <c r="B385" s="415"/>
      <c r="C385" s="416"/>
      <c r="D385" s="416"/>
      <c r="E385" s="416"/>
      <c r="F385" s="416"/>
      <c r="G385" s="416"/>
      <c r="H385" s="416"/>
      <c r="I385" s="416"/>
      <c r="J385" s="416"/>
      <c r="K385" s="416"/>
      <c r="L385" s="416"/>
      <c r="M385" s="416"/>
      <c r="N385" s="416"/>
      <c r="O385" s="416"/>
      <c r="P385" s="417"/>
    </row>
    <row r="386" spans="2:16" ht="36.75" customHeight="1">
      <c r="B386" s="93"/>
      <c r="C386" s="327" t="s">
        <v>38</v>
      </c>
      <c r="D386" s="327"/>
      <c r="E386" s="327"/>
      <c r="F386" s="327"/>
      <c r="G386" s="327"/>
      <c r="H386" s="327"/>
      <c r="I386" s="327"/>
      <c r="J386" s="327"/>
      <c r="K386" s="327"/>
      <c r="L386" s="327"/>
      <c r="M386" s="327"/>
      <c r="N386" s="327"/>
      <c r="O386" s="327"/>
      <c r="P386" s="92"/>
    </row>
    <row r="387" spans="2:16" ht="15" customHeight="1">
      <c r="B387" s="93"/>
      <c r="P387" s="92"/>
    </row>
    <row r="388" spans="2:16" ht="15" customHeight="1">
      <c r="B388" s="93"/>
      <c r="C388" s="336"/>
      <c r="D388" s="338"/>
      <c r="E388" s="339"/>
      <c r="F388" s="339"/>
      <c r="G388" s="339"/>
      <c r="H388" s="339"/>
      <c r="I388" s="339"/>
      <c r="J388" s="339"/>
      <c r="K388" s="340"/>
      <c r="L388" s="356"/>
      <c r="M388" s="357"/>
      <c r="N388" s="357"/>
      <c r="O388" s="358"/>
      <c r="P388" s="92"/>
    </row>
    <row r="389" spans="2:16" ht="15" customHeight="1">
      <c r="B389" s="93"/>
      <c r="C389" s="337"/>
      <c r="D389" s="330" t="s">
        <v>162</v>
      </c>
      <c r="E389" s="331"/>
      <c r="F389" s="331"/>
      <c r="G389" s="331"/>
      <c r="H389" s="331"/>
      <c r="I389" s="331"/>
      <c r="J389" s="331"/>
      <c r="K389" s="332"/>
      <c r="L389" s="359"/>
      <c r="M389" s="360"/>
      <c r="N389" s="360"/>
      <c r="O389" s="361"/>
      <c r="P389" s="92"/>
    </row>
    <row r="390" spans="2:16" ht="15" customHeight="1">
      <c r="B390" s="93"/>
      <c r="C390" s="337"/>
      <c r="D390" s="330"/>
      <c r="E390" s="331"/>
      <c r="F390" s="331"/>
      <c r="G390" s="331"/>
      <c r="H390" s="331"/>
      <c r="I390" s="331"/>
      <c r="J390" s="331"/>
      <c r="K390" s="332"/>
      <c r="L390" s="328" t="s">
        <v>39</v>
      </c>
      <c r="M390" s="362"/>
      <c r="N390" s="363"/>
      <c r="O390" s="364"/>
      <c r="P390" s="92"/>
    </row>
    <row r="391" spans="2:16" ht="15" customHeight="1">
      <c r="B391" s="93"/>
      <c r="C391" s="337"/>
      <c r="D391" s="330" t="s">
        <v>40</v>
      </c>
      <c r="E391" s="331"/>
      <c r="F391" s="331"/>
      <c r="G391" s="331"/>
      <c r="H391" s="331"/>
      <c r="I391" s="331"/>
      <c r="J391" s="331"/>
      <c r="K391" s="332"/>
      <c r="L391" s="341"/>
      <c r="M391" s="365"/>
      <c r="N391" s="366"/>
      <c r="O391" s="367"/>
      <c r="P391" s="92"/>
    </row>
    <row r="392" spans="2:16" ht="12.75" customHeight="1">
      <c r="B392" s="93"/>
      <c r="C392" s="337"/>
      <c r="D392" s="333"/>
      <c r="E392" s="334"/>
      <c r="F392" s="334"/>
      <c r="G392" s="334"/>
      <c r="H392" s="334"/>
      <c r="I392" s="334"/>
      <c r="J392" s="334"/>
      <c r="K392" s="335"/>
      <c r="L392" s="328" t="s">
        <v>41</v>
      </c>
      <c r="M392" s="328">
        <v>5</v>
      </c>
      <c r="N392" s="328" t="s">
        <v>42</v>
      </c>
      <c r="O392" s="354">
        <v>26</v>
      </c>
      <c r="P392" s="92"/>
    </row>
    <row r="393" spans="2:16" ht="15" customHeight="1">
      <c r="B393" s="93"/>
      <c r="C393" s="337"/>
      <c r="D393" s="333"/>
      <c r="E393" s="334"/>
      <c r="F393" s="334"/>
      <c r="G393" s="334"/>
      <c r="H393" s="334"/>
      <c r="I393" s="334"/>
      <c r="J393" s="334"/>
      <c r="K393" s="335"/>
      <c r="L393" s="329"/>
      <c r="M393" s="329"/>
      <c r="N393" s="329"/>
      <c r="O393" s="355"/>
      <c r="P393" s="92"/>
    </row>
    <row r="394" spans="2:16" ht="15" customHeight="1">
      <c r="B394" s="93"/>
      <c r="C394" s="337"/>
      <c r="D394" s="330" t="s">
        <v>43</v>
      </c>
      <c r="E394" s="331"/>
      <c r="F394" s="331"/>
      <c r="G394" s="331"/>
      <c r="H394" s="331"/>
      <c r="I394" s="331"/>
      <c r="J394" s="331"/>
      <c r="K394" s="332"/>
      <c r="L394" s="329"/>
      <c r="M394" s="329"/>
      <c r="N394" s="329"/>
      <c r="O394" s="355"/>
      <c r="P394" s="92"/>
    </row>
    <row r="395" spans="2:16" ht="15" customHeight="1">
      <c r="B395" s="93"/>
      <c r="C395" s="96"/>
      <c r="D395" s="97"/>
      <c r="E395" s="97"/>
      <c r="F395" s="97"/>
      <c r="G395" s="97"/>
      <c r="H395" s="97"/>
      <c r="I395" s="97"/>
      <c r="J395" s="97"/>
      <c r="K395" s="97"/>
      <c r="L395" s="97"/>
      <c r="M395" s="98"/>
      <c r="N395" s="98"/>
      <c r="O395" s="99"/>
      <c r="P395" s="92"/>
    </row>
    <row r="396" spans="2:16" ht="15" customHeight="1">
      <c r="B396" s="93"/>
      <c r="C396" s="100"/>
      <c r="D396" s="94"/>
      <c r="E396" s="94"/>
      <c r="F396" s="94"/>
      <c r="G396" s="94"/>
      <c r="H396" s="94"/>
      <c r="I396" s="94"/>
      <c r="J396" s="94"/>
      <c r="K396" s="94"/>
      <c r="L396" s="101" t="s">
        <v>44</v>
      </c>
      <c r="M396" s="102" t="s">
        <v>45</v>
      </c>
      <c r="N396" s="102" t="s">
        <v>46</v>
      </c>
      <c r="O396" s="103" t="s">
        <v>47</v>
      </c>
      <c r="P396" s="92"/>
    </row>
    <row r="397" spans="2:16" ht="15" customHeight="1">
      <c r="B397" s="93"/>
      <c r="C397" s="104"/>
      <c r="D397" s="95"/>
      <c r="E397" s="95"/>
      <c r="F397" s="95"/>
      <c r="G397" s="95"/>
      <c r="H397" s="95"/>
      <c r="I397" s="95"/>
      <c r="J397" s="95"/>
      <c r="K397" s="95"/>
      <c r="L397" s="105"/>
      <c r="M397" s="106"/>
      <c r="N397" s="106"/>
      <c r="O397" s="107"/>
      <c r="P397" s="92"/>
    </row>
    <row r="398" spans="2:16" ht="18" customHeight="1">
      <c r="B398" s="93"/>
      <c r="C398" s="424" t="s">
        <v>48</v>
      </c>
      <c r="D398" s="425"/>
      <c r="E398" s="425"/>
      <c r="F398" s="425"/>
      <c r="G398" s="95"/>
      <c r="H398" s="95"/>
      <c r="I398" s="95" t="s">
        <v>49</v>
      </c>
      <c r="K398" s="95"/>
      <c r="L398" s="105"/>
      <c r="O398" s="108"/>
      <c r="P398" s="92"/>
    </row>
    <row r="399" spans="2:16" ht="15" customHeight="1">
      <c r="B399" s="93"/>
      <c r="C399" s="109"/>
      <c r="D399" s="110"/>
      <c r="E399" s="110"/>
      <c r="F399" s="110"/>
      <c r="G399" s="110"/>
      <c r="H399" s="110"/>
      <c r="I399" s="110"/>
      <c r="J399" s="110"/>
      <c r="K399" s="110"/>
      <c r="L399" s="110"/>
      <c r="M399" s="110"/>
      <c r="N399" s="110"/>
      <c r="O399" s="111"/>
      <c r="P399" s="92"/>
    </row>
    <row r="400" spans="2:16" ht="15" customHeight="1">
      <c r="B400" s="93"/>
      <c r="C400" s="112"/>
      <c r="D400" s="113"/>
      <c r="E400" s="113"/>
      <c r="F400" s="113"/>
      <c r="G400" s="113"/>
      <c r="H400" s="113"/>
      <c r="I400" s="113"/>
      <c r="J400" s="113"/>
      <c r="K400" s="113"/>
      <c r="L400" s="113"/>
      <c r="M400" s="113"/>
      <c r="N400" s="113"/>
      <c r="O400" s="114"/>
      <c r="P400" s="92"/>
    </row>
    <row r="401" spans="2:16" ht="15" customHeight="1">
      <c r="B401" s="93"/>
      <c r="C401" s="115"/>
      <c r="D401" s="116"/>
      <c r="E401" s="116"/>
      <c r="F401" s="116"/>
      <c r="G401" s="116"/>
      <c r="H401" s="116"/>
      <c r="K401" s="116"/>
      <c r="L401" s="116"/>
      <c r="M401" s="116"/>
      <c r="N401" s="116"/>
      <c r="O401" s="117"/>
      <c r="P401" s="92"/>
    </row>
    <row r="402" spans="2:16" ht="15" customHeight="1">
      <c r="B402" s="93"/>
      <c r="C402" s="376" t="s">
        <v>50</v>
      </c>
      <c r="D402" s="377"/>
      <c r="E402" s="377"/>
      <c r="F402" s="377"/>
      <c r="G402" s="377"/>
      <c r="H402" s="377"/>
      <c r="I402" s="377"/>
      <c r="J402" s="377"/>
      <c r="K402" s="377"/>
      <c r="L402" s="377"/>
      <c r="M402" s="377"/>
      <c r="N402" s="377"/>
      <c r="O402" s="378"/>
      <c r="P402" s="92"/>
    </row>
    <row r="403" spans="2:16" ht="15" customHeight="1">
      <c r="B403" s="93"/>
      <c r="C403" s="118"/>
      <c r="O403" s="119"/>
      <c r="P403" s="92"/>
    </row>
    <row r="404" spans="2:16" ht="15" customHeight="1">
      <c r="B404" s="93"/>
      <c r="C404" s="120" t="s">
        <v>51</v>
      </c>
      <c r="D404" s="342" t="s">
        <v>52</v>
      </c>
      <c r="E404" s="343"/>
      <c r="F404" s="343"/>
      <c r="G404" s="343"/>
      <c r="H404" s="343"/>
      <c r="I404" s="343"/>
      <c r="J404" s="343"/>
      <c r="K404" s="343"/>
      <c r="L404" s="344"/>
      <c r="M404" s="374" t="s">
        <v>53</v>
      </c>
      <c r="N404" s="375"/>
      <c r="O404" s="120" t="s">
        <v>11</v>
      </c>
      <c r="P404" s="92"/>
    </row>
    <row r="405" spans="2:16" ht="33.950000000000003" customHeight="1">
      <c r="B405" s="93"/>
      <c r="C405" s="121" t="s">
        <v>158</v>
      </c>
      <c r="D405" s="388" t="s">
        <v>106</v>
      </c>
      <c r="E405" s="389"/>
      <c r="F405" s="389"/>
      <c r="G405" s="389"/>
      <c r="H405" s="389"/>
      <c r="I405" s="389"/>
      <c r="J405" s="389"/>
      <c r="K405" s="389"/>
      <c r="L405" s="390"/>
      <c r="M405" s="368" t="s">
        <v>101</v>
      </c>
      <c r="N405" s="369"/>
      <c r="O405" s="122">
        <f>SUM('PRESUPUESTO OFICIAL (Entidad)'!I18,'PRESUPUESTO OFICIAL (Entidad)'!I25,'PRESUPUESTO OFICIAL (Entidad)'!I50)</f>
        <v>480.55</v>
      </c>
      <c r="P405" s="92"/>
    </row>
    <row r="406" spans="2:16" ht="15" customHeight="1">
      <c r="B406" s="93"/>
      <c r="C406" s="345" t="s">
        <v>54</v>
      </c>
      <c r="D406" s="346"/>
      <c r="E406" s="346"/>
      <c r="F406" s="346"/>
      <c r="G406" s="346"/>
      <c r="H406" s="346"/>
      <c r="I406" s="346"/>
      <c r="J406" s="346"/>
      <c r="K406" s="346"/>
      <c r="L406" s="346"/>
      <c r="M406" s="346"/>
      <c r="N406" s="346"/>
      <c r="O406" s="347"/>
      <c r="P406" s="92"/>
    </row>
    <row r="407" spans="2:16" ht="15" customHeight="1">
      <c r="B407" s="93"/>
      <c r="C407" s="348"/>
      <c r="D407" s="349"/>
      <c r="E407" s="349"/>
      <c r="F407" s="349"/>
      <c r="G407" s="349"/>
      <c r="H407" s="349"/>
      <c r="I407" s="349"/>
      <c r="J407" s="349"/>
      <c r="K407" s="349"/>
      <c r="L407" s="349"/>
      <c r="M407" s="349"/>
      <c r="N407" s="349"/>
      <c r="O407" s="350"/>
      <c r="P407" s="92"/>
    </row>
    <row r="408" spans="2:16" ht="15" customHeight="1">
      <c r="B408" s="93"/>
      <c r="C408" s="351"/>
      <c r="D408" s="352"/>
      <c r="E408" s="352"/>
      <c r="F408" s="352"/>
      <c r="G408" s="352"/>
      <c r="H408" s="352"/>
      <c r="I408" s="352"/>
      <c r="J408" s="352"/>
      <c r="K408" s="352"/>
      <c r="L408" s="352"/>
      <c r="M408" s="352"/>
      <c r="N408" s="352"/>
      <c r="O408" s="353"/>
      <c r="P408" s="92"/>
    </row>
    <row r="409" spans="2:16" ht="15" customHeight="1">
      <c r="B409" s="93"/>
      <c r="C409" s="370" t="s">
        <v>52</v>
      </c>
      <c r="D409" s="371"/>
      <c r="E409" s="371"/>
      <c r="F409" s="371"/>
      <c r="G409" s="372"/>
      <c r="H409" s="373" t="s">
        <v>55</v>
      </c>
      <c r="I409" s="371"/>
      <c r="J409" s="385" t="s">
        <v>56</v>
      </c>
      <c r="K409" s="386"/>
      <c r="L409" s="124" t="s">
        <v>57</v>
      </c>
      <c r="M409" s="373" t="s">
        <v>58</v>
      </c>
      <c r="N409" s="387"/>
      <c r="O409" s="125" t="s">
        <v>59</v>
      </c>
      <c r="P409" s="92"/>
    </row>
    <row r="410" spans="2:16" ht="17.100000000000001" customHeight="1">
      <c r="B410" s="93"/>
      <c r="C410" s="379" t="s">
        <v>200</v>
      </c>
      <c r="D410" s="380"/>
      <c r="E410" s="380"/>
      <c r="F410" s="380"/>
      <c r="G410" s="381"/>
      <c r="H410" s="382"/>
      <c r="I410" s="381"/>
      <c r="J410" s="382" t="s">
        <v>164</v>
      </c>
      <c r="K410" s="381"/>
      <c r="L410" s="127">
        <v>3000</v>
      </c>
      <c r="M410" s="383">
        <v>0.4</v>
      </c>
      <c r="N410" s="384"/>
      <c r="O410" s="128">
        <f>ROUND(L410*M410+0.00000001,2)</f>
        <v>1200</v>
      </c>
      <c r="P410" s="92"/>
    </row>
    <row r="411" spans="2:16" ht="17.100000000000001" customHeight="1">
      <c r="B411" s="93"/>
      <c r="C411" s="129" t="s">
        <v>163</v>
      </c>
      <c r="D411" s="130"/>
      <c r="E411" s="130"/>
      <c r="F411" s="130"/>
      <c r="G411" s="131"/>
      <c r="H411" s="132"/>
      <c r="I411" s="131"/>
      <c r="J411" s="132" t="s">
        <v>164</v>
      </c>
      <c r="K411" s="131"/>
      <c r="L411" s="127">
        <v>19548.900000000001</v>
      </c>
      <c r="M411" s="383">
        <v>0.15</v>
      </c>
      <c r="N411" s="384"/>
      <c r="O411" s="128">
        <f>ROUND(L411*M411+0.00000001,2)</f>
        <v>2932.34</v>
      </c>
      <c r="P411" s="92"/>
    </row>
    <row r="412" spans="2:16" ht="15" customHeight="1">
      <c r="B412" s="93"/>
      <c r="C412" s="391"/>
      <c r="D412" s="392"/>
      <c r="E412" s="392"/>
      <c r="F412" s="392"/>
      <c r="G412" s="393"/>
      <c r="H412" s="394"/>
      <c r="I412" s="393"/>
      <c r="J412" s="394"/>
      <c r="K412" s="393"/>
      <c r="L412" s="133"/>
      <c r="M412" s="395"/>
      <c r="N412" s="396"/>
      <c r="O412" s="128"/>
      <c r="P412" s="92"/>
    </row>
    <row r="413" spans="2:16" ht="15" customHeight="1">
      <c r="B413" s="93"/>
      <c r="C413" s="404" t="s">
        <v>60</v>
      </c>
      <c r="D413" s="405"/>
      <c r="E413" s="405"/>
      <c r="F413" s="405"/>
      <c r="G413" s="405"/>
      <c r="H413" s="405"/>
      <c r="I413" s="405"/>
      <c r="J413" s="405"/>
      <c r="K413" s="405"/>
      <c r="L413" s="405"/>
      <c r="M413" s="405"/>
      <c r="N413" s="406"/>
      <c r="O413" s="134">
        <f>SUM(O410:O412)</f>
        <v>4132.34</v>
      </c>
      <c r="P413" s="92"/>
    </row>
    <row r="414" spans="2:16" ht="13.5" customHeight="1">
      <c r="B414" s="93"/>
      <c r="C414" s="345" t="s">
        <v>61</v>
      </c>
      <c r="D414" s="346"/>
      <c r="E414" s="346"/>
      <c r="F414" s="346"/>
      <c r="G414" s="346"/>
      <c r="H414" s="346"/>
      <c r="I414" s="346"/>
      <c r="J414" s="346"/>
      <c r="K414" s="346"/>
      <c r="L414" s="346"/>
      <c r="M414" s="346"/>
      <c r="N414" s="346"/>
      <c r="O414" s="347"/>
      <c r="P414" s="92"/>
    </row>
    <row r="415" spans="2:16" ht="15" customHeight="1">
      <c r="B415" s="93"/>
      <c r="C415" s="348"/>
      <c r="D415" s="349"/>
      <c r="E415" s="349"/>
      <c r="F415" s="349"/>
      <c r="G415" s="349"/>
      <c r="H415" s="349"/>
      <c r="I415" s="349"/>
      <c r="J415" s="349"/>
      <c r="K415" s="349"/>
      <c r="L415" s="349"/>
      <c r="M415" s="349"/>
      <c r="N415" s="349"/>
      <c r="O415" s="350"/>
      <c r="P415" s="92"/>
    </row>
    <row r="416" spans="2:16" ht="15" customHeight="1">
      <c r="B416" s="93"/>
      <c r="C416" s="351"/>
      <c r="D416" s="352"/>
      <c r="E416" s="352"/>
      <c r="F416" s="352"/>
      <c r="G416" s="352"/>
      <c r="H416" s="352"/>
      <c r="I416" s="352"/>
      <c r="J416" s="352"/>
      <c r="K416" s="352"/>
      <c r="L416" s="352"/>
      <c r="M416" s="352"/>
      <c r="N416" s="352"/>
      <c r="O416" s="353"/>
      <c r="P416" s="92"/>
    </row>
    <row r="417" spans="2:16" ht="15" customHeight="1">
      <c r="B417" s="93"/>
      <c r="C417" s="370" t="s">
        <v>52</v>
      </c>
      <c r="D417" s="397"/>
      <c r="E417" s="397"/>
      <c r="F417" s="397"/>
      <c r="G417" s="397"/>
      <c r="H417" s="397"/>
      <c r="I417" s="397"/>
      <c r="J417" s="387"/>
      <c r="K417" s="123" t="s">
        <v>53</v>
      </c>
      <c r="L417" s="124" t="s">
        <v>11</v>
      </c>
      <c r="M417" s="373" t="s">
        <v>62</v>
      </c>
      <c r="N417" s="387"/>
      <c r="O417" s="125" t="s">
        <v>59</v>
      </c>
      <c r="P417" s="92"/>
    </row>
    <row r="418" spans="2:16" ht="17.100000000000001" customHeight="1">
      <c r="B418" s="93"/>
      <c r="C418" s="379" t="s">
        <v>201</v>
      </c>
      <c r="D418" s="380"/>
      <c r="E418" s="380"/>
      <c r="F418" s="380"/>
      <c r="G418" s="380"/>
      <c r="H418" s="380"/>
      <c r="I418" s="380"/>
      <c r="J418" s="381"/>
      <c r="K418" s="136" t="s">
        <v>202</v>
      </c>
      <c r="L418" s="137">
        <v>0.2</v>
      </c>
      <c r="M418" s="413">
        <v>20527.441197434069</v>
      </c>
      <c r="N418" s="414"/>
      <c r="O418" s="128">
        <f>ROUND(L418*M418+0.00000001,2)</f>
        <v>4105.49</v>
      </c>
      <c r="P418" s="92"/>
    </row>
    <row r="419" spans="2:16" ht="17.100000000000001" customHeight="1">
      <c r="B419" s="93"/>
      <c r="C419" s="436" t="s">
        <v>203</v>
      </c>
      <c r="D419" s="392"/>
      <c r="E419" s="392"/>
      <c r="F419" s="392"/>
      <c r="G419" s="392"/>
      <c r="H419" s="392"/>
      <c r="I419" s="392"/>
      <c r="J419" s="393"/>
      <c r="K419" s="130" t="s">
        <v>181</v>
      </c>
      <c r="L419" s="138">
        <v>3</v>
      </c>
      <c r="M419" s="402">
        <v>590</v>
      </c>
      <c r="N419" s="403"/>
      <c r="O419" s="139">
        <f>ROUND(L419*M419+0.00000001,2)</f>
        <v>1770</v>
      </c>
      <c r="P419" s="92"/>
    </row>
    <row r="420" spans="2:16" ht="17.100000000000001" customHeight="1">
      <c r="B420" s="93"/>
      <c r="C420" s="436" t="s">
        <v>204</v>
      </c>
      <c r="D420" s="392"/>
      <c r="E420" s="392"/>
      <c r="F420" s="392"/>
      <c r="G420" s="392"/>
      <c r="H420" s="392"/>
      <c r="I420" s="392"/>
      <c r="J420" s="393"/>
      <c r="K420" s="130" t="s">
        <v>181</v>
      </c>
      <c r="L420" s="138">
        <v>0.08</v>
      </c>
      <c r="M420" s="402">
        <v>60400</v>
      </c>
      <c r="N420" s="403"/>
      <c r="O420" s="139">
        <f>ROUND(L420*M420+0.00000001,2)</f>
        <v>4832</v>
      </c>
      <c r="P420" s="92"/>
    </row>
    <row r="421" spans="2:16" ht="15" customHeight="1">
      <c r="B421" s="93"/>
      <c r="C421" s="404" t="s">
        <v>60</v>
      </c>
      <c r="D421" s="405"/>
      <c r="E421" s="405"/>
      <c r="F421" s="405"/>
      <c r="G421" s="405"/>
      <c r="H421" s="405"/>
      <c r="I421" s="405"/>
      <c r="J421" s="405"/>
      <c r="K421" s="405"/>
      <c r="L421" s="405"/>
      <c r="M421" s="405"/>
      <c r="N421" s="406"/>
      <c r="O421" s="140">
        <f>SUM(O418:O420)</f>
        <v>10707.49</v>
      </c>
      <c r="P421" s="92"/>
    </row>
    <row r="422" spans="2:16" ht="15" customHeight="1">
      <c r="B422" s="93"/>
      <c r="C422" s="345" t="s">
        <v>63</v>
      </c>
      <c r="D422" s="346"/>
      <c r="E422" s="346"/>
      <c r="F422" s="346"/>
      <c r="G422" s="346"/>
      <c r="H422" s="346"/>
      <c r="I422" s="346"/>
      <c r="J422" s="346"/>
      <c r="K422" s="346"/>
      <c r="L422" s="346"/>
      <c r="M422" s="346"/>
      <c r="N422" s="346"/>
      <c r="O422" s="347"/>
      <c r="P422" s="92"/>
    </row>
    <row r="423" spans="2:16" ht="15" customHeight="1">
      <c r="B423" s="93"/>
      <c r="C423" s="348"/>
      <c r="D423" s="349"/>
      <c r="E423" s="349"/>
      <c r="F423" s="349"/>
      <c r="G423" s="349"/>
      <c r="H423" s="349"/>
      <c r="I423" s="349"/>
      <c r="J423" s="349"/>
      <c r="K423" s="349"/>
      <c r="L423" s="349"/>
      <c r="M423" s="349"/>
      <c r="N423" s="349"/>
      <c r="O423" s="350"/>
      <c r="P423" s="92"/>
    </row>
    <row r="424" spans="2:16" ht="15" customHeight="1">
      <c r="B424" s="93"/>
      <c r="C424" s="351"/>
      <c r="D424" s="352"/>
      <c r="E424" s="352"/>
      <c r="F424" s="352"/>
      <c r="G424" s="352"/>
      <c r="H424" s="352"/>
      <c r="I424" s="352"/>
      <c r="J424" s="352"/>
      <c r="K424" s="352"/>
      <c r="L424" s="352"/>
      <c r="M424" s="352"/>
      <c r="N424" s="352"/>
      <c r="O424" s="353"/>
      <c r="P424" s="92"/>
    </row>
    <row r="425" spans="2:16" ht="15.75" customHeight="1">
      <c r="B425" s="93"/>
      <c r="C425" s="370" t="s">
        <v>64</v>
      </c>
      <c r="D425" s="397"/>
      <c r="E425" s="397"/>
      <c r="F425" s="397"/>
      <c r="G425" s="397"/>
      <c r="H425" s="397"/>
      <c r="I425" s="397"/>
      <c r="J425" s="124" t="s">
        <v>65</v>
      </c>
      <c r="K425" s="135" t="s">
        <v>66</v>
      </c>
      <c r="L425" s="141" t="s">
        <v>67</v>
      </c>
      <c r="M425" s="373" t="s">
        <v>68</v>
      </c>
      <c r="N425" s="387"/>
      <c r="O425" s="125" t="s">
        <v>59</v>
      </c>
      <c r="P425" s="92"/>
    </row>
    <row r="426" spans="2:16" ht="15" customHeight="1">
      <c r="B426" s="93"/>
      <c r="C426" s="412"/>
      <c r="D426" s="380"/>
      <c r="E426" s="380"/>
      <c r="F426" s="380"/>
      <c r="G426" s="380"/>
      <c r="H426" s="380"/>
      <c r="I426" s="380"/>
      <c r="J426" s="142"/>
      <c r="K426" s="143"/>
      <c r="L426" s="142"/>
      <c r="M426" s="400"/>
      <c r="N426" s="401"/>
      <c r="O426" s="128"/>
      <c r="P426" s="92"/>
    </row>
    <row r="427" spans="2:16" ht="15" customHeight="1">
      <c r="B427" s="93"/>
      <c r="C427" s="391"/>
      <c r="D427" s="392"/>
      <c r="E427" s="392"/>
      <c r="F427" s="392"/>
      <c r="G427" s="392"/>
      <c r="H427" s="392"/>
      <c r="I427" s="392"/>
      <c r="J427" s="144"/>
      <c r="K427" s="145"/>
      <c r="L427" s="144"/>
      <c r="M427" s="402"/>
      <c r="N427" s="403"/>
      <c r="O427" s="146"/>
      <c r="P427" s="92"/>
    </row>
    <row r="428" spans="2:16" ht="15" customHeight="1">
      <c r="B428" s="93"/>
      <c r="C428" s="404" t="s">
        <v>60</v>
      </c>
      <c r="D428" s="405"/>
      <c r="E428" s="405"/>
      <c r="F428" s="405"/>
      <c r="G428" s="405"/>
      <c r="H428" s="405"/>
      <c r="I428" s="405"/>
      <c r="J428" s="405"/>
      <c r="K428" s="405"/>
      <c r="L428" s="405"/>
      <c r="M428" s="405"/>
      <c r="N428" s="406"/>
      <c r="O428" s="134">
        <f>SUM(O426:O427)</f>
        <v>0</v>
      </c>
      <c r="P428" s="92"/>
    </row>
    <row r="429" spans="2:16" ht="15" customHeight="1">
      <c r="B429" s="93"/>
      <c r="C429" s="345" t="s">
        <v>69</v>
      </c>
      <c r="D429" s="346"/>
      <c r="E429" s="346"/>
      <c r="F429" s="346"/>
      <c r="G429" s="346"/>
      <c r="H429" s="346"/>
      <c r="I429" s="346"/>
      <c r="J429" s="346"/>
      <c r="K429" s="346"/>
      <c r="L429" s="346"/>
      <c r="M429" s="346"/>
      <c r="N429" s="346"/>
      <c r="O429" s="347"/>
      <c r="P429" s="92"/>
    </row>
    <row r="430" spans="2:16" ht="15" customHeight="1">
      <c r="B430" s="93"/>
      <c r="C430" s="348"/>
      <c r="D430" s="349"/>
      <c r="E430" s="349"/>
      <c r="F430" s="349"/>
      <c r="G430" s="349"/>
      <c r="H430" s="349"/>
      <c r="I430" s="349"/>
      <c r="J430" s="349"/>
      <c r="K430" s="349"/>
      <c r="L430" s="349"/>
      <c r="M430" s="349"/>
      <c r="N430" s="349"/>
      <c r="O430" s="350"/>
      <c r="P430" s="92"/>
    </row>
    <row r="431" spans="2:16" ht="15" customHeight="1">
      <c r="B431" s="93"/>
      <c r="C431" s="351"/>
      <c r="D431" s="352"/>
      <c r="E431" s="352"/>
      <c r="F431" s="352"/>
      <c r="G431" s="352"/>
      <c r="H431" s="352"/>
      <c r="I431" s="352"/>
      <c r="J431" s="352"/>
      <c r="K431" s="352"/>
      <c r="L431" s="352"/>
      <c r="M431" s="352"/>
      <c r="N431" s="352"/>
      <c r="O431" s="353"/>
      <c r="P431" s="92"/>
    </row>
    <row r="432" spans="2:16" ht="31.5" customHeight="1">
      <c r="B432" s="93"/>
      <c r="C432" s="370" t="s">
        <v>70</v>
      </c>
      <c r="D432" s="397"/>
      <c r="E432" s="397"/>
      <c r="F432" s="397"/>
      <c r="G432" s="397"/>
      <c r="H432" s="397"/>
      <c r="I432" s="397"/>
      <c r="J432" s="124" t="s">
        <v>71</v>
      </c>
      <c r="K432" s="147" t="s">
        <v>72</v>
      </c>
      <c r="L432" s="148" t="s">
        <v>73</v>
      </c>
      <c r="M432" s="398" t="s">
        <v>58</v>
      </c>
      <c r="N432" s="399"/>
      <c r="O432" s="150" t="s">
        <v>59</v>
      </c>
      <c r="P432" s="92"/>
    </row>
    <row r="433" spans="2:16" ht="17.100000000000001" customHeight="1">
      <c r="B433" s="93"/>
      <c r="C433" s="151" t="s">
        <v>174</v>
      </c>
      <c r="D433" s="152"/>
      <c r="E433" s="152"/>
      <c r="F433" s="152"/>
      <c r="G433" s="152"/>
      <c r="H433" s="152"/>
      <c r="I433" s="152"/>
      <c r="J433" s="153"/>
      <c r="K433" s="154"/>
      <c r="L433" s="155">
        <v>55854</v>
      </c>
      <c r="M433" s="407">
        <v>0.35</v>
      </c>
      <c r="N433" s="408"/>
      <c r="O433" s="156">
        <f>ROUND(L433*M433+0.00000001,2)</f>
        <v>19548.900000000001</v>
      </c>
      <c r="P433" s="92"/>
    </row>
    <row r="434" spans="2:16" ht="15" customHeight="1">
      <c r="B434" s="93"/>
      <c r="C434" s="151"/>
      <c r="D434" s="152"/>
      <c r="E434" s="152"/>
      <c r="F434" s="152"/>
      <c r="G434" s="152"/>
      <c r="H434" s="152"/>
      <c r="I434" s="152"/>
      <c r="J434" s="153"/>
      <c r="K434" s="154"/>
      <c r="L434" s="155"/>
      <c r="M434" s="407"/>
      <c r="N434" s="408"/>
      <c r="O434" s="156"/>
      <c r="P434" s="92"/>
    </row>
    <row r="435" spans="2:16" ht="15" customHeight="1">
      <c r="B435" s="93"/>
      <c r="C435" s="151"/>
      <c r="D435" s="152"/>
      <c r="E435" s="152"/>
      <c r="F435" s="152"/>
      <c r="G435" s="152"/>
      <c r="H435" s="152"/>
      <c r="I435" s="152"/>
      <c r="J435" s="153"/>
      <c r="K435" s="154"/>
      <c r="L435" s="155"/>
      <c r="M435" s="400"/>
      <c r="N435" s="401"/>
      <c r="O435" s="156"/>
      <c r="P435" s="92"/>
    </row>
    <row r="436" spans="2:16" ht="15" customHeight="1">
      <c r="B436" s="93"/>
      <c r="C436" s="391"/>
      <c r="D436" s="392"/>
      <c r="E436" s="392"/>
      <c r="F436" s="392"/>
      <c r="G436" s="392"/>
      <c r="H436" s="392"/>
      <c r="I436" s="392"/>
      <c r="J436" s="144"/>
      <c r="K436" s="145"/>
      <c r="L436" s="144"/>
      <c r="M436" s="402"/>
      <c r="N436" s="403"/>
      <c r="O436" s="146"/>
      <c r="P436" s="92"/>
    </row>
    <row r="437" spans="2:16" ht="15" customHeight="1">
      <c r="B437" s="93"/>
      <c r="C437" s="404" t="s">
        <v>60</v>
      </c>
      <c r="D437" s="405"/>
      <c r="E437" s="405"/>
      <c r="F437" s="405"/>
      <c r="G437" s="405"/>
      <c r="H437" s="405"/>
      <c r="I437" s="405"/>
      <c r="J437" s="405"/>
      <c r="K437" s="405"/>
      <c r="L437" s="405"/>
      <c r="M437" s="405"/>
      <c r="N437" s="406"/>
      <c r="O437" s="140">
        <f>SUM(O433:O436)</f>
        <v>19548.900000000001</v>
      </c>
      <c r="P437" s="92"/>
    </row>
    <row r="438" spans="2:16" ht="15" customHeight="1">
      <c r="B438" s="93"/>
      <c r="C438" s="118"/>
      <c r="O438" s="119"/>
      <c r="P438" s="92"/>
    </row>
    <row r="439" spans="2:16" ht="15" customHeight="1">
      <c r="B439" s="93"/>
      <c r="C439" s="409" t="s">
        <v>74</v>
      </c>
      <c r="D439" s="410"/>
      <c r="E439" s="410"/>
      <c r="F439" s="410"/>
      <c r="G439" s="410"/>
      <c r="H439" s="410"/>
      <c r="I439" s="410"/>
      <c r="J439" s="410"/>
      <c r="K439" s="410"/>
      <c r="L439" s="410"/>
      <c r="M439" s="410"/>
      <c r="N439" s="411"/>
      <c r="O439" s="157">
        <f>ROUND(SUM(O413,O421,O428,O437),0)</f>
        <v>34389</v>
      </c>
      <c r="P439" s="92"/>
    </row>
    <row r="440" spans="2:16" ht="15" customHeight="1">
      <c r="B440" s="93"/>
      <c r="C440" s="345" t="s">
        <v>75</v>
      </c>
      <c r="D440" s="346"/>
      <c r="E440" s="346"/>
      <c r="F440" s="346"/>
      <c r="G440" s="346"/>
      <c r="H440" s="346"/>
      <c r="I440" s="346"/>
      <c r="J440" s="346"/>
      <c r="K440" s="346"/>
      <c r="L440" s="346"/>
      <c r="M440" s="346"/>
      <c r="N440" s="346"/>
      <c r="O440" s="347"/>
      <c r="P440" s="92"/>
    </row>
    <row r="441" spans="2:16" ht="15" customHeight="1">
      <c r="B441" s="93"/>
      <c r="C441" s="348"/>
      <c r="D441" s="349"/>
      <c r="E441" s="349"/>
      <c r="F441" s="349"/>
      <c r="G441" s="349"/>
      <c r="H441" s="349"/>
      <c r="I441" s="349"/>
      <c r="J441" s="349"/>
      <c r="K441" s="349"/>
      <c r="L441" s="349"/>
      <c r="M441" s="349"/>
      <c r="N441" s="349"/>
      <c r="O441" s="350"/>
      <c r="P441" s="92"/>
    </row>
    <row r="442" spans="2:16" ht="15" customHeight="1">
      <c r="B442" s="93"/>
      <c r="C442" s="351"/>
      <c r="D442" s="352"/>
      <c r="E442" s="352"/>
      <c r="F442" s="352"/>
      <c r="G442" s="352"/>
      <c r="H442" s="352"/>
      <c r="I442" s="352"/>
      <c r="J442" s="352"/>
      <c r="K442" s="352"/>
      <c r="L442" s="352"/>
      <c r="M442" s="352"/>
      <c r="N442" s="352"/>
      <c r="O442" s="353"/>
      <c r="P442" s="92"/>
    </row>
    <row r="443" spans="2:16" ht="28.5" customHeight="1">
      <c r="B443" s="93"/>
      <c r="C443" s="370" t="s">
        <v>76</v>
      </c>
      <c r="D443" s="397"/>
      <c r="E443" s="397"/>
      <c r="F443" s="397"/>
      <c r="G443" s="397"/>
      <c r="H443" s="397"/>
      <c r="I443" s="397"/>
      <c r="J443" s="135"/>
      <c r="K443" s="149"/>
      <c r="L443" s="148" t="s">
        <v>77</v>
      </c>
      <c r="M443" s="398" t="s">
        <v>78</v>
      </c>
      <c r="N443" s="399"/>
      <c r="O443" s="150"/>
      <c r="P443" s="92"/>
    </row>
    <row r="444" spans="2:16" ht="15" customHeight="1">
      <c r="B444" s="93"/>
      <c r="C444" s="412" t="s">
        <v>23</v>
      </c>
      <c r="D444" s="380"/>
      <c r="E444" s="380"/>
      <c r="F444" s="380"/>
      <c r="G444" s="380"/>
      <c r="H444" s="380"/>
      <c r="I444" s="380"/>
      <c r="J444" s="158"/>
      <c r="K444" s="159"/>
      <c r="L444" s="235">
        <f>'PRESUPUESTO OFICIAL (Entidad)'!K72</f>
        <v>0.24299999999999999</v>
      </c>
      <c r="M444" s="432">
        <f>L444*O439</f>
        <v>8356.527</v>
      </c>
      <c r="N444" s="433"/>
      <c r="O444" s="160"/>
      <c r="P444" s="92"/>
    </row>
    <row r="445" spans="2:16" ht="15" customHeight="1">
      <c r="B445" s="93"/>
      <c r="C445" s="129" t="s">
        <v>79</v>
      </c>
      <c r="D445" s="130"/>
      <c r="E445" s="130"/>
      <c r="F445" s="130"/>
      <c r="G445" s="130"/>
      <c r="H445" s="130"/>
      <c r="I445" s="130"/>
      <c r="J445" s="158"/>
      <c r="K445" s="159"/>
      <c r="L445" s="235">
        <f>'PRESUPUESTO OFICIAL (Entidad)'!K73</f>
        <v>0.01</v>
      </c>
      <c r="M445" s="432">
        <f>L445*O439</f>
        <v>343.89</v>
      </c>
      <c r="N445" s="433"/>
      <c r="O445" s="160"/>
      <c r="P445" s="92"/>
    </row>
    <row r="446" spans="2:16" ht="15" customHeight="1">
      <c r="B446" s="93"/>
      <c r="C446" s="112" t="s">
        <v>80</v>
      </c>
      <c r="D446" s="113"/>
      <c r="E446" s="113"/>
      <c r="F446" s="113"/>
      <c r="G446" s="113"/>
      <c r="H446" s="113"/>
      <c r="I446" s="113"/>
      <c r="J446" s="161"/>
      <c r="K446" s="162"/>
      <c r="L446" s="235">
        <f>'PRESUPUESTO OFICIAL (Entidad)'!K74</f>
        <v>0.05</v>
      </c>
      <c r="M446" s="434">
        <f>L446*O439</f>
        <v>1719.45</v>
      </c>
      <c r="N446" s="435"/>
      <c r="O446" s="160"/>
      <c r="P446" s="92"/>
    </row>
    <row r="447" spans="2:16" ht="15" customHeight="1">
      <c r="B447" s="93"/>
      <c r="C447" s="404" t="s">
        <v>60</v>
      </c>
      <c r="D447" s="405"/>
      <c r="E447" s="405"/>
      <c r="F447" s="405"/>
      <c r="G447" s="405"/>
      <c r="H447" s="405"/>
      <c r="I447" s="405"/>
      <c r="J447" s="405"/>
      <c r="K447" s="405"/>
      <c r="L447" s="405"/>
      <c r="M447" s="405"/>
      <c r="N447" s="406"/>
      <c r="O447" s="163">
        <f>SUM(M444:M446)</f>
        <v>10419.867</v>
      </c>
      <c r="P447" s="92"/>
    </row>
    <row r="448" spans="2:16" ht="15" customHeight="1">
      <c r="B448" s="93"/>
      <c r="C448" s="118"/>
      <c r="O448" s="119"/>
      <c r="P448" s="92"/>
    </row>
    <row r="449" spans="2:16" ht="15" customHeight="1">
      <c r="B449" s="93"/>
      <c r="C449" s="409" t="s">
        <v>81</v>
      </c>
      <c r="D449" s="410"/>
      <c r="E449" s="410"/>
      <c r="F449" s="410"/>
      <c r="G449" s="410"/>
      <c r="H449" s="410"/>
      <c r="I449" s="410"/>
      <c r="J449" s="410"/>
      <c r="K449" s="410"/>
      <c r="L449" s="410"/>
      <c r="M449" s="410"/>
      <c r="N449" s="411"/>
      <c r="O449" s="164">
        <f>ROUND(SUM(O439,O447),0)</f>
        <v>44809</v>
      </c>
      <c r="P449" s="92"/>
    </row>
    <row r="450" spans="2:16" ht="15" customHeight="1">
      <c r="B450" s="93"/>
      <c r="C450" s="115"/>
      <c r="D450" s="116"/>
      <c r="E450" s="116"/>
      <c r="F450" s="116"/>
      <c r="G450" s="116"/>
      <c r="H450" s="116"/>
      <c r="I450" s="116"/>
      <c r="J450" s="116"/>
      <c r="K450" s="116"/>
      <c r="L450" s="116"/>
      <c r="M450" s="116"/>
      <c r="N450" s="116"/>
      <c r="O450" s="117"/>
      <c r="P450" s="92"/>
    </row>
    <row r="451" spans="2:16" ht="15" customHeight="1">
      <c r="B451" s="93"/>
      <c r="C451" s="118"/>
      <c r="O451" s="119"/>
      <c r="P451" s="92"/>
    </row>
    <row r="452" spans="2:16" ht="15" customHeight="1">
      <c r="B452" s="93"/>
      <c r="C452" s="118"/>
      <c r="O452" s="119"/>
      <c r="P452" s="92"/>
    </row>
    <row r="453" spans="2:16" ht="15" customHeight="1">
      <c r="B453" s="93"/>
      <c r="C453" s="118"/>
      <c r="H453" s="165" t="s">
        <v>82</v>
      </c>
      <c r="I453" s="165"/>
      <c r="J453" s="165"/>
      <c r="K453" s="165"/>
      <c r="O453" s="119"/>
      <c r="P453" s="92"/>
    </row>
    <row r="454" spans="2:16" ht="15" customHeight="1">
      <c r="B454" s="93"/>
      <c r="C454" s="118"/>
      <c r="H454" s="165" t="s">
        <v>83</v>
      </c>
      <c r="O454" s="119"/>
      <c r="P454" s="92"/>
    </row>
    <row r="455" spans="2:16" ht="15" customHeight="1">
      <c r="B455" s="93"/>
      <c r="C455" s="118"/>
      <c r="H455" s="165" t="s">
        <v>84</v>
      </c>
      <c r="O455" s="119"/>
      <c r="P455" s="92"/>
    </row>
    <row r="456" spans="2:16" ht="15" customHeight="1">
      <c r="B456" s="93"/>
      <c r="C456" s="104"/>
      <c r="D456" s="166"/>
      <c r="E456" s="166"/>
      <c r="F456" s="166"/>
      <c r="G456" s="166"/>
      <c r="H456" s="165" t="s">
        <v>85</v>
      </c>
      <c r="I456" s="166"/>
      <c r="J456" s="166"/>
      <c r="K456" s="166"/>
      <c r="L456" s="166"/>
      <c r="M456" s="166"/>
      <c r="N456" s="166"/>
      <c r="O456" s="167"/>
      <c r="P456" s="92"/>
    </row>
    <row r="457" spans="2:16" ht="15" customHeight="1">
      <c r="B457" s="93"/>
      <c r="C457" s="118"/>
      <c r="H457" s="91" t="s">
        <v>86</v>
      </c>
      <c r="O457" s="119"/>
      <c r="P457" s="92"/>
    </row>
    <row r="458" spans="2:16" ht="15" customHeight="1">
      <c r="B458" s="93"/>
      <c r="C458" s="168" t="s">
        <v>87</v>
      </c>
      <c r="D458" s="126"/>
      <c r="E458" s="126"/>
      <c r="F458" s="126"/>
      <c r="G458" s="126"/>
      <c r="H458" s="126"/>
      <c r="I458" s="126"/>
      <c r="J458" s="126"/>
      <c r="K458" s="126"/>
      <c r="L458" s="126"/>
      <c r="M458" s="126"/>
      <c r="N458" s="126"/>
      <c r="O458" s="169"/>
      <c r="P458" s="92"/>
    </row>
    <row r="459" spans="2:16" ht="15" customHeight="1">
      <c r="B459" s="93"/>
      <c r="C459" s="429"/>
      <c r="D459" s="430"/>
      <c r="E459" s="430"/>
      <c r="F459" s="430"/>
      <c r="G459" s="430"/>
      <c r="H459" s="430"/>
      <c r="I459" s="430"/>
      <c r="J459" s="430"/>
      <c r="K459" s="430"/>
      <c r="L459" s="430"/>
      <c r="M459" s="430"/>
      <c r="N459" s="430"/>
      <c r="O459" s="431"/>
      <c r="P459" s="92"/>
    </row>
    <row r="460" spans="2:16" ht="15" customHeight="1">
      <c r="B460" s="93"/>
      <c r="C460" s="429"/>
      <c r="D460" s="430"/>
      <c r="E460" s="430"/>
      <c r="F460" s="430"/>
      <c r="G460" s="430"/>
      <c r="H460" s="430"/>
      <c r="I460" s="430"/>
      <c r="J460" s="430"/>
      <c r="K460" s="430"/>
      <c r="L460" s="430"/>
      <c r="M460" s="430"/>
      <c r="N460" s="430"/>
      <c r="O460" s="431"/>
      <c r="P460" s="92"/>
    </row>
    <row r="461" spans="2:16" ht="15" customHeight="1">
      <c r="B461" s="93"/>
      <c r="C461" s="104"/>
      <c r="D461" s="166"/>
      <c r="E461" s="166"/>
      <c r="F461" s="166"/>
      <c r="G461" s="166"/>
      <c r="H461" s="166"/>
      <c r="I461" s="166"/>
      <c r="J461" s="166"/>
      <c r="K461" s="166"/>
      <c r="L461" s="166"/>
      <c r="M461" s="166"/>
      <c r="N461" s="166"/>
      <c r="O461" s="167"/>
      <c r="P461" s="92"/>
    </row>
    <row r="462" spans="2:16" ht="15" customHeight="1">
      <c r="B462" s="93"/>
      <c r="C462" s="170" t="s">
        <v>88</v>
      </c>
      <c r="D462" s="166"/>
      <c r="E462" s="166"/>
      <c r="F462" s="166"/>
      <c r="G462" s="166"/>
      <c r="H462" s="166"/>
      <c r="I462" s="166"/>
      <c r="J462" s="166"/>
      <c r="K462" s="166"/>
      <c r="L462" s="166"/>
      <c r="M462" s="166"/>
      <c r="N462" s="166"/>
      <c r="O462" s="167"/>
      <c r="P462" s="92"/>
    </row>
    <row r="463" spans="2:16" ht="12.75" customHeight="1">
      <c r="B463" s="93"/>
      <c r="C463" s="426" t="s">
        <v>89</v>
      </c>
      <c r="D463" s="427"/>
      <c r="E463" s="427"/>
      <c r="F463" s="427"/>
      <c r="G463" s="427"/>
      <c r="H463" s="427"/>
      <c r="I463" s="427"/>
      <c r="J463" s="427"/>
      <c r="K463" s="427"/>
      <c r="L463" s="427"/>
      <c r="M463" s="427"/>
      <c r="N463" s="427"/>
      <c r="O463" s="428"/>
      <c r="P463" s="92"/>
    </row>
    <row r="464" spans="2:16" ht="15" customHeight="1">
      <c r="B464" s="93"/>
      <c r="C464" s="426"/>
      <c r="D464" s="427"/>
      <c r="E464" s="427"/>
      <c r="F464" s="427"/>
      <c r="G464" s="427"/>
      <c r="H464" s="427"/>
      <c r="I464" s="427"/>
      <c r="J464" s="427"/>
      <c r="K464" s="427"/>
      <c r="L464" s="427"/>
      <c r="M464" s="427"/>
      <c r="N464" s="427"/>
      <c r="O464" s="428"/>
      <c r="P464" s="92"/>
    </row>
    <row r="465" spans="2:16" ht="12.95" customHeight="1">
      <c r="B465" s="93"/>
      <c r="C465" s="426" t="s">
        <v>90</v>
      </c>
      <c r="D465" s="427"/>
      <c r="E465" s="427"/>
      <c r="F465" s="427"/>
      <c r="G465" s="427"/>
      <c r="H465" s="427"/>
      <c r="I465" s="427"/>
      <c r="J465" s="427"/>
      <c r="K465" s="427"/>
      <c r="L465" s="427"/>
      <c r="M465" s="427"/>
      <c r="N465" s="427"/>
      <c r="O465" s="428"/>
      <c r="P465" s="92"/>
    </row>
    <row r="466" spans="2:16" ht="15" customHeight="1">
      <c r="B466" s="93"/>
      <c r="C466" s="426"/>
      <c r="D466" s="427"/>
      <c r="E466" s="427"/>
      <c r="F466" s="427"/>
      <c r="G466" s="427"/>
      <c r="H466" s="427"/>
      <c r="I466" s="427"/>
      <c r="J466" s="427"/>
      <c r="K466" s="427"/>
      <c r="L466" s="427"/>
      <c r="M466" s="427"/>
      <c r="N466" s="427"/>
      <c r="O466" s="428"/>
      <c r="P466" s="92"/>
    </row>
    <row r="467" spans="2:16" ht="15" customHeight="1">
      <c r="B467" s="93"/>
      <c r="C467" s="104"/>
      <c r="D467" s="166"/>
      <c r="E467" s="166"/>
      <c r="F467" s="166"/>
      <c r="G467" s="166"/>
      <c r="H467" s="166"/>
      <c r="I467" s="166"/>
      <c r="J467" s="166"/>
      <c r="K467" s="166"/>
      <c r="L467" s="166"/>
      <c r="M467" s="166"/>
      <c r="N467" s="166"/>
      <c r="O467" s="167"/>
      <c r="P467" s="92"/>
    </row>
    <row r="468" spans="2:16" ht="15" customHeight="1">
      <c r="B468" s="93"/>
      <c r="C468" s="118"/>
      <c r="H468" s="165" t="s">
        <v>82</v>
      </c>
      <c r="O468" s="119"/>
      <c r="P468" s="92"/>
    </row>
    <row r="469" spans="2:16" ht="15" customHeight="1">
      <c r="B469" s="93"/>
      <c r="C469" s="118"/>
      <c r="H469" s="91" t="s">
        <v>83</v>
      </c>
      <c r="I469" s="130"/>
      <c r="J469" s="130"/>
      <c r="K469" s="130"/>
      <c r="O469" s="119"/>
      <c r="P469" s="92"/>
    </row>
    <row r="470" spans="2:16" ht="15" customHeight="1">
      <c r="B470" s="93"/>
      <c r="C470" s="118"/>
      <c r="H470" s="91" t="s">
        <v>91</v>
      </c>
      <c r="I470" s="171"/>
      <c r="J470" s="171"/>
      <c r="K470" s="171"/>
      <c r="O470" s="119"/>
      <c r="P470" s="92"/>
    </row>
    <row r="471" spans="2:16" ht="15" customHeight="1">
      <c r="B471" s="93"/>
      <c r="C471" s="172"/>
      <c r="D471" s="166"/>
      <c r="E471" s="166"/>
      <c r="F471" s="166"/>
      <c r="G471" s="166"/>
      <c r="H471" s="91" t="s">
        <v>85</v>
      </c>
      <c r="L471" s="166"/>
      <c r="M471" s="166"/>
      <c r="N471" s="166"/>
      <c r="O471" s="167"/>
      <c r="P471" s="92"/>
    </row>
    <row r="472" spans="2:16" ht="17.25" customHeight="1">
      <c r="B472" s="93"/>
      <c r="C472" s="172"/>
      <c r="D472" s="171"/>
      <c r="E472" s="171"/>
      <c r="K472" s="418"/>
      <c r="L472" s="418"/>
      <c r="M472" s="418"/>
      <c r="N472" s="418"/>
      <c r="O472" s="419"/>
      <c r="P472" s="92"/>
    </row>
    <row r="473" spans="2:16" ht="18.75" customHeight="1">
      <c r="B473" s="93"/>
      <c r="C473" s="422"/>
      <c r="D473" s="423"/>
      <c r="E473" s="423"/>
      <c r="F473" s="145"/>
      <c r="G473" s="145"/>
      <c r="H473" s="145"/>
      <c r="I473" s="145"/>
      <c r="J473" s="145"/>
      <c r="K473" s="420"/>
      <c r="L473" s="420"/>
      <c r="M473" s="420"/>
      <c r="N473" s="420"/>
      <c r="O473" s="421"/>
      <c r="P473" s="92"/>
    </row>
    <row r="474" spans="2:16" ht="15" customHeight="1">
      <c r="B474" s="173"/>
      <c r="C474" s="174"/>
      <c r="D474" s="174"/>
      <c r="E474" s="174"/>
      <c r="F474" s="174"/>
      <c r="G474" s="174"/>
      <c r="H474" s="174"/>
      <c r="I474" s="174"/>
      <c r="J474" s="174"/>
      <c r="K474" s="174"/>
      <c r="L474" s="174"/>
      <c r="M474" s="174"/>
      <c r="N474" s="174"/>
      <c r="O474" s="174"/>
      <c r="P474" s="175"/>
    </row>
    <row r="475" spans="2:16" ht="15" customHeight="1"/>
    <row r="476" spans="2:16" ht="15" customHeight="1">
      <c r="B476" s="271" t="s">
        <v>37</v>
      </c>
      <c r="C476" s="271"/>
      <c r="D476" s="271"/>
      <c r="E476" s="271"/>
      <c r="F476" s="271"/>
      <c r="G476" s="271"/>
      <c r="H476" s="271"/>
      <c r="I476" s="271"/>
      <c r="J476" s="271"/>
      <c r="K476" s="271"/>
      <c r="L476" s="271"/>
    </row>
    <row r="477" spans="2:16" ht="15" customHeight="1">
      <c r="B477" s="271" t="s">
        <v>1</v>
      </c>
      <c r="C477" s="271"/>
      <c r="D477" s="271"/>
      <c r="E477" s="271"/>
    </row>
    <row r="478" spans="2:16" ht="15" customHeight="1"/>
    <row r="479" spans="2:16" ht="25.5" customHeight="1">
      <c r="B479" s="415"/>
      <c r="C479" s="416"/>
      <c r="D479" s="416"/>
      <c r="E479" s="416"/>
      <c r="F479" s="416"/>
      <c r="G479" s="416"/>
      <c r="H479" s="416"/>
      <c r="I479" s="416"/>
      <c r="J479" s="416"/>
      <c r="K479" s="416"/>
      <c r="L479" s="416"/>
      <c r="M479" s="416"/>
      <c r="N479" s="416"/>
      <c r="O479" s="416"/>
      <c r="P479" s="417"/>
    </row>
    <row r="480" spans="2:16" ht="36.75" customHeight="1">
      <c r="B480" s="93"/>
      <c r="C480" s="327" t="s">
        <v>38</v>
      </c>
      <c r="D480" s="327"/>
      <c r="E480" s="327"/>
      <c r="F480" s="327"/>
      <c r="G480" s="327"/>
      <c r="H480" s="327"/>
      <c r="I480" s="327"/>
      <c r="J480" s="327"/>
      <c r="K480" s="327"/>
      <c r="L480" s="327"/>
      <c r="M480" s="327"/>
      <c r="N480" s="327"/>
      <c r="O480" s="327"/>
      <c r="P480" s="92"/>
    </row>
    <row r="481" spans="2:16" ht="15" customHeight="1">
      <c r="B481" s="93"/>
      <c r="P481" s="92"/>
    </row>
    <row r="482" spans="2:16" ht="15" customHeight="1">
      <c r="B482" s="93"/>
      <c r="C482" s="336"/>
      <c r="D482" s="338"/>
      <c r="E482" s="339"/>
      <c r="F482" s="339"/>
      <c r="G482" s="339"/>
      <c r="H482" s="339"/>
      <c r="I482" s="339"/>
      <c r="J482" s="339"/>
      <c r="K482" s="340"/>
      <c r="L482" s="356"/>
      <c r="M482" s="357"/>
      <c r="N482" s="357"/>
      <c r="O482" s="358"/>
      <c r="P482" s="92"/>
    </row>
    <row r="483" spans="2:16" ht="15" customHeight="1">
      <c r="B483" s="93"/>
      <c r="C483" s="337"/>
      <c r="D483" s="330" t="s">
        <v>162</v>
      </c>
      <c r="E483" s="331"/>
      <c r="F483" s="331"/>
      <c r="G483" s="331"/>
      <c r="H483" s="331"/>
      <c r="I483" s="331"/>
      <c r="J483" s="331"/>
      <c r="K483" s="332"/>
      <c r="L483" s="359"/>
      <c r="M483" s="360"/>
      <c r="N483" s="360"/>
      <c r="O483" s="361"/>
      <c r="P483" s="92"/>
    </row>
    <row r="484" spans="2:16" ht="15" customHeight="1">
      <c r="B484" s="93"/>
      <c r="C484" s="337"/>
      <c r="D484" s="330"/>
      <c r="E484" s="331"/>
      <c r="F484" s="331"/>
      <c r="G484" s="331"/>
      <c r="H484" s="331"/>
      <c r="I484" s="331"/>
      <c r="J484" s="331"/>
      <c r="K484" s="332"/>
      <c r="L484" s="328" t="s">
        <v>39</v>
      </c>
      <c r="M484" s="362"/>
      <c r="N484" s="363"/>
      <c r="O484" s="364"/>
      <c r="P484" s="92"/>
    </row>
    <row r="485" spans="2:16" ht="15" customHeight="1">
      <c r="B485" s="93"/>
      <c r="C485" s="337"/>
      <c r="D485" s="330" t="s">
        <v>40</v>
      </c>
      <c r="E485" s="331"/>
      <c r="F485" s="331"/>
      <c r="G485" s="331"/>
      <c r="H485" s="331"/>
      <c r="I485" s="331"/>
      <c r="J485" s="331"/>
      <c r="K485" s="332"/>
      <c r="L485" s="341"/>
      <c r="M485" s="365"/>
      <c r="N485" s="366"/>
      <c r="O485" s="367"/>
      <c r="P485" s="92"/>
    </row>
    <row r="486" spans="2:16" ht="12.75" customHeight="1">
      <c r="B486" s="93"/>
      <c r="C486" s="337"/>
      <c r="D486" s="333"/>
      <c r="E486" s="334"/>
      <c r="F486" s="334"/>
      <c r="G486" s="334"/>
      <c r="H486" s="334"/>
      <c r="I486" s="334"/>
      <c r="J486" s="334"/>
      <c r="K486" s="335"/>
      <c r="L486" s="328" t="s">
        <v>41</v>
      </c>
      <c r="M486" s="328">
        <v>6</v>
      </c>
      <c r="N486" s="328" t="s">
        <v>42</v>
      </c>
      <c r="O486" s="354">
        <v>26</v>
      </c>
      <c r="P486" s="92"/>
    </row>
    <row r="487" spans="2:16" ht="15" customHeight="1">
      <c r="B487" s="93"/>
      <c r="C487" s="337"/>
      <c r="D487" s="333"/>
      <c r="E487" s="334"/>
      <c r="F487" s="334"/>
      <c r="G487" s="334"/>
      <c r="H487" s="334"/>
      <c r="I487" s="334"/>
      <c r="J487" s="334"/>
      <c r="K487" s="335"/>
      <c r="L487" s="329"/>
      <c r="M487" s="329"/>
      <c r="N487" s="329"/>
      <c r="O487" s="355"/>
      <c r="P487" s="92"/>
    </row>
    <row r="488" spans="2:16" ht="15" customHeight="1">
      <c r="B488" s="93"/>
      <c r="C488" s="337"/>
      <c r="D488" s="330" t="s">
        <v>43</v>
      </c>
      <c r="E488" s="331"/>
      <c r="F488" s="331"/>
      <c r="G488" s="331"/>
      <c r="H488" s="331"/>
      <c r="I488" s="331"/>
      <c r="J488" s="331"/>
      <c r="K488" s="332"/>
      <c r="L488" s="329"/>
      <c r="M488" s="329"/>
      <c r="N488" s="329"/>
      <c r="O488" s="355"/>
      <c r="P488" s="92"/>
    </row>
    <row r="489" spans="2:16" ht="15" customHeight="1">
      <c r="B489" s="93"/>
      <c r="C489" s="96"/>
      <c r="D489" s="97"/>
      <c r="E489" s="97"/>
      <c r="F489" s="97"/>
      <c r="G489" s="97"/>
      <c r="H489" s="97"/>
      <c r="I489" s="97"/>
      <c r="J489" s="97"/>
      <c r="K489" s="97"/>
      <c r="L489" s="97"/>
      <c r="M489" s="98"/>
      <c r="N489" s="98"/>
      <c r="O489" s="99"/>
      <c r="P489" s="92"/>
    </row>
    <row r="490" spans="2:16" ht="15" customHeight="1">
      <c r="B490" s="93"/>
      <c r="C490" s="100"/>
      <c r="D490" s="94"/>
      <c r="E490" s="94"/>
      <c r="F490" s="94"/>
      <c r="G490" s="94"/>
      <c r="H490" s="94"/>
      <c r="I490" s="94"/>
      <c r="J490" s="94"/>
      <c r="K490" s="94"/>
      <c r="L490" s="101" t="s">
        <v>44</v>
      </c>
      <c r="M490" s="102" t="s">
        <v>45</v>
      </c>
      <c r="N490" s="102" t="s">
        <v>46</v>
      </c>
      <c r="O490" s="103" t="s">
        <v>47</v>
      </c>
      <c r="P490" s="92"/>
    </row>
    <row r="491" spans="2:16" ht="15" customHeight="1">
      <c r="B491" s="93"/>
      <c r="C491" s="104"/>
      <c r="D491" s="95"/>
      <c r="E491" s="95"/>
      <c r="F491" s="95"/>
      <c r="G491" s="95"/>
      <c r="H491" s="95"/>
      <c r="I491" s="95"/>
      <c r="J491" s="95"/>
      <c r="K491" s="95"/>
      <c r="L491" s="105"/>
      <c r="M491" s="106"/>
      <c r="N491" s="106"/>
      <c r="O491" s="107"/>
      <c r="P491" s="92"/>
    </row>
    <row r="492" spans="2:16" ht="18" customHeight="1">
      <c r="B492" s="93"/>
      <c r="C492" s="424" t="s">
        <v>48</v>
      </c>
      <c r="D492" s="425"/>
      <c r="E492" s="425"/>
      <c r="F492" s="425"/>
      <c r="G492" s="95"/>
      <c r="H492" s="95"/>
      <c r="I492" s="95" t="s">
        <v>49</v>
      </c>
      <c r="K492" s="95"/>
      <c r="L492" s="105"/>
      <c r="O492" s="108"/>
      <c r="P492" s="92"/>
    </row>
    <row r="493" spans="2:16" ht="15" customHeight="1">
      <c r="B493" s="93"/>
      <c r="C493" s="109"/>
      <c r="D493" s="110"/>
      <c r="E493" s="110"/>
      <c r="F493" s="110"/>
      <c r="G493" s="110"/>
      <c r="H493" s="110"/>
      <c r="I493" s="110"/>
      <c r="J493" s="110"/>
      <c r="K493" s="110"/>
      <c r="L493" s="110"/>
      <c r="M493" s="110"/>
      <c r="N493" s="110"/>
      <c r="O493" s="111"/>
      <c r="P493" s="92"/>
    </row>
    <row r="494" spans="2:16" ht="15" customHeight="1">
      <c r="B494" s="93"/>
      <c r="C494" s="112"/>
      <c r="D494" s="113"/>
      <c r="E494" s="113"/>
      <c r="F494" s="113"/>
      <c r="G494" s="113"/>
      <c r="H494" s="113"/>
      <c r="I494" s="113"/>
      <c r="J494" s="113"/>
      <c r="K494" s="113"/>
      <c r="L494" s="113"/>
      <c r="M494" s="113"/>
      <c r="N494" s="113"/>
      <c r="O494" s="114"/>
      <c r="P494" s="92"/>
    </row>
    <row r="495" spans="2:16" ht="15" customHeight="1">
      <c r="B495" s="93"/>
      <c r="C495" s="115"/>
      <c r="D495" s="116"/>
      <c r="E495" s="116"/>
      <c r="F495" s="116"/>
      <c r="G495" s="116"/>
      <c r="H495" s="116"/>
      <c r="K495" s="116"/>
      <c r="L495" s="116"/>
      <c r="M495" s="116"/>
      <c r="N495" s="116"/>
      <c r="O495" s="117"/>
      <c r="P495" s="92"/>
    </row>
    <row r="496" spans="2:16" ht="15" customHeight="1">
      <c r="B496" s="93"/>
      <c r="C496" s="376" t="s">
        <v>50</v>
      </c>
      <c r="D496" s="377"/>
      <c r="E496" s="377"/>
      <c r="F496" s="377"/>
      <c r="G496" s="377"/>
      <c r="H496" s="377"/>
      <c r="I496" s="377"/>
      <c r="J496" s="377"/>
      <c r="K496" s="377"/>
      <c r="L496" s="377"/>
      <c r="M496" s="377"/>
      <c r="N496" s="377"/>
      <c r="O496" s="378"/>
      <c r="P496" s="92"/>
    </row>
    <row r="497" spans="2:16" ht="15" customHeight="1">
      <c r="B497" s="93"/>
      <c r="C497" s="118"/>
      <c r="O497" s="119"/>
      <c r="P497" s="92"/>
    </row>
    <row r="498" spans="2:16" ht="15" customHeight="1">
      <c r="B498" s="93"/>
      <c r="C498" s="120" t="s">
        <v>51</v>
      </c>
      <c r="D498" s="342" t="s">
        <v>52</v>
      </c>
      <c r="E498" s="343"/>
      <c r="F498" s="343"/>
      <c r="G498" s="343"/>
      <c r="H498" s="343"/>
      <c r="I498" s="343"/>
      <c r="J498" s="343"/>
      <c r="K498" s="343"/>
      <c r="L498" s="344"/>
      <c r="M498" s="374" t="s">
        <v>53</v>
      </c>
      <c r="N498" s="375"/>
      <c r="O498" s="120" t="s">
        <v>11</v>
      </c>
      <c r="P498" s="92"/>
    </row>
    <row r="499" spans="2:16" ht="20.100000000000001" customHeight="1">
      <c r="B499" s="93"/>
      <c r="C499" s="121" t="s">
        <v>205</v>
      </c>
      <c r="D499" s="388" t="s">
        <v>108</v>
      </c>
      <c r="E499" s="389"/>
      <c r="F499" s="389"/>
      <c r="G499" s="389"/>
      <c r="H499" s="389"/>
      <c r="I499" s="389"/>
      <c r="J499" s="389"/>
      <c r="K499" s="389"/>
      <c r="L499" s="390"/>
      <c r="M499" s="368" t="s">
        <v>101</v>
      </c>
      <c r="N499" s="369"/>
      <c r="O499" s="122">
        <f>SUM('PRESUPUESTO OFICIAL (Entidad)'!I19,'PRESUPUESTO OFICIAL (Entidad)'!I26,'PRESUPUESTO OFICIAL (Entidad)'!I32)</f>
        <v>103.11999999999999</v>
      </c>
      <c r="P499" s="92"/>
    </row>
    <row r="500" spans="2:16" ht="15" customHeight="1">
      <c r="B500" s="93"/>
      <c r="C500" s="345" t="s">
        <v>54</v>
      </c>
      <c r="D500" s="346"/>
      <c r="E500" s="346"/>
      <c r="F500" s="346"/>
      <c r="G500" s="346"/>
      <c r="H500" s="346"/>
      <c r="I500" s="346"/>
      <c r="J500" s="346"/>
      <c r="K500" s="346"/>
      <c r="L500" s="346"/>
      <c r="M500" s="346"/>
      <c r="N500" s="346"/>
      <c r="O500" s="347"/>
      <c r="P500" s="92"/>
    </row>
    <row r="501" spans="2:16" ht="15" customHeight="1">
      <c r="B501" s="93"/>
      <c r="C501" s="348"/>
      <c r="D501" s="349"/>
      <c r="E501" s="349"/>
      <c r="F501" s="349"/>
      <c r="G501" s="349"/>
      <c r="H501" s="349"/>
      <c r="I501" s="349"/>
      <c r="J501" s="349"/>
      <c r="K501" s="349"/>
      <c r="L501" s="349"/>
      <c r="M501" s="349"/>
      <c r="N501" s="349"/>
      <c r="O501" s="350"/>
      <c r="P501" s="92"/>
    </row>
    <row r="502" spans="2:16" ht="15" customHeight="1">
      <c r="B502" s="93"/>
      <c r="C502" s="351"/>
      <c r="D502" s="352"/>
      <c r="E502" s="352"/>
      <c r="F502" s="352"/>
      <c r="G502" s="352"/>
      <c r="H502" s="352"/>
      <c r="I502" s="352"/>
      <c r="J502" s="352"/>
      <c r="K502" s="352"/>
      <c r="L502" s="352"/>
      <c r="M502" s="352"/>
      <c r="N502" s="352"/>
      <c r="O502" s="353"/>
      <c r="P502" s="92"/>
    </row>
    <row r="503" spans="2:16" ht="15" customHeight="1">
      <c r="B503" s="93"/>
      <c r="C503" s="370" t="s">
        <v>52</v>
      </c>
      <c r="D503" s="371"/>
      <c r="E503" s="371"/>
      <c r="F503" s="371"/>
      <c r="G503" s="372"/>
      <c r="H503" s="373" t="s">
        <v>55</v>
      </c>
      <c r="I503" s="371"/>
      <c r="J503" s="385" t="s">
        <v>56</v>
      </c>
      <c r="K503" s="386"/>
      <c r="L503" s="124" t="s">
        <v>57</v>
      </c>
      <c r="M503" s="373" t="s">
        <v>58</v>
      </c>
      <c r="N503" s="387"/>
      <c r="O503" s="125" t="s">
        <v>59</v>
      </c>
      <c r="P503" s="92"/>
    </row>
    <row r="504" spans="2:16" ht="17.100000000000001" customHeight="1">
      <c r="B504" s="93"/>
      <c r="C504" s="379" t="s">
        <v>206</v>
      </c>
      <c r="D504" s="380"/>
      <c r="E504" s="380"/>
      <c r="F504" s="380"/>
      <c r="G504" s="381"/>
      <c r="H504" s="382"/>
      <c r="I504" s="381"/>
      <c r="J504" s="382" t="s">
        <v>164</v>
      </c>
      <c r="K504" s="381"/>
      <c r="L504" s="127">
        <v>3000</v>
      </c>
      <c r="M504" s="383">
        <v>0.9</v>
      </c>
      <c r="N504" s="384"/>
      <c r="O504" s="128">
        <f>ROUND(L504*M504+0.00000001,2)</f>
        <v>2700</v>
      </c>
      <c r="P504" s="92"/>
    </row>
    <row r="505" spans="2:16" ht="17.100000000000001" customHeight="1">
      <c r="B505" s="93"/>
      <c r="C505" s="129" t="s">
        <v>163</v>
      </c>
      <c r="D505" s="130"/>
      <c r="E505" s="130"/>
      <c r="F505" s="130"/>
      <c r="G505" s="131"/>
      <c r="H505" s="132"/>
      <c r="I505" s="131"/>
      <c r="J505" s="132" t="s">
        <v>164</v>
      </c>
      <c r="K505" s="131"/>
      <c r="L505" s="127">
        <v>8657.3700000000008</v>
      </c>
      <c r="M505" s="383">
        <v>0.15</v>
      </c>
      <c r="N505" s="384"/>
      <c r="O505" s="128">
        <f>ROUND(L505*M505+0.00000001,2)</f>
        <v>1298.6099999999999</v>
      </c>
      <c r="P505" s="92"/>
    </row>
    <row r="506" spans="2:16" ht="15" customHeight="1">
      <c r="B506" s="93"/>
      <c r="C506" s="391"/>
      <c r="D506" s="392"/>
      <c r="E506" s="392"/>
      <c r="F506" s="392"/>
      <c r="G506" s="393"/>
      <c r="H506" s="394"/>
      <c r="I506" s="393"/>
      <c r="J506" s="394"/>
      <c r="K506" s="393"/>
      <c r="L506" s="133"/>
      <c r="M506" s="395"/>
      <c r="N506" s="396"/>
      <c r="O506" s="128"/>
      <c r="P506" s="92"/>
    </row>
    <row r="507" spans="2:16" ht="15" customHeight="1">
      <c r="B507" s="93"/>
      <c r="C507" s="404" t="s">
        <v>60</v>
      </c>
      <c r="D507" s="405"/>
      <c r="E507" s="405"/>
      <c r="F507" s="405"/>
      <c r="G507" s="405"/>
      <c r="H507" s="405"/>
      <c r="I507" s="405"/>
      <c r="J507" s="405"/>
      <c r="K507" s="405"/>
      <c r="L507" s="405"/>
      <c r="M507" s="405"/>
      <c r="N507" s="406"/>
      <c r="O507" s="134">
        <f>SUM(O504:O506)</f>
        <v>3998.6099999999997</v>
      </c>
      <c r="P507" s="92"/>
    </row>
    <row r="508" spans="2:16" ht="13.5" customHeight="1">
      <c r="B508" s="93"/>
      <c r="C508" s="345" t="s">
        <v>61</v>
      </c>
      <c r="D508" s="346"/>
      <c r="E508" s="346"/>
      <c r="F508" s="346"/>
      <c r="G508" s="346"/>
      <c r="H508" s="346"/>
      <c r="I508" s="346"/>
      <c r="J508" s="346"/>
      <c r="K508" s="346"/>
      <c r="L508" s="346"/>
      <c r="M508" s="346"/>
      <c r="N508" s="346"/>
      <c r="O508" s="347"/>
      <c r="P508" s="92"/>
    </row>
    <row r="509" spans="2:16" ht="15" customHeight="1">
      <c r="B509" s="93"/>
      <c r="C509" s="348"/>
      <c r="D509" s="349"/>
      <c r="E509" s="349"/>
      <c r="F509" s="349"/>
      <c r="G509" s="349"/>
      <c r="H509" s="349"/>
      <c r="I509" s="349"/>
      <c r="J509" s="349"/>
      <c r="K509" s="349"/>
      <c r="L509" s="349"/>
      <c r="M509" s="349"/>
      <c r="N509" s="349"/>
      <c r="O509" s="350"/>
      <c r="P509" s="92"/>
    </row>
    <row r="510" spans="2:16" ht="15" customHeight="1">
      <c r="B510" s="93"/>
      <c r="C510" s="351"/>
      <c r="D510" s="352"/>
      <c r="E510" s="352"/>
      <c r="F510" s="352"/>
      <c r="G510" s="352"/>
      <c r="H510" s="352"/>
      <c r="I510" s="352"/>
      <c r="J510" s="352"/>
      <c r="K510" s="352"/>
      <c r="L510" s="352"/>
      <c r="M510" s="352"/>
      <c r="N510" s="352"/>
      <c r="O510" s="353"/>
      <c r="P510" s="92"/>
    </row>
    <row r="511" spans="2:16" ht="15" customHeight="1">
      <c r="B511" s="93"/>
      <c r="C511" s="370" t="s">
        <v>52</v>
      </c>
      <c r="D511" s="397"/>
      <c r="E511" s="397"/>
      <c r="F511" s="397"/>
      <c r="G511" s="397"/>
      <c r="H511" s="397"/>
      <c r="I511" s="397"/>
      <c r="J511" s="387"/>
      <c r="K511" s="123" t="s">
        <v>53</v>
      </c>
      <c r="L511" s="124" t="s">
        <v>11</v>
      </c>
      <c r="M511" s="373" t="s">
        <v>62</v>
      </c>
      <c r="N511" s="387"/>
      <c r="O511" s="125" t="s">
        <v>59</v>
      </c>
      <c r="P511" s="92"/>
    </row>
    <row r="512" spans="2:16" ht="15" customHeight="1">
      <c r="B512" s="93"/>
      <c r="C512" s="412"/>
      <c r="D512" s="380"/>
      <c r="E512" s="380"/>
      <c r="F512" s="380"/>
      <c r="G512" s="380"/>
      <c r="H512" s="380"/>
      <c r="I512" s="380"/>
      <c r="J512" s="381"/>
      <c r="K512" s="136"/>
      <c r="L512" s="137"/>
      <c r="M512" s="413"/>
      <c r="N512" s="414"/>
      <c r="O512" s="128"/>
      <c r="P512" s="92"/>
    </row>
    <row r="513" spans="2:16" ht="15" customHeight="1">
      <c r="B513" s="93"/>
      <c r="C513" s="391"/>
      <c r="D513" s="392"/>
      <c r="E513" s="392"/>
      <c r="F513" s="392"/>
      <c r="G513" s="392"/>
      <c r="H513" s="392"/>
      <c r="I513" s="392"/>
      <c r="J513" s="393"/>
      <c r="K513" s="130"/>
      <c r="L513" s="138"/>
      <c r="M513" s="402"/>
      <c r="N513" s="403"/>
      <c r="O513" s="139"/>
      <c r="P513" s="92"/>
    </row>
    <row r="514" spans="2:16" ht="15" customHeight="1">
      <c r="B514" s="93"/>
      <c r="C514" s="404" t="s">
        <v>60</v>
      </c>
      <c r="D514" s="405"/>
      <c r="E514" s="405"/>
      <c r="F514" s="405"/>
      <c r="G514" s="405"/>
      <c r="H514" s="405"/>
      <c r="I514" s="405"/>
      <c r="J514" s="405"/>
      <c r="K514" s="405"/>
      <c r="L514" s="405"/>
      <c r="M514" s="405"/>
      <c r="N514" s="406"/>
      <c r="O514" s="140">
        <f>SUM(O512:O513)</f>
        <v>0</v>
      </c>
      <c r="P514" s="92"/>
    </row>
    <row r="515" spans="2:16" ht="15" customHeight="1">
      <c r="B515" s="93"/>
      <c r="C515" s="345" t="s">
        <v>63</v>
      </c>
      <c r="D515" s="346"/>
      <c r="E515" s="346"/>
      <c r="F515" s="346"/>
      <c r="G515" s="346"/>
      <c r="H515" s="346"/>
      <c r="I515" s="346"/>
      <c r="J515" s="346"/>
      <c r="K515" s="346"/>
      <c r="L515" s="346"/>
      <c r="M515" s="346"/>
      <c r="N515" s="346"/>
      <c r="O515" s="347"/>
      <c r="P515" s="92"/>
    </row>
    <row r="516" spans="2:16" ht="15" customHeight="1">
      <c r="B516" s="93"/>
      <c r="C516" s="348"/>
      <c r="D516" s="349"/>
      <c r="E516" s="349"/>
      <c r="F516" s="349"/>
      <c r="G516" s="349"/>
      <c r="H516" s="349"/>
      <c r="I516" s="349"/>
      <c r="J516" s="349"/>
      <c r="K516" s="349"/>
      <c r="L516" s="349"/>
      <c r="M516" s="349"/>
      <c r="N516" s="349"/>
      <c r="O516" s="350"/>
      <c r="P516" s="92"/>
    </row>
    <row r="517" spans="2:16" ht="15" customHeight="1">
      <c r="B517" s="93"/>
      <c r="C517" s="351"/>
      <c r="D517" s="352"/>
      <c r="E517" s="352"/>
      <c r="F517" s="352"/>
      <c r="G517" s="352"/>
      <c r="H517" s="352"/>
      <c r="I517" s="352"/>
      <c r="J517" s="352"/>
      <c r="K517" s="352"/>
      <c r="L517" s="352"/>
      <c r="M517" s="352"/>
      <c r="N517" s="352"/>
      <c r="O517" s="353"/>
      <c r="P517" s="92"/>
    </row>
    <row r="518" spans="2:16" ht="15.75" customHeight="1">
      <c r="B518" s="93"/>
      <c r="C518" s="370" t="s">
        <v>64</v>
      </c>
      <c r="D518" s="397"/>
      <c r="E518" s="397"/>
      <c r="F518" s="397"/>
      <c r="G518" s="397"/>
      <c r="H518" s="397"/>
      <c r="I518" s="397"/>
      <c r="J518" s="124" t="s">
        <v>65</v>
      </c>
      <c r="K518" s="135" t="s">
        <v>66</v>
      </c>
      <c r="L518" s="141" t="s">
        <v>67</v>
      </c>
      <c r="M518" s="373" t="s">
        <v>68</v>
      </c>
      <c r="N518" s="387"/>
      <c r="O518" s="125" t="s">
        <v>59</v>
      </c>
      <c r="P518" s="92"/>
    </row>
    <row r="519" spans="2:16" ht="15" customHeight="1">
      <c r="B519" s="93"/>
      <c r="C519" s="412"/>
      <c r="D519" s="380"/>
      <c r="E519" s="380"/>
      <c r="F519" s="380"/>
      <c r="G519" s="380"/>
      <c r="H519" s="380"/>
      <c r="I519" s="380"/>
      <c r="J519" s="142"/>
      <c r="K519" s="143"/>
      <c r="L519" s="142"/>
      <c r="M519" s="400"/>
      <c r="N519" s="401"/>
      <c r="O519" s="128"/>
      <c r="P519" s="92"/>
    </row>
    <row r="520" spans="2:16" ht="15" customHeight="1">
      <c r="B520" s="93"/>
      <c r="C520" s="391"/>
      <c r="D520" s="392"/>
      <c r="E520" s="392"/>
      <c r="F520" s="392"/>
      <c r="G520" s="392"/>
      <c r="H520" s="392"/>
      <c r="I520" s="392"/>
      <c r="J520" s="144"/>
      <c r="K520" s="145"/>
      <c r="L520" s="144"/>
      <c r="M520" s="402"/>
      <c r="N520" s="403"/>
      <c r="O520" s="146"/>
      <c r="P520" s="92"/>
    </row>
    <row r="521" spans="2:16" ht="15" customHeight="1">
      <c r="B521" s="93"/>
      <c r="C521" s="404" t="s">
        <v>60</v>
      </c>
      <c r="D521" s="405"/>
      <c r="E521" s="405"/>
      <c r="F521" s="405"/>
      <c r="G521" s="405"/>
      <c r="H521" s="405"/>
      <c r="I521" s="405"/>
      <c r="J521" s="405"/>
      <c r="K521" s="405"/>
      <c r="L521" s="405"/>
      <c r="M521" s="405"/>
      <c r="N521" s="406"/>
      <c r="O521" s="134">
        <f>SUM(O519:O520)</f>
        <v>0</v>
      </c>
      <c r="P521" s="92"/>
    </row>
    <row r="522" spans="2:16" ht="15" customHeight="1">
      <c r="B522" s="93"/>
      <c r="C522" s="345" t="s">
        <v>69</v>
      </c>
      <c r="D522" s="346"/>
      <c r="E522" s="346"/>
      <c r="F522" s="346"/>
      <c r="G522" s="346"/>
      <c r="H522" s="346"/>
      <c r="I522" s="346"/>
      <c r="J522" s="346"/>
      <c r="K522" s="346"/>
      <c r="L522" s="346"/>
      <c r="M522" s="346"/>
      <c r="N522" s="346"/>
      <c r="O522" s="347"/>
      <c r="P522" s="92"/>
    </row>
    <row r="523" spans="2:16" ht="15" customHeight="1">
      <c r="B523" s="93"/>
      <c r="C523" s="348"/>
      <c r="D523" s="349"/>
      <c r="E523" s="349"/>
      <c r="F523" s="349"/>
      <c r="G523" s="349"/>
      <c r="H523" s="349"/>
      <c r="I523" s="349"/>
      <c r="J523" s="349"/>
      <c r="K523" s="349"/>
      <c r="L523" s="349"/>
      <c r="M523" s="349"/>
      <c r="N523" s="349"/>
      <c r="O523" s="350"/>
      <c r="P523" s="92"/>
    </row>
    <row r="524" spans="2:16" ht="15" customHeight="1">
      <c r="B524" s="93"/>
      <c r="C524" s="351"/>
      <c r="D524" s="352"/>
      <c r="E524" s="352"/>
      <c r="F524" s="352"/>
      <c r="G524" s="352"/>
      <c r="H524" s="352"/>
      <c r="I524" s="352"/>
      <c r="J524" s="352"/>
      <c r="K524" s="352"/>
      <c r="L524" s="352"/>
      <c r="M524" s="352"/>
      <c r="N524" s="352"/>
      <c r="O524" s="353"/>
      <c r="P524" s="92"/>
    </row>
    <row r="525" spans="2:16" ht="31.5" customHeight="1">
      <c r="B525" s="93"/>
      <c r="C525" s="370" t="s">
        <v>70</v>
      </c>
      <c r="D525" s="397"/>
      <c r="E525" s="397"/>
      <c r="F525" s="397"/>
      <c r="G525" s="397"/>
      <c r="H525" s="397"/>
      <c r="I525" s="397"/>
      <c r="J525" s="124" t="s">
        <v>71</v>
      </c>
      <c r="K525" s="147" t="s">
        <v>72</v>
      </c>
      <c r="L525" s="148" t="s">
        <v>73</v>
      </c>
      <c r="M525" s="398" t="s">
        <v>58</v>
      </c>
      <c r="N525" s="399"/>
      <c r="O525" s="150" t="s">
        <v>59</v>
      </c>
      <c r="P525" s="92"/>
    </row>
    <row r="526" spans="2:16" ht="17.100000000000001" customHeight="1">
      <c r="B526" s="93"/>
      <c r="C526" s="151" t="s">
        <v>174</v>
      </c>
      <c r="D526" s="152"/>
      <c r="E526" s="152"/>
      <c r="F526" s="152"/>
      <c r="G526" s="152"/>
      <c r="H526" s="152"/>
      <c r="I526" s="152"/>
      <c r="J526" s="153"/>
      <c r="K526" s="154"/>
      <c r="L526" s="155">
        <v>55854</v>
      </c>
      <c r="M526" s="407">
        <v>0.155</v>
      </c>
      <c r="N526" s="408"/>
      <c r="O526" s="156">
        <f>ROUND(L526*M526+0.00000001,2)</f>
        <v>8657.3700000000008</v>
      </c>
      <c r="P526" s="92"/>
    </row>
    <row r="527" spans="2:16" ht="15" customHeight="1">
      <c r="B527" s="93"/>
      <c r="C527" s="151"/>
      <c r="D527" s="152"/>
      <c r="E527" s="152"/>
      <c r="F527" s="152"/>
      <c r="G527" s="152"/>
      <c r="H527" s="152"/>
      <c r="I527" s="152"/>
      <c r="J527" s="153"/>
      <c r="K527" s="154"/>
      <c r="L527" s="155"/>
      <c r="M527" s="407"/>
      <c r="N527" s="408"/>
      <c r="O527" s="156"/>
      <c r="P527" s="92"/>
    </row>
    <row r="528" spans="2:16" ht="15" customHeight="1">
      <c r="B528" s="93"/>
      <c r="C528" s="151"/>
      <c r="D528" s="152"/>
      <c r="E528" s="152"/>
      <c r="F528" s="152"/>
      <c r="G528" s="152"/>
      <c r="H528" s="152"/>
      <c r="I528" s="152"/>
      <c r="J528" s="153"/>
      <c r="K528" s="154"/>
      <c r="L528" s="155"/>
      <c r="M528" s="400"/>
      <c r="N528" s="401"/>
      <c r="O528" s="156"/>
      <c r="P528" s="92"/>
    </row>
    <row r="529" spans="2:16" ht="15" customHeight="1">
      <c r="B529" s="93"/>
      <c r="C529" s="391"/>
      <c r="D529" s="392"/>
      <c r="E529" s="392"/>
      <c r="F529" s="392"/>
      <c r="G529" s="392"/>
      <c r="H529" s="392"/>
      <c r="I529" s="392"/>
      <c r="J529" s="144"/>
      <c r="K529" s="145"/>
      <c r="L529" s="144"/>
      <c r="M529" s="402"/>
      <c r="N529" s="403"/>
      <c r="O529" s="146"/>
      <c r="P529" s="92"/>
    </row>
    <row r="530" spans="2:16" ht="15" customHeight="1">
      <c r="B530" s="93"/>
      <c r="C530" s="404" t="s">
        <v>60</v>
      </c>
      <c r="D530" s="405"/>
      <c r="E530" s="405"/>
      <c r="F530" s="405"/>
      <c r="G530" s="405"/>
      <c r="H530" s="405"/>
      <c r="I530" s="405"/>
      <c r="J530" s="405"/>
      <c r="K530" s="405"/>
      <c r="L530" s="405"/>
      <c r="M530" s="405"/>
      <c r="N530" s="406"/>
      <c r="O530" s="140">
        <f>SUM(O526:O529)</f>
        <v>8657.3700000000008</v>
      </c>
      <c r="P530" s="92"/>
    </row>
    <row r="531" spans="2:16" ht="15" customHeight="1">
      <c r="B531" s="93"/>
      <c r="C531" s="118"/>
      <c r="O531" s="119"/>
      <c r="P531" s="92"/>
    </row>
    <row r="532" spans="2:16" ht="15" customHeight="1">
      <c r="B532" s="93"/>
      <c r="C532" s="409" t="s">
        <v>74</v>
      </c>
      <c r="D532" s="410"/>
      <c r="E532" s="410"/>
      <c r="F532" s="410"/>
      <c r="G532" s="410"/>
      <c r="H532" s="410"/>
      <c r="I532" s="410"/>
      <c r="J532" s="410"/>
      <c r="K532" s="410"/>
      <c r="L532" s="410"/>
      <c r="M532" s="410"/>
      <c r="N532" s="411"/>
      <c r="O532" s="157">
        <f>ROUND(SUM(O507,O514,O521,O530),0)</f>
        <v>12656</v>
      </c>
      <c r="P532" s="92"/>
    </row>
    <row r="533" spans="2:16" ht="15" customHeight="1">
      <c r="B533" s="93"/>
      <c r="C533" s="345" t="s">
        <v>75</v>
      </c>
      <c r="D533" s="346"/>
      <c r="E533" s="346"/>
      <c r="F533" s="346"/>
      <c r="G533" s="346"/>
      <c r="H533" s="346"/>
      <c r="I533" s="346"/>
      <c r="J533" s="346"/>
      <c r="K533" s="346"/>
      <c r="L533" s="346"/>
      <c r="M533" s="346"/>
      <c r="N533" s="346"/>
      <c r="O533" s="347"/>
      <c r="P533" s="92"/>
    </row>
    <row r="534" spans="2:16" ht="15" customHeight="1">
      <c r="B534" s="93"/>
      <c r="C534" s="348"/>
      <c r="D534" s="349"/>
      <c r="E534" s="349"/>
      <c r="F534" s="349"/>
      <c r="G534" s="349"/>
      <c r="H534" s="349"/>
      <c r="I534" s="349"/>
      <c r="J534" s="349"/>
      <c r="K534" s="349"/>
      <c r="L534" s="349"/>
      <c r="M534" s="349"/>
      <c r="N534" s="349"/>
      <c r="O534" s="350"/>
      <c r="P534" s="92"/>
    </row>
    <row r="535" spans="2:16" ht="15" customHeight="1">
      <c r="B535" s="93"/>
      <c r="C535" s="351"/>
      <c r="D535" s="352"/>
      <c r="E535" s="352"/>
      <c r="F535" s="352"/>
      <c r="G535" s="352"/>
      <c r="H535" s="352"/>
      <c r="I535" s="352"/>
      <c r="J535" s="352"/>
      <c r="K535" s="352"/>
      <c r="L535" s="352"/>
      <c r="M535" s="352"/>
      <c r="N535" s="352"/>
      <c r="O535" s="353"/>
      <c r="P535" s="92"/>
    </row>
    <row r="536" spans="2:16" ht="28.5" customHeight="1">
      <c r="B536" s="93"/>
      <c r="C536" s="370" t="s">
        <v>76</v>
      </c>
      <c r="D536" s="397"/>
      <c r="E536" s="397"/>
      <c r="F536" s="397"/>
      <c r="G536" s="397"/>
      <c r="H536" s="397"/>
      <c r="I536" s="397"/>
      <c r="J536" s="135"/>
      <c r="K536" s="149"/>
      <c r="L536" s="148" t="s">
        <v>77</v>
      </c>
      <c r="M536" s="398" t="s">
        <v>78</v>
      </c>
      <c r="N536" s="399"/>
      <c r="O536" s="150"/>
      <c r="P536" s="92"/>
    </row>
    <row r="537" spans="2:16" ht="15" customHeight="1">
      <c r="B537" s="93"/>
      <c r="C537" s="412" t="s">
        <v>23</v>
      </c>
      <c r="D537" s="380"/>
      <c r="E537" s="380"/>
      <c r="F537" s="380"/>
      <c r="G537" s="380"/>
      <c r="H537" s="380"/>
      <c r="I537" s="380"/>
      <c r="J537" s="158"/>
      <c r="K537" s="159"/>
      <c r="L537" s="235">
        <f>'PRESUPUESTO OFICIAL (Entidad)'!K72</f>
        <v>0.24299999999999999</v>
      </c>
      <c r="M537" s="432">
        <f>L537*O532</f>
        <v>3075.4079999999999</v>
      </c>
      <c r="N537" s="433"/>
      <c r="O537" s="160"/>
      <c r="P537" s="92"/>
    </row>
    <row r="538" spans="2:16" ht="15" customHeight="1">
      <c r="B538" s="93"/>
      <c r="C538" s="129" t="s">
        <v>79</v>
      </c>
      <c r="D538" s="130"/>
      <c r="E538" s="130"/>
      <c r="F538" s="130"/>
      <c r="G538" s="130"/>
      <c r="H538" s="130"/>
      <c r="I538" s="130"/>
      <c r="J538" s="158"/>
      <c r="K538" s="159"/>
      <c r="L538" s="235">
        <f>'PRESUPUESTO OFICIAL (Entidad)'!K73</f>
        <v>0.01</v>
      </c>
      <c r="M538" s="432">
        <f>L538*O532</f>
        <v>126.56</v>
      </c>
      <c r="N538" s="433"/>
      <c r="O538" s="160"/>
      <c r="P538" s="92"/>
    </row>
    <row r="539" spans="2:16" ht="15" customHeight="1">
      <c r="B539" s="93"/>
      <c r="C539" s="112" t="s">
        <v>80</v>
      </c>
      <c r="D539" s="113"/>
      <c r="E539" s="113"/>
      <c r="F539" s="113"/>
      <c r="G539" s="113"/>
      <c r="H539" s="113"/>
      <c r="I539" s="113"/>
      <c r="J539" s="161"/>
      <c r="K539" s="162"/>
      <c r="L539" s="235">
        <f>'PRESUPUESTO OFICIAL (Entidad)'!K74</f>
        <v>0.05</v>
      </c>
      <c r="M539" s="434">
        <f>L539*O532</f>
        <v>632.80000000000007</v>
      </c>
      <c r="N539" s="435"/>
      <c r="O539" s="160"/>
      <c r="P539" s="92"/>
    </row>
    <row r="540" spans="2:16" ht="15" customHeight="1">
      <c r="B540" s="93"/>
      <c r="C540" s="404" t="s">
        <v>60</v>
      </c>
      <c r="D540" s="405"/>
      <c r="E540" s="405"/>
      <c r="F540" s="405"/>
      <c r="G540" s="405"/>
      <c r="H540" s="405"/>
      <c r="I540" s="405"/>
      <c r="J540" s="405"/>
      <c r="K540" s="405"/>
      <c r="L540" s="405"/>
      <c r="M540" s="405"/>
      <c r="N540" s="406"/>
      <c r="O540" s="163">
        <f>SUM(M537:M539)</f>
        <v>3834.768</v>
      </c>
      <c r="P540" s="92"/>
    </row>
    <row r="541" spans="2:16" ht="15" customHeight="1">
      <c r="B541" s="93"/>
      <c r="C541" s="118"/>
      <c r="O541" s="119"/>
      <c r="P541" s="92"/>
    </row>
    <row r="542" spans="2:16" ht="15" customHeight="1">
      <c r="B542" s="93"/>
      <c r="C542" s="409" t="s">
        <v>81</v>
      </c>
      <c r="D542" s="410"/>
      <c r="E542" s="410"/>
      <c r="F542" s="410"/>
      <c r="G542" s="410"/>
      <c r="H542" s="410"/>
      <c r="I542" s="410"/>
      <c r="J542" s="410"/>
      <c r="K542" s="410"/>
      <c r="L542" s="410"/>
      <c r="M542" s="410"/>
      <c r="N542" s="411"/>
      <c r="O542" s="164">
        <f>ROUND(SUM(O532,O540),0)</f>
        <v>16491</v>
      </c>
      <c r="P542" s="92"/>
    </row>
    <row r="543" spans="2:16" ht="15" customHeight="1">
      <c r="B543" s="93"/>
      <c r="C543" s="115"/>
      <c r="D543" s="116"/>
      <c r="E543" s="116"/>
      <c r="F543" s="116"/>
      <c r="G543" s="116"/>
      <c r="H543" s="116"/>
      <c r="I543" s="116"/>
      <c r="J543" s="116"/>
      <c r="K543" s="116"/>
      <c r="L543" s="116"/>
      <c r="M543" s="116"/>
      <c r="N543" s="116"/>
      <c r="O543" s="117"/>
      <c r="P543" s="92"/>
    </row>
    <row r="544" spans="2:16" ht="15" customHeight="1">
      <c r="B544" s="93"/>
      <c r="C544" s="118"/>
      <c r="O544" s="119"/>
      <c r="P544" s="92"/>
    </row>
    <row r="545" spans="2:16" ht="15" customHeight="1">
      <c r="B545" s="93"/>
      <c r="C545" s="118"/>
      <c r="O545" s="119"/>
      <c r="P545" s="92"/>
    </row>
    <row r="546" spans="2:16" ht="15" customHeight="1">
      <c r="B546" s="93"/>
      <c r="C546" s="118"/>
      <c r="H546" s="165" t="s">
        <v>82</v>
      </c>
      <c r="I546" s="165"/>
      <c r="J546" s="165"/>
      <c r="K546" s="165"/>
      <c r="O546" s="119"/>
      <c r="P546" s="92"/>
    </row>
    <row r="547" spans="2:16" ht="15" customHeight="1">
      <c r="B547" s="93"/>
      <c r="C547" s="118"/>
      <c r="H547" s="165" t="s">
        <v>83</v>
      </c>
      <c r="O547" s="119"/>
      <c r="P547" s="92"/>
    </row>
    <row r="548" spans="2:16" ht="15" customHeight="1">
      <c r="B548" s="93"/>
      <c r="C548" s="118"/>
      <c r="H548" s="165" t="s">
        <v>84</v>
      </c>
      <c r="O548" s="119"/>
      <c r="P548" s="92"/>
    </row>
    <row r="549" spans="2:16" ht="15" customHeight="1">
      <c r="B549" s="93"/>
      <c r="C549" s="104"/>
      <c r="D549" s="166"/>
      <c r="E549" s="166"/>
      <c r="F549" s="166"/>
      <c r="G549" s="166"/>
      <c r="H549" s="165" t="s">
        <v>85</v>
      </c>
      <c r="I549" s="166"/>
      <c r="J549" s="166"/>
      <c r="K549" s="166"/>
      <c r="L549" s="166"/>
      <c r="M549" s="166"/>
      <c r="N549" s="166"/>
      <c r="O549" s="167"/>
      <c r="P549" s="92"/>
    </row>
    <row r="550" spans="2:16" ht="15" customHeight="1">
      <c r="B550" s="93"/>
      <c r="C550" s="118"/>
      <c r="H550" s="91" t="s">
        <v>86</v>
      </c>
      <c r="O550" s="119"/>
      <c r="P550" s="92"/>
    </row>
    <row r="551" spans="2:16" ht="15" customHeight="1">
      <c r="B551" s="93"/>
      <c r="C551" s="168" t="s">
        <v>87</v>
      </c>
      <c r="D551" s="126"/>
      <c r="E551" s="126"/>
      <c r="F551" s="126"/>
      <c r="G551" s="126"/>
      <c r="H551" s="126"/>
      <c r="I551" s="126"/>
      <c r="J551" s="126"/>
      <c r="K551" s="126"/>
      <c r="L551" s="126"/>
      <c r="M551" s="126"/>
      <c r="N551" s="126"/>
      <c r="O551" s="169"/>
      <c r="P551" s="92"/>
    </row>
    <row r="552" spans="2:16" ht="15" customHeight="1">
      <c r="B552" s="93"/>
      <c r="C552" s="429"/>
      <c r="D552" s="430"/>
      <c r="E552" s="430"/>
      <c r="F552" s="430"/>
      <c r="G552" s="430"/>
      <c r="H552" s="430"/>
      <c r="I552" s="430"/>
      <c r="J552" s="430"/>
      <c r="K552" s="430"/>
      <c r="L552" s="430"/>
      <c r="M552" s="430"/>
      <c r="N552" s="430"/>
      <c r="O552" s="431"/>
      <c r="P552" s="92"/>
    </row>
    <row r="553" spans="2:16" ht="15" customHeight="1">
      <c r="B553" s="93"/>
      <c r="C553" s="429"/>
      <c r="D553" s="430"/>
      <c r="E553" s="430"/>
      <c r="F553" s="430"/>
      <c r="G553" s="430"/>
      <c r="H553" s="430"/>
      <c r="I553" s="430"/>
      <c r="J553" s="430"/>
      <c r="K553" s="430"/>
      <c r="L553" s="430"/>
      <c r="M553" s="430"/>
      <c r="N553" s="430"/>
      <c r="O553" s="431"/>
      <c r="P553" s="92"/>
    </row>
    <row r="554" spans="2:16" ht="15" customHeight="1">
      <c r="B554" s="93"/>
      <c r="C554" s="104"/>
      <c r="D554" s="166"/>
      <c r="E554" s="166"/>
      <c r="F554" s="166"/>
      <c r="G554" s="166"/>
      <c r="H554" s="166"/>
      <c r="I554" s="166"/>
      <c r="J554" s="166"/>
      <c r="K554" s="166"/>
      <c r="L554" s="166"/>
      <c r="M554" s="166"/>
      <c r="N554" s="166"/>
      <c r="O554" s="167"/>
      <c r="P554" s="92"/>
    </row>
    <row r="555" spans="2:16" ht="15" customHeight="1">
      <c r="B555" s="93"/>
      <c r="C555" s="170" t="s">
        <v>88</v>
      </c>
      <c r="D555" s="166"/>
      <c r="E555" s="166"/>
      <c r="F555" s="166"/>
      <c r="G555" s="166"/>
      <c r="H555" s="166"/>
      <c r="I555" s="166"/>
      <c r="J555" s="166"/>
      <c r="K555" s="166"/>
      <c r="L555" s="166"/>
      <c r="M555" s="166"/>
      <c r="N555" s="166"/>
      <c r="O555" s="167"/>
      <c r="P555" s="92"/>
    </row>
    <row r="556" spans="2:16" ht="12.75" customHeight="1">
      <c r="B556" s="93"/>
      <c r="C556" s="426" t="s">
        <v>89</v>
      </c>
      <c r="D556" s="427"/>
      <c r="E556" s="427"/>
      <c r="F556" s="427"/>
      <c r="G556" s="427"/>
      <c r="H556" s="427"/>
      <c r="I556" s="427"/>
      <c r="J556" s="427"/>
      <c r="K556" s="427"/>
      <c r="L556" s="427"/>
      <c r="M556" s="427"/>
      <c r="N556" s="427"/>
      <c r="O556" s="428"/>
      <c r="P556" s="92"/>
    </row>
    <row r="557" spans="2:16" ht="15" customHeight="1">
      <c r="B557" s="93"/>
      <c r="C557" s="426"/>
      <c r="D557" s="427"/>
      <c r="E557" s="427"/>
      <c r="F557" s="427"/>
      <c r="G557" s="427"/>
      <c r="H557" s="427"/>
      <c r="I557" s="427"/>
      <c r="J557" s="427"/>
      <c r="K557" s="427"/>
      <c r="L557" s="427"/>
      <c r="M557" s="427"/>
      <c r="N557" s="427"/>
      <c r="O557" s="428"/>
      <c r="P557" s="92"/>
    </row>
    <row r="558" spans="2:16" ht="12.95" customHeight="1">
      <c r="B558" s="93"/>
      <c r="C558" s="426" t="s">
        <v>90</v>
      </c>
      <c r="D558" s="427"/>
      <c r="E558" s="427"/>
      <c r="F558" s="427"/>
      <c r="G558" s="427"/>
      <c r="H558" s="427"/>
      <c r="I558" s="427"/>
      <c r="J558" s="427"/>
      <c r="K558" s="427"/>
      <c r="L558" s="427"/>
      <c r="M558" s="427"/>
      <c r="N558" s="427"/>
      <c r="O558" s="428"/>
      <c r="P558" s="92"/>
    </row>
    <row r="559" spans="2:16" ht="15" customHeight="1">
      <c r="B559" s="93"/>
      <c r="C559" s="426"/>
      <c r="D559" s="427"/>
      <c r="E559" s="427"/>
      <c r="F559" s="427"/>
      <c r="G559" s="427"/>
      <c r="H559" s="427"/>
      <c r="I559" s="427"/>
      <c r="J559" s="427"/>
      <c r="K559" s="427"/>
      <c r="L559" s="427"/>
      <c r="M559" s="427"/>
      <c r="N559" s="427"/>
      <c r="O559" s="428"/>
      <c r="P559" s="92"/>
    </row>
    <row r="560" spans="2:16" ht="15" customHeight="1">
      <c r="B560" s="93"/>
      <c r="C560" s="104"/>
      <c r="D560" s="166"/>
      <c r="E560" s="166"/>
      <c r="F560" s="166"/>
      <c r="G560" s="166"/>
      <c r="H560" s="166"/>
      <c r="I560" s="166"/>
      <c r="J560" s="166"/>
      <c r="K560" s="166"/>
      <c r="L560" s="166"/>
      <c r="M560" s="166"/>
      <c r="N560" s="166"/>
      <c r="O560" s="167"/>
      <c r="P560" s="92"/>
    </row>
    <row r="561" spans="2:16" ht="15" customHeight="1">
      <c r="B561" s="93"/>
      <c r="C561" s="118"/>
      <c r="H561" s="165" t="s">
        <v>82</v>
      </c>
      <c r="O561" s="119"/>
      <c r="P561" s="92"/>
    </row>
    <row r="562" spans="2:16" ht="15" customHeight="1">
      <c r="B562" s="93"/>
      <c r="C562" s="118"/>
      <c r="H562" s="91" t="s">
        <v>83</v>
      </c>
      <c r="I562" s="130"/>
      <c r="J562" s="130"/>
      <c r="K562" s="130"/>
      <c r="O562" s="119"/>
      <c r="P562" s="92"/>
    </row>
    <row r="563" spans="2:16" ht="15" customHeight="1">
      <c r="B563" s="93"/>
      <c r="C563" s="118"/>
      <c r="H563" s="91" t="s">
        <v>91</v>
      </c>
      <c r="I563" s="171"/>
      <c r="J563" s="171"/>
      <c r="K563" s="171"/>
      <c r="O563" s="119"/>
      <c r="P563" s="92"/>
    </row>
    <row r="564" spans="2:16" ht="15" customHeight="1">
      <c r="B564" s="93"/>
      <c r="C564" s="172"/>
      <c r="D564" s="166"/>
      <c r="E564" s="166"/>
      <c r="F564" s="166"/>
      <c r="G564" s="166"/>
      <c r="H564" s="91" t="s">
        <v>85</v>
      </c>
      <c r="L564" s="166"/>
      <c r="M564" s="166"/>
      <c r="N564" s="166"/>
      <c r="O564" s="167"/>
      <c r="P564" s="92"/>
    </row>
    <row r="565" spans="2:16" ht="17.25" customHeight="1">
      <c r="B565" s="93"/>
      <c r="C565" s="172"/>
      <c r="D565" s="171"/>
      <c r="E565" s="171"/>
      <c r="K565" s="418"/>
      <c r="L565" s="418"/>
      <c r="M565" s="418"/>
      <c r="N565" s="418"/>
      <c r="O565" s="419"/>
      <c r="P565" s="92"/>
    </row>
    <row r="566" spans="2:16" ht="18.75" customHeight="1">
      <c r="B566" s="93"/>
      <c r="C566" s="422"/>
      <c r="D566" s="423"/>
      <c r="E566" s="423"/>
      <c r="F566" s="145"/>
      <c r="G566" s="145"/>
      <c r="H566" s="145"/>
      <c r="I566" s="145"/>
      <c r="J566" s="145"/>
      <c r="K566" s="420"/>
      <c r="L566" s="420"/>
      <c r="M566" s="420"/>
      <c r="N566" s="420"/>
      <c r="O566" s="421"/>
      <c r="P566" s="92"/>
    </row>
    <row r="567" spans="2:16" ht="15" customHeight="1">
      <c r="B567" s="173"/>
      <c r="C567" s="174"/>
      <c r="D567" s="174"/>
      <c r="E567" s="174"/>
      <c r="F567" s="174"/>
      <c r="G567" s="174"/>
      <c r="H567" s="174"/>
      <c r="I567" s="174"/>
      <c r="J567" s="174"/>
      <c r="K567" s="174"/>
      <c r="L567" s="174"/>
      <c r="M567" s="174"/>
      <c r="N567" s="174"/>
      <c r="O567" s="174"/>
      <c r="P567" s="175"/>
    </row>
    <row r="568" spans="2:16" ht="15" customHeight="1"/>
    <row r="569" spans="2:16" ht="15" customHeight="1">
      <c r="B569" s="271" t="s">
        <v>37</v>
      </c>
      <c r="C569" s="271"/>
      <c r="D569" s="271"/>
      <c r="E569" s="271"/>
      <c r="F569" s="271"/>
      <c r="G569" s="271"/>
      <c r="H569" s="271"/>
      <c r="I569" s="271"/>
      <c r="J569" s="271"/>
      <c r="K569" s="271"/>
      <c r="L569" s="271"/>
    </row>
    <row r="570" spans="2:16" ht="15" customHeight="1">
      <c r="B570" s="271" t="s">
        <v>1</v>
      </c>
      <c r="C570" s="271"/>
      <c r="D570" s="271"/>
      <c r="E570" s="271"/>
    </row>
    <row r="571" spans="2:16" ht="15" customHeight="1"/>
    <row r="572" spans="2:16" ht="25.5" customHeight="1">
      <c r="B572" s="415"/>
      <c r="C572" s="416"/>
      <c r="D572" s="416"/>
      <c r="E572" s="416"/>
      <c r="F572" s="416"/>
      <c r="G572" s="416"/>
      <c r="H572" s="416"/>
      <c r="I572" s="416"/>
      <c r="J572" s="416"/>
      <c r="K572" s="416"/>
      <c r="L572" s="416"/>
      <c r="M572" s="416"/>
      <c r="N572" s="416"/>
      <c r="O572" s="416"/>
      <c r="P572" s="417"/>
    </row>
    <row r="573" spans="2:16" ht="36.75" customHeight="1">
      <c r="B573" s="93"/>
      <c r="C573" s="327" t="s">
        <v>38</v>
      </c>
      <c r="D573" s="327"/>
      <c r="E573" s="327"/>
      <c r="F573" s="327"/>
      <c r="G573" s="327"/>
      <c r="H573" s="327"/>
      <c r="I573" s="327"/>
      <c r="J573" s="327"/>
      <c r="K573" s="327"/>
      <c r="L573" s="327"/>
      <c r="M573" s="327"/>
      <c r="N573" s="327"/>
      <c r="O573" s="327"/>
      <c r="P573" s="92"/>
    </row>
    <row r="574" spans="2:16" ht="15" customHeight="1">
      <c r="B574" s="93"/>
      <c r="P574" s="92"/>
    </row>
    <row r="575" spans="2:16" ht="15" customHeight="1">
      <c r="B575" s="93"/>
      <c r="C575" s="336"/>
      <c r="D575" s="338"/>
      <c r="E575" s="339"/>
      <c r="F575" s="339"/>
      <c r="G575" s="339"/>
      <c r="H575" s="339"/>
      <c r="I575" s="339"/>
      <c r="J575" s="339"/>
      <c r="K575" s="340"/>
      <c r="L575" s="356"/>
      <c r="M575" s="357"/>
      <c r="N575" s="357"/>
      <c r="O575" s="358"/>
      <c r="P575" s="92"/>
    </row>
    <row r="576" spans="2:16" ht="15" customHeight="1">
      <c r="B576" s="93"/>
      <c r="C576" s="337"/>
      <c r="D576" s="330" t="s">
        <v>162</v>
      </c>
      <c r="E576" s="331"/>
      <c r="F576" s="331"/>
      <c r="G576" s="331"/>
      <c r="H576" s="331"/>
      <c r="I576" s="331"/>
      <c r="J576" s="331"/>
      <c r="K576" s="332"/>
      <c r="L576" s="359"/>
      <c r="M576" s="360"/>
      <c r="N576" s="360"/>
      <c r="O576" s="361"/>
      <c r="P576" s="92"/>
    </row>
    <row r="577" spans="2:16" ht="15" customHeight="1">
      <c r="B577" s="93"/>
      <c r="C577" s="337"/>
      <c r="D577" s="330"/>
      <c r="E577" s="331"/>
      <c r="F577" s="331"/>
      <c r="G577" s="331"/>
      <c r="H577" s="331"/>
      <c r="I577" s="331"/>
      <c r="J577" s="331"/>
      <c r="K577" s="332"/>
      <c r="L577" s="328" t="s">
        <v>39</v>
      </c>
      <c r="M577" s="362"/>
      <c r="N577" s="363"/>
      <c r="O577" s="364"/>
      <c r="P577" s="92"/>
    </row>
    <row r="578" spans="2:16" ht="15" customHeight="1">
      <c r="B578" s="93"/>
      <c r="C578" s="337"/>
      <c r="D578" s="330" t="s">
        <v>40</v>
      </c>
      <c r="E578" s="331"/>
      <c r="F578" s="331"/>
      <c r="G578" s="331"/>
      <c r="H578" s="331"/>
      <c r="I578" s="331"/>
      <c r="J578" s="331"/>
      <c r="K578" s="332"/>
      <c r="L578" s="341"/>
      <c r="M578" s="365"/>
      <c r="N578" s="366"/>
      <c r="O578" s="367"/>
      <c r="P578" s="92"/>
    </row>
    <row r="579" spans="2:16" ht="12.75" customHeight="1">
      <c r="B579" s="93"/>
      <c r="C579" s="337"/>
      <c r="D579" s="333"/>
      <c r="E579" s="334"/>
      <c r="F579" s="334"/>
      <c r="G579" s="334"/>
      <c r="H579" s="334"/>
      <c r="I579" s="334"/>
      <c r="J579" s="334"/>
      <c r="K579" s="335"/>
      <c r="L579" s="328" t="s">
        <v>41</v>
      </c>
      <c r="M579" s="328">
        <v>7</v>
      </c>
      <c r="N579" s="328" t="s">
        <v>42</v>
      </c>
      <c r="O579" s="354">
        <v>26</v>
      </c>
      <c r="P579" s="92"/>
    </row>
    <row r="580" spans="2:16" ht="15" customHeight="1">
      <c r="B580" s="93"/>
      <c r="C580" s="337"/>
      <c r="D580" s="333"/>
      <c r="E580" s="334"/>
      <c r="F580" s="334"/>
      <c r="G580" s="334"/>
      <c r="H580" s="334"/>
      <c r="I580" s="334"/>
      <c r="J580" s="334"/>
      <c r="K580" s="335"/>
      <c r="L580" s="329"/>
      <c r="M580" s="329"/>
      <c r="N580" s="329"/>
      <c r="O580" s="355"/>
      <c r="P580" s="92"/>
    </row>
    <row r="581" spans="2:16" ht="15" customHeight="1">
      <c r="B581" s="93"/>
      <c r="C581" s="337"/>
      <c r="D581" s="330" t="s">
        <v>43</v>
      </c>
      <c r="E581" s="331"/>
      <c r="F581" s="331"/>
      <c r="G581" s="331"/>
      <c r="H581" s="331"/>
      <c r="I581" s="331"/>
      <c r="J581" s="331"/>
      <c r="K581" s="332"/>
      <c r="L581" s="329"/>
      <c r="M581" s="329"/>
      <c r="N581" s="329"/>
      <c r="O581" s="355"/>
      <c r="P581" s="92"/>
    </row>
    <row r="582" spans="2:16" ht="15" customHeight="1">
      <c r="B582" s="93"/>
      <c r="C582" s="96"/>
      <c r="D582" s="97"/>
      <c r="E582" s="97"/>
      <c r="F582" s="97"/>
      <c r="G582" s="97"/>
      <c r="H582" s="97"/>
      <c r="I582" s="97"/>
      <c r="J582" s="97"/>
      <c r="K582" s="97"/>
      <c r="L582" s="97"/>
      <c r="M582" s="98"/>
      <c r="N582" s="98"/>
      <c r="O582" s="99"/>
      <c r="P582" s="92"/>
    </row>
    <row r="583" spans="2:16" ht="15" customHeight="1">
      <c r="B583" s="93"/>
      <c r="C583" s="100"/>
      <c r="D583" s="94"/>
      <c r="E583" s="94"/>
      <c r="F583" s="94"/>
      <c r="G583" s="94"/>
      <c r="H583" s="94"/>
      <c r="I583" s="94"/>
      <c r="J583" s="94"/>
      <c r="K583" s="94"/>
      <c r="L583" s="101" t="s">
        <v>44</v>
      </c>
      <c r="M583" s="102" t="s">
        <v>45</v>
      </c>
      <c r="N583" s="102" t="s">
        <v>46</v>
      </c>
      <c r="O583" s="103" t="s">
        <v>47</v>
      </c>
      <c r="P583" s="92"/>
    </row>
    <row r="584" spans="2:16" ht="15" customHeight="1">
      <c r="B584" s="93"/>
      <c r="C584" s="104"/>
      <c r="D584" s="95"/>
      <c r="E584" s="95"/>
      <c r="F584" s="95"/>
      <c r="G584" s="95"/>
      <c r="H584" s="95"/>
      <c r="I584" s="95"/>
      <c r="J584" s="95"/>
      <c r="K584" s="95"/>
      <c r="L584" s="105"/>
      <c r="M584" s="106"/>
      <c r="N584" s="106"/>
      <c r="O584" s="107"/>
      <c r="P584" s="92"/>
    </row>
    <row r="585" spans="2:16" ht="18" customHeight="1">
      <c r="B585" s="93"/>
      <c r="C585" s="424" t="s">
        <v>48</v>
      </c>
      <c r="D585" s="425"/>
      <c r="E585" s="425"/>
      <c r="F585" s="425"/>
      <c r="G585" s="95"/>
      <c r="H585" s="95"/>
      <c r="I585" s="95" t="s">
        <v>49</v>
      </c>
      <c r="K585" s="95"/>
      <c r="L585" s="105"/>
      <c r="O585" s="108"/>
      <c r="P585" s="92"/>
    </row>
    <row r="586" spans="2:16" ht="15" customHeight="1">
      <c r="B586" s="93"/>
      <c r="C586" s="109"/>
      <c r="D586" s="110"/>
      <c r="E586" s="110"/>
      <c r="F586" s="110"/>
      <c r="G586" s="110"/>
      <c r="H586" s="110"/>
      <c r="I586" s="110"/>
      <c r="J586" s="110"/>
      <c r="K586" s="110"/>
      <c r="L586" s="110"/>
      <c r="M586" s="110"/>
      <c r="N586" s="110"/>
      <c r="O586" s="111"/>
      <c r="P586" s="92"/>
    </row>
    <row r="587" spans="2:16" ht="15" customHeight="1">
      <c r="B587" s="93"/>
      <c r="C587" s="112"/>
      <c r="D587" s="113"/>
      <c r="E587" s="113"/>
      <c r="F587" s="113"/>
      <c r="G587" s="113"/>
      <c r="H587" s="113"/>
      <c r="I587" s="113"/>
      <c r="J587" s="113"/>
      <c r="K587" s="113"/>
      <c r="L587" s="113"/>
      <c r="M587" s="113"/>
      <c r="N587" s="113"/>
      <c r="O587" s="114"/>
      <c r="P587" s="92"/>
    </row>
    <row r="588" spans="2:16" ht="15" customHeight="1">
      <c r="B588" s="93"/>
      <c r="C588" s="115"/>
      <c r="D588" s="116"/>
      <c r="E588" s="116"/>
      <c r="F588" s="116"/>
      <c r="G588" s="116"/>
      <c r="H588" s="116"/>
      <c r="K588" s="116"/>
      <c r="L588" s="116"/>
      <c r="M588" s="116"/>
      <c r="N588" s="116"/>
      <c r="O588" s="117"/>
      <c r="P588" s="92"/>
    </row>
    <row r="589" spans="2:16" ht="15" customHeight="1">
      <c r="B589" s="93"/>
      <c r="C589" s="376" t="s">
        <v>50</v>
      </c>
      <c r="D589" s="377"/>
      <c r="E589" s="377"/>
      <c r="F589" s="377"/>
      <c r="G589" s="377"/>
      <c r="H589" s="377"/>
      <c r="I589" s="377"/>
      <c r="J589" s="377"/>
      <c r="K589" s="377"/>
      <c r="L589" s="377"/>
      <c r="M589" s="377"/>
      <c r="N589" s="377"/>
      <c r="O589" s="378"/>
      <c r="P589" s="92"/>
    </row>
    <row r="590" spans="2:16" ht="15" customHeight="1">
      <c r="B590" s="93"/>
      <c r="C590" s="118"/>
      <c r="O590" s="119"/>
      <c r="P590" s="92"/>
    </row>
    <row r="591" spans="2:16" ht="15" customHeight="1">
      <c r="B591" s="93"/>
      <c r="C591" s="120" t="s">
        <v>51</v>
      </c>
      <c r="D591" s="342" t="s">
        <v>52</v>
      </c>
      <c r="E591" s="343"/>
      <c r="F591" s="343"/>
      <c r="G591" s="343"/>
      <c r="H591" s="343"/>
      <c r="I591" s="343"/>
      <c r="J591" s="343"/>
      <c r="K591" s="343"/>
      <c r="L591" s="344"/>
      <c r="M591" s="374" t="s">
        <v>53</v>
      </c>
      <c r="N591" s="375"/>
      <c r="O591" s="120" t="s">
        <v>11</v>
      </c>
      <c r="P591" s="92"/>
    </row>
    <row r="592" spans="2:16" ht="20.100000000000001" customHeight="1">
      <c r="B592" s="93"/>
      <c r="C592" s="121" t="s">
        <v>160</v>
      </c>
      <c r="D592" s="388" t="s">
        <v>110</v>
      </c>
      <c r="E592" s="389"/>
      <c r="F592" s="389"/>
      <c r="G592" s="389"/>
      <c r="H592" s="389"/>
      <c r="I592" s="389"/>
      <c r="J592" s="389"/>
      <c r="K592" s="389"/>
      <c r="L592" s="390"/>
      <c r="M592" s="368" t="s">
        <v>101</v>
      </c>
      <c r="N592" s="369"/>
      <c r="O592" s="122">
        <f>SUM('PRESUPUESTO OFICIAL (Entidad)'!I20,'PRESUPUESTO OFICIAL (Entidad)'!I27,'PRESUPUESTO OFICIAL (Entidad)'!I33)</f>
        <v>163.12</v>
      </c>
      <c r="P592" s="92"/>
    </row>
    <row r="593" spans="2:16" ht="15" customHeight="1">
      <c r="B593" s="93"/>
      <c r="C593" s="345" t="s">
        <v>54</v>
      </c>
      <c r="D593" s="346"/>
      <c r="E593" s="346"/>
      <c r="F593" s="346"/>
      <c r="G593" s="346"/>
      <c r="H593" s="346"/>
      <c r="I593" s="346"/>
      <c r="J593" s="346"/>
      <c r="K593" s="346"/>
      <c r="L593" s="346"/>
      <c r="M593" s="346"/>
      <c r="N593" s="346"/>
      <c r="O593" s="347"/>
      <c r="P593" s="92"/>
    </row>
    <row r="594" spans="2:16" ht="15" customHeight="1">
      <c r="B594" s="93"/>
      <c r="C594" s="348"/>
      <c r="D594" s="349"/>
      <c r="E594" s="349"/>
      <c r="F594" s="349"/>
      <c r="G594" s="349"/>
      <c r="H594" s="349"/>
      <c r="I594" s="349"/>
      <c r="J594" s="349"/>
      <c r="K594" s="349"/>
      <c r="L594" s="349"/>
      <c r="M594" s="349"/>
      <c r="N594" s="349"/>
      <c r="O594" s="350"/>
      <c r="P594" s="92"/>
    </row>
    <row r="595" spans="2:16" ht="15" customHeight="1">
      <c r="B595" s="93"/>
      <c r="C595" s="351"/>
      <c r="D595" s="352"/>
      <c r="E595" s="352"/>
      <c r="F595" s="352"/>
      <c r="G595" s="352"/>
      <c r="H595" s="352"/>
      <c r="I595" s="352"/>
      <c r="J595" s="352"/>
      <c r="K595" s="352"/>
      <c r="L595" s="352"/>
      <c r="M595" s="352"/>
      <c r="N595" s="352"/>
      <c r="O595" s="353"/>
      <c r="P595" s="92"/>
    </row>
    <row r="596" spans="2:16" ht="15" customHeight="1">
      <c r="B596" s="93"/>
      <c r="C596" s="370" t="s">
        <v>52</v>
      </c>
      <c r="D596" s="371"/>
      <c r="E596" s="371"/>
      <c r="F596" s="371"/>
      <c r="G596" s="372"/>
      <c r="H596" s="373" t="s">
        <v>55</v>
      </c>
      <c r="I596" s="371"/>
      <c r="J596" s="385" t="s">
        <v>56</v>
      </c>
      <c r="K596" s="386"/>
      <c r="L596" s="124" t="s">
        <v>57</v>
      </c>
      <c r="M596" s="373" t="s">
        <v>58</v>
      </c>
      <c r="N596" s="387"/>
      <c r="O596" s="125" t="s">
        <v>59</v>
      </c>
      <c r="P596" s="92"/>
    </row>
    <row r="597" spans="2:16" ht="17.100000000000001" customHeight="1">
      <c r="B597" s="93"/>
      <c r="C597" s="379" t="s">
        <v>200</v>
      </c>
      <c r="D597" s="380"/>
      <c r="E597" s="380"/>
      <c r="F597" s="380"/>
      <c r="G597" s="381"/>
      <c r="H597" s="382"/>
      <c r="I597" s="381"/>
      <c r="J597" s="382" t="s">
        <v>164</v>
      </c>
      <c r="K597" s="381"/>
      <c r="L597" s="127">
        <v>3000</v>
      </c>
      <c r="M597" s="383">
        <v>1.4</v>
      </c>
      <c r="N597" s="384"/>
      <c r="O597" s="128">
        <f>ROUND(L597*M597+0.00000001,2)</f>
        <v>4200</v>
      </c>
      <c r="P597" s="92"/>
    </row>
    <row r="598" spans="2:16" ht="17.100000000000001" customHeight="1">
      <c r="B598" s="93"/>
      <c r="C598" s="129" t="s">
        <v>163</v>
      </c>
      <c r="D598" s="130"/>
      <c r="E598" s="130"/>
      <c r="F598" s="130"/>
      <c r="G598" s="131"/>
      <c r="H598" s="132"/>
      <c r="I598" s="131"/>
      <c r="J598" s="132" t="s">
        <v>164</v>
      </c>
      <c r="K598" s="131"/>
      <c r="L598" s="127">
        <v>27927</v>
      </c>
      <c r="M598" s="383">
        <v>0.1</v>
      </c>
      <c r="N598" s="384"/>
      <c r="O598" s="128">
        <f>ROUND(L598*M598+0.00000001,2)</f>
        <v>2792.7</v>
      </c>
      <c r="P598" s="92"/>
    </row>
    <row r="599" spans="2:16" ht="15" customHeight="1">
      <c r="B599" s="93"/>
      <c r="C599" s="391"/>
      <c r="D599" s="392"/>
      <c r="E599" s="392"/>
      <c r="F599" s="392"/>
      <c r="G599" s="393"/>
      <c r="H599" s="394"/>
      <c r="I599" s="393"/>
      <c r="J599" s="394"/>
      <c r="K599" s="393"/>
      <c r="L599" s="133"/>
      <c r="M599" s="395"/>
      <c r="N599" s="396"/>
      <c r="O599" s="128"/>
      <c r="P599" s="92"/>
    </row>
    <row r="600" spans="2:16" ht="15" customHeight="1">
      <c r="B600" s="93"/>
      <c r="C600" s="404" t="s">
        <v>60</v>
      </c>
      <c r="D600" s="405"/>
      <c r="E600" s="405"/>
      <c r="F600" s="405"/>
      <c r="G600" s="405"/>
      <c r="H600" s="405"/>
      <c r="I600" s="405"/>
      <c r="J600" s="405"/>
      <c r="K600" s="405"/>
      <c r="L600" s="405"/>
      <c r="M600" s="405"/>
      <c r="N600" s="406"/>
      <c r="O600" s="134">
        <f>SUM(O597:O599)</f>
        <v>6992.7</v>
      </c>
      <c r="P600" s="92"/>
    </row>
    <row r="601" spans="2:16" ht="13.5" customHeight="1">
      <c r="B601" s="93"/>
      <c r="C601" s="345" t="s">
        <v>61</v>
      </c>
      <c r="D601" s="346"/>
      <c r="E601" s="346"/>
      <c r="F601" s="346"/>
      <c r="G601" s="346"/>
      <c r="H601" s="346"/>
      <c r="I601" s="346"/>
      <c r="J601" s="346"/>
      <c r="K601" s="346"/>
      <c r="L601" s="346"/>
      <c r="M601" s="346"/>
      <c r="N601" s="346"/>
      <c r="O601" s="347"/>
      <c r="P601" s="92"/>
    </row>
    <row r="602" spans="2:16" ht="15" customHeight="1">
      <c r="B602" s="93"/>
      <c r="C602" s="348"/>
      <c r="D602" s="349"/>
      <c r="E602" s="349"/>
      <c r="F602" s="349"/>
      <c r="G602" s="349"/>
      <c r="H602" s="349"/>
      <c r="I602" s="349"/>
      <c r="J602" s="349"/>
      <c r="K602" s="349"/>
      <c r="L602" s="349"/>
      <c r="M602" s="349"/>
      <c r="N602" s="349"/>
      <c r="O602" s="350"/>
      <c r="P602" s="92"/>
    </row>
    <row r="603" spans="2:16" ht="15" customHeight="1">
      <c r="B603" s="93"/>
      <c r="C603" s="351"/>
      <c r="D603" s="352"/>
      <c r="E603" s="352"/>
      <c r="F603" s="352"/>
      <c r="G603" s="352"/>
      <c r="H603" s="352"/>
      <c r="I603" s="352"/>
      <c r="J603" s="352"/>
      <c r="K603" s="352"/>
      <c r="L603" s="352"/>
      <c r="M603" s="352"/>
      <c r="N603" s="352"/>
      <c r="O603" s="353"/>
      <c r="P603" s="92"/>
    </row>
    <row r="604" spans="2:16" ht="15" customHeight="1">
      <c r="B604" s="93"/>
      <c r="C604" s="370" t="s">
        <v>52</v>
      </c>
      <c r="D604" s="397"/>
      <c r="E604" s="397"/>
      <c r="F604" s="397"/>
      <c r="G604" s="397"/>
      <c r="H604" s="397"/>
      <c r="I604" s="397"/>
      <c r="J604" s="387"/>
      <c r="K604" s="123" t="s">
        <v>53</v>
      </c>
      <c r="L604" s="124" t="s">
        <v>11</v>
      </c>
      <c r="M604" s="373" t="s">
        <v>62</v>
      </c>
      <c r="N604" s="387"/>
      <c r="O604" s="125" t="s">
        <v>59</v>
      </c>
      <c r="P604" s="92"/>
    </row>
    <row r="605" spans="2:16" ht="17.100000000000001" customHeight="1">
      <c r="B605" s="93"/>
      <c r="C605" s="379" t="s">
        <v>201</v>
      </c>
      <c r="D605" s="380"/>
      <c r="E605" s="380"/>
      <c r="F605" s="380"/>
      <c r="G605" s="380"/>
      <c r="H605" s="380"/>
      <c r="I605" s="380"/>
      <c r="J605" s="381"/>
      <c r="K605" s="136" t="s">
        <v>202</v>
      </c>
      <c r="L605" s="137">
        <v>1.1000000000000001</v>
      </c>
      <c r="M605" s="413">
        <v>20527.441197434069</v>
      </c>
      <c r="N605" s="414"/>
      <c r="O605" s="128">
        <f>ROUND(L605*M605+0.00000001,2)</f>
        <v>22580.19</v>
      </c>
      <c r="P605" s="92"/>
    </row>
    <row r="606" spans="2:16" ht="17.100000000000001" customHeight="1">
      <c r="B606" s="93"/>
      <c r="C606" s="436" t="s">
        <v>203</v>
      </c>
      <c r="D606" s="392"/>
      <c r="E606" s="392"/>
      <c r="F606" s="392"/>
      <c r="G606" s="392"/>
      <c r="H606" s="392"/>
      <c r="I606" s="392"/>
      <c r="J606" s="393"/>
      <c r="K606" s="130" t="s">
        <v>181</v>
      </c>
      <c r="L606" s="138">
        <v>2</v>
      </c>
      <c r="M606" s="402">
        <v>590</v>
      </c>
      <c r="N606" s="403"/>
      <c r="O606" s="139">
        <f>ROUND(L606*M606+0.00000001,2)</f>
        <v>1180</v>
      </c>
      <c r="P606" s="92"/>
    </row>
    <row r="607" spans="2:16" ht="17.100000000000001" customHeight="1">
      <c r="B607" s="93"/>
      <c r="C607" s="436" t="s">
        <v>204</v>
      </c>
      <c r="D607" s="392"/>
      <c r="E607" s="392"/>
      <c r="F607" s="392"/>
      <c r="G607" s="392"/>
      <c r="H607" s="392"/>
      <c r="I607" s="392"/>
      <c r="J607" s="393"/>
      <c r="K607" s="130" t="s">
        <v>181</v>
      </c>
      <c r="L607" s="138">
        <v>0.05</v>
      </c>
      <c r="M607" s="402">
        <v>60400</v>
      </c>
      <c r="N607" s="403"/>
      <c r="O607" s="139">
        <f>ROUND(L607*M607+0.00000001,2)</f>
        <v>3020</v>
      </c>
      <c r="P607" s="92"/>
    </row>
    <row r="608" spans="2:16" ht="15" customHeight="1">
      <c r="B608" s="93"/>
      <c r="C608" s="404" t="s">
        <v>60</v>
      </c>
      <c r="D608" s="405"/>
      <c r="E608" s="405"/>
      <c r="F608" s="405"/>
      <c r="G608" s="405"/>
      <c r="H608" s="405"/>
      <c r="I608" s="405"/>
      <c r="J608" s="405"/>
      <c r="K608" s="405"/>
      <c r="L608" s="405"/>
      <c r="M608" s="405"/>
      <c r="N608" s="406"/>
      <c r="O608" s="140">
        <f>SUM(O605:O607)</f>
        <v>26780.19</v>
      </c>
      <c r="P608" s="92"/>
    </row>
    <row r="609" spans="2:16" ht="15" customHeight="1">
      <c r="B609" s="93"/>
      <c r="C609" s="345" t="s">
        <v>63</v>
      </c>
      <c r="D609" s="346"/>
      <c r="E609" s="346"/>
      <c r="F609" s="346"/>
      <c r="G609" s="346"/>
      <c r="H609" s="346"/>
      <c r="I609" s="346"/>
      <c r="J609" s="346"/>
      <c r="K609" s="346"/>
      <c r="L609" s="346"/>
      <c r="M609" s="346"/>
      <c r="N609" s="346"/>
      <c r="O609" s="347"/>
      <c r="P609" s="92"/>
    </row>
    <row r="610" spans="2:16" ht="15" customHeight="1">
      <c r="B610" s="93"/>
      <c r="C610" s="348"/>
      <c r="D610" s="349"/>
      <c r="E610" s="349"/>
      <c r="F610" s="349"/>
      <c r="G610" s="349"/>
      <c r="H610" s="349"/>
      <c r="I610" s="349"/>
      <c r="J610" s="349"/>
      <c r="K610" s="349"/>
      <c r="L610" s="349"/>
      <c r="M610" s="349"/>
      <c r="N610" s="349"/>
      <c r="O610" s="350"/>
      <c r="P610" s="92"/>
    </row>
    <row r="611" spans="2:16" ht="15" customHeight="1">
      <c r="B611" s="93"/>
      <c r="C611" s="351"/>
      <c r="D611" s="352"/>
      <c r="E611" s="352"/>
      <c r="F611" s="352"/>
      <c r="G611" s="352"/>
      <c r="H611" s="352"/>
      <c r="I611" s="352"/>
      <c r="J611" s="352"/>
      <c r="K611" s="352"/>
      <c r="L611" s="352"/>
      <c r="M611" s="352"/>
      <c r="N611" s="352"/>
      <c r="O611" s="353"/>
      <c r="P611" s="92"/>
    </row>
    <row r="612" spans="2:16" ht="15.75" customHeight="1">
      <c r="B612" s="93"/>
      <c r="C612" s="370" t="s">
        <v>64</v>
      </c>
      <c r="D612" s="397"/>
      <c r="E612" s="397"/>
      <c r="F612" s="397"/>
      <c r="G612" s="397"/>
      <c r="H612" s="397"/>
      <c r="I612" s="397"/>
      <c r="J612" s="124" t="s">
        <v>65</v>
      </c>
      <c r="K612" s="135" t="s">
        <v>66</v>
      </c>
      <c r="L612" s="141" t="s">
        <v>67</v>
      </c>
      <c r="M612" s="373" t="s">
        <v>68</v>
      </c>
      <c r="N612" s="387"/>
      <c r="O612" s="125" t="s">
        <v>59</v>
      </c>
      <c r="P612" s="92"/>
    </row>
    <row r="613" spans="2:16" ht="15" customHeight="1">
      <c r="B613" s="93"/>
      <c r="C613" s="412"/>
      <c r="D613" s="380"/>
      <c r="E613" s="380"/>
      <c r="F613" s="380"/>
      <c r="G613" s="380"/>
      <c r="H613" s="380"/>
      <c r="I613" s="380"/>
      <c r="J613" s="142"/>
      <c r="K613" s="143"/>
      <c r="L613" s="142"/>
      <c r="M613" s="400"/>
      <c r="N613" s="401"/>
      <c r="O613" s="128"/>
      <c r="P613" s="92"/>
    </row>
    <row r="614" spans="2:16" ht="15" customHeight="1">
      <c r="B614" s="93"/>
      <c r="C614" s="391"/>
      <c r="D614" s="392"/>
      <c r="E614" s="392"/>
      <c r="F614" s="392"/>
      <c r="G614" s="392"/>
      <c r="H614" s="392"/>
      <c r="I614" s="392"/>
      <c r="J614" s="144"/>
      <c r="K614" s="145"/>
      <c r="L614" s="144"/>
      <c r="M614" s="402"/>
      <c r="N614" s="403"/>
      <c r="O614" s="146"/>
      <c r="P614" s="92"/>
    </row>
    <row r="615" spans="2:16" ht="15" customHeight="1">
      <c r="B615" s="93"/>
      <c r="C615" s="404" t="s">
        <v>60</v>
      </c>
      <c r="D615" s="405"/>
      <c r="E615" s="405"/>
      <c r="F615" s="405"/>
      <c r="G615" s="405"/>
      <c r="H615" s="405"/>
      <c r="I615" s="405"/>
      <c r="J615" s="405"/>
      <c r="K615" s="405"/>
      <c r="L615" s="405"/>
      <c r="M615" s="405"/>
      <c r="N615" s="406"/>
      <c r="O615" s="134">
        <f>SUM(O613:O614)</f>
        <v>0</v>
      </c>
      <c r="P615" s="92"/>
    </row>
    <row r="616" spans="2:16" ht="15" customHeight="1">
      <c r="B616" s="93"/>
      <c r="C616" s="345" t="s">
        <v>69</v>
      </c>
      <c r="D616" s="346"/>
      <c r="E616" s="346"/>
      <c r="F616" s="346"/>
      <c r="G616" s="346"/>
      <c r="H616" s="346"/>
      <c r="I616" s="346"/>
      <c r="J616" s="346"/>
      <c r="K616" s="346"/>
      <c r="L616" s="346"/>
      <c r="M616" s="346"/>
      <c r="N616" s="346"/>
      <c r="O616" s="347"/>
      <c r="P616" s="92"/>
    </row>
    <row r="617" spans="2:16" ht="15" customHeight="1">
      <c r="B617" s="93"/>
      <c r="C617" s="348"/>
      <c r="D617" s="349"/>
      <c r="E617" s="349"/>
      <c r="F617" s="349"/>
      <c r="G617" s="349"/>
      <c r="H617" s="349"/>
      <c r="I617" s="349"/>
      <c r="J617" s="349"/>
      <c r="K617" s="349"/>
      <c r="L617" s="349"/>
      <c r="M617" s="349"/>
      <c r="N617" s="349"/>
      <c r="O617" s="350"/>
      <c r="P617" s="92"/>
    </row>
    <row r="618" spans="2:16" ht="15" customHeight="1">
      <c r="B618" s="93"/>
      <c r="C618" s="351"/>
      <c r="D618" s="352"/>
      <c r="E618" s="352"/>
      <c r="F618" s="352"/>
      <c r="G618" s="352"/>
      <c r="H618" s="352"/>
      <c r="I618" s="352"/>
      <c r="J618" s="352"/>
      <c r="K618" s="352"/>
      <c r="L618" s="352"/>
      <c r="M618" s="352"/>
      <c r="N618" s="352"/>
      <c r="O618" s="353"/>
      <c r="P618" s="92"/>
    </row>
    <row r="619" spans="2:16" ht="31.5" customHeight="1">
      <c r="B619" s="93"/>
      <c r="C619" s="370" t="s">
        <v>70</v>
      </c>
      <c r="D619" s="397"/>
      <c r="E619" s="397"/>
      <c r="F619" s="397"/>
      <c r="G619" s="397"/>
      <c r="H619" s="397"/>
      <c r="I619" s="397"/>
      <c r="J619" s="124" t="s">
        <v>71</v>
      </c>
      <c r="K619" s="147" t="s">
        <v>72</v>
      </c>
      <c r="L619" s="148" t="s">
        <v>73</v>
      </c>
      <c r="M619" s="398" t="s">
        <v>58</v>
      </c>
      <c r="N619" s="399"/>
      <c r="O619" s="150" t="s">
        <v>59</v>
      </c>
      <c r="P619" s="92"/>
    </row>
    <row r="620" spans="2:16" ht="17.100000000000001" customHeight="1">
      <c r="B620" s="93"/>
      <c r="C620" s="151" t="s">
        <v>174</v>
      </c>
      <c r="D620" s="152"/>
      <c r="E620" s="152"/>
      <c r="F620" s="152"/>
      <c r="G620" s="152"/>
      <c r="H620" s="152"/>
      <c r="I620" s="152"/>
      <c r="J620" s="153"/>
      <c r="K620" s="154"/>
      <c r="L620" s="155">
        <v>55854</v>
      </c>
      <c r="M620" s="407">
        <v>0.5</v>
      </c>
      <c r="N620" s="408"/>
      <c r="O620" s="156">
        <f>ROUND(L620*M620+0.00000001,2)</f>
        <v>27927</v>
      </c>
      <c r="P620" s="92"/>
    </row>
    <row r="621" spans="2:16" ht="15" customHeight="1">
      <c r="B621" s="93"/>
      <c r="C621" s="151"/>
      <c r="D621" s="152"/>
      <c r="E621" s="152"/>
      <c r="F621" s="152"/>
      <c r="G621" s="152"/>
      <c r="H621" s="152"/>
      <c r="I621" s="152"/>
      <c r="J621" s="153"/>
      <c r="K621" s="154"/>
      <c r="L621" s="155"/>
      <c r="M621" s="407"/>
      <c r="N621" s="408"/>
      <c r="O621" s="156"/>
      <c r="P621" s="92"/>
    </row>
    <row r="622" spans="2:16" ht="15" customHeight="1">
      <c r="B622" s="93"/>
      <c r="C622" s="151"/>
      <c r="D622" s="152"/>
      <c r="E622" s="152"/>
      <c r="F622" s="152"/>
      <c r="G622" s="152"/>
      <c r="H622" s="152"/>
      <c r="I622" s="152"/>
      <c r="J622" s="153"/>
      <c r="K622" s="154"/>
      <c r="L622" s="155"/>
      <c r="M622" s="400"/>
      <c r="N622" s="401"/>
      <c r="O622" s="156"/>
      <c r="P622" s="92"/>
    </row>
    <row r="623" spans="2:16" ht="15" customHeight="1">
      <c r="B623" s="93"/>
      <c r="C623" s="391"/>
      <c r="D623" s="392"/>
      <c r="E623" s="392"/>
      <c r="F623" s="392"/>
      <c r="G623" s="392"/>
      <c r="H623" s="392"/>
      <c r="I623" s="392"/>
      <c r="J623" s="144"/>
      <c r="K623" s="145"/>
      <c r="L623" s="144"/>
      <c r="M623" s="402"/>
      <c r="N623" s="403"/>
      <c r="O623" s="146"/>
      <c r="P623" s="92"/>
    </row>
    <row r="624" spans="2:16" ht="15" customHeight="1">
      <c r="B624" s="93"/>
      <c r="C624" s="404" t="s">
        <v>60</v>
      </c>
      <c r="D624" s="405"/>
      <c r="E624" s="405"/>
      <c r="F624" s="405"/>
      <c r="G624" s="405"/>
      <c r="H624" s="405"/>
      <c r="I624" s="405"/>
      <c r="J624" s="405"/>
      <c r="K624" s="405"/>
      <c r="L624" s="405"/>
      <c r="M624" s="405"/>
      <c r="N624" s="406"/>
      <c r="O624" s="140">
        <f>SUM(O620:O623)</f>
        <v>27927</v>
      </c>
      <c r="P624" s="92"/>
    </row>
    <row r="625" spans="2:16" ht="15" customHeight="1">
      <c r="B625" s="93"/>
      <c r="C625" s="118"/>
      <c r="O625" s="119"/>
      <c r="P625" s="92"/>
    </row>
    <row r="626" spans="2:16" ht="15" customHeight="1">
      <c r="B626" s="93"/>
      <c r="C626" s="409" t="s">
        <v>74</v>
      </c>
      <c r="D626" s="410"/>
      <c r="E626" s="410"/>
      <c r="F626" s="410"/>
      <c r="G626" s="410"/>
      <c r="H626" s="410"/>
      <c r="I626" s="410"/>
      <c r="J626" s="410"/>
      <c r="K626" s="410"/>
      <c r="L626" s="410"/>
      <c r="M626" s="410"/>
      <c r="N626" s="411"/>
      <c r="O626" s="157">
        <f>ROUND(SUM(O600,O608,O615,O624),0)</f>
        <v>61700</v>
      </c>
      <c r="P626" s="92"/>
    </row>
    <row r="627" spans="2:16" ht="15" customHeight="1">
      <c r="B627" s="93"/>
      <c r="C627" s="345" t="s">
        <v>75</v>
      </c>
      <c r="D627" s="346"/>
      <c r="E627" s="346"/>
      <c r="F627" s="346"/>
      <c r="G627" s="346"/>
      <c r="H627" s="346"/>
      <c r="I627" s="346"/>
      <c r="J627" s="346"/>
      <c r="K627" s="346"/>
      <c r="L627" s="346"/>
      <c r="M627" s="346"/>
      <c r="N627" s="346"/>
      <c r="O627" s="347"/>
      <c r="P627" s="92"/>
    </row>
    <row r="628" spans="2:16" ht="15" customHeight="1">
      <c r="B628" s="93"/>
      <c r="C628" s="348"/>
      <c r="D628" s="349"/>
      <c r="E628" s="349"/>
      <c r="F628" s="349"/>
      <c r="G628" s="349"/>
      <c r="H628" s="349"/>
      <c r="I628" s="349"/>
      <c r="J628" s="349"/>
      <c r="K628" s="349"/>
      <c r="L628" s="349"/>
      <c r="M628" s="349"/>
      <c r="N628" s="349"/>
      <c r="O628" s="350"/>
      <c r="P628" s="92"/>
    </row>
    <row r="629" spans="2:16" ht="15" customHeight="1">
      <c r="B629" s="93"/>
      <c r="C629" s="351"/>
      <c r="D629" s="352"/>
      <c r="E629" s="352"/>
      <c r="F629" s="352"/>
      <c r="G629" s="352"/>
      <c r="H629" s="352"/>
      <c r="I629" s="352"/>
      <c r="J629" s="352"/>
      <c r="K629" s="352"/>
      <c r="L629" s="352"/>
      <c r="M629" s="352"/>
      <c r="N629" s="352"/>
      <c r="O629" s="353"/>
      <c r="P629" s="92"/>
    </row>
    <row r="630" spans="2:16" ht="28.5" customHeight="1">
      <c r="B630" s="93"/>
      <c r="C630" s="370" t="s">
        <v>76</v>
      </c>
      <c r="D630" s="397"/>
      <c r="E630" s="397"/>
      <c r="F630" s="397"/>
      <c r="G630" s="397"/>
      <c r="H630" s="397"/>
      <c r="I630" s="397"/>
      <c r="J630" s="135"/>
      <c r="K630" s="149"/>
      <c r="L630" s="148" t="s">
        <v>77</v>
      </c>
      <c r="M630" s="398" t="s">
        <v>78</v>
      </c>
      <c r="N630" s="399"/>
      <c r="O630" s="150"/>
      <c r="P630" s="92"/>
    </row>
    <row r="631" spans="2:16" ht="15" customHeight="1">
      <c r="B631" s="93"/>
      <c r="C631" s="412" t="s">
        <v>23</v>
      </c>
      <c r="D631" s="380"/>
      <c r="E631" s="380"/>
      <c r="F631" s="380"/>
      <c r="G631" s="380"/>
      <c r="H631" s="380"/>
      <c r="I631" s="380"/>
      <c r="J631" s="158"/>
      <c r="K631" s="159"/>
      <c r="L631" s="235">
        <f>'PRESUPUESTO OFICIAL (Entidad)'!K72</f>
        <v>0.24299999999999999</v>
      </c>
      <c r="M631" s="432">
        <f>L631*O626</f>
        <v>14993.1</v>
      </c>
      <c r="N631" s="433"/>
      <c r="O631" s="160"/>
      <c r="P631" s="92"/>
    </row>
    <row r="632" spans="2:16" ht="15" customHeight="1">
      <c r="B632" s="93"/>
      <c r="C632" s="129" t="s">
        <v>79</v>
      </c>
      <c r="D632" s="130"/>
      <c r="E632" s="130"/>
      <c r="F632" s="130"/>
      <c r="G632" s="130"/>
      <c r="H632" s="130"/>
      <c r="I632" s="130"/>
      <c r="J632" s="158"/>
      <c r="K632" s="159"/>
      <c r="L632" s="235">
        <f>'PRESUPUESTO OFICIAL (Entidad)'!K73</f>
        <v>0.01</v>
      </c>
      <c r="M632" s="432">
        <f>L632*O626</f>
        <v>617</v>
      </c>
      <c r="N632" s="433"/>
      <c r="O632" s="160"/>
      <c r="P632" s="92"/>
    </row>
    <row r="633" spans="2:16" ht="15" customHeight="1">
      <c r="B633" s="93"/>
      <c r="C633" s="112" t="s">
        <v>80</v>
      </c>
      <c r="D633" s="113"/>
      <c r="E633" s="113"/>
      <c r="F633" s="113"/>
      <c r="G633" s="113"/>
      <c r="H633" s="113"/>
      <c r="I633" s="113"/>
      <c r="J633" s="161"/>
      <c r="K633" s="162"/>
      <c r="L633" s="235">
        <f>'PRESUPUESTO OFICIAL (Entidad)'!K74</f>
        <v>0.05</v>
      </c>
      <c r="M633" s="434">
        <f>L633*O626</f>
        <v>3085</v>
      </c>
      <c r="N633" s="435"/>
      <c r="O633" s="160"/>
      <c r="P633" s="92"/>
    </row>
    <row r="634" spans="2:16" ht="15" customHeight="1">
      <c r="B634" s="93"/>
      <c r="C634" s="404" t="s">
        <v>60</v>
      </c>
      <c r="D634" s="405"/>
      <c r="E634" s="405"/>
      <c r="F634" s="405"/>
      <c r="G634" s="405"/>
      <c r="H634" s="405"/>
      <c r="I634" s="405"/>
      <c r="J634" s="405"/>
      <c r="K634" s="405"/>
      <c r="L634" s="405"/>
      <c r="M634" s="405"/>
      <c r="N634" s="406"/>
      <c r="O634" s="163">
        <f>SUM(M631:M633)</f>
        <v>18695.099999999999</v>
      </c>
      <c r="P634" s="92"/>
    </row>
    <row r="635" spans="2:16" ht="15" customHeight="1">
      <c r="B635" s="93"/>
      <c r="C635" s="118"/>
      <c r="O635" s="119"/>
      <c r="P635" s="92"/>
    </row>
    <row r="636" spans="2:16" ht="15" customHeight="1">
      <c r="B636" s="93"/>
      <c r="C636" s="409" t="s">
        <v>81</v>
      </c>
      <c r="D636" s="410"/>
      <c r="E636" s="410"/>
      <c r="F636" s="410"/>
      <c r="G636" s="410"/>
      <c r="H636" s="410"/>
      <c r="I636" s="410"/>
      <c r="J636" s="410"/>
      <c r="K636" s="410"/>
      <c r="L636" s="410"/>
      <c r="M636" s="410"/>
      <c r="N636" s="411"/>
      <c r="O636" s="164">
        <f>ROUND(SUM(O626,O634),0)</f>
        <v>80395</v>
      </c>
      <c r="P636" s="92"/>
    </row>
    <row r="637" spans="2:16" ht="15" customHeight="1">
      <c r="B637" s="93"/>
      <c r="C637" s="115"/>
      <c r="D637" s="116"/>
      <c r="E637" s="116"/>
      <c r="F637" s="116"/>
      <c r="G637" s="116"/>
      <c r="H637" s="116"/>
      <c r="I637" s="116"/>
      <c r="J637" s="116"/>
      <c r="K637" s="116"/>
      <c r="L637" s="116"/>
      <c r="M637" s="116"/>
      <c r="N637" s="116"/>
      <c r="O637" s="117"/>
      <c r="P637" s="92"/>
    </row>
    <row r="638" spans="2:16" ht="15" customHeight="1">
      <c r="B638" s="93"/>
      <c r="C638" s="118"/>
      <c r="O638" s="119"/>
      <c r="P638" s="92"/>
    </row>
    <row r="639" spans="2:16" ht="15" customHeight="1">
      <c r="B639" s="93"/>
      <c r="C639" s="118"/>
      <c r="O639" s="119"/>
      <c r="P639" s="92"/>
    </row>
    <row r="640" spans="2:16" ht="15" customHeight="1">
      <c r="B640" s="93"/>
      <c r="C640" s="118"/>
      <c r="H640" s="165" t="s">
        <v>82</v>
      </c>
      <c r="I640" s="165"/>
      <c r="J640" s="165"/>
      <c r="K640" s="165"/>
      <c r="O640" s="119"/>
      <c r="P640" s="92"/>
    </row>
    <row r="641" spans="2:16" ht="15" customHeight="1">
      <c r="B641" s="93"/>
      <c r="C641" s="118"/>
      <c r="H641" s="165" t="s">
        <v>83</v>
      </c>
      <c r="O641" s="119"/>
      <c r="P641" s="92"/>
    </row>
    <row r="642" spans="2:16" ht="15" customHeight="1">
      <c r="B642" s="93"/>
      <c r="C642" s="118"/>
      <c r="H642" s="165" t="s">
        <v>84</v>
      </c>
      <c r="O642" s="119"/>
      <c r="P642" s="92"/>
    </row>
    <row r="643" spans="2:16" ht="15" customHeight="1">
      <c r="B643" s="93"/>
      <c r="C643" s="104"/>
      <c r="D643" s="166"/>
      <c r="E643" s="166"/>
      <c r="F643" s="166"/>
      <c r="G643" s="166"/>
      <c r="H643" s="165" t="s">
        <v>85</v>
      </c>
      <c r="I643" s="166"/>
      <c r="J643" s="166"/>
      <c r="K643" s="166"/>
      <c r="L643" s="166"/>
      <c r="M643" s="166"/>
      <c r="N643" s="166"/>
      <c r="O643" s="167"/>
      <c r="P643" s="92"/>
    </row>
    <row r="644" spans="2:16" ht="15" customHeight="1">
      <c r="B644" s="93"/>
      <c r="C644" s="118"/>
      <c r="H644" s="91" t="s">
        <v>86</v>
      </c>
      <c r="O644" s="119"/>
      <c r="P644" s="92"/>
    </row>
    <row r="645" spans="2:16" ht="15" customHeight="1">
      <c r="B645" s="93"/>
      <c r="C645" s="168" t="s">
        <v>87</v>
      </c>
      <c r="D645" s="126"/>
      <c r="E645" s="126"/>
      <c r="F645" s="126"/>
      <c r="G645" s="126"/>
      <c r="H645" s="126"/>
      <c r="I645" s="126"/>
      <c r="J645" s="126"/>
      <c r="K645" s="126"/>
      <c r="L645" s="126"/>
      <c r="M645" s="126"/>
      <c r="N645" s="126"/>
      <c r="O645" s="169"/>
      <c r="P645" s="92"/>
    </row>
    <row r="646" spans="2:16" ht="15" customHeight="1">
      <c r="B646" s="93"/>
      <c r="C646" s="429"/>
      <c r="D646" s="430"/>
      <c r="E646" s="430"/>
      <c r="F646" s="430"/>
      <c r="G646" s="430"/>
      <c r="H646" s="430"/>
      <c r="I646" s="430"/>
      <c r="J646" s="430"/>
      <c r="K646" s="430"/>
      <c r="L646" s="430"/>
      <c r="M646" s="430"/>
      <c r="N646" s="430"/>
      <c r="O646" s="431"/>
      <c r="P646" s="92"/>
    </row>
    <row r="647" spans="2:16" ht="15" customHeight="1">
      <c r="B647" s="93"/>
      <c r="C647" s="429"/>
      <c r="D647" s="430"/>
      <c r="E647" s="430"/>
      <c r="F647" s="430"/>
      <c r="G647" s="430"/>
      <c r="H647" s="430"/>
      <c r="I647" s="430"/>
      <c r="J647" s="430"/>
      <c r="K647" s="430"/>
      <c r="L647" s="430"/>
      <c r="M647" s="430"/>
      <c r="N647" s="430"/>
      <c r="O647" s="431"/>
      <c r="P647" s="92"/>
    </row>
    <row r="648" spans="2:16" ht="15" customHeight="1">
      <c r="B648" s="93"/>
      <c r="C648" s="104"/>
      <c r="D648" s="166"/>
      <c r="E648" s="166"/>
      <c r="F648" s="166"/>
      <c r="G648" s="166"/>
      <c r="H648" s="166"/>
      <c r="I648" s="166"/>
      <c r="J648" s="166"/>
      <c r="K648" s="166"/>
      <c r="L648" s="166"/>
      <c r="M648" s="166"/>
      <c r="N648" s="166"/>
      <c r="O648" s="167"/>
      <c r="P648" s="92"/>
    </row>
    <row r="649" spans="2:16" ht="15" customHeight="1">
      <c r="B649" s="93"/>
      <c r="C649" s="170" t="s">
        <v>88</v>
      </c>
      <c r="D649" s="166"/>
      <c r="E649" s="166"/>
      <c r="F649" s="166"/>
      <c r="G649" s="166"/>
      <c r="H649" s="166"/>
      <c r="I649" s="166"/>
      <c r="J649" s="166"/>
      <c r="K649" s="166"/>
      <c r="L649" s="166"/>
      <c r="M649" s="166"/>
      <c r="N649" s="166"/>
      <c r="O649" s="167"/>
      <c r="P649" s="92"/>
    </row>
    <row r="650" spans="2:16" ht="12.75" customHeight="1">
      <c r="B650" s="93"/>
      <c r="C650" s="426" t="s">
        <v>89</v>
      </c>
      <c r="D650" s="427"/>
      <c r="E650" s="427"/>
      <c r="F650" s="427"/>
      <c r="G650" s="427"/>
      <c r="H650" s="427"/>
      <c r="I650" s="427"/>
      <c r="J650" s="427"/>
      <c r="K650" s="427"/>
      <c r="L650" s="427"/>
      <c r="M650" s="427"/>
      <c r="N650" s="427"/>
      <c r="O650" s="428"/>
      <c r="P650" s="92"/>
    </row>
    <row r="651" spans="2:16" ht="15" customHeight="1">
      <c r="B651" s="93"/>
      <c r="C651" s="426"/>
      <c r="D651" s="427"/>
      <c r="E651" s="427"/>
      <c r="F651" s="427"/>
      <c r="G651" s="427"/>
      <c r="H651" s="427"/>
      <c r="I651" s="427"/>
      <c r="J651" s="427"/>
      <c r="K651" s="427"/>
      <c r="L651" s="427"/>
      <c r="M651" s="427"/>
      <c r="N651" s="427"/>
      <c r="O651" s="428"/>
      <c r="P651" s="92"/>
    </row>
    <row r="652" spans="2:16" ht="12.95" customHeight="1">
      <c r="B652" s="93"/>
      <c r="C652" s="426" t="s">
        <v>90</v>
      </c>
      <c r="D652" s="427"/>
      <c r="E652" s="427"/>
      <c r="F652" s="427"/>
      <c r="G652" s="427"/>
      <c r="H652" s="427"/>
      <c r="I652" s="427"/>
      <c r="J652" s="427"/>
      <c r="K652" s="427"/>
      <c r="L652" s="427"/>
      <c r="M652" s="427"/>
      <c r="N652" s="427"/>
      <c r="O652" s="428"/>
      <c r="P652" s="92"/>
    </row>
    <row r="653" spans="2:16" ht="15" customHeight="1">
      <c r="B653" s="93"/>
      <c r="C653" s="426"/>
      <c r="D653" s="427"/>
      <c r="E653" s="427"/>
      <c r="F653" s="427"/>
      <c r="G653" s="427"/>
      <c r="H653" s="427"/>
      <c r="I653" s="427"/>
      <c r="J653" s="427"/>
      <c r="K653" s="427"/>
      <c r="L653" s="427"/>
      <c r="M653" s="427"/>
      <c r="N653" s="427"/>
      <c r="O653" s="428"/>
      <c r="P653" s="92"/>
    </row>
    <row r="654" spans="2:16" ht="15" customHeight="1">
      <c r="B654" s="93"/>
      <c r="C654" s="104"/>
      <c r="D654" s="166"/>
      <c r="E654" s="166"/>
      <c r="F654" s="166"/>
      <c r="G654" s="166"/>
      <c r="H654" s="166"/>
      <c r="I654" s="166"/>
      <c r="J654" s="166"/>
      <c r="K654" s="166"/>
      <c r="L654" s="166"/>
      <c r="M654" s="166"/>
      <c r="N654" s="166"/>
      <c r="O654" s="167"/>
      <c r="P654" s="92"/>
    </row>
    <row r="655" spans="2:16" ht="15" customHeight="1">
      <c r="B655" s="93"/>
      <c r="C655" s="118"/>
      <c r="H655" s="165" t="s">
        <v>82</v>
      </c>
      <c r="O655" s="119"/>
      <c r="P655" s="92"/>
    </row>
    <row r="656" spans="2:16" ht="15" customHeight="1">
      <c r="B656" s="93"/>
      <c r="C656" s="118"/>
      <c r="H656" s="91" t="s">
        <v>83</v>
      </c>
      <c r="I656" s="130"/>
      <c r="J656" s="130"/>
      <c r="K656" s="130"/>
      <c r="O656" s="119"/>
      <c r="P656" s="92"/>
    </row>
    <row r="657" spans="2:16" ht="15" customHeight="1">
      <c r="B657" s="93"/>
      <c r="C657" s="118"/>
      <c r="H657" s="91" t="s">
        <v>91</v>
      </c>
      <c r="I657" s="171"/>
      <c r="J657" s="171"/>
      <c r="K657" s="171"/>
      <c r="O657" s="119"/>
      <c r="P657" s="92"/>
    </row>
    <row r="658" spans="2:16" ht="15" customHeight="1">
      <c r="B658" s="93"/>
      <c r="C658" s="172"/>
      <c r="D658" s="166"/>
      <c r="E658" s="166"/>
      <c r="F658" s="166"/>
      <c r="G658" s="166"/>
      <c r="H658" s="91" t="s">
        <v>85</v>
      </c>
      <c r="L658" s="166"/>
      <c r="M658" s="166"/>
      <c r="N658" s="166"/>
      <c r="O658" s="167"/>
      <c r="P658" s="92"/>
    </row>
    <row r="659" spans="2:16" ht="17.25" customHeight="1">
      <c r="B659" s="93"/>
      <c r="C659" s="172"/>
      <c r="D659" s="171"/>
      <c r="E659" s="171"/>
      <c r="K659" s="418"/>
      <c r="L659" s="418"/>
      <c r="M659" s="418"/>
      <c r="N659" s="418"/>
      <c r="O659" s="419"/>
      <c r="P659" s="92"/>
    </row>
    <row r="660" spans="2:16" ht="18.75" customHeight="1">
      <c r="B660" s="93"/>
      <c r="C660" s="422"/>
      <c r="D660" s="423"/>
      <c r="E660" s="423"/>
      <c r="F660" s="145"/>
      <c r="G660" s="145"/>
      <c r="H660" s="145"/>
      <c r="I660" s="145"/>
      <c r="J660" s="145"/>
      <c r="K660" s="420"/>
      <c r="L660" s="420"/>
      <c r="M660" s="420"/>
      <c r="N660" s="420"/>
      <c r="O660" s="421"/>
      <c r="P660" s="92"/>
    </row>
    <row r="661" spans="2:16" ht="15" customHeight="1">
      <c r="B661" s="173"/>
      <c r="C661" s="174"/>
      <c r="D661" s="174"/>
      <c r="E661" s="174"/>
      <c r="F661" s="174"/>
      <c r="G661" s="174"/>
      <c r="H661" s="174"/>
      <c r="I661" s="174"/>
      <c r="J661" s="174"/>
      <c r="K661" s="174"/>
      <c r="L661" s="174"/>
      <c r="M661" s="174"/>
      <c r="N661" s="174"/>
      <c r="O661" s="174"/>
      <c r="P661" s="175"/>
    </row>
    <row r="662" spans="2:16" ht="15" customHeight="1"/>
    <row r="663" spans="2:16" ht="15" customHeight="1">
      <c r="B663" s="271" t="s">
        <v>37</v>
      </c>
      <c r="C663" s="271"/>
      <c r="D663" s="271"/>
      <c r="E663" s="271"/>
      <c r="F663" s="271"/>
      <c r="G663" s="271"/>
      <c r="H663" s="271"/>
      <c r="I663" s="271"/>
      <c r="J663" s="271"/>
      <c r="K663" s="271"/>
      <c r="L663" s="271"/>
    </row>
    <row r="664" spans="2:16" ht="15" customHeight="1">
      <c r="B664" s="271" t="s">
        <v>1</v>
      </c>
      <c r="C664" s="271"/>
      <c r="D664" s="271"/>
      <c r="E664" s="271"/>
    </row>
    <row r="665" spans="2:16" ht="15" customHeight="1"/>
    <row r="666" spans="2:16" ht="25.5" customHeight="1">
      <c r="B666" s="415"/>
      <c r="C666" s="416"/>
      <c r="D666" s="416"/>
      <c r="E666" s="416"/>
      <c r="F666" s="416"/>
      <c r="G666" s="416"/>
      <c r="H666" s="416"/>
      <c r="I666" s="416"/>
      <c r="J666" s="416"/>
      <c r="K666" s="416"/>
      <c r="L666" s="416"/>
      <c r="M666" s="416"/>
      <c r="N666" s="416"/>
      <c r="O666" s="416"/>
      <c r="P666" s="417"/>
    </row>
    <row r="667" spans="2:16" ht="36.75" customHeight="1">
      <c r="B667" s="93"/>
      <c r="C667" s="327" t="s">
        <v>38</v>
      </c>
      <c r="D667" s="327"/>
      <c r="E667" s="327"/>
      <c r="F667" s="327"/>
      <c r="G667" s="327"/>
      <c r="H667" s="327"/>
      <c r="I667" s="327"/>
      <c r="J667" s="327"/>
      <c r="K667" s="327"/>
      <c r="L667" s="327"/>
      <c r="M667" s="327"/>
      <c r="N667" s="327"/>
      <c r="O667" s="327"/>
      <c r="P667" s="92"/>
    </row>
    <row r="668" spans="2:16" ht="15" customHeight="1">
      <c r="B668" s="93"/>
      <c r="P668" s="92"/>
    </row>
    <row r="669" spans="2:16" ht="15" customHeight="1">
      <c r="B669" s="93"/>
      <c r="C669" s="336"/>
      <c r="D669" s="338"/>
      <c r="E669" s="339"/>
      <c r="F669" s="339"/>
      <c r="G669" s="339"/>
      <c r="H669" s="339"/>
      <c r="I669" s="339"/>
      <c r="J669" s="339"/>
      <c r="K669" s="340"/>
      <c r="L669" s="356"/>
      <c r="M669" s="357"/>
      <c r="N669" s="357"/>
      <c r="O669" s="358"/>
      <c r="P669" s="92"/>
    </row>
    <row r="670" spans="2:16" ht="15" customHeight="1">
      <c r="B670" s="93"/>
      <c r="C670" s="337"/>
      <c r="D670" s="330" t="s">
        <v>162</v>
      </c>
      <c r="E670" s="331"/>
      <c r="F670" s="331"/>
      <c r="G670" s="331"/>
      <c r="H670" s="331"/>
      <c r="I670" s="331"/>
      <c r="J670" s="331"/>
      <c r="K670" s="332"/>
      <c r="L670" s="359"/>
      <c r="M670" s="360"/>
      <c r="N670" s="360"/>
      <c r="O670" s="361"/>
      <c r="P670" s="92"/>
    </row>
    <row r="671" spans="2:16" ht="15" customHeight="1">
      <c r="B671" s="93"/>
      <c r="C671" s="337"/>
      <c r="D671" s="330"/>
      <c r="E671" s="331"/>
      <c r="F671" s="331"/>
      <c r="G671" s="331"/>
      <c r="H671" s="331"/>
      <c r="I671" s="331"/>
      <c r="J671" s="331"/>
      <c r="K671" s="332"/>
      <c r="L671" s="328" t="s">
        <v>39</v>
      </c>
      <c r="M671" s="362"/>
      <c r="N671" s="363"/>
      <c r="O671" s="364"/>
      <c r="P671" s="92"/>
    </row>
    <row r="672" spans="2:16" ht="15" customHeight="1">
      <c r="B672" s="93"/>
      <c r="C672" s="337"/>
      <c r="D672" s="330" t="s">
        <v>40</v>
      </c>
      <c r="E672" s="331"/>
      <c r="F672" s="331"/>
      <c r="G672" s="331"/>
      <c r="H672" s="331"/>
      <c r="I672" s="331"/>
      <c r="J672" s="331"/>
      <c r="K672" s="332"/>
      <c r="L672" s="341"/>
      <c r="M672" s="365"/>
      <c r="N672" s="366"/>
      <c r="O672" s="367"/>
      <c r="P672" s="92"/>
    </row>
    <row r="673" spans="2:16" ht="12.75" customHeight="1">
      <c r="B673" s="93"/>
      <c r="C673" s="337"/>
      <c r="D673" s="333"/>
      <c r="E673" s="334"/>
      <c r="F673" s="334"/>
      <c r="G673" s="334"/>
      <c r="H673" s="334"/>
      <c r="I673" s="334"/>
      <c r="J673" s="334"/>
      <c r="K673" s="335"/>
      <c r="L673" s="328" t="s">
        <v>41</v>
      </c>
      <c r="M673" s="328">
        <v>8</v>
      </c>
      <c r="N673" s="328" t="s">
        <v>42</v>
      </c>
      <c r="O673" s="354">
        <v>26</v>
      </c>
      <c r="P673" s="92"/>
    </row>
    <row r="674" spans="2:16" ht="15" customHeight="1">
      <c r="B674" s="93"/>
      <c r="C674" s="337"/>
      <c r="D674" s="333"/>
      <c r="E674" s="334"/>
      <c r="F674" s="334"/>
      <c r="G674" s="334"/>
      <c r="H674" s="334"/>
      <c r="I674" s="334"/>
      <c r="J674" s="334"/>
      <c r="K674" s="335"/>
      <c r="L674" s="329"/>
      <c r="M674" s="329"/>
      <c r="N674" s="329"/>
      <c r="O674" s="355"/>
      <c r="P674" s="92"/>
    </row>
    <row r="675" spans="2:16" ht="15" customHeight="1">
      <c r="B675" s="93"/>
      <c r="C675" s="337"/>
      <c r="D675" s="330" t="s">
        <v>43</v>
      </c>
      <c r="E675" s="331"/>
      <c r="F675" s="331"/>
      <c r="G675" s="331"/>
      <c r="H675" s="331"/>
      <c r="I675" s="331"/>
      <c r="J675" s="331"/>
      <c r="K675" s="332"/>
      <c r="L675" s="329"/>
      <c r="M675" s="329"/>
      <c r="N675" s="329"/>
      <c r="O675" s="355"/>
      <c r="P675" s="92"/>
    </row>
    <row r="676" spans="2:16" ht="15" customHeight="1">
      <c r="B676" s="93"/>
      <c r="C676" s="96"/>
      <c r="D676" s="97"/>
      <c r="E676" s="97"/>
      <c r="F676" s="97"/>
      <c r="G676" s="97"/>
      <c r="H676" s="97"/>
      <c r="I676" s="97"/>
      <c r="J676" s="97"/>
      <c r="K676" s="97"/>
      <c r="L676" s="97"/>
      <c r="M676" s="98"/>
      <c r="N676" s="98"/>
      <c r="O676" s="99"/>
      <c r="P676" s="92"/>
    </row>
    <row r="677" spans="2:16" ht="15" customHeight="1">
      <c r="B677" s="93"/>
      <c r="C677" s="100"/>
      <c r="D677" s="94"/>
      <c r="E677" s="94"/>
      <c r="F677" s="94"/>
      <c r="G677" s="94"/>
      <c r="H677" s="94"/>
      <c r="I677" s="94"/>
      <c r="J677" s="94"/>
      <c r="K677" s="94"/>
      <c r="L677" s="101" t="s">
        <v>44</v>
      </c>
      <c r="M677" s="102" t="s">
        <v>45</v>
      </c>
      <c r="N677" s="102" t="s">
        <v>46</v>
      </c>
      <c r="O677" s="103" t="s">
        <v>47</v>
      </c>
      <c r="P677" s="92"/>
    </row>
    <row r="678" spans="2:16" ht="15" customHeight="1">
      <c r="B678" s="93"/>
      <c r="C678" s="104"/>
      <c r="D678" s="95"/>
      <c r="E678" s="95"/>
      <c r="F678" s="95"/>
      <c r="G678" s="95"/>
      <c r="H678" s="95"/>
      <c r="I678" s="95"/>
      <c r="J678" s="95"/>
      <c r="K678" s="95"/>
      <c r="L678" s="105"/>
      <c r="M678" s="106"/>
      <c r="N678" s="106"/>
      <c r="O678" s="107"/>
      <c r="P678" s="92"/>
    </row>
    <row r="679" spans="2:16" ht="18" customHeight="1">
      <c r="B679" s="93"/>
      <c r="C679" s="424" t="s">
        <v>48</v>
      </c>
      <c r="D679" s="425"/>
      <c r="E679" s="425"/>
      <c r="F679" s="425"/>
      <c r="G679" s="95"/>
      <c r="H679" s="95"/>
      <c r="I679" s="95" t="s">
        <v>49</v>
      </c>
      <c r="K679" s="95"/>
      <c r="L679" s="105"/>
      <c r="O679" s="108"/>
      <c r="P679" s="92"/>
    </row>
    <row r="680" spans="2:16" ht="15" customHeight="1">
      <c r="B680" s="93"/>
      <c r="C680" s="109"/>
      <c r="D680" s="110"/>
      <c r="E680" s="110"/>
      <c r="F680" s="110"/>
      <c r="G680" s="110"/>
      <c r="H680" s="110"/>
      <c r="I680" s="110"/>
      <c r="J680" s="110"/>
      <c r="K680" s="110"/>
      <c r="L680" s="110"/>
      <c r="M680" s="110"/>
      <c r="N680" s="110"/>
      <c r="O680" s="111"/>
      <c r="P680" s="92"/>
    </row>
    <row r="681" spans="2:16" ht="15" customHeight="1">
      <c r="B681" s="93"/>
      <c r="C681" s="112"/>
      <c r="D681" s="113"/>
      <c r="E681" s="113"/>
      <c r="F681" s="113"/>
      <c r="G681" s="113"/>
      <c r="H681" s="113"/>
      <c r="I681" s="113"/>
      <c r="J681" s="113"/>
      <c r="K681" s="113"/>
      <c r="L681" s="113"/>
      <c r="M681" s="113"/>
      <c r="N681" s="113"/>
      <c r="O681" s="114"/>
      <c r="P681" s="92"/>
    </row>
    <row r="682" spans="2:16" ht="15" customHeight="1">
      <c r="B682" s="93"/>
      <c r="C682" s="115"/>
      <c r="D682" s="116"/>
      <c r="E682" s="116"/>
      <c r="F682" s="116"/>
      <c r="G682" s="116"/>
      <c r="H682" s="116"/>
      <c r="K682" s="116"/>
      <c r="L682" s="116"/>
      <c r="M682" s="116"/>
      <c r="N682" s="116"/>
      <c r="O682" s="117"/>
      <c r="P682" s="92"/>
    </row>
    <row r="683" spans="2:16" ht="15" customHeight="1">
      <c r="B683" s="93"/>
      <c r="C683" s="376" t="s">
        <v>50</v>
      </c>
      <c r="D683" s="377"/>
      <c r="E683" s="377"/>
      <c r="F683" s="377"/>
      <c r="G683" s="377"/>
      <c r="H683" s="377"/>
      <c r="I683" s="377"/>
      <c r="J683" s="377"/>
      <c r="K683" s="377"/>
      <c r="L683" s="377"/>
      <c r="M683" s="377"/>
      <c r="N683" s="377"/>
      <c r="O683" s="378"/>
      <c r="P683" s="92"/>
    </row>
    <row r="684" spans="2:16" ht="15" customHeight="1">
      <c r="B684" s="93"/>
      <c r="C684" s="118"/>
      <c r="O684" s="119"/>
      <c r="P684" s="92"/>
    </row>
    <row r="685" spans="2:16" ht="15" customHeight="1">
      <c r="B685" s="93"/>
      <c r="C685" s="120" t="s">
        <v>51</v>
      </c>
      <c r="D685" s="342" t="s">
        <v>52</v>
      </c>
      <c r="E685" s="343"/>
      <c r="F685" s="343"/>
      <c r="G685" s="343"/>
      <c r="H685" s="343"/>
      <c r="I685" s="343"/>
      <c r="J685" s="343"/>
      <c r="K685" s="343"/>
      <c r="L685" s="344"/>
      <c r="M685" s="374" t="s">
        <v>53</v>
      </c>
      <c r="N685" s="375"/>
      <c r="O685" s="120" t="s">
        <v>11</v>
      </c>
      <c r="P685" s="92"/>
    </row>
    <row r="686" spans="2:16" ht="20.100000000000001" customHeight="1">
      <c r="B686" s="93"/>
      <c r="C686" s="121" t="s">
        <v>207</v>
      </c>
      <c r="D686" s="388" t="s">
        <v>114</v>
      </c>
      <c r="E686" s="389"/>
      <c r="F686" s="389"/>
      <c r="G686" s="389"/>
      <c r="H686" s="389"/>
      <c r="I686" s="389"/>
      <c r="J686" s="389"/>
      <c r="K686" s="389"/>
      <c r="L686" s="390"/>
      <c r="M686" s="368" t="s">
        <v>101</v>
      </c>
      <c r="N686" s="369"/>
      <c r="O686" s="122">
        <f>SUM('PRESUPUESTO OFICIAL (Entidad)'!I22,'PRESUPUESTO OFICIAL (Entidad)'!I28)</f>
        <v>32</v>
      </c>
      <c r="P686" s="92"/>
    </row>
    <row r="687" spans="2:16" ht="15" customHeight="1">
      <c r="B687" s="93"/>
      <c r="C687" s="345" t="s">
        <v>54</v>
      </c>
      <c r="D687" s="346"/>
      <c r="E687" s="346"/>
      <c r="F687" s="346"/>
      <c r="G687" s="346"/>
      <c r="H687" s="346"/>
      <c r="I687" s="346"/>
      <c r="J687" s="346"/>
      <c r="K687" s="346"/>
      <c r="L687" s="346"/>
      <c r="M687" s="346"/>
      <c r="N687" s="346"/>
      <c r="O687" s="347"/>
      <c r="P687" s="92"/>
    </row>
    <row r="688" spans="2:16" ht="15" customHeight="1">
      <c r="B688" s="93"/>
      <c r="C688" s="348"/>
      <c r="D688" s="349"/>
      <c r="E688" s="349"/>
      <c r="F688" s="349"/>
      <c r="G688" s="349"/>
      <c r="H688" s="349"/>
      <c r="I688" s="349"/>
      <c r="J688" s="349"/>
      <c r="K688" s="349"/>
      <c r="L688" s="349"/>
      <c r="M688" s="349"/>
      <c r="N688" s="349"/>
      <c r="O688" s="350"/>
      <c r="P688" s="92"/>
    </row>
    <row r="689" spans="2:16" ht="15" customHeight="1">
      <c r="B689" s="93"/>
      <c r="C689" s="351"/>
      <c r="D689" s="352"/>
      <c r="E689" s="352"/>
      <c r="F689" s="352"/>
      <c r="G689" s="352"/>
      <c r="H689" s="352"/>
      <c r="I689" s="352"/>
      <c r="J689" s="352"/>
      <c r="K689" s="352"/>
      <c r="L689" s="352"/>
      <c r="M689" s="352"/>
      <c r="N689" s="352"/>
      <c r="O689" s="353"/>
      <c r="P689" s="92"/>
    </row>
    <row r="690" spans="2:16" ht="15" customHeight="1">
      <c r="B690" s="93"/>
      <c r="C690" s="370" t="s">
        <v>52</v>
      </c>
      <c r="D690" s="371"/>
      <c r="E690" s="371"/>
      <c r="F690" s="371"/>
      <c r="G690" s="372"/>
      <c r="H690" s="373" t="s">
        <v>55</v>
      </c>
      <c r="I690" s="371"/>
      <c r="J690" s="385" t="s">
        <v>56</v>
      </c>
      <c r="K690" s="386"/>
      <c r="L690" s="124" t="s">
        <v>57</v>
      </c>
      <c r="M690" s="373" t="s">
        <v>58</v>
      </c>
      <c r="N690" s="387"/>
      <c r="O690" s="125" t="s">
        <v>59</v>
      </c>
      <c r="P690" s="92"/>
    </row>
    <row r="691" spans="2:16" ht="17.100000000000001" customHeight="1">
      <c r="B691" s="93"/>
      <c r="C691" s="379" t="s">
        <v>163</v>
      </c>
      <c r="D691" s="380"/>
      <c r="E691" s="380"/>
      <c r="F691" s="380"/>
      <c r="G691" s="381"/>
      <c r="H691" s="382"/>
      <c r="I691" s="381"/>
      <c r="J691" s="382" t="s">
        <v>164</v>
      </c>
      <c r="K691" s="381"/>
      <c r="L691" s="127">
        <v>44683.199999999997</v>
      </c>
      <c r="M691" s="383">
        <v>0.1</v>
      </c>
      <c r="N691" s="384"/>
      <c r="O691" s="128">
        <f>ROUND(L691*M691+0.00000001,2)</f>
        <v>4468.32</v>
      </c>
      <c r="P691" s="92"/>
    </row>
    <row r="692" spans="2:16" ht="15" customHeight="1">
      <c r="B692" s="93"/>
      <c r="C692" s="129"/>
      <c r="D692" s="130"/>
      <c r="E692" s="130"/>
      <c r="F692" s="130"/>
      <c r="G692" s="131"/>
      <c r="H692" s="132"/>
      <c r="I692" s="131"/>
      <c r="J692" s="132"/>
      <c r="K692" s="131"/>
      <c r="L692" s="127"/>
      <c r="M692" s="383"/>
      <c r="N692" s="384"/>
      <c r="O692" s="128"/>
      <c r="P692" s="92"/>
    </row>
    <row r="693" spans="2:16" ht="15" customHeight="1">
      <c r="B693" s="93"/>
      <c r="C693" s="391"/>
      <c r="D693" s="392"/>
      <c r="E693" s="392"/>
      <c r="F693" s="392"/>
      <c r="G693" s="393"/>
      <c r="H693" s="394"/>
      <c r="I693" s="393"/>
      <c r="J693" s="394"/>
      <c r="K693" s="393"/>
      <c r="L693" s="133"/>
      <c r="M693" s="395"/>
      <c r="N693" s="396"/>
      <c r="O693" s="128"/>
      <c r="P693" s="92"/>
    </row>
    <row r="694" spans="2:16" ht="15" customHeight="1">
      <c r="B694" s="93"/>
      <c r="C694" s="404" t="s">
        <v>60</v>
      </c>
      <c r="D694" s="405"/>
      <c r="E694" s="405"/>
      <c r="F694" s="405"/>
      <c r="G694" s="405"/>
      <c r="H694" s="405"/>
      <c r="I694" s="405"/>
      <c r="J694" s="405"/>
      <c r="K694" s="405"/>
      <c r="L694" s="405"/>
      <c r="M694" s="405"/>
      <c r="N694" s="406"/>
      <c r="O694" s="134">
        <f>SUM(O691:O693)</f>
        <v>4468.32</v>
      </c>
      <c r="P694" s="92"/>
    </row>
    <row r="695" spans="2:16" ht="13.5" customHeight="1">
      <c r="B695" s="93"/>
      <c r="C695" s="345" t="s">
        <v>61</v>
      </c>
      <c r="D695" s="346"/>
      <c r="E695" s="346"/>
      <c r="F695" s="346"/>
      <c r="G695" s="346"/>
      <c r="H695" s="346"/>
      <c r="I695" s="346"/>
      <c r="J695" s="346"/>
      <c r="K695" s="346"/>
      <c r="L695" s="346"/>
      <c r="M695" s="346"/>
      <c r="N695" s="346"/>
      <c r="O695" s="347"/>
      <c r="P695" s="92"/>
    </row>
    <row r="696" spans="2:16" ht="15" customHeight="1">
      <c r="B696" s="93"/>
      <c r="C696" s="348"/>
      <c r="D696" s="349"/>
      <c r="E696" s="349"/>
      <c r="F696" s="349"/>
      <c r="G696" s="349"/>
      <c r="H696" s="349"/>
      <c r="I696" s="349"/>
      <c r="J696" s="349"/>
      <c r="K696" s="349"/>
      <c r="L696" s="349"/>
      <c r="M696" s="349"/>
      <c r="N696" s="349"/>
      <c r="O696" s="350"/>
      <c r="P696" s="92"/>
    </row>
    <row r="697" spans="2:16" ht="15" customHeight="1">
      <c r="B697" s="93"/>
      <c r="C697" s="351"/>
      <c r="D697" s="352"/>
      <c r="E697" s="352"/>
      <c r="F697" s="352"/>
      <c r="G697" s="352"/>
      <c r="H697" s="352"/>
      <c r="I697" s="352"/>
      <c r="J697" s="352"/>
      <c r="K697" s="352"/>
      <c r="L697" s="352"/>
      <c r="M697" s="352"/>
      <c r="N697" s="352"/>
      <c r="O697" s="353"/>
      <c r="P697" s="92"/>
    </row>
    <row r="698" spans="2:16" ht="15" customHeight="1">
      <c r="B698" s="93"/>
      <c r="C698" s="370" t="s">
        <v>52</v>
      </c>
      <c r="D698" s="397"/>
      <c r="E698" s="397"/>
      <c r="F698" s="397"/>
      <c r="G698" s="397"/>
      <c r="H698" s="397"/>
      <c r="I698" s="397"/>
      <c r="J698" s="387"/>
      <c r="K698" s="123" t="s">
        <v>53</v>
      </c>
      <c r="L698" s="124" t="s">
        <v>11</v>
      </c>
      <c r="M698" s="373" t="s">
        <v>62</v>
      </c>
      <c r="N698" s="387"/>
      <c r="O698" s="125" t="s">
        <v>59</v>
      </c>
      <c r="P698" s="92"/>
    </row>
    <row r="699" spans="2:16" ht="17.100000000000001" customHeight="1">
      <c r="B699" s="93"/>
      <c r="C699" s="379" t="s">
        <v>208</v>
      </c>
      <c r="D699" s="380"/>
      <c r="E699" s="380"/>
      <c r="F699" s="380"/>
      <c r="G699" s="380"/>
      <c r="H699" s="380"/>
      <c r="I699" s="380"/>
      <c r="J699" s="381"/>
      <c r="K699" s="136" t="s">
        <v>179</v>
      </c>
      <c r="L699" s="137">
        <v>0.03</v>
      </c>
      <c r="M699" s="413">
        <v>660</v>
      </c>
      <c r="N699" s="414"/>
      <c r="O699" s="128">
        <f>ROUND(L699*M699+0.00000001,2)</f>
        <v>19.8</v>
      </c>
      <c r="P699" s="92"/>
    </row>
    <row r="700" spans="2:16" ht="17.100000000000001" customHeight="1">
      <c r="B700" s="93"/>
      <c r="C700" s="436" t="s">
        <v>209</v>
      </c>
      <c r="D700" s="392"/>
      <c r="E700" s="392"/>
      <c r="F700" s="392"/>
      <c r="G700" s="392"/>
      <c r="H700" s="392"/>
      <c r="I700" s="392"/>
      <c r="J700" s="393"/>
      <c r="K700" s="130" t="s">
        <v>96</v>
      </c>
      <c r="L700" s="138">
        <v>0.03</v>
      </c>
      <c r="M700" s="402">
        <v>689919</v>
      </c>
      <c r="N700" s="403"/>
      <c r="O700" s="139">
        <f>ROUND(L700*M700+0.00000001,2)</f>
        <v>20697.57</v>
      </c>
      <c r="P700" s="92"/>
    </row>
    <row r="701" spans="2:16" ht="17.100000000000001" customHeight="1">
      <c r="B701" s="93"/>
      <c r="C701" s="436" t="s">
        <v>210</v>
      </c>
      <c r="D701" s="392"/>
      <c r="E701" s="392"/>
      <c r="F701" s="392"/>
      <c r="G701" s="392"/>
      <c r="H701" s="392"/>
      <c r="I701" s="392"/>
      <c r="J701" s="393"/>
      <c r="K701" s="130" t="s">
        <v>183</v>
      </c>
      <c r="L701" s="138">
        <v>0.03</v>
      </c>
      <c r="M701" s="402">
        <v>8925</v>
      </c>
      <c r="N701" s="403"/>
      <c r="O701" s="139">
        <f>ROUND(L701*M701+0.00000001,2)</f>
        <v>267.75</v>
      </c>
      <c r="P701" s="92"/>
    </row>
    <row r="702" spans="2:16" ht="15" customHeight="1">
      <c r="B702" s="93"/>
      <c r="C702" s="404" t="s">
        <v>60</v>
      </c>
      <c r="D702" s="405"/>
      <c r="E702" s="405"/>
      <c r="F702" s="405"/>
      <c r="G702" s="405"/>
      <c r="H702" s="405"/>
      <c r="I702" s="405"/>
      <c r="J702" s="405"/>
      <c r="K702" s="405"/>
      <c r="L702" s="405"/>
      <c r="M702" s="405"/>
      <c r="N702" s="406"/>
      <c r="O702" s="140">
        <f>SUM(O699:O701)</f>
        <v>20985.119999999999</v>
      </c>
      <c r="P702" s="92"/>
    </row>
    <row r="703" spans="2:16" ht="15" customHeight="1">
      <c r="B703" s="93"/>
      <c r="C703" s="345" t="s">
        <v>63</v>
      </c>
      <c r="D703" s="346"/>
      <c r="E703" s="346"/>
      <c r="F703" s="346"/>
      <c r="G703" s="346"/>
      <c r="H703" s="346"/>
      <c r="I703" s="346"/>
      <c r="J703" s="346"/>
      <c r="K703" s="346"/>
      <c r="L703" s="346"/>
      <c r="M703" s="346"/>
      <c r="N703" s="346"/>
      <c r="O703" s="347"/>
      <c r="P703" s="92"/>
    </row>
    <row r="704" spans="2:16" ht="15" customHeight="1">
      <c r="B704" s="93"/>
      <c r="C704" s="348"/>
      <c r="D704" s="349"/>
      <c r="E704" s="349"/>
      <c r="F704" s="349"/>
      <c r="G704" s="349"/>
      <c r="H704" s="349"/>
      <c r="I704" s="349"/>
      <c r="J704" s="349"/>
      <c r="K704" s="349"/>
      <c r="L704" s="349"/>
      <c r="M704" s="349"/>
      <c r="N704" s="349"/>
      <c r="O704" s="350"/>
      <c r="P704" s="92"/>
    </row>
    <row r="705" spans="2:16" ht="15" customHeight="1">
      <c r="B705" s="93"/>
      <c r="C705" s="351"/>
      <c r="D705" s="352"/>
      <c r="E705" s="352"/>
      <c r="F705" s="352"/>
      <c r="G705" s="352"/>
      <c r="H705" s="352"/>
      <c r="I705" s="352"/>
      <c r="J705" s="352"/>
      <c r="K705" s="352"/>
      <c r="L705" s="352"/>
      <c r="M705" s="352"/>
      <c r="N705" s="352"/>
      <c r="O705" s="353"/>
      <c r="P705" s="92"/>
    </row>
    <row r="706" spans="2:16" ht="15.75" customHeight="1">
      <c r="B706" s="93"/>
      <c r="C706" s="370" t="s">
        <v>64</v>
      </c>
      <c r="D706" s="397"/>
      <c r="E706" s="397"/>
      <c r="F706" s="397"/>
      <c r="G706" s="397"/>
      <c r="H706" s="397"/>
      <c r="I706" s="397"/>
      <c r="J706" s="124" t="s">
        <v>65</v>
      </c>
      <c r="K706" s="135" t="s">
        <v>66</v>
      </c>
      <c r="L706" s="141" t="s">
        <v>67</v>
      </c>
      <c r="M706" s="373" t="s">
        <v>68</v>
      </c>
      <c r="N706" s="387"/>
      <c r="O706" s="125" t="s">
        <v>59</v>
      </c>
      <c r="P706" s="92"/>
    </row>
    <row r="707" spans="2:16" ht="15" customHeight="1">
      <c r="B707" s="93"/>
      <c r="C707" s="412"/>
      <c r="D707" s="380"/>
      <c r="E707" s="380"/>
      <c r="F707" s="380"/>
      <c r="G707" s="380"/>
      <c r="H707" s="380"/>
      <c r="I707" s="380"/>
      <c r="J707" s="142"/>
      <c r="K707" s="143"/>
      <c r="L707" s="142"/>
      <c r="M707" s="400"/>
      <c r="N707" s="401"/>
      <c r="O707" s="128"/>
      <c r="P707" s="92"/>
    </row>
    <row r="708" spans="2:16" ht="15" customHeight="1">
      <c r="B708" s="93"/>
      <c r="C708" s="391"/>
      <c r="D708" s="392"/>
      <c r="E708" s="392"/>
      <c r="F708" s="392"/>
      <c r="G708" s="392"/>
      <c r="H708" s="392"/>
      <c r="I708" s="392"/>
      <c r="J708" s="144"/>
      <c r="K708" s="145"/>
      <c r="L708" s="144"/>
      <c r="M708" s="402"/>
      <c r="N708" s="403"/>
      <c r="O708" s="146"/>
      <c r="P708" s="92"/>
    </row>
    <row r="709" spans="2:16" ht="15" customHeight="1">
      <c r="B709" s="93"/>
      <c r="C709" s="404" t="s">
        <v>60</v>
      </c>
      <c r="D709" s="405"/>
      <c r="E709" s="405"/>
      <c r="F709" s="405"/>
      <c r="G709" s="405"/>
      <c r="H709" s="405"/>
      <c r="I709" s="405"/>
      <c r="J709" s="405"/>
      <c r="K709" s="405"/>
      <c r="L709" s="405"/>
      <c r="M709" s="405"/>
      <c r="N709" s="406"/>
      <c r="O709" s="134">
        <f>SUM(O707:O708)</f>
        <v>0</v>
      </c>
      <c r="P709" s="92"/>
    </row>
    <row r="710" spans="2:16" ht="15" customHeight="1">
      <c r="B710" s="93"/>
      <c r="C710" s="345" t="s">
        <v>69</v>
      </c>
      <c r="D710" s="346"/>
      <c r="E710" s="346"/>
      <c r="F710" s="346"/>
      <c r="G710" s="346"/>
      <c r="H710" s="346"/>
      <c r="I710" s="346"/>
      <c r="J710" s="346"/>
      <c r="K710" s="346"/>
      <c r="L710" s="346"/>
      <c r="M710" s="346"/>
      <c r="N710" s="346"/>
      <c r="O710" s="347"/>
      <c r="P710" s="92"/>
    </row>
    <row r="711" spans="2:16" ht="15" customHeight="1">
      <c r="B711" s="93"/>
      <c r="C711" s="348"/>
      <c r="D711" s="349"/>
      <c r="E711" s="349"/>
      <c r="F711" s="349"/>
      <c r="G711" s="349"/>
      <c r="H711" s="349"/>
      <c r="I711" s="349"/>
      <c r="J711" s="349"/>
      <c r="K711" s="349"/>
      <c r="L711" s="349"/>
      <c r="M711" s="349"/>
      <c r="N711" s="349"/>
      <c r="O711" s="350"/>
      <c r="P711" s="92"/>
    </row>
    <row r="712" spans="2:16" ht="15" customHeight="1">
      <c r="B712" s="93"/>
      <c r="C712" s="351"/>
      <c r="D712" s="352"/>
      <c r="E712" s="352"/>
      <c r="F712" s="352"/>
      <c r="G712" s="352"/>
      <c r="H712" s="352"/>
      <c r="I712" s="352"/>
      <c r="J712" s="352"/>
      <c r="K712" s="352"/>
      <c r="L712" s="352"/>
      <c r="M712" s="352"/>
      <c r="N712" s="352"/>
      <c r="O712" s="353"/>
      <c r="P712" s="92"/>
    </row>
    <row r="713" spans="2:16" ht="31.5" customHeight="1">
      <c r="B713" s="93"/>
      <c r="C713" s="370" t="s">
        <v>70</v>
      </c>
      <c r="D713" s="397"/>
      <c r="E713" s="397"/>
      <c r="F713" s="397"/>
      <c r="G713" s="397"/>
      <c r="H713" s="397"/>
      <c r="I713" s="397"/>
      <c r="J713" s="124" t="s">
        <v>71</v>
      </c>
      <c r="K713" s="147" t="s">
        <v>72</v>
      </c>
      <c r="L713" s="148" t="s">
        <v>73</v>
      </c>
      <c r="M713" s="398" t="s">
        <v>58</v>
      </c>
      <c r="N713" s="399"/>
      <c r="O713" s="150" t="s">
        <v>59</v>
      </c>
      <c r="P713" s="92"/>
    </row>
    <row r="714" spans="2:16" ht="17.100000000000001" customHeight="1">
      <c r="B714" s="93"/>
      <c r="C714" s="151" t="s">
        <v>174</v>
      </c>
      <c r="D714" s="152"/>
      <c r="E714" s="152"/>
      <c r="F714" s="152"/>
      <c r="G714" s="152"/>
      <c r="H714" s="152"/>
      <c r="I714" s="152"/>
      <c r="J714" s="153"/>
      <c r="K714" s="154"/>
      <c r="L714" s="155">
        <v>55854</v>
      </c>
      <c r="M714" s="407">
        <v>0.8</v>
      </c>
      <c r="N714" s="408"/>
      <c r="O714" s="156">
        <f>ROUND(L714*M714+0.00000001,2)</f>
        <v>44683.199999999997</v>
      </c>
      <c r="P714" s="92"/>
    </row>
    <row r="715" spans="2:16" ht="15" customHeight="1">
      <c r="B715" s="93"/>
      <c r="C715" s="151"/>
      <c r="D715" s="152"/>
      <c r="E715" s="152"/>
      <c r="F715" s="152"/>
      <c r="G715" s="152"/>
      <c r="H715" s="152"/>
      <c r="I715" s="152"/>
      <c r="J715" s="153"/>
      <c r="K715" s="154"/>
      <c r="L715" s="155"/>
      <c r="M715" s="407"/>
      <c r="N715" s="408"/>
      <c r="O715" s="156"/>
      <c r="P715" s="92"/>
    </row>
    <row r="716" spans="2:16" ht="15" customHeight="1">
      <c r="B716" s="93"/>
      <c r="C716" s="151"/>
      <c r="D716" s="152"/>
      <c r="E716" s="152"/>
      <c r="F716" s="152"/>
      <c r="G716" s="152"/>
      <c r="H716" s="152"/>
      <c r="I716" s="152"/>
      <c r="J716" s="153"/>
      <c r="K716" s="154"/>
      <c r="L716" s="155"/>
      <c r="M716" s="400"/>
      <c r="N716" s="401"/>
      <c r="O716" s="156"/>
      <c r="P716" s="92"/>
    </row>
    <row r="717" spans="2:16" ht="15" customHeight="1">
      <c r="B717" s="93"/>
      <c r="C717" s="391"/>
      <c r="D717" s="392"/>
      <c r="E717" s="392"/>
      <c r="F717" s="392"/>
      <c r="G717" s="392"/>
      <c r="H717" s="392"/>
      <c r="I717" s="392"/>
      <c r="J717" s="144"/>
      <c r="K717" s="145"/>
      <c r="L717" s="144"/>
      <c r="M717" s="402"/>
      <c r="N717" s="403"/>
      <c r="O717" s="146"/>
      <c r="P717" s="92"/>
    </row>
    <row r="718" spans="2:16" ht="15" customHeight="1">
      <c r="B718" s="93"/>
      <c r="C718" s="404" t="s">
        <v>60</v>
      </c>
      <c r="D718" s="405"/>
      <c r="E718" s="405"/>
      <c r="F718" s="405"/>
      <c r="G718" s="405"/>
      <c r="H718" s="405"/>
      <c r="I718" s="405"/>
      <c r="J718" s="405"/>
      <c r="K718" s="405"/>
      <c r="L718" s="405"/>
      <c r="M718" s="405"/>
      <c r="N718" s="406"/>
      <c r="O718" s="140">
        <f>SUM(O714:O717)</f>
        <v>44683.199999999997</v>
      </c>
      <c r="P718" s="92"/>
    </row>
    <row r="719" spans="2:16" ht="15" customHeight="1">
      <c r="B719" s="93"/>
      <c r="C719" s="118"/>
      <c r="O719" s="119"/>
      <c r="P719" s="92"/>
    </row>
    <row r="720" spans="2:16" ht="15" customHeight="1">
      <c r="B720" s="93"/>
      <c r="C720" s="409" t="s">
        <v>74</v>
      </c>
      <c r="D720" s="410"/>
      <c r="E720" s="410"/>
      <c r="F720" s="410"/>
      <c r="G720" s="410"/>
      <c r="H720" s="410"/>
      <c r="I720" s="410"/>
      <c r="J720" s="410"/>
      <c r="K720" s="410"/>
      <c r="L720" s="410"/>
      <c r="M720" s="410"/>
      <c r="N720" s="411"/>
      <c r="O720" s="157">
        <f>ROUND(SUM(O694,O702,O709,O718),0)</f>
        <v>70137</v>
      </c>
      <c r="P720" s="92"/>
    </row>
    <row r="721" spans="2:16" ht="15" customHeight="1">
      <c r="B721" s="93"/>
      <c r="C721" s="345" t="s">
        <v>75</v>
      </c>
      <c r="D721" s="346"/>
      <c r="E721" s="346"/>
      <c r="F721" s="346"/>
      <c r="G721" s="346"/>
      <c r="H721" s="346"/>
      <c r="I721" s="346"/>
      <c r="J721" s="346"/>
      <c r="K721" s="346"/>
      <c r="L721" s="346"/>
      <c r="M721" s="346"/>
      <c r="N721" s="346"/>
      <c r="O721" s="347"/>
      <c r="P721" s="92"/>
    </row>
    <row r="722" spans="2:16" ht="15" customHeight="1">
      <c r="B722" s="93"/>
      <c r="C722" s="348"/>
      <c r="D722" s="349"/>
      <c r="E722" s="349"/>
      <c r="F722" s="349"/>
      <c r="G722" s="349"/>
      <c r="H722" s="349"/>
      <c r="I722" s="349"/>
      <c r="J722" s="349"/>
      <c r="K722" s="349"/>
      <c r="L722" s="349"/>
      <c r="M722" s="349"/>
      <c r="N722" s="349"/>
      <c r="O722" s="350"/>
      <c r="P722" s="92"/>
    </row>
    <row r="723" spans="2:16" ht="15" customHeight="1">
      <c r="B723" s="93"/>
      <c r="C723" s="351"/>
      <c r="D723" s="352"/>
      <c r="E723" s="352"/>
      <c r="F723" s="352"/>
      <c r="G723" s="352"/>
      <c r="H723" s="352"/>
      <c r="I723" s="352"/>
      <c r="J723" s="352"/>
      <c r="K723" s="352"/>
      <c r="L723" s="352"/>
      <c r="M723" s="352"/>
      <c r="N723" s="352"/>
      <c r="O723" s="353"/>
      <c r="P723" s="92"/>
    </row>
    <row r="724" spans="2:16" ht="28.5" customHeight="1">
      <c r="B724" s="93"/>
      <c r="C724" s="370" t="s">
        <v>76</v>
      </c>
      <c r="D724" s="397"/>
      <c r="E724" s="397"/>
      <c r="F724" s="397"/>
      <c r="G724" s="397"/>
      <c r="H724" s="397"/>
      <c r="I724" s="397"/>
      <c r="J724" s="135"/>
      <c r="K724" s="149"/>
      <c r="L724" s="148" t="s">
        <v>77</v>
      </c>
      <c r="M724" s="398" t="s">
        <v>78</v>
      </c>
      <c r="N724" s="399"/>
      <c r="O724" s="150"/>
      <c r="P724" s="92"/>
    </row>
    <row r="725" spans="2:16" ht="15" customHeight="1">
      <c r="B725" s="93"/>
      <c r="C725" s="412" t="s">
        <v>23</v>
      </c>
      <c r="D725" s="380"/>
      <c r="E725" s="380"/>
      <c r="F725" s="380"/>
      <c r="G725" s="380"/>
      <c r="H725" s="380"/>
      <c r="I725" s="380"/>
      <c r="J725" s="158"/>
      <c r="K725" s="159"/>
      <c r="L725" s="235">
        <f>'PRESUPUESTO OFICIAL (Entidad)'!K72</f>
        <v>0.24299999999999999</v>
      </c>
      <c r="M725" s="432">
        <f>L725*O720</f>
        <v>17043.291000000001</v>
      </c>
      <c r="N725" s="433"/>
      <c r="O725" s="160"/>
      <c r="P725" s="92"/>
    </row>
    <row r="726" spans="2:16" ht="15" customHeight="1">
      <c r="B726" s="93"/>
      <c r="C726" s="129" t="s">
        <v>79</v>
      </c>
      <c r="D726" s="130"/>
      <c r="E726" s="130"/>
      <c r="F726" s="130"/>
      <c r="G726" s="130"/>
      <c r="H726" s="130"/>
      <c r="I726" s="130"/>
      <c r="J726" s="158"/>
      <c r="K726" s="159"/>
      <c r="L726" s="235">
        <f>'PRESUPUESTO OFICIAL (Entidad)'!K73</f>
        <v>0.01</v>
      </c>
      <c r="M726" s="432">
        <f>L726*O720</f>
        <v>701.37</v>
      </c>
      <c r="N726" s="433"/>
      <c r="O726" s="160"/>
      <c r="P726" s="92"/>
    </row>
    <row r="727" spans="2:16" ht="15" customHeight="1">
      <c r="B727" s="93"/>
      <c r="C727" s="112" t="s">
        <v>80</v>
      </c>
      <c r="D727" s="113"/>
      <c r="E727" s="113"/>
      <c r="F727" s="113"/>
      <c r="G727" s="113"/>
      <c r="H727" s="113"/>
      <c r="I727" s="113"/>
      <c r="J727" s="161"/>
      <c r="K727" s="162"/>
      <c r="L727" s="235">
        <f>'PRESUPUESTO OFICIAL (Entidad)'!K74</f>
        <v>0.05</v>
      </c>
      <c r="M727" s="434">
        <f>L727*O720</f>
        <v>3506.8500000000004</v>
      </c>
      <c r="N727" s="435"/>
      <c r="O727" s="160"/>
      <c r="P727" s="92"/>
    </row>
    <row r="728" spans="2:16" ht="15" customHeight="1">
      <c r="B728" s="93"/>
      <c r="C728" s="404" t="s">
        <v>60</v>
      </c>
      <c r="D728" s="405"/>
      <c r="E728" s="405"/>
      <c r="F728" s="405"/>
      <c r="G728" s="405"/>
      <c r="H728" s="405"/>
      <c r="I728" s="405"/>
      <c r="J728" s="405"/>
      <c r="K728" s="405"/>
      <c r="L728" s="405"/>
      <c r="M728" s="405"/>
      <c r="N728" s="406"/>
      <c r="O728" s="163">
        <f>SUM(M725:M727)</f>
        <v>21251.510999999999</v>
      </c>
      <c r="P728" s="92"/>
    </row>
    <row r="729" spans="2:16" ht="15" customHeight="1">
      <c r="B729" s="93"/>
      <c r="C729" s="118"/>
      <c r="O729" s="119"/>
      <c r="P729" s="92"/>
    </row>
    <row r="730" spans="2:16" ht="15" customHeight="1">
      <c r="B730" s="93"/>
      <c r="C730" s="409" t="s">
        <v>81</v>
      </c>
      <c r="D730" s="410"/>
      <c r="E730" s="410"/>
      <c r="F730" s="410"/>
      <c r="G730" s="410"/>
      <c r="H730" s="410"/>
      <c r="I730" s="410"/>
      <c r="J730" s="410"/>
      <c r="K730" s="410"/>
      <c r="L730" s="410"/>
      <c r="M730" s="410"/>
      <c r="N730" s="411"/>
      <c r="O730" s="164">
        <f>ROUND(SUM(O720,O728),0)</f>
        <v>91389</v>
      </c>
      <c r="P730" s="92"/>
    </row>
    <row r="731" spans="2:16" ht="15" customHeight="1">
      <c r="B731" s="93"/>
      <c r="C731" s="115"/>
      <c r="D731" s="116"/>
      <c r="E731" s="116"/>
      <c r="F731" s="116"/>
      <c r="G731" s="116"/>
      <c r="H731" s="116"/>
      <c r="I731" s="116"/>
      <c r="J731" s="116"/>
      <c r="K731" s="116"/>
      <c r="L731" s="116"/>
      <c r="M731" s="116"/>
      <c r="N731" s="116"/>
      <c r="O731" s="117"/>
      <c r="P731" s="92"/>
    </row>
    <row r="732" spans="2:16" ht="15" customHeight="1">
      <c r="B732" s="93"/>
      <c r="C732" s="118"/>
      <c r="O732" s="119"/>
      <c r="P732" s="92"/>
    </row>
    <row r="733" spans="2:16" ht="15" customHeight="1">
      <c r="B733" s="93"/>
      <c r="C733" s="118"/>
      <c r="O733" s="119"/>
      <c r="P733" s="92"/>
    </row>
    <row r="734" spans="2:16" ht="15" customHeight="1">
      <c r="B734" s="93"/>
      <c r="C734" s="118"/>
      <c r="H734" s="165" t="s">
        <v>82</v>
      </c>
      <c r="I734" s="165"/>
      <c r="J734" s="165"/>
      <c r="K734" s="165"/>
      <c r="O734" s="119"/>
      <c r="P734" s="92"/>
    </row>
    <row r="735" spans="2:16" ht="15" customHeight="1">
      <c r="B735" s="93"/>
      <c r="C735" s="118"/>
      <c r="H735" s="165" t="s">
        <v>83</v>
      </c>
      <c r="O735" s="119"/>
      <c r="P735" s="92"/>
    </row>
    <row r="736" spans="2:16" ht="15" customHeight="1">
      <c r="B736" s="93"/>
      <c r="C736" s="118"/>
      <c r="H736" s="165" t="s">
        <v>84</v>
      </c>
      <c r="O736" s="119"/>
      <c r="P736" s="92"/>
    </row>
    <row r="737" spans="2:16" ht="15" customHeight="1">
      <c r="B737" s="93"/>
      <c r="C737" s="104"/>
      <c r="D737" s="166"/>
      <c r="E737" s="166"/>
      <c r="F737" s="166"/>
      <c r="G737" s="166"/>
      <c r="H737" s="165" t="s">
        <v>85</v>
      </c>
      <c r="I737" s="166"/>
      <c r="J737" s="166"/>
      <c r="K737" s="166"/>
      <c r="L737" s="166"/>
      <c r="M737" s="166"/>
      <c r="N737" s="166"/>
      <c r="O737" s="167"/>
      <c r="P737" s="92"/>
    </row>
    <row r="738" spans="2:16" ht="15" customHeight="1">
      <c r="B738" s="93"/>
      <c r="C738" s="118"/>
      <c r="H738" s="91" t="s">
        <v>86</v>
      </c>
      <c r="O738" s="119"/>
      <c r="P738" s="92"/>
    </row>
    <row r="739" spans="2:16" ht="15" customHeight="1">
      <c r="B739" s="93"/>
      <c r="C739" s="168" t="s">
        <v>87</v>
      </c>
      <c r="D739" s="126"/>
      <c r="E739" s="126"/>
      <c r="F739" s="126"/>
      <c r="G739" s="126"/>
      <c r="H739" s="126"/>
      <c r="I739" s="126"/>
      <c r="J739" s="126"/>
      <c r="K739" s="126"/>
      <c r="L739" s="126"/>
      <c r="M739" s="126"/>
      <c r="N739" s="126"/>
      <c r="O739" s="169"/>
      <c r="P739" s="92"/>
    </row>
    <row r="740" spans="2:16" ht="15" customHeight="1">
      <c r="B740" s="93"/>
      <c r="C740" s="429"/>
      <c r="D740" s="430"/>
      <c r="E740" s="430"/>
      <c r="F740" s="430"/>
      <c r="G740" s="430"/>
      <c r="H740" s="430"/>
      <c r="I740" s="430"/>
      <c r="J740" s="430"/>
      <c r="K740" s="430"/>
      <c r="L740" s="430"/>
      <c r="M740" s="430"/>
      <c r="N740" s="430"/>
      <c r="O740" s="431"/>
      <c r="P740" s="92"/>
    </row>
    <row r="741" spans="2:16" ht="15" customHeight="1">
      <c r="B741" s="93"/>
      <c r="C741" s="429"/>
      <c r="D741" s="430"/>
      <c r="E741" s="430"/>
      <c r="F741" s="430"/>
      <c r="G741" s="430"/>
      <c r="H741" s="430"/>
      <c r="I741" s="430"/>
      <c r="J741" s="430"/>
      <c r="K741" s="430"/>
      <c r="L741" s="430"/>
      <c r="M741" s="430"/>
      <c r="N741" s="430"/>
      <c r="O741" s="431"/>
      <c r="P741" s="92"/>
    </row>
    <row r="742" spans="2:16" ht="15" customHeight="1">
      <c r="B742" s="93"/>
      <c r="C742" s="104"/>
      <c r="D742" s="166"/>
      <c r="E742" s="166"/>
      <c r="F742" s="166"/>
      <c r="G742" s="166"/>
      <c r="H742" s="166"/>
      <c r="I742" s="166"/>
      <c r="J742" s="166"/>
      <c r="K742" s="166"/>
      <c r="L742" s="166"/>
      <c r="M742" s="166"/>
      <c r="N742" s="166"/>
      <c r="O742" s="167"/>
      <c r="P742" s="92"/>
    </row>
    <row r="743" spans="2:16" ht="15" customHeight="1">
      <c r="B743" s="93"/>
      <c r="C743" s="170" t="s">
        <v>88</v>
      </c>
      <c r="D743" s="166"/>
      <c r="E743" s="166"/>
      <c r="F743" s="166"/>
      <c r="G743" s="166"/>
      <c r="H743" s="166"/>
      <c r="I743" s="166"/>
      <c r="J743" s="166"/>
      <c r="K743" s="166"/>
      <c r="L743" s="166"/>
      <c r="M743" s="166"/>
      <c r="N743" s="166"/>
      <c r="O743" s="167"/>
      <c r="P743" s="92"/>
    </row>
    <row r="744" spans="2:16" ht="12.75" customHeight="1">
      <c r="B744" s="93"/>
      <c r="C744" s="426" t="s">
        <v>89</v>
      </c>
      <c r="D744" s="427"/>
      <c r="E744" s="427"/>
      <c r="F744" s="427"/>
      <c r="G744" s="427"/>
      <c r="H744" s="427"/>
      <c r="I744" s="427"/>
      <c r="J744" s="427"/>
      <c r="K744" s="427"/>
      <c r="L744" s="427"/>
      <c r="M744" s="427"/>
      <c r="N744" s="427"/>
      <c r="O744" s="428"/>
      <c r="P744" s="92"/>
    </row>
    <row r="745" spans="2:16" ht="15" customHeight="1">
      <c r="B745" s="93"/>
      <c r="C745" s="426"/>
      <c r="D745" s="427"/>
      <c r="E745" s="427"/>
      <c r="F745" s="427"/>
      <c r="G745" s="427"/>
      <c r="H745" s="427"/>
      <c r="I745" s="427"/>
      <c r="J745" s="427"/>
      <c r="K745" s="427"/>
      <c r="L745" s="427"/>
      <c r="M745" s="427"/>
      <c r="N745" s="427"/>
      <c r="O745" s="428"/>
      <c r="P745" s="92"/>
    </row>
    <row r="746" spans="2:16" ht="12.95" customHeight="1">
      <c r="B746" s="93"/>
      <c r="C746" s="426" t="s">
        <v>90</v>
      </c>
      <c r="D746" s="427"/>
      <c r="E746" s="427"/>
      <c r="F746" s="427"/>
      <c r="G746" s="427"/>
      <c r="H746" s="427"/>
      <c r="I746" s="427"/>
      <c r="J746" s="427"/>
      <c r="K746" s="427"/>
      <c r="L746" s="427"/>
      <c r="M746" s="427"/>
      <c r="N746" s="427"/>
      <c r="O746" s="428"/>
      <c r="P746" s="92"/>
    </row>
    <row r="747" spans="2:16" ht="15" customHeight="1">
      <c r="B747" s="93"/>
      <c r="C747" s="426"/>
      <c r="D747" s="427"/>
      <c r="E747" s="427"/>
      <c r="F747" s="427"/>
      <c r="G747" s="427"/>
      <c r="H747" s="427"/>
      <c r="I747" s="427"/>
      <c r="J747" s="427"/>
      <c r="K747" s="427"/>
      <c r="L747" s="427"/>
      <c r="M747" s="427"/>
      <c r="N747" s="427"/>
      <c r="O747" s="428"/>
      <c r="P747" s="92"/>
    </row>
    <row r="748" spans="2:16" ht="15" customHeight="1">
      <c r="B748" s="93"/>
      <c r="C748" s="104"/>
      <c r="D748" s="166"/>
      <c r="E748" s="166"/>
      <c r="F748" s="166"/>
      <c r="G748" s="166"/>
      <c r="H748" s="166"/>
      <c r="I748" s="166"/>
      <c r="J748" s="166"/>
      <c r="K748" s="166"/>
      <c r="L748" s="166"/>
      <c r="M748" s="166"/>
      <c r="N748" s="166"/>
      <c r="O748" s="167"/>
      <c r="P748" s="92"/>
    </row>
    <row r="749" spans="2:16" ht="15" customHeight="1">
      <c r="B749" s="93"/>
      <c r="C749" s="118"/>
      <c r="H749" s="165" t="s">
        <v>82</v>
      </c>
      <c r="O749" s="119"/>
      <c r="P749" s="92"/>
    </row>
    <row r="750" spans="2:16" ht="15" customHeight="1">
      <c r="B750" s="93"/>
      <c r="C750" s="118"/>
      <c r="H750" s="91" t="s">
        <v>83</v>
      </c>
      <c r="I750" s="130"/>
      <c r="J750" s="130"/>
      <c r="K750" s="130"/>
      <c r="O750" s="119"/>
      <c r="P750" s="92"/>
    </row>
    <row r="751" spans="2:16" ht="15" customHeight="1">
      <c r="B751" s="93"/>
      <c r="C751" s="118"/>
      <c r="H751" s="91" t="s">
        <v>91</v>
      </c>
      <c r="I751" s="171"/>
      <c r="J751" s="171"/>
      <c r="K751" s="171"/>
      <c r="O751" s="119"/>
      <c r="P751" s="92"/>
    </row>
    <row r="752" spans="2:16" ht="15" customHeight="1">
      <c r="B752" s="93"/>
      <c r="C752" s="172"/>
      <c r="D752" s="166"/>
      <c r="E752" s="166"/>
      <c r="F752" s="166"/>
      <c r="G752" s="166"/>
      <c r="H752" s="91" t="s">
        <v>85</v>
      </c>
      <c r="L752" s="166"/>
      <c r="M752" s="166"/>
      <c r="N752" s="166"/>
      <c r="O752" s="167"/>
      <c r="P752" s="92"/>
    </row>
    <row r="753" spans="2:16" ht="17.25" customHeight="1">
      <c r="B753" s="93"/>
      <c r="C753" s="172"/>
      <c r="D753" s="171"/>
      <c r="E753" s="171"/>
      <c r="K753" s="418"/>
      <c r="L753" s="418"/>
      <c r="M753" s="418"/>
      <c r="N753" s="418"/>
      <c r="O753" s="419"/>
      <c r="P753" s="92"/>
    </row>
    <row r="754" spans="2:16" ht="18.75" customHeight="1">
      <c r="B754" s="93"/>
      <c r="C754" s="422"/>
      <c r="D754" s="423"/>
      <c r="E754" s="423"/>
      <c r="F754" s="145"/>
      <c r="G754" s="145"/>
      <c r="H754" s="145"/>
      <c r="I754" s="145"/>
      <c r="J754" s="145"/>
      <c r="K754" s="420"/>
      <c r="L754" s="420"/>
      <c r="M754" s="420"/>
      <c r="N754" s="420"/>
      <c r="O754" s="421"/>
      <c r="P754" s="92"/>
    </row>
    <row r="755" spans="2:16" ht="15" customHeight="1">
      <c r="B755" s="173"/>
      <c r="C755" s="174"/>
      <c r="D755" s="174"/>
      <c r="E755" s="174"/>
      <c r="F755" s="174"/>
      <c r="G755" s="174"/>
      <c r="H755" s="174"/>
      <c r="I755" s="174"/>
      <c r="J755" s="174"/>
      <c r="K755" s="174"/>
      <c r="L755" s="174"/>
      <c r="M755" s="174"/>
      <c r="N755" s="174"/>
      <c r="O755" s="174"/>
      <c r="P755" s="175"/>
    </row>
    <row r="756" spans="2:16" ht="15" customHeight="1"/>
    <row r="757" spans="2:16" ht="15" customHeight="1">
      <c r="B757" s="271" t="s">
        <v>37</v>
      </c>
      <c r="C757" s="271"/>
      <c r="D757" s="271"/>
      <c r="E757" s="271"/>
      <c r="F757" s="271"/>
      <c r="G757" s="271"/>
      <c r="H757" s="271"/>
      <c r="I757" s="271"/>
      <c r="J757" s="271"/>
      <c r="K757" s="271"/>
      <c r="L757" s="271"/>
    </row>
    <row r="758" spans="2:16" ht="15" customHeight="1">
      <c r="B758" s="271" t="s">
        <v>1</v>
      </c>
      <c r="C758" s="271"/>
      <c r="D758" s="271"/>
      <c r="E758" s="271"/>
    </row>
    <row r="759" spans="2:16" ht="15" customHeight="1"/>
    <row r="760" spans="2:16" ht="25.5" customHeight="1">
      <c r="B760" s="415"/>
      <c r="C760" s="416"/>
      <c r="D760" s="416"/>
      <c r="E760" s="416"/>
      <c r="F760" s="416"/>
      <c r="G760" s="416"/>
      <c r="H760" s="416"/>
      <c r="I760" s="416"/>
      <c r="J760" s="416"/>
      <c r="K760" s="416"/>
      <c r="L760" s="416"/>
      <c r="M760" s="416"/>
      <c r="N760" s="416"/>
      <c r="O760" s="416"/>
      <c r="P760" s="417"/>
    </row>
    <row r="761" spans="2:16" ht="36.75" customHeight="1">
      <c r="B761" s="93"/>
      <c r="C761" s="327" t="s">
        <v>38</v>
      </c>
      <c r="D761" s="327"/>
      <c r="E761" s="327"/>
      <c r="F761" s="327"/>
      <c r="G761" s="327"/>
      <c r="H761" s="327"/>
      <c r="I761" s="327"/>
      <c r="J761" s="327"/>
      <c r="K761" s="327"/>
      <c r="L761" s="327"/>
      <c r="M761" s="327"/>
      <c r="N761" s="327"/>
      <c r="O761" s="327"/>
      <c r="P761" s="92"/>
    </row>
    <row r="762" spans="2:16" ht="15" customHeight="1">
      <c r="B762" s="93"/>
      <c r="P762" s="92"/>
    </row>
    <row r="763" spans="2:16" ht="15" customHeight="1">
      <c r="B763" s="93"/>
      <c r="C763" s="336"/>
      <c r="D763" s="338"/>
      <c r="E763" s="339"/>
      <c r="F763" s="339"/>
      <c r="G763" s="339"/>
      <c r="H763" s="339"/>
      <c r="I763" s="339"/>
      <c r="J763" s="339"/>
      <c r="K763" s="340"/>
      <c r="L763" s="356"/>
      <c r="M763" s="357"/>
      <c r="N763" s="357"/>
      <c r="O763" s="358"/>
      <c r="P763" s="92"/>
    </row>
    <row r="764" spans="2:16" ht="15" customHeight="1">
      <c r="B764" s="93"/>
      <c r="C764" s="337"/>
      <c r="D764" s="330" t="s">
        <v>162</v>
      </c>
      <c r="E764" s="331"/>
      <c r="F764" s="331"/>
      <c r="G764" s="331"/>
      <c r="H764" s="331"/>
      <c r="I764" s="331"/>
      <c r="J764" s="331"/>
      <c r="K764" s="332"/>
      <c r="L764" s="359"/>
      <c r="M764" s="360"/>
      <c r="N764" s="360"/>
      <c r="O764" s="361"/>
      <c r="P764" s="92"/>
    </row>
    <row r="765" spans="2:16" ht="15" customHeight="1">
      <c r="B765" s="93"/>
      <c r="C765" s="337"/>
      <c r="D765" s="330"/>
      <c r="E765" s="331"/>
      <c r="F765" s="331"/>
      <c r="G765" s="331"/>
      <c r="H765" s="331"/>
      <c r="I765" s="331"/>
      <c r="J765" s="331"/>
      <c r="K765" s="332"/>
      <c r="L765" s="328" t="s">
        <v>39</v>
      </c>
      <c r="M765" s="362"/>
      <c r="N765" s="363"/>
      <c r="O765" s="364"/>
      <c r="P765" s="92"/>
    </row>
    <row r="766" spans="2:16" ht="15" customHeight="1">
      <c r="B766" s="93"/>
      <c r="C766" s="337"/>
      <c r="D766" s="330" t="s">
        <v>40</v>
      </c>
      <c r="E766" s="331"/>
      <c r="F766" s="331"/>
      <c r="G766" s="331"/>
      <c r="H766" s="331"/>
      <c r="I766" s="331"/>
      <c r="J766" s="331"/>
      <c r="K766" s="332"/>
      <c r="L766" s="341"/>
      <c r="M766" s="365"/>
      <c r="N766" s="366"/>
      <c r="O766" s="367"/>
      <c r="P766" s="92"/>
    </row>
    <row r="767" spans="2:16" ht="12.75" customHeight="1">
      <c r="B767" s="93"/>
      <c r="C767" s="337"/>
      <c r="D767" s="333"/>
      <c r="E767" s="334"/>
      <c r="F767" s="334"/>
      <c r="G767" s="334"/>
      <c r="H767" s="334"/>
      <c r="I767" s="334"/>
      <c r="J767" s="334"/>
      <c r="K767" s="335"/>
      <c r="L767" s="328" t="s">
        <v>41</v>
      </c>
      <c r="M767" s="328">
        <v>9</v>
      </c>
      <c r="N767" s="328" t="s">
        <v>42</v>
      </c>
      <c r="O767" s="354">
        <v>26</v>
      </c>
      <c r="P767" s="92"/>
    </row>
    <row r="768" spans="2:16" ht="15" customHeight="1">
      <c r="B768" s="93"/>
      <c r="C768" s="337"/>
      <c r="D768" s="333"/>
      <c r="E768" s="334"/>
      <c r="F768" s="334"/>
      <c r="G768" s="334"/>
      <c r="H768" s="334"/>
      <c r="I768" s="334"/>
      <c r="J768" s="334"/>
      <c r="K768" s="335"/>
      <c r="L768" s="329"/>
      <c r="M768" s="329"/>
      <c r="N768" s="329"/>
      <c r="O768" s="355"/>
      <c r="P768" s="92"/>
    </row>
    <row r="769" spans="2:16" ht="15" customHeight="1">
      <c r="B769" s="93"/>
      <c r="C769" s="337"/>
      <c r="D769" s="330" t="s">
        <v>43</v>
      </c>
      <c r="E769" s="331"/>
      <c r="F769" s="331"/>
      <c r="G769" s="331"/>
      <c r="H769" s="331"/>
      <c r="I769" s="331"/>
      <c r="J769" s="331"/>
      <c r="K769" s="332"/>
      <c r="L769" s="329"/>
      <c r="M769" s="329"/>
      <c r="N769" s="329"/>
      <c r="O769" s="355"/>
      <c r="P769" s="92"/>
    </row>
    <row r="770" spans="2:16" ht="15" customHeight="1">
      <c r="B770" s="93"/>
      <c r="C770" s="96"/>
      <c r="D770" s="97"/>
      <c r="E770" s="97"/>
      <c r="F770" s="97"/>
      <c r="G770" s="97"/>
      <c r="H770" s="97"/>
      <c r="I770" s="97"/>
      <c r="J770" s="97"/>
      <c r="K770" s="97"/>
      <c r="L770" s="97"/>
      <c r="M770" s="98"/>
      <c r="N770" s="98"/>
      <c r="O770" s="99"/>
      <c r="P770" s="92"/>
    </row>
    <row r="771" spans="2:16" ht="15" customHeight="1">
      <c r="B771" s="93"/>
      <c r="C771" s="100"/>
      <c r="D771" s="94"/>
      <c r="E771" s="94"/>
      <c r="F771" s="94"/>
      <c r="G771" s="94"/>
      <c r="H771" s="94"/>
      <c r="I771" s="94"/>
      <c r="J771" s="94"/>
      <c r="K771" s="94"/>
      <c r="L771" s="101" t="s">
        <v>44</v>
      </c>
      <c r="M771" s="102" t="s">
        <v>45</v>
      </c>
      <c r="N771" s="102" t="s">
        <v>46</v>
      </c>
      <c r="O771" s="103" t="s">
        <v>47</v>
      </c>
      <c r="P771" s="92"/>
    </row>
    <row r="772" spans="2:16" ht="15" customHeight="1">
      <c r="B772" s="93"/>
      <c r="C772" s="104"/>
      <c r="D772" s="95"/>
      <c r="E772" s="95"/>
      <c r="F772" s="95"/>
      <c r="G772" s="95"/>
      <c r="H772" s="95"/>
      <c r="I772" s="95"/>
      <c r="J772" s="95"/>
      <c r="K772" s="95"/>
      <c r="L772" s="105"/>
      <c r="M772" s="106"/>
      <c r="N772" s="106"/>
      <c r="O772" s="107"/>
      <c r="P772" s="92"/>
    </row>
    <row r="773" spans="2:16" ht="18" customHeight="1">
      <c r="B773" s="93"/>
      <c r="C773" s="424" t="s">
        <v>48</v>
      </c>
      <c r="D773" s="425"/>
      <c r="E773" s="425"/>
      <c r="F773" s="425"/>
      <c r="G773" s="95"/>
      <c r="H773" s="95"/>
      <c r="I773" s="95" t="s">
        <v>49</v>
      </c>
      <c r="K773" s="95"/>
      <c r="L773" s="105"/>
      <c r="O773" s="108"/>
      <c r="P773" s="92"/>
    </row>
    <row r="774" spans="2:16" ht="15" customHeight="1">
      <c r="B774" s="93"/>
      <c r="C774" s="109"/>
      <c r="D774" s="110"/>
      <c r="E774" s="110"/>
      <c r="F774" s="110"/>
      <c r="G774" s="110"/>
      <c r="H774" s="110"/>
      <c r="I774" s="110"/>
      <c r="J774" s="110"/>
      <c r="K774" s="110"/>
      <c r="L774" s="110"/>
      <c r="M774" s="110"/>
      <c r="N774" s="110"/>
      <c r="O774" s="111"/>
      <c r="P774" s="92"/>
    </row>
    <row r="775" spans="2:16" ht="15" customHeight="1">
      <c r="B775" s="93"/>
      <c r="C775" s="112"/>
      <c r="D775" s="113"/>
      <c r="E775" s="113"/>
      <c r="F775" s="113"/>
      <c r="G775" s="113"/>
      <c r="H775" s="113"/>
      <c r="I775" s="113"/>
      <c r="J775" s="113"/>
      <c r="K775" s="113"/>
      <c r="L775" s="113"/>
      <c r="M775" s="113"/>
      <c r="N775" s="113"/>
      <c r="O775" s="114"/>
      <c r="P775" s="92"/>
    </row>
    <row r="776" spans="2:16" ht="15" customHeight="1">
      <c r="B776" s="93"/>
      <c r="C776" s="115"/>
      <c r="D776" s="116"/>
      <c r="E776" s="116"/>
      <c r="F776" s="116"/>
      <c r="G776" s="116"/>
      <c r="H776" s="116"/>
      <c r="K776" s="116"/>
      <c r="L776" s="116"/>
      <c r="M776" s="116"/>
      <c r="N776" s="116"/>
      <c r="O776" s="117"/>
      <c r="P776" s="92"/>
    </row>
    <row r="777" spans="2:16" ht="15" customHeight="1">
      <c r="B777" s="93"/>
      <c r="C777" s="376" t="s">
        <v>50</v>
      </c>
      <c r="D777" s="377"/>
      <c r="E777" s="377"/>
      <c r="F777" s="377"/>
      <c r="G777" s="377"/>
      <c r="H777" s="377"/>
      <c r="I777" s="377"/>
      <c r="J777" s="377"/>
      <c r="K777" s="377"/>
      <c r="L777" s="377"/>
      <c r="M777" s="377"/>
      <c r="N777" s="377"/>
      <c r="O777" s="378"/>
      <c r="P777" s="92"/>
    </row>
    <row r="778" spans="2:16" ht="15" customHeight="1">
      <c r="B778" s="93"/>
      <c r="C778" s="118"/>
      <c r="O778" s="119"/>
      <c r="P778" s="92"/>
    </row>
    <row r="779" spans="2:16" ht="15" customHeight="1">
      <c r="B779" s="93"/>
      <c r="C779" s="120" t="s">
        <v>51</v>
      </c>
      <c r="D779" s="342" t="s">
        <v>52</v>
      </c>
      <c r="E779" s="343"/>
      <c r="F779" s="343"/>
      <c r="G779" s="343"/>
      <c r="H779" s="343"/>
      <c r="I779" s="343"/>
      <c r="J779" s="343"/>
      <c r="K779" s="343"/>
      <c r="L779" s="344"/>
      <c r="M779" s="374" t="s">
        <v>53</v>
      </c>
      <c r="N779" s="375"/>
      <c r="O779" s="120" t="s">
        <v>11</v>
      </c>
      <c r="P779" s="92"/>
    </row>
    <row r="780" spans="2:16" ht="20.100000000000001" customHeight="1">
      <c r="B780" s="93"/>
      <c r="C780" s="121" t="s">
        <v>211</v>
      </c>
      <c r="D780" s="388" t="s">
        <v>121</v>
      </c>
      <c r="E780" s="389"/>
      <c r="F780" s="389"/>
      <c r="G780" s="389"/>
      <c r="H780" s="389"/>
      <c r="I780" s="389"/>
      <c r="J780" s="389"/>
      <c r="K780" s="389"/>
      <c r="L780" s="390"/>
      <c r="M780" s="368" t="s">
        <v>122</v>
      </c>
      <c r="N780" s="369"/>
      <c r="O780" s="122">
        <f>SUM('PRESUPUESTO OFICIAL (Entidad)'!I29,'PRESUPUESTO OFICIAL (Entidad)'!I45)</f>
        <v>13</v>
      </c>
      <c r="P780" s="92"/>
    </row>
    <row r="781" spans="2:16" ht="15" customHeight="1">
      <c r="B781" s="93"/>
      <c r="C781" s="345" t="s">
        <v>54</v>
      </c>
      <c r="D781" s="346"/>
      <c r="E781" s="346"/>
      <c r="F781" s="346"/>
      <c r="G781" s="346"/>
      <c r="H781" s="346"/>
      <c r="I781" s="346"/>
      <c r="J781" s="346"/>
      <c r="K781" s="346"/>
      <c r="L781" s="346"/>
      <c r="M781" s="346"/>
      <c r="N781" s="346"/>
      <c r="O781" s="347"/>
      <c r="P781" s="92"/>
    </row>
    <row r="782" spans="2:16" ht="15" customHeight="1">
      <c r="B782" s="93"/>
      <c r="C782" s="348"/>
      <c r="D782" s="349"/>
      <c r="E782" s="349"/>
      <c r="F782" s="349"/>
      <c r="G782" s="349"/>
      <c r="H782" s="349"/>
      <c r="I782" s="349"/>
      <c r="J782" s="349"/>
      <c r="K782" s="349"/>
      <c r="L782" s="349"/>
      <c r="M782" s="349"/>
      <c r="N782" s="349"/>
      <c r="O782" s="350"/>
      <c r="P782" s="92"/>
    </row>
    <row r="783" spans="2:16" ht="15" customHeight="1">
      <c r="B783" s="93"/>
      <c r="C783" s="351"/>
      <c r="D783" s="352"/>
      <c r="E783" s="352"/>
      <c r="F783" s="352"/>
      <c r="G783" s="352"/>
      <c r="H783" s="352"/>
      <c r="I783" s="352"/>
      <c r="J783" s="352"/>
      <c r="K783" s="352"/>
      <c r="L783" s="352"/>
      <c r="M783" s="352"/>
      <c r="N783" s="352"/>
      <c r="O783" s="353"/>
      <c r="P783" s="92"/>
    </row>
    <row r="784" spans="2:16" ht="15" customHeight="1">
      <c r="B784" s="93"/>
      <c r="C784" s="370" t="s">
        <v>52</v>
      </c>
      <c r="D784" s="371"/>
      <c r="E784" s="371"/>
      <c r="F784" s="371"/>
      <c r="G784" s="372"/>
      <c r="H784" s="373" t="s">
        <v>55</v>
      </c>
      <c r="I784" s="371"/>
      <c r="J784" s="385" t="s">
        <v>56</v>
      </c>
      <c r="K784" s="386"/>
      <c r="L784" s="124" t="s">
        <v>57</v>
      </c>
      <c r="M784" s="373" t="s">
        <v>58</v>
      </c>
      <c r="N784" s="387"/>
      <c r="O784" s="125" t="s">
        <v>59</v>
      </c>
      <c r="P784" s="92"/>
    </row>
    <row r="785" spans="2:16" ht="17.100000000000001" customHeight="1">
      <c r="B785" s="93"/>
      <c r="C785" s="379" t="s">
        <v>163</v>
      </c>
      <c r="D785" s="380"/>
      <c r="E785" s="380"/>
      <c r="F785" s="380"/>
      <c r="G785" s="381"/>
      <c r="H785" s="382"/>
      <c r="I785" s="381"/>
      <c r="J785" s="382" t="s">
        <v>164</v>
      </c>
      <c r="K785" s="381"/>
      <c r="L785" s="127">
        <v>6412.7</v>
      </c>
      <c r="M785" s="383">
        <v>0.05</v>
      </c>
      <c r="N785" s="384"/>
      <c r="O785" s="128">
        <f>ROUND(L785*M785+0.00000001,2)</f>
        <v>320.64</v>
      </c>
      <c r="P785" s="92"/>
    </row>
    <row r="786" spans="2:16" ht="15" customHeight="1">
      <c r="B786" s="93"/>
      <c r="C786" s="129"/>
      <c r="D786" s="130"/>
      <c r="E786" s="130"/>
      <c r="F786" s="130"/>
      <c r="G786" s="131"/>
      <c r="H786" s="132"/>
      <c r="I786" s="131"/>
      <c r="J786" s="132"/>
      <c r="K786" s="131"/>
      <c r="L786" s="127"/>
      <c r="M786" s="383"/>
      <c r="N786" s="384"/>
      <c r="O786" s="128"/>
      <c r="P786" s="92"/>
    </row>
    <row r="787" spans="2:16" ht="15" customHeight="1">
      <c r="B787" s="93"/>
      <c r="C787" s="391"/>
      <c r="D787" s="392"/>
      <c r="E787" s="392"/>
      <c r="F787" s="392"/>
      <c r="G787" s="393"/>
      <c r="H787" s="394"/>
      <c r="I787" s="393"/>
      <c r="J787" s="394"/>
      <c r="K787" s="393"/>
      <c r="L787" s="133"/>
      <c r="M787" s="395"/>
      <c r="N787" s="396"/>
      <c r="O787" s="128"/>
      <c r="P787" s="92"/>
    </row>
    <row r="788" spans="2:16" ht="15" customHeight="1">
      <c r="B788" s="93"/>
      <c r="C788" s="404" t="s">
        <v>60</v>
      </c>
      <c r="D788" s="405"/>
      <c r="E788" s="405"/>
      <c r="F788" s="405"/>
      <c r="G788" s="405"/>
      <c r="H788" s="405"/>
      <c r="I788" s="405"/>
      <c r="J788" s="405"/>
      <c r="K788" s="405"/>
      <c r="L788" s="405"/>
      <c r="M788" s="405"/>
      <c r="N788" s="406"/>
      <c r="O788" s="134">
        <f>SUM(O785:O787)</f>
        <v>320.64</v>
      </c>
      <c r="P788" s="92"/>
    </row>
    <row r="789" spans="2:16" ht="13.5" customHeight="1">
      <c r="B789" s="93"/>
      <c r="C789" s="345" t="s">
        <v>61</v>
      </c>
      <c r="D789" s="346"/>
      <c r="E789" s="346"/>
      <c r="F789" s="346"/>
      <c r="G789" s="346"/>
      <c r="H789" s="346"/>
      <c r="I789" s="346"/>
      <c r="J789" s="346"/>
      <c r="K789" s="346"/>
      <c r="L789" s="346"/>
      <c r="M789" s="346"/>
      <c r="N789" s="346"/>
      <c r="O789" s="347"/>
      <c r="P789" s="92"/>
    </row>
    <row r="790" spans="2:16" ht="15" customHeight="1">
      <c r="B790" s="93"/>
      <c r="C790" s="348"/>
      <c r="D790" s="349"/>
      <c r="E790" s="349"/>
      <c r="F790" s="349"/>
      <c r="G790" s="349"/>
      <c r="H790" s="349"/>
      <c r="I790" s="349"/>
      <c r="J790" s="349"/>
      <c r="K790" s="349"/>
      <c r="L790" s="349"/>
      <c r="M790" s="349"/>
      <c r="N790" s="349"/>
      <c r="O790" s="350"/>
      <c r="P790" s="92"/>
    </row>
    <row r="791" spans="2:16" ht="15" customHeight="1">
      <c r="B791" s="93"/>
      <c r="C791" s="351"/>
      <c r="D791" s="352"/>
      <c r="E791" s="352"/>
      <c r="F791" s="352"/>
      <c r="G791" s="352"/>
      <c r="H791" s="352"/>
      <c r="I791" s="352"/>
      <c r="J791" s="352"/>
      <c r="K791" s="352"/>
      <c r="L791" s="352"/>
      <c r="M791" s="352"/>
      <c r="N791" s="352"/>
      <c r="O791" s="353"/>
      <c r="P791" s="92"/>
    </row>
    <row r="792" spans="2:16" ht="15" customHeight="1">
      <c r="B792" s="93"/>
      <c r="C792" s="370" t="s">
        <v>52</v>
      </c>
      <c r="D792" s="397"/>
      <c r="E792" s="397"/>
      <c r="F792" s="397"/>
      <c r="G792" s="397"/>
      <c r="H792" s="397"/>
      <c r="I792" s="397"/>
      <c r="J792" s="387"/>
      <c r="K792" s="123" t="s">
        <v>53</v>
      </c>
      <c r="L792" s="124" t="s">
        <v>11</v>
      </c>
      <c r="M792" s="373" t="s">
        <v>62</v>
      </c>
      <c r="N792" s="387"/>
      <c r="O792" s="125" t="s">
        <v>59</v>
      </c>
      <c r="P792" s="92"/>
    </row>
    <row r="793" spans="2:16" ht="17.100000000000001" customHeight="1">
      <c r="B793" s="93"/>
      <c r="C793" s="379" t="s">
        <v>212</v>
      </c>
      <c r="D793" s="380"/>
      <c r="E793" s="380"/>
      <c r="F793" s="380"/>
      <c r="G793" s="380"/>
      <c r="H793" s="380"/>
      <c r="I793" s="380"/>
      <c r="J793" s="381"/>
      <c r="K793" s="136" t="s">
        <v>213</v>
      </c>
      <c r="L793" s="137">
        <v>1</v>
      </c>
      <c r="M793" s="413">
        <v>20906</v>
      </c>
      <c r="N793" s="414"/>
      <c r="O793" s="128">
        <f>ROUND(L793*M793+0.00000001,2)</f>
        <v>20906</v>
      </c>
      <c r="P793" s="92"/>
    </row>
    <row r="794" spans="2:16" ht="15" customHeight="1">
      <c r="B794" s="93"/>
      <c r="C794" s="391"/>
      <c r="D794" s="392"/>
      <c r="E794" s="392"/>
      <c r="F794" s="392"/>
      <c r="G794" s="392"/>
      <c r="H794" s="392"/>
      <c r="I794" s="392"/>
      <c r="J794" s="393"/>
      <c r="K794" s="130"/>
      <c r="L794" s="138"/>
      <c r="M794" s="402"/>
      <c r="N794" s="403"/>
      <c r="O794" s="139"/>
      <c r="P794" s="92"/>
    </row>
    <row r="795" spans="2:16" ht="15" customHeight="1">
      <c r="B795" s="93"/>
      <c r="C795" s="404" t="s">
        <v>60</v>
      </c>
      <c r="D795" s="405"/>
      <c r="E795" s="405"/>
      <c r="F795" s="405"/>
      <c r="G795" s="405"/>
      <c r="H795" s="405"/>
      <c r="I795" s="405"/>
      <c r="J795" s="405"/>
      <c r="K795" s="405"/>
      <c r="L795" s="405"/>
      <c r="M795" s="405"/>
      <c r="N795" s="406"/>
      <c r="O795" s="140">
        <f>SUM(O793:O794)</f>
        <v>20906</v>
      </c>
      <c r="P795" s="92"/>
    </row>
    <row r="796" spans="2:16" ht="15" customHeight="1">
      <c r="B796" s="93"/>
      <c r="C796" s="345" t="s">
        <v>63</v>
      </c>
      <c r="D796" s="346"/>
      <c r="E796" s="346"/>
      <c r="F796" s="346"/>
      <c r="G796" s="346"/>
      <c r="H796" s="346"/>
      <c r="I796" s="346"/>
      <c r="J796" s="346"/>
      <c r="K796" s="346"/>
      <c r="L796" s="346"/>
      <c r="M796" s="346"/>
      <c r="N796" s="346"/>
      <c r="O796" s="347"/>
      <c r="P796" s="92"/>
    </row>
    <row r="797" spans="2:16" ht="15" customHeight="1">
      <c r="B797" s="93"/>
      <c r="C797" s="348"/>
      <c r="D797" s="349"/>
      <c r="E797" s="349"/>
      <c r="F797" s="349"/>
      <c r="G797" s="349"/>
      <c r="H797" s="349"/>
      <c r="I797" s="349"/>
      <c r="J797" s="349"/>
      <c r="K797" s="349"/>
      <c r="L797" s="349"/>
      <c r="M797" s="349"/>
      <c r="N797" s="349"/>
      <c r="O797" s="350"/>
      <c r="P797" s="92"/>
    </row>
    <row r="798" spans="2:16" ht="15" customHeight="1">
      <c r="B798" s="93"/>
      <c r="C798" s="351"/>
      <c r="D798" s="352"/>
      <c r="E798" s="352"/>
      <c r="F798" s="352"/>
      <c r="G798" s="352"/>
      <c r="H798" s="352"/>
      <c r="I798" s="352"/>
      <c r="J798" s="352"/>
      <c r="K798" s="352"/>
      <c r="L798" s="352"/>
      <c r="M798" s="352"/>
      <c r="N798" s="352"/>
      <c r="O798" s="353"/>
      <c r="P798" s="92"/>
    </row>
    <row r="799" spans="2:16" ht="15.75" customHeight="1">
      <c r="B799" s="93"/>
      <c r="C799" s="370" t="s">
        <v>64</v>
      </c>
      <c r="D799" s="397"/>
      <c r="E799" s="397"/>
      <c r="F799" s="397"/>
      <c r="G799" s="397"/>
      <c r="H799" s="397"/>
      <c r="I799" s="397"/>
      <c r="J799" s="124" t="s">
        <v>65</v>
      </c>
      <c r="K799" s="135" t="s">
        <v>66</v>
      </c>
      <c r="L799" s="141" t="s">
        <v>67</v>
      </c>
      <c r="M799" s="373" t="s">
        <v>68</v>
      </c>
      <c r="N799" s="387"/>
      <c r="O799" s="125" t="s">
        <v>59</v>
      </c>
      <c r="P799" s="92"/>
    </row>
    <row r="800" spans="2:16" ht="15" customHeight="1">
      <c r="B800" s="93"/>
      <c r="C800" s="412"/>
      <c r="D800" s="380"/>
      <c r="E800" s="380"/>
      <c r="F800" s="380"/>
      <c r="G800" s="380"/>
      <c r="H800" s="380"/>
      <c r="I800" s="380"/>
      <c r="J800" s="142"/>
      <c r="K800" s="143"/>
      <c r="L800" s="142"/>
      <c r="M800" s="400"/>
      <c r="N800" s="401"/>
      <c r="O800" s="128"/>
      <c r="P800" s="92"/>
    </row>
    <row r="801" spans="2:16" ht="15" customHeight="1">
      <c r="B801" s="93"/>
      <c r="C801" s="391"/>
      <c r="D801" s="392"/>
      <c r="E801" s="392"/>
      <c r="F801" s="392"/>
      <c r="G801" s="392"/>
      <c r="H801" s="392"/>
      <c r="I801" s="392"/>
      <c r="J801" s="144"/>
      <c r="K801" s="145"/>
      <c r="L801" s="144"/>
      <c r="M801" s="402"/>
      <c r="N801" s="403"/>
      <c r="O801" s="146"/>
      <c r="P801" s="92"/>
    </row>
    <row r="802" spans="2:16" ht="15" customHeight="1">
      <c r="B802" s="93"/>
      <c r="C802" s="404" t="s">
        <v>60</v>
      </c>
      <c r="D802" s="405"/>
      <c r="E802" s="405"/>
      <c r="F802" s="405"/>
      <c r="G802" s="405"/>
      <c r="H802" s="405"/>
      <c r="I802" s="405"/>
      <c r="J802" s="405"/>
      <c r="K802" s="405"/>
      <c r="L802" s="405"/>
      <c r="M802" s="405"/>
      <c r="N802" s="406"/>
      <c r="O802" s="134">
        <f>SUM(O800:O801)</f>
        <v>0</v>
      </c>
      <c r="P802" s="92"/>
    </row>
    <row r="803" spans="2:16" ht="15" customHeight="1">
      <c r="B803" s="93"/>
      <c r="C803" s="345" t="s">
        <v>69</v>
      </c>
      <c r="D803" s="346"/>
      <c r="E803" s="346"/>
      <c r="F803" s="346"/>
      <c r="G803" s="346"/>
      <c r="H803" s="346"/>
      <c r="I803" s="346"/>
      <c r="J803" s="346"/>
      <c r="K803" s="346"/>
      <c r="L803" s="346"/>
      <c r="M803" s="346"/>
      <c r="N803" s="346"/>
      <c r="O803" s="347"/>
      <c r="P803" s="92"/>
    </row>
    <row r="804" spans="2:16" ht="15" customHeight="1">
      <c r="B804" s="93"/>
      <c r="C804" s="348"/>
      <c r="D804" s="349"/>
      <c r="E804" s="349"/>
      <c r="F804" s="349"/>
      <c r="G804" s="349"/>
      <c r="H804" s="349"/>
      <c r="I804" s="349"/>
      <c r="J804" s="349"/>
      <c r="K804" s="349"/>
      <c r="L804" s="349"/>
      <c r="M804" s="349"/>
      <c r="N804" s="349"/>
      <c r="O804" s="350"/>
      <c r="P804" s="92"/>
    </row>
    <row r="805" spans="2:16" ht="15" customHeight="1">
      <c r="B805" s="93"/>
      <c r="C805" s="351"/>
      <c r="D805" s="352"/>
      <c r="E805" s="352"/>
      <c r="F805" s="352"/>
      <c r="G805" s="352"/>
      <c r="H805" s="352"/>
      <c r="I805" s="352"/>
      <c r="J805" s="352"/>
      <c r="K805" s="352"/>
      <c r="L805" s="352"/>
      <c r="M805" s="352"/>
      <c r="N805" s="352"/>
      <c r="O805" s="353"/>
      <c r="P805" s="92"/>
    </row>
    <row r="806" spans="2:16" ht="31.5" customHeight="1">
      <c r="B806" s="93"/>
      <c r="C806" s="370" t="s">
        <v>70</v>
      </c>
      <c r="D806" s="397"/>
      <c r="E806" s="397"/>
      <c r="F806" s="397"/>
      <c r="G806" s="397"/>
      <c r="H806" s="397"/>
      <c r="I806" s="397"/>
      <c r="J806" s="124" t="s">
        <v>71</v>
      </c>
      <c r="K806" s="147" t="s">
        <v>72</v>
      </c>
      <c r="L806" s="148" t="s">
        <v>73</v>
      </c>
      <c r="M806" s="398" t="s">
        <v>58</v>
      </c>
      <c r="N806" s="399"/>
      <c r="O806" s="150" t="s">
        <v>59</v>
      </c>
      <c r="P806" s="92"/>
    </row>
    <row r="807" spans="2:16" ht="17.100000000000001" customHeight="1">
      <c r="B807" s="93"/>
      <c r="C807" s="151" t="s">
        <v>214</v>
      </c>
      <c r="D807" s="152"/>
      <c r="E807" s="152"/>
      <c r="F807" s="152"/>
      <c r="G807" s="152"/>
      <c r="H807" s="152"/>
      <c r="I807" s="152"/>
      <c r="J807" s="153"/>
      <c r="K807" s="154"/>
      <c r="L807" s="155">
        <v>64127</v>
      </c>
      <c r="M807" s="407">
        <v>0.1</v>
      </c>
      <c r="N807" s="408"/>
      <c r="O807" s="156">
        <f>ROUND(L807*M807+0.00000001,2)</f>
        <v>6412.7</v>
      </c>
      <c r="P807" s="92"/>
    </row>
    <row r="808" spans="2:16" ht="15" customHeight="1">
      <c r="B808" s="93"/>
      <c r="C808" s="151"/>
      <c r="D808" s="152"/>
      <c r="E808" s="152"/>
      <c r="F808" s="152"/>
      <c r="G808" s="152"/>
      <c r="H808" s="152"/>
      <c r="I808" s="152"/>
      <c r="J808" s="153"/>
      <c r="K808" s="154"/>
      <c r="L808" s="155"/>
      <c r="M808" s="407"/>
      <c r="N808" s="408"/>
      <c r="O808" s="156"/>
      <c r="P808" s="92"/>
    </row>
    <row r="809" spans="2:16" ht="15" customHeight="1">
      <c r="B809" s="93"/>
      <c r="C809" s="151"/>
      <c r="D809" s="152"/>
      <c r="E809" s="152"/>
      <c r="F809" s="152"/>
      <c r="G809" s="152"/>
      <c r="H809" s="152"/>
      <c r="I809" s="152"/>
      <c r="J809" s="153"/>
      <c r="K809" s="154"/>
      <c r="L809" s="155"/>
      <c r="M809" s="400"/>
      <c r="N809" s="401"/>
      <c r="O809" s="156"/>
      <c r="P809" s="92"/>
    </row>
    <row r="810" spans="2:16" ht="15" customHeight="1">
      <c r="B810" s="93"/>
      <c r="C810" s="391"/>
      <c r="D810" s="392"/>
      <c r="E810" s="392"/>
      <c r="F810" s="392"/>
      <c r="G810" s="392"/>
      <c r="H810" s="392"/>
      <c r="I810" s="392"/>
      <c r="J810" s="144"/>
      <c r="K810" s="145"/>
      <c r="L810" s="144"/>
      <c r="M810" s="402"/>
      <c r="N810" s="403"/>
      <c r="O810" s="146"/>
      <c r="P810" s="92"/>
    </row>
    <row r="811" spans="2:16" ht="15" customHeight="1">
      <c r="B811" s="93"/>
      <c r="C811" s="404" t="s">
        <v>60</v>
      </c>
      <c r="D811" s="405"/>
      <c r="E811" s="405"/>
      <c r="F811" s="405"/>
      <c r="G811" s="405"/>
      <c r="H811" s="405"/>
      <c r="I811" s="405"/>
      <c r="J811" s="405"/>
      <c r="K811" s="405"/>
      <c r="L811" s="405"/>
      <c r="M811" s="405"/>
      <c r="N811" s="406"/>
      <c r="O811" s="140">
        <f>SUM(O807:O810)</f>
        <v>6412.7</v>
      </c>
      <c r="P811" s="92"/>
    </row>
    <row r="812" spans="2:16" ht="15" customHeight="1">
      <c r="B812" s="93"/>
      <c r="C812" s="118"/>
      <c r="O812" s="119"/>
      <c r="P812" s="92"/>
    </row>
    <row r="813" spans="2:16" ht="15" customHeight="1">
      <c r="B813" s="93"/>
      <c r="C813" s="409" t="s">
        <v>74</v>
      </c>
      <c r="D813" s="410"/>
      <c r="E813" s="410"/>
      <c r="F813" s="410"/>
      <c r="G813" s="410"/>
      <c r="H813" s="410"/>
      <c r="I813" s="410"/>
      <c r="J813" s="410"/>
      <c r="K813" s="410"/>
      <c r="L813" s="410"/>
      <c r="M813" s="410"/>
      <c r="N813" s="411"/>
      <c r="O813" s="157">
        <f>ROUND(SUM(O788,O795,O802,O811),0)</f>
        <v>27639</v>
      </c>
      <c r="P813" s="92"/>
    </row>
    <row r="814" spans="2:16" ht="15" customHeight="1">
      <c r="B814" s="93"/>
      <c r="C814" s="345" t="s">
        <v>75</v>
      </c>
      <c r="D814" s="346"/>
      <c r="E814" s="346"/>
      <c r="F814" s="346"/>
      <c r="G814" s="346"/>
      <c r="H814" s="346"/>
      <c r="I814" s="346"/>
      <c r="J814" s="346"/>
      <c r="K814" s="346"/>
      <c r="L814" s="346"/>
      <c r="M814" s="346"/>
      <c r="N814" s="346"/>
      <c r="O814" s="347"/>
      <c r="P814" s="92"/>
    </row>
    <row r="815" spans="2:16" ht="15" customHeight="1">
      <c r="B815" s="93"/>
      <c r="C815" s="348"/>
      <c r="D815" s="349"/>
      <c r="E815" s="349"/>
      <c r="F815" s="349"/>
      <c r="G815" s="349"/>
      <c r="H815" s="349"/>
      <c r="I815" s="349"/>
      <c r="J815" s="349"/>
      <c r="K815" s="349"/>
      <c r="L815" s="349"/>
      <c r="M815" s="349"/>
      <c r="N815" s="349"/>
      <c r="O815" s="350"/>
      <c r="P815" s="92"/>
    </row>
    <row r="816" spans="2:16" ht="15" customHeight="1">
      <c r="B816" s="93"/>
      <c r="C816" s="351"/>
      <c r="D816" s="352"/>
      <c r="E816" s="352"/>
      <c r="F816" s="352"/>
      <c r="G816" s="352"/>
      <c r="H816" s="352"/>
      <c r="I816" s="352"/>
      <c r="J816" s="352"/>
      <c r="K816" s="352"/>
      <c r="L816" s="352"/>
      <c r="M816" s="352"/>
      <c r="N816" s="352"/>
      <c r="O816" s="353"/>
      <c r="P816" s="92"/>
    </row>
    <row r="817" spans="2:16" ht="28.5" customHeight="1">
      <c r="B817" s="93"/>
      <c r="C817" s="370" t="s">
        <v>76</v>
      </c>
      <c r="D817" s="397"/>
      <c r="E817" s="397"/>
      <c r="F817" s="397"/>
      <c r="G817" s="397"/>
      <c r="H817" s="397"/>
      <c r="I817" s="397"/>
      <c r="J817" s="135"/>
      <c r="K817" s="149"/>
      <c r="L817" s="148" t="s">
        <v>77</v>
      </c>
      <c r="M817" s="398" t="s">
        <v>78</v>
      </c>
      <c r="N817" s="399"/>
      <c r="O817" s="150"/>
      <c r="P817" s="92"/>
    </row>
    <row r="818" spans="2:16" ht="15" customHeight="1">
      <c r="B818" s="93"/>
      <c r="C818" s="412" t="s">
        <v>23</v>
      </c>
      <c r="D818" s="380"/>
      <c r="E818" s="380"/>
      <c r="F818" s="380"/>
      <c r="G818" s="380"/>
      <c r="H818" s="380"/>
      <c r="I818" s="380"/>
      <c r="J818" s="158"/>
      <c r="K818" s="159"/>
      <c r="L818" s="235">
        <f>'PRESUPUESTO OFICIAL (Entidad)'!K72</f>
        <v>0.24299999999999999</v>
      </c>
      <c r="M818" s="432">
        <f>L818*O813</f>
        <v>6716.277</v>
      </c>
      <c r="N818" s="433"/>
      <c r="O818" s="160"/>
      <c r="P818" s="92"/>
    </row>
    <row r="819" spans="2:16" ht="15" customHeight="1">
      <c r="B819" s="93"/>
      <c r="C819" s="129" t="s">
        <v>79</v>
      </c>
      <c r="D819" s="130"/>
      <c r="E819" s="130"/>
      <c r="F819" s="130"/>
      <c r="G819" s="130"/>
      <c r="H819" s="130"/>
      <c r="I819" s="130"/>
      <c r="J819" s="158"/>
      <c r="K819" s="159"/>
      <c r="L819" s="235">
        <f>'PRESUPUESTO OFICIAL (Entidad)'!K73</f>
        <v>0.01</v>
      </c>
      <c r="M819" s="432">
        <f>L819*O813</f>
        <v>276.39</v>
      </c>
      <c r="N819" s="433"/>
      <c r="O819" s="160"/>
      <c r="P819" s="92"/>
    </row>
    <row r="820" spans="2:16" ht="15" customHeight="1">
      <c r="B820" s="93"/>
      <c r="C820" s="112" t="s">
        <v>80</v>
      </c>
      <c r="D820" s="113"/>
      <c r="E820" s="113"/>
      <c r="F820" s="113"/>
      <c r="G820" s="113"/>
      <c r="H820" s="113"/>
      <c r="I820" s="113"/>
      <c r="J820" s="161"/>
      <c r="K820" s="162"/>
      <c r="L820" s="235">
        <f>'PRESUPUESTO OFICIAL (Entidad)'!K74</f>
        <v>0.05</v>
      </c>
      <c r="M820" s="434">
        <f>L820*O813</f>
        <v>1381.95</v>
      </c>
      <c r="N820" s="435"/>
      <c r="O820" s="160"/>
      <c r="P820" s="92"/>
    </row>
    <row r="821" spans="2:16" ht="15" customHeight="1">
      <c r="B821" s="93"/>
      <c r="C821" s="404" t="s">
        <v>60</v>
      </c>
      <c r="D821" s="405"/>
      <c r="E821" s="405"/>
      <c r="F821" s="405"/>
      <c r="G821" s="405"/>
      <c r="H821" s="405"/>
      <c r="I821" s="405"/>
      <c r="J821" s="405"/>
      <c r="K821" s="405"/>
      <c r="L821" s="405"/>
      <c r="M821" s="405"/>
      <c r="N821" s="406"/>
      <c r="O821" s="163">
        <f>SUM(M818:M820)</f>
        <v>8374.6170000000002</v>
      </c>
      <c r="P821" s="92"/>
    </row>
    <row r="822" spans="2:16" ht="15" customHeight="1">
      <c r="B822" s="93"/>
      <c r="C822" s="118"/>
      <c r="O822" s="119"/>
      <c r="P822" s="92"/>
    </row>
    <row r="823" spans="2:16" ht="15" customHeight="1">
      <c r="B823" s="93"/>
      <c r="C823" s="409" t="s">
        <v>81</v>
      </c>
      <c r="D823" s="410"/>
      <c r="E823" s="410"/>
      <c r="F823" s="410"/>
      <c r="G823" s="410"/>
      <c r="H823" s="410"/>
      <c r="I823" s="410"/>
      <c r="J823" s="410"/>
      <c r="K823" s="410"/>
      <c r="L823" s="410"/>
      <c r="M823" s="410"/>
      <c r="N823" s="411"/>
      <c r="O823" s="164">
        <f>ROUND(SUM(O813,O821),0)</f>
        <v>36014</v>
      </c>
      <c r="P823" s="92"/>
    </row>
    <row r="824" spans="2:16" ht="15" customHeight="1">
      <c r="B824" s="93"/>
      <c r="C824" s="115"/>
      <c r="D824" s="116"/>
      <c r="E824" s="116"/>
      <c r="F824" s="116"/>
      <c r="G824" s="116"/>
      <c r="H824" s="116"/>
      <c r="I824" s="116"/>
      <c r="J824" s="116"/>
      <c r="K824" s="116"/>
      <c r="L824" s="116"/>
      <c r="M824" s="116"/>
      <c r="N824" s="116"/>
      <c r="O824" s="117"/>
      <c r="P824" s="92"/>
    </row>
    <row r="825" spans="2:16" ht="15" customHeight="1">
      <c r="B825" s="93"/>
      <c r="C825" s="118"/>
      <c r="O825" s="119"/>
      <c r="P825" s="92"/>
    </row>
    <row r="826" spans="2:16" ht="15" customHeight="1">
      <c r="B826" s="93"/>
      <c r="C826" s="118"/>
      <c r="O826" s="119"/>
      <c r="P826" s="92"/>
    </row>
    <row r="827" spans="2:16" ht="15" customHeight="1">
      <c r="B827" s="93"/>
      <c r="C827" s="118"/>
      <c r="H827" s="165" t="s">
        <v>82</v>
      </c>
      <c r="I827" s="165"/>
      <c r="J827" s="165"/>
      <c r="K827" s="165"/>
      <c r="O827" s="119"/>
      <c r="P827" s="92"/>
    </row>
    <row r="828" spans="2:16" ht="15" customHeight="1">
      <c r="B828" s="93"/>
      <c r="C828" s="118"/>
      <c r="H828" s="165" t="s">
        <v>83</v>
      </c>
      <c r="O828" s="119"/>
      <c r="P828" s="92"/>
    </row>
    <row r="829" spans="2:16" ht="15" customHeight="1">
      <c r="B829" s="93"/>
      <c r="C829" s="118"/>
      <c r="H829" s="165" t="s">
        <v>84</v>
      </c>
      <c r="O829" s="119"/>
      <c r="P829" s="92"/>
    </row>
    <row r="830" spans="2:16" ht="15" customHeight="1">
      <c r="B830" s="93"/>
      <c r="C830" s="104"/>
      <c r="D830" s="166"/>
      <c r="E830" s="166"/>
      <c r="F830" s="166"/>
      <c r="G830" s="166"/>
      <c r="H830" s="165" t="s">
        <v>85</v>
      </c>
      <c r="I830" s="166"/>
      <c r="J830" s="166"/>
      <c r="K830" s="166"/>
      <c r="L830" s="166"/>
      <c r="M830" s="166"/>
      <c r="N830" s="166"/>
      <c r="O830" s="167"/>
      <c r="P830" s="92"/>
    </row>
    <row r="831" spans="2:16" ht="15" customHeight="1">
      <c r="B831" s="93"/>
      <c r="C831" s="118"/>
      <c r="H831" s="91" t="s">
        <v>86</v>
      </c>
      <c r="O831" s="119"/>
      <c r="P831" s="92"/>
    </row>
    <row r="832" spans="2:16" ht="15" customHeight="1">
      <c r="B832" s="93"/>
      <c r="C832" s="168" t="s">
        <v>87</v>
      </c>
      <c r="D832" s="126"/>
      <c r="E832" s="126"/>
      <c r="F832" s="126"/>
      <c r="G832" s="126"/>
      <c r="H832" s="126"/>
      <c r="I832" s="126"/>
      <c r="J832" s="126"/>
      <c r="K832" s="126"/>
      <c r="L832" s="126"/>
      <c r="M832" s="126"/>
      <c r="N832" s="126"/>
      <c r="O832" s="169"/>
      <c r="P832" s="92"/>
    </row>
    <row r="833" spans="2:16" ht="15" customHeight="1">
      <c r="B833" s="93"/>
      <c r="C833" s="429"/>
      <c r="D833" s="430"/>
      <c r="E833" s="430"/>
      <c r="F833" s="430"/>
      <c r="G833" s="430"/>
      <c r="H833" s="430"/>
      <c r="I833" s="430"/>
      <c r="J833" s="430"/>
      <c r="K833" s="430"/>
      <c r="L833" s="430"/>
      <c r="M833" s="430"/>
      <c r="N833" s="430"/>
      <c r="O833" s="431"/>
      <c r="P833" s="92"/>
    </row>
    <row r="834" spans="2:16" ht="15" customHeight="1">
      <c r="B834" s="93"/>
      <c r="C834" s="429"/>
      <c r="D834" s="430"/>
      <c r="E834" s="430"/>
      <c r="F834" s="430"/>
      <c r="G834" s="430"/>
      <c r="H834" s="430"/>
      <c r="I834" s="430"/>
      <c r="J834" s="430"/>
      <c r="K834" s="430"/>
      <c r="L834" s="430"/>
      <c r="M834" s="430"/>
      <c r="N834" s="430"/>
      <c r="O834" s="431"/>
      <c r="P834" s="92"/>
    </row>
    <row r="835" spans="2:16" ht="15" customHeight="1">
      <c r="B835" s="93"/>
      <c r="C835" s="104"/>
      <c r="D835" s="166"/>
      <c r="E835" s="166"/>
      <c r="F835" s="166"/>
      <c r="G835" s="166"/>
      <c r="H835" s="166"/>
      <c r="I835" s="166"/>
      <c r="J835" s="166"/>
      <c r="K835" s="166"/>
      <c r="L835" s="166"/>
      <c r="M835" s="166"/>
      <c r="N835" s="166"/>
      <c r="O835" s="167"/>
      <c r="P835" s="92"/>
    </row>
    <row r="836" spans="2:16" ht="15" customHeight="1">
      <c r="B836" s="93"/>
      <c r="C836" s="170" t="s">
        <v>88</v>
      </c>
      <c r="D836" s="166"/>
      <c r="E836" s="166"/>
      <c r="F836" s="166"/>
      <c r="G836" s="166"/>
      <c r="H836" s="166"/>
      <c r="I836" s="166"/>
      <c r="J836" s="166"/>
      <c r="K836" s="166"/>
      <c r="L836" s="166"/>
      <c r="M836" s="166"/>
      <c r="N836" s="166"/>
      <c r="O836" s="167"/>
      <c r="P836" s="92"/>
    </row>
    <row r="837" spans="2:16" ht="12.75" customHeight="1">
      <c r="B837" s="93"/>
      <c r="C837" s="426" t="s">
        <v>89</v>
      </c>
      <c r="D837" s="427"/>
      <c r="E837" s="427"/>
      <c r="F837" s="427"/>
      <c r="G837" s="427"/>
      <c r="H837" s="427"/>
      <c r="I837" s="427"/>
      <c r="J837" s="427"/>
      <c r="K837" s="427"/>
      <c r="L837" s="427"/>
      <c r="M837" s="427"/>
      <c r="N837" s="427"/>
      <c r="O837" s="428"/>
      <c r="P837" s="92"/>
    </row>
    <row r="838" spans="2:16" ht="15" customHeight="1">
      <c r="B838" s="93"/>
      <c r="C838" s="426"/>
      <c r="D838" s="427"/>
      <c r="E838" s="427"/>
      <c r="F838" s="427"/>
      <c r="G838" s="427"/>
      <c r="H838" s="427"/>
      <c r="I838" s="427"/>
      <c r="J838" s="427"/>
      <c r="K838" s="427"/>
      <c r="L838" s="427"/>
      <c r="M838" s="427"/>
      <c r="N838" s="427"/>
      <c r="O838" s="428"/>
      <c r="P838" s="92"/>
    </row>
    <row r="839" spans="2:16" ht="12.95" customHeight="1">
      <c r="B839" s="93"/>
      <c r="C839" s="426" t="s">
        <v>90</v>
      </c>
      <c r="D839" s="427"/>
      <c r="E839" s="427"/>
      <c r="F839" s="427"/>
      <c r="G839" s="427"/>
      <c r="H839" s="427"/>
      <c r="I839" s="427"/>
      <c r="J839" s="427"/>
      <c r="K839" s="427"/>
      <c r="L839" s="427"/>
      <c r="M839" s="427"/>
      <c r="N839" s="427"/>
      <c r="O839" s="428"/>
      <c r="P839" s="92"/>
    </row>
    <row r="840" spans="2:16" ht="15" customHeight="1">
      <c r="B840" s="93"/>
      <c r="C840" s="426"/>
      <c r="D840" s="427"/>
      <c r="E840" s="427"/>
      <c r="F840" s="427"/>
      <c r="G840" s="427"/>
      <c r="H840" s="427"/>
      <c r="I840" s="427"/>
      <c r="J840" s="427"/>
      <c r="K840" s="427"/>
      <c r="L840" s="427"/>
      <c r="M840" s="427"/>
      <c r="N840" s="427"/>
      <c r="O840" s="428"/>
      <c r="P840" s="92"/>
    </row>
    <row r="841" spans="2:16" ht="15" customHeight="1">
      <c r="B841" s="93"/>
      <c r="C841" s="104"/>
      <c r="D841" s="166"/>
      <c r="E841" s="166"/>
      <c r="F841" s="166"/>
      <c r="G841" s="166"/>
      <c r="H841" s="166"/>
      <c r="I841" s="166"/>
      <c r="J841" s="166"/>
      <c r="K841" s="166"/>
      <c r="L841" s="166"/>
      <c r="M841" s="166"/>
      <c r="N841" s="166"/>
      <c r="O841" s="167"/>
      <c r="P841" s="92"/>
    </row>
    <row r="842" spans="2:16" ht="15" customHeight="1">
      <c r="B842" s="93"/>
      <c r="C842" s="118"/>
      <c r="H842" s="165" t="s">
        <v>82</v>
      </c>
      <c r="O842" s="119"/>
      <c r="P842" s="92"/>
    </row>
    <row r="843" spans="2:16" ht="15" customHeight="1">
      <c r="B843" s="93"/>
      <c r="C843" s="118"/>
      <c r="H843" s="91" t="s">
        <v>83</v>
      </c>
      <c r="I843" s="130"/>
      <c r="J843" s="130"/>
      <c r="K843" s="130"/>
      <c r="O843" s="119"/>
      <c r="P843" s="92"/>
    </row>
    <row r="844" spans="2:16" ht="15" customHeight="1">
      <c r="B844" s="93"/>
      <c r="C844" s="118"/>
      <c r="H844" s="91" t="s">
        <v>91</v>
      </c>
      <c r="I844" s="171"/>
      <c r="J844" s="171"/>
      <c r="K844" s="171"/>
      <c r="O844" s="119"/>
      <c r="P844" s="92"/>
    </row>
    <row r="845" spans="2:16" ht="15" customHeight="1">
      <c r="B845" s="93"/>
      <c r="C845" s="172"/>
      <c r="D845" s="166"/>
      <c r="E845" s="166"/>
      <c r="F845" s="166"/>
      <c r="G845" s="166"/>
      <c r="H845" s="91" t="s">
        <v>85</v>
      </c>
      <c r="L845" s="166"/>
      <c r="M845" s="166"/>
      <c r="N845" s="166"/>
      <c r="O845" s="167"/>
      <c r="P845" s="92"/>
    </row>
    <row r="846" spans="2:16" ht="17.25" customHeight="1">
      <c r="B846" s="93"/>
      <c r="C846" s="172"/>
      <c r="D846" s="171"/>
      <c r="E846" s="171"/>
      <c r="K846" s="418"/>
      <c r="L846" s="418"/>
      <c r="M846" s="418"/>
      <c r="N846" s="418"/>
      <c r="O846" s="419"/>
      <c r="P846" s="92"/>
    </row>
    <row r="847" spans="2:16" ht="18.75" customHeight="1">
      <c r="B847" s="93"/>
      <c r="C847" s="422"/>
      <c r="D847" s="423"/>
      <c r="E847" s="423"/>
      <c r="F847" s="145"/>
      <c r="G847" s="145"/>
      <c r="H847" s="145"/>
      <c r="I847" s="145"/>
      <c r="J847" s="145"/>
      <c r="K847" s="420"/>
      <c r="L847" s="420"/>
      <c r="M847" s="420"/>
      <c r="N847" s="420"/>
      <c r="O847" s="421"/>
      <c r="P847" s="92"/>
    </row>
    <row r="848" spans="2:16" ht="15" customHeight="1">
      <c r="B848" s="173"/>
      <c r="C848" s="174"/>
      <c r="D848" s="174"/>
      <c r="E848" s="174"/>
      <c r="F848" s="174"/>
      <c r="G848" s="174"/>
      <c r="H848" s="174"/>
      <c r="I848" s="174"/>
      <c r="J848" s="174"/>
      <c r="K848" s="174"/>
      <c r="L848" s="174"/>
      <c r="M848" s="174"/>
      <c r="N848" s="174"/>
      <c r="O848" s="174"/>
      <c r="P848" s="175"/>
    </row>
    <row r="849" spans="2:16" ht="15" customHeight="1"/>
    <row r="850" spans="2:16" ht="15" customHeight="1">
      <c r="B850" s="271" t="s">
        <v>37</v>
      </c>
      <c r="C850" s="271"/>
      <c r="D850" s="271"/>
      <c r="E850" s="271"/>
      <c r="F850" s="271"/>
      <c r="G850" s="271"/>
      <c r="H850" s="271"/>
      <c r="I850" s="271"/>
      <c r="J850" s="271"/>
      <c r="K850" s="271"/>
      <c r="L850" s="271"/>
    </row>
    <row r="851" spans="2:16" ht="15" customHeight="1">
      <c r="B851" s="271" t="s">
        <v>1</v>
      </c>
      <c r="C851" s="271"/>
      <c r="D851" s="271"/>
      <c r="E851" s="271"/>
    </row>
    <row r="852" spans="2:16" ht="15" customHeight="1"/>
    <row r="853" spans="2:16" ht="25.5" customHeight="1">
      <c r="B853" s="415"/>
      <c r="C853" s="416"/>
      <c r="D853" s="416"/>
      <c r="E853" s="416"/>
      <c r="F853" s="416"/>
      <c r="G853" s="416"/>
      <c r="H853" s="416"/>
      <c r="I853" s="416"/>
      <c r="J853" s="416"/>
      <c r="K853" s="416"/>
      <c r="L853" s="416"/>
      <c r="M853" s="416"/>
      <c r="N853" s="416"/>
      <c r="O853" s="416"/>
      <c r="P853" s="417"/>
    </row>
    <row r="854" spans="2:16" ht="36.75" customHeight="1">
      <c r="B854" s="93"/>
      <c r="C854" s="327" t="s">
        <v>38</v>
      </c>
      <c r="D854" s="327"/>
      <c r="E854" s="327"/>
      <c r="F854" s="327"/>
      <c r="G854" s="327"/>
      <c r="H854" s="327"/>
      <c r="I854" s="327"/>
      <c r="J854" s="327"/>
      <c r="K854" s="327"/>
      <c r="L854" s="327"/>
      <c r="M854" s="327"/>
      <c r="N854" s="327"/>
      <c r="O854" s="327"/>
      <c r="P854" s="92"/>
    </row>
    <row r="855" spans="2:16" ht="15" customHeight="1">
      <c r="B855" s="93"/>
      <c r="P855" s="92"/>
    </row>
    <row r="856" spans="2:16" ht="15" customHeight="1">
      <c r="B856" s="93"/>
      <c r="C856" s="336"/>
      <c r="D856" s="338"/>
      <c r="E856" s="339"/>
      <c r="F856" s="339"/>
      <c r="G856" s="339"/>
      <c r="H856" s="339"/>
      <c r="I856" s="339"/>
      <c r="J856" s="339"/>
      <c r="K856" s="340"/>
      <c r="L856" s="356"/>
      <c r="M856" s="357"/>
      <c r="N856" s="357"/>
      <c r="O856" s="358"/>
      <c r="P856" s="92"/>
    </row>
    <row r="857" spans="2:16" ht="15" customHeight="1">
      <c r="B857" s="93"/>
      <c r="C857" s="337"/>
      <c r="D857" s="330" t="s">
        <v>162</v>
      </c>
      <c r="E857" s="331"/>
      <c r="F857" s="331"/>
      <c r="G857" s="331"/>
      <c r="H857" s="331"/>
      <c r="I857" s="331"/>
      <c r="J857" s="331"/>
      <c r="K857" s="332"/>
      <c r="L857" s="359"/>
      <c r="M857" s="360"/>
      <c r="N857" s="360"/>
      <c r="O857" s="361"/>
      <c r="P857" s="92"/>
    </row>
    <row r="858" spans="2:16" ht="15" customHeight="1">
      <c r="B858" s="93"/>
      <c r="C858" s="337"/>
      <c r="D858" s="330"/>
      <c r="E858" s="331"/>
      <c r="F858" s="331"/>
      <c r="G858" s="331"/>
      <c r="H858" s="331"/>
      <c r="I858" s="331"/>
      <c r="J858" s="331"/>
      <c r="K858" s="332"/>
      <c r="L858" s="328" t="s">
        <v>39</v>
      </c>
      <c r="M858" s="362"/>
      <c r="N858" s="363"/>
      <c r="O858" s="364"/>
      <c r="P858" s="92"/>
    </row>
    <row r="859" spans="2:16" ht="15" customHeight="1">
      <c r="B859" s="93"/>
      <c r="C859" s="337"/>
      <c r="D859" s="330" t="s">
        <v>40</v>
      </c>
      <c r="E859" s="331"/>
      <c r="F859" s="331"/>
      <c r="G859" s="331"/>
      <c r="H859" s="331"/>
      <c r="I859" s="331"/>
      <c r="J859" s="331"/>
      <c r="K859" s="332"/>
      <c r="L859" s="341"/>
      <c r="M859" s="365"/>
      <c r="N859" s="366"/>
      <c r="O859" s="367"/>
      <c r="P859" s="92"/>
    </row>
    <row r="860" spans="2:16" ht="12.75" customHeight="1">
      <c r="B860" s="93"/>
      <c r="C860" s="337"/>
      <c r="D860" s="333"/>
      <c r="E860" s="334"/>
      <c r="F860" s="334"/>
      <c r="G860" s="334"/>
      <c r="H860" s="334"/>
      <c r="I860" s="334"/>
      <c r="J860" s="334"/>
      <c r="K860" s="335"/>
      <c r="L860" s="328" t="s">
        <v>41</v>
      </c>
      <c r="M860" s="328">
        <v>10</v>
      </c>
      <c r="N860" s="328" t="s">
        <v>42</v>
      </c>
      <c r="O860" s="354">
        <v>26</v>
      </c>
      <c r="P860" s="92"/>
    </row>
    <row r="861" spans="2:16" ht="15" customHeight="1">
      <c r="B861" s="93"/>
      <c r="C861" s="337"/>
      <c r="D861" s="333"/>
      <c r="E861" s="334"/>
      <c r="F861" s="334"/>
      <c r="G861" s="334"/>
      <c r="H861" s="334"/>
      <c r="I861" s="334"/>
      <c r="J861" s="334"/>
      <c r="K861" s="335"/>
      <c r="L861" s="329"/>
      <c r="M861" s="329"/>
      <c r="N861" s="329"/>
      <c r="O861" s="355"/>
      <c r="P861" s="92"/>
    </row>
    <row r="862" spans="2:16" ht="15" customHeight="1">
      <c r="B862" s="93"/>
      <c r="C862" s="337"/>
      <c r="D862" s="330" t="s">
        <v>43</v>
      </c>
      <c r="E862" s="331"/>
      <c r="F862" s="331"/>
      <c r="G862" s="331"/>
      <c r="H862" s="331"/>
      <c r="I862" s="331"/>
      <c r="J862" s="331"/>
      <c r="K862" s="332"/>
      <c r="L862" s="329"/>
      <c r="M862" s="329"/>
      <c r="N862" s="329"/>
      <c r="O862" s="355"/>
      <c r="P862" s="92"/>
    </row>
    <row r="863" spans="2:16" ht="15" customHeight="1">
      <c r="B863" s="93"/>
      <c r="C863" s="96"/>
      <c r="D863" s="97"/>
      <c r="E863" s="97"/>
      <c r="F863" s="97"/>
      <c r="G863" s="97"/>
      <c r="H863" s="97"/>
      <c r="I863" s="97"/>
      <c r="J863" s="97"/>
      <c r="K863" s="97"/>
      <c r="L863" s="97"/>
      <c r="M863" s="98"/>
      <c r="N863" s="98"/>
      <c r="O863" s="99"/>
      <c r="P863" s="92"/>
    </row>
    <row r="864" spans="2:16" ht="15" customHeight="1">
      <c r="B864" s="93"/>
      <c r="C864" s="100"/>
      <c r="D864" s="94"/>
      <c r="E864" s="94"/>
      <c r="F864" s="94"/>
      <c r="G864" s="94"/>
      <c r="H864" s="94"/>
      <c r="I864" s="94"/>
      <c r="J864" s="94"/>
      <c r="K864" s="94"/>
      <c r="L864" s="101" t="s">
        <v>44</v>
      </c>
      <c r="M864" s="102" t="s">
        <v>45</v>
      </c>
      <c r="N864" s="102" t="s">
        <v>46</v>
      </c>
      <c r="O864" s="103" t="s">
        <v>47</v>
      </c>
      <c r="P864" s="92"/>
    </row>
    <row r="865" spans="2:16" ht="15" customHeight="1">
      <c r="B865" s="93"/>
      <c r="C865" s="104"/>
      <c r="D865" s="95"/>
      <c r="E865" s="95"/>
      <c r="F865" s="95"/>
      <c r="G865" s="95"/>
      <c r="H865" s="95"/>
      <c r="I865" s="95"/>
      <c r="J865" s="95"/>
      <c r="K865" s="95"/>
      <c r="L865" s="105"/>
      <c r="M865" s="106"/>
      <c r="N865" s="106"/>
      <c r="O865" s="107"/>
      <c r="P865" s="92"/>
    </row>
    <row r="866" spans="2:16" ht="18" customHeight="1">
      <c r="B866" s="93"/>
      <c r="C866" s="424" t="s">
        <v>48</v>
      </c>
      <c r="D866" s="425"/>
      <c r="E866" s="425"/>
      <c r="F866" s="425"/>
      <c r="G866" s="95"/>
      <c r="H866" s="95"/>
      <c r="I866" s="95" t="s">
        <v>49</v>
      </c>
      <c r="K866" s="95"/>
      <c r="L866" s="105"/>
      <c r="O866" s="108"/>
      <c r="P866" s="92"/>
    </row>
    <row r="867" spans="2:16" ht="15" customHeight="1">
      <c r="B867" s="93"/>
      <c r="C867" s="109"/>
      <c r="D867" s="110"/>
      <c r="E867" s="110"/>
      <c r="F867" s="110"/>
      <c r="G867" s="110"/>
      <c r="H867" s="110"/>
      <c r="I867" s="110"/>
      <c r="J867" s="110"/>
      <c r="K867" s="110"/>
      <c r="L867" s="110"/>
      <c r="M867" s="110"/>
      <c r="N867" s="110"/>
      <c r="O867" s="111"/>
      <c r="P867" s="92"/>
    </row>
    <row r="868" spans="2:16" ht="15" customHeight="1">
      <c r="B868" s="93"/>
      <c r="C868" s="112"/>
      <c r="D868" s="113"/>
      <c r="E868" s="113"/>
      <c r="F868" s="113"/>
      <c r="G868" s="113"/>
      <c r="H868" s="113"/>
      <c r="I868" s="113"/>
      <c r="J868" s="113"/>
      <c r="K868" s="113"/>
      <c r="L868" s="113"/>
      <c r="M868" s="113"/>
      <c r="N868" s="113"/>
      <c r="O868" s="114"/>
      <c r="P868" s="92"/>
    </row>
    <row r="869" spans="2:16" ht="15" customHeight="1">
      <c r="B869" s="93"/>
      <c r="C869" s="115"/>
      <c r="D869" s="116"/>
      <c r="E869" s="116"/>
      <c r="F869" s="116"/>
      <c r="G869" s="116"/>
      <c r="H869" s="116"/>
      <c r="K869" s="116"/>
      <c r="L869" s="116"/>
      <c r="M869" s="116"/>
      <c r="N869" s="116"/>
      <c r="O869" s="117"/>
      <c r="P869" s="92"/>
    </row>
    <row r="870" spans="2:16" ht="15" customHeight="1">
      <c r="B870" s="93"/>
      <c r="C870" s="376" t="s">
        <v>50</v>
      </c>
      <c r="D870" s="377"/>
      <c r="E870" s="377"/>
      <c r="F870" s="377"/>
      <c r="G870" s="377"/>
      <c r="H870" s="377"/>
      <c r="I870" s="377"/>
      <c r="J870" s="377"/>
      <c r="K870" s="377"/>
      <c r="L870" s="377"/>
      <c r="M870" s="377"/>
      <c r="N870" s="377"/>
      <c r="O870" s="378"/>
      <c r="P870" s="92"/>
    </row>
    <row r="871" spans="2:16" ht="15" customHeight="1">
      <c r="B871" s="93"/>
      <c r="C871" s="118"/>
      <c r="O871" s="119"/>
      <c r="P871" s="92"/>
    </row>
    <row r="872" spans="2:16" ht="15" customHeight="1">
      <c r="B872" s="93"/>
      <c r="C872" s="120" t="s">
        <v>51</v>
      </c>
      <c r="D872" s="342" t="s">
        <v>52</v>
      </c>
      <c r="E872" s="343"/>
      <c r="F872" s="343"/>
      <c r="G872" s="343"/>
      <c r="H872" s="343"/>
      <c r="I872" s="343"/>
      <c r="J872" s="343"/>
      <c r="K872" s="343"/>
      <c r="L872" s="344"/>
      <c r="M872" s="374" t="s">
        <v>53</v>
      </c>
      <c r="N872" s="375"/>
      <c r="O872" s="120" t="s">
        <v>11</v>
      </c>
      <c r="P872" s="92"/>
    </row>
    <row r="873" spans="2:16" ht="20.100000000000001" customHeight="1">
      <c r="B873" s="93"/>
      <c r="C873" s="121" t="s">
        <v>215</v>
      </c>
      <c r="D873" s="388" t="s">
        <v>112</v>
      </c>
      <c r="E873" s="389"/>
      <c r="F873" s="389"/>
      <c r="G873" s="389"/>
      <c r="H873" s="389"/>
      <c r="I873" s="389"/>
      <c r="J873" s="389"/>
      <c r="K873" s="389"/>
      <c r="L873" s="390"/>
      <c r="M873" s="368" t="s">
        <v>104</v>
      </c>
      <c r="N873" s="369"/>
      <c r="O873" s="122">
        <f>SUM('PRESUPUESTO OFICIAL (Entidad)'!I21,'PRESUPUESTO OFICIAL (Entidad)'!I35)</f>
        <v>224.07</v>
      </c>
      <c r="P873" s="92"/>
    </row>
    <row r="874" spans="2:16" ht="15" customHeight="1">
      <c r="B874" s="93"/>
      <c r="C874" s="345" t="s">
        <v>54</v>
      </c>
      <c r="D874" s="346"/>
      <c r="E874" s="346"/>
      <c r="F874" s="346"/>
      <c r="G874" s="346"/>
      <c r="H874" s="346"/>
      <c r="I874" s="346"/>
      <c r="J874" s="346"/>
      <c r="K874" s="346"/>
      <c r="L874" s="346"/>
      <c r="M874" s="346"/>
      <c r="N874" s="346"/>
      <c r="O874" s="347"/>
      <c r="P874" s="92"/>
    </row>
    <row r="875" spans="2:16" ht="15" customHeight="1">
      <c r="B875" s="93"/>
      <c r="C875" s="348"/>
      <c r="D875" s="349"/>
      <c r="E875" s="349"/>
      <c r="F875" s="349"/>
      <c r="G875" s="349"/>
      <c r="H875" s="349"/>
      <c r="I875" s="349"/>
      <c r="J875" s="349"/>
      <c r="K875" s="349"/>
      <c r="L875" s="349"/>
      <c r="M875" s="349"/>
      <c r="N875" s="349"/>
      <c r="O875" s="350"/>
      <c r="P875" s="92"/>
    </row>
    <row r="876" spans="2:16" ht="15" customHeight="1">
      <c r="B876" s="93"/>
      <c r="C876" s="351"/>
      <c r="D876" s="352"/>
      <c r="E876" s="352"/>
      <c r="F876" s="352"/>
      <c r="G876" s="352"/>
      <c r="H876" s="352"/>
      <c r="I876" s="352"/>
      <c r="J876" s="352"/>
      <c r="K876" s="352"/>
      <c r="L876" s="352"/>
      <c r="M876" s="352"/>
      <c r="N876" s="352"/>
      <c r="O876" s="353"/>
      <c r="P876" s="92"/>
    </row>
    <row r="877" spans="2:16" ht="15" customHeight="1">
      <c r="B877" s="93"/>
      <c r="C877" s="370" t="s">
        <v>52</v>
      </c>
      <c r="D877" s="371"/>
      <c r="E877" s="371"/>
      <c r="F877" s="371"/>
      <c r="G877" s="372"/>
      <c r="H877" s="373" t="s">
        <v>55</v>
      </c>
      <c r="I877" s="371"/>
      <c r="J877" s="385" t="s">
        <v>56</v>
      </c>
      <c r="K877" s="386"/>
      <c r="L877" s="124" t="s">
        <v>57</v>
      </c>
      <c r="M877" s="373" t="s">
        <v>58</v>
      </c>
      <c r="N877" s="387"/>
      <c r="O877" s="125" t="s">
        <v>59</v>
      </c>
      <c r="P877" s="92"/>
    </row>
    <row r="878" spans="2:16" ht="17.100000000000001" customHeight="1">
      <c r="B878" s="93"/>
      <c r="C878" s="379" t="s">
        <v>206</v>
      </c>
      <c r="D878" s="380"/>
      <c r="E878" s="380"/>
      <c r="F878" s="380"/>
      <c r="G878" s="381"/>
      <c r="H878" s="382"/>
      <c r="I878" s="381"/>
      <c r="J878" s="382" t="s">
        <v>188</v>
      </c>
      <c r="K878" s="381"/>
      <c r="L878" s="127">
        <v>3000</v>
      </c>
      <c r="M878" s="383">
        <v>0.15</v>
      </c>
      <c r="N878" s="384"/>
      <c r="O878" s="128">
        <f>ROUND(L878*M878+0.00000001,2)</f>
        <v>450</v>
      </c>
      <c r="P878" s="92"/>
    </row>
    <row r="879" spans="2:16" ht="17.100000000000001" customHeight="1">
      <c r="B879" s="93"/>
      <c r="C879" s="129" t="s">
        <v>163</v>
      </c>
      <c r="D879" s="130"/>
      <c r="E879" s="130"/>
      <c r="F879" s="130"/>
      <c r="G879" s="131"/>
      <c r="H879" s="132"/>
      <c r="I879" s="131"/>
      <c r="J879" s="132" t="s">
        <v>164</v>
      </c>
      <c r="K879" s="131"/>
      <c r="L879" s="127">
        <v>5580.98</v>
      </c>
      <c r="M879" s="383">
        <v>0.1</v>
      </c>
      <c r="N879" s="384"/>
      <c r="O879" s="128">
        <f>ROUND(L879*M879+0.00000001,2)</f>
        <v>558.1</v>
      </c>
      <c r="P879" s="92"/>
    </row>
    <row r="880" spans="2:16" ht="15" customHeight="1">
      <c r="B880" s="93"/>
      <c r="C880" s="391"/>
      <c r="D880" s="392"/>
      <c r="E880" s="392"/>
      <c r="F880" s="392"/>
      <c r="G880" s="393"/>
      <c r="H880" s="394"/>
      <c r="I880" s="393"/>
      <c r="J880" s="394"/>
      <c r="K880" s="393"/>
      <c r="L880" s="133"/>
      <c r="M880" s="395"/>
      <c r="N880" s="396"/>
      <c r="O880" s="128"/>
      <c r="P880" s="92"/>
    </row>
    <row r="881" spans="2:16" ht="15" customHeight="1">
      <c r="B881" s="93"/>
      <c r="C881" s="404" t="s">
        <v>60</v>
      </c>
      <c r="D881" s="405"/>
      <c r="E881" s="405"/>
      <c r="F881" s="405"/>
      <c r="G881" s="405"/>
      <c r="H881" s="405"/>
      <c r="I881" s="405"/>
      <c r="J881" s="405"/>
      <c r="K881" s="405"/>
      <c r="L881" s="405"/>
      <c r="M881" s="405"/>
      <c r="N881" s="406"/>
      <c r="O881" s="134">
        <f>SUM(O878:O880)</f>
        <v>1008.1</v>
      </c>
      <c r="P881" s="92"/>
    </row>
    <row r="882" spans="2:16" ht="13.5" customHeight="1">
      <c r="B882" s="93"/>
      <c r="C882" s="345" t="s">
        <v>61</v>
      </c>
      <c r="D882" s="346"/>
      <c r="E882" s="346"/>
      <c r="F882" s="346"/>
      <c r="G882" s="346"/>
      <c r="H882" s="346"/>
      <c r="I882" s="346"/>
      <c r="J882" s="346"/>
      <c r="K882" s="346"/>
      <c r="L882" s="346"/>
      <c r="M882" s="346"/>
      <c r="N882" s="346"/>
      <c r="O882" s="347"/>
      <c r="P882" s="92"/>
    </row>
    <row r="883" spans="2:16" ht="15" customHeight="1">
      <c r="B883" s="93"/>
      <c r="C883" s="348"/>
      <c r="D883" s="349"/>
      <c r="E883" s="349"/>
      <c r="F883" s="349"/>
      <c r="G883" s="349"/>
      <c r="H883" s="349"/>
      <c r="I883" s="349"/>
      <c r="J883" s="349"/>
      <c r="K883" s="349"/>
      <c r="L883" s="349"/>
      <c r="M883" s="349"/>
      <c r="N883" s="349"/>
      <c r="O883" s="350"/>
      <c r="P883" s="92"/>
    </row>
    <row r="884" spans="2:16" ht="15" customHeight="1">
      <c r="B884" s="93"/>
      <c r="C884" s="351"/>
      <c r="D884" s="352"/>
      <c r="E884" s="352"/>
      <c r="F884" s="352"/>
      <c r="G884" s="352"/>
      <c r="H884" s="352"/>
      <c r="I884" s="352"/>
      <c r="J884" s="352"/>
      <c r="K884" s="352"/>
      <c r="L884" s="352"/>
      <c r="M884" s="352"/>
      <c r="N884" s="352"/>
      <c r="O884" s="353"/>
      <c r="P884" s="92"/>
    </row>
    <row r="885" spans="2:16" ht="15" customHeight="1">
      <c r="B885" s="93"/>
      <c r="C885" s="370" t="s">
        <v>52</v>
      </c>
      <c r="D885" s="397"/>
      <c r="E885" s="397"/>
      <c r="F885" s="397"/>
      <c r="G885" s="397"/>
      <c r="H885" s="397"/>
      <c r="I885" s="397"/>
      <c r="J885" s="387"/>
      <c r="K885" s="123" t="s">
        <v>53</v>
      </c>
      <c r="L885" s="124" t="s">
        <v>11</v>
      </c>
      <c r="M885" s="373" t="s">
        <v>62</v>
      </c>
      <c r="N885" s="387"/>
      <c r="O885" s="125" t="s">
        <v>59</v>
      </c>
      <c r="P885" s="92"/>
    </row>
    <row r="886" spans="2:16" ht="17.100000000000001" customHeight="1">
      <c r="B886" s="93"/>
      <c r="C886" s="379" t="s">
        <v>193</v>
      </c>
      <c r="D886" s="380"/>
      <c r="E886" s="380"/>
      <c r="F886" s="380"/>
      <c r="G886" s="380"/>
      <c r="H886" s="380"/>
      <c r="I886" s="380"/>
      <c r="J886" s="381"/>
      <c r="K886" s="136" t="s">
        <v>194</v>
      </c>
      <c r="L886" s="137">
        <v>0.06</v>
      </c>
      <c r="M886" s="413">
        <v>123900</v>
      </c>
      <c r="N886" s="414"/>
      <c r="O886" s="128">
        <f>ROUND(L886*M886+0.00000001,2)</f>
        <v>7434</v>
      </c>
      <c r="P886" s="92"/>
    </row>
    <row r="887" spans="2:16" ht="17.100000000000001" customHeight="1">
      <c r="B887" s="93"/>
      <c r="C887" s="436" t="s">
        <v>195</v>
      </c>
      <c r="D887" s="392"/>
      <c r="E887" s="392"/>
      <c r="F887" s="392"/>
      <c r="G887" s="392"/>
      <c r="H887" s="392"/>
      <c r="I887" s="392"/>
      <c r="J887" s="393"/>
      <c r="K887" s="130" t="s">
        <v>194</v>
      </c>
      <c r="L887" s="138">
        <v>0.06</v>
      </c>
      <c r="M887" s="402">
        <v>147042</v>
      </c>
      <c r="N887" s="403"/>
      <c r="O887" s="139">
        <f>ROUND(L887*M887+0.00000001,2)</f>
        <v>8822.52</v>
      </c>
      <c r="P887" s="92"/>
    </row>
    <row r="888" spans="2:16" ht="17.100000000000001" customHeight="1">
      <c r="B888" s="93"/>
      <c r="C888" s="436" t="s">
        <v>216</v>
      </c>
      <c r="D888" s="392"/>
      <c r="E888" s="392"/>
      <c r="F888" s="392"/>
      <c r="G888" s="392"/>
      <c r="H888" s="392"/>
      <c r="I888" s="392"/>
      <c r="J888" s="393"/>
      <c r="K888" s="130" t="s">
        <v>194</v>
      </c>
      <c r="L888" s="138">
        <v>0.15</v>
      </c>
      <c r="M888" s="402">
        <v>1990</v>
      </c>
      <c r="N888" s="403"/>
      <c r="O888" s="139">
        <f>ROUND(L888*M888+0.00000001,2)</f>
        <v>298.5</v>
      </c>
      <c r="P888" s="92"/>
    </row>
    <row r="889" spans="2:16" ht="15" customHeight="1">
      <c r="B889" s="93"/>
      <c r="C889" s="404" t="s">
        <v>60</v>
      </c>
      <c r="D889" s="405"/>
      <c r="E889" s="405"/>
      <c r="F889" s="405"/>
      <c r="G889" s="405"/>
      <c r="H889" s="405"/>
      <c r="I889" s="405"/>
      <c r="J889" s="405"/>
      <c r="K889" s="405"/>
      <c r="L889" s="405"/>
      <c r="M889" s="405"/>
      <c r="N889" s="406"/>
      <c r="O889" s="140">
        <f>SUM(O886:O888)</f>
        <v>16555.02</v>
      </c>
      <c r="P889" s="92"/>
    </row>
    <row r="890" spans="2:16" ht="15" customHeight="1">
      <c r="B890" s="93"/>
      <c r="C890" s="345" t="s">
        <v>63</v>
      </c>
      <c r="D890" s="346"/>
      <c r="E890" s="346"/>
      <c r="F890" s="346"/>
      <c r="G890" s="346"/>
      <c r="H890" s="346"/>
      <c r="I890" s="346"/>
      <c r="J890" s="346"/>
      <c r="K890" s="346"/>
      <c r="L890" s="346"/>
      <c r="M890" s="346"/>
      <c r="N890" s="346"/>
      <c r="O890" s="347"/>
      <c r="P890" s="92"/>
    </row>
    <row r="891" spans="2:16" ht="15" customHeight="1">
      <c r="B891" s="93"/>
      <c r="C891" s="348"/>
      <c r="D891" s="349"/>
      <c r="E891" s="349"/>
      <c r="F891" s="349"/>
      <c r="G891" s="349"/>
      <c r="H891" s="349"/>
      <c r="I891" s="349"/>
      <c r="J891" s="349"/>
      <c r="K891" s="349"/>
      <c r="L891" s="349"/>
      <c r="M891" s="349"/>
      <c r="N891" s="349"/>
      <c r="O891" s="350"/>
      <c r="P891" s="92"/>
    </row>
    <row r="892" spans="2:16" ht="15" customHeight="1">
      <c r="B892" s="93"/>
      <c r="C892" s="351"/>
      <c r="D892" s="352"/>
      <c r="E892" s="352"/>
      <c r="F892" s="352"/>
      <c r="G892" s="352"/>
      <c r="H892" s="352"/>
      <c r="I892" s="352"/>
      <c r="J892" s="352"/>
      <c r="K892" s="352"/>
      <c r="L892" s="352"/>
      <c r="M892" s="352"/>
      <c r="N892" s="352"/>
      <c r="O892" s="353"/>
      <c r="P892" s="92"/>
    </row>
    <row r="893" spans="2:16" ht="15.75" customHeight="1">
      <c r="B893" s="93"/>
      <c r="C893" s="370" t="s">
        <v>64</v>
      </c>
      <c r="D893" s="397"/>
      <c r="E893" s="397"/>
      <c r="F893" s="397"/>
      <c r="G893" s="397"/>
      <c r="H893" s="397"/>
      <c r="I893" s="397"/>
      <c r="J893" s="124" t="s">
        <v>65</v>
      </c>
      <c r="K893" s="135" t="s">
        <v>66</v>
      </c>
      <c r="L893" s="141" t="s">
        <v>67</v>
      </c>
      <c r="M893" s="373" t="s">
        <v>68</v>
      </c>
      <c r="N893" s="387"/>
      <c r="O893" s="125" t="s">
        <v>59</v>
      </c>
      <c r="P893" s="92"/>
    </row>
    <row r="894" spans="2:16" ht="15" customHeight="1">
      <c r="B894" s="93"/>
      <c r="C894" s="412"/>
      <c r="D894" s="380"/>
      <c r="E894" s="380"/>
      <c r="F894" s="380"/>
      <c r="G894" s="380"/>
      <c r="H894" s="380"/>
      <c r="I894" s="380"/>
      <c r="J894" s="142"/>
      <c r="K894" s="143"/>
      <c r="L894" s="142"/>
      <c r="M894" s="400"/>
      <c r="N894" s="401"/>
      <c r="O894" s="128"/>
      <c r="P894" s="92"/>
    </row>
    <row r="895" spans="2:16" ht="15" customHeight="1">
      <c r="B895" s="93"/>
      <c r="C895" s="391"/>
      <c r="D895" s="392"/>
      <c r="E895" s="392"/>
      <c r="F895" s="392"/>
      <c r="G895" s="392"/>
      <c r="H895" s="392"/>
      <c r="I895" s="392"/>
      <c r="J895" s="144"/>
      <c r="K895" s="145"/>
      <c r="L895" s="144"/>
      <c r="M895" s="402"/>
      <c r="N895" s="403"/>
      <c r="O895" s="146"/>
      <c r="P895" s="92"/>
    </row>
    <row r="896" spans="2:16" ht="15" customHeight="1">
      <c r="B896" s="93"/>
      <c r="C896" s="404" t="s">
        <v>60</v>
      </c>
      <c r="D896" s="405"/>
      <c r="E896" s="405"/>
      <c r="F896" s="405"/>
      <c r="G896" s="405"/>
      <c r="H896" s="405"/>
      <c r="I896" s="405"/>
      <c r="J896" s="405"/>
      <c r="K896" s="405"/>
      <c r="L896" s="405"/>
      <c r="M896" s="405"/>
      <c r="N896" s="406"/>
      <c r="O896" s="134">
        <f>SUM(O894:O895)</f>
        <v>0</v>
      </c>
      <c r="P896" s="92"/>
    </row>
    <row r="897" spans="2:16" ht="15" customHeight="1">
      <c r="B897" s="93"/>
      <c r="C897" s="345" t="s">
        <v>69</v>
      </c>
      <c r="D897" s="346"/>
      <c r="E897" s="346"/>
      <c r="F897" s="346"/>
      <c r="G897" s="346"/>
      <c r="H897" s="346"/>
      <c r="I897" s="346"/>
      <c r="J897" s="346"/>
      <c r="K897" s="346"/>
      <c r="L897" s="346"/>
      <c r="M897" s="346"/>
      <c r="N897" s="346"/>
      <c r="O897" s="347"/>
      <c r="P897" s="92"/>
    </row>
    <row r="898" spans="2:16" ht="15" customHeight="1">
      <c r="B898" s="93"/>
      <c r="C898" s="348"/>
      <c r="D898" s="349"/>
      <c r="E898" s="349"/>
      <c r="F898" s="349"/>
      <c r="G898" s="349"/>
      <c r="H898" s="349"/>
      <c r="I898" s="349"/>
      <c r="J898" s="349"/>
      <c r="K898" s="349"/>
      <c r="L898" s="349"/>
      <c r="M898" s="349"/>
      <c r="N898" s="349"/>
      <c r="O898" s="350"/>
      <c r="P898" s="92"/>
    </row>
    <row r="899" spans="2:16" ht="15" customHeight="1">
      <c r="B899" s="93"/>
      <c r="C899" s="351"/>
      <c r="D899" s="352"/>
      <c r="E899" s="352"/>
      <c r="F899" s="352"/>
      <c r="G899" s="352"/>
      <c r="H899" s="352"/>
      <c r="I899" s="352"/>
      <c r="J899" s="352"/>
      <c r="K899" s="352"/>
      <c r="L899" s="352"/>
      <c r="M899" s="352"/>
      <c r="N899" s="352"/>
      <c r="O899" s="353"/>
      <c r="P899" s="92"/>
    </row>
    <row r="900" spans="2:16" ht="31.5" customHeight="1">
      <c r="B900" s="93"/>
      <c r="C900" s="370" t="s">
        <v>70</v>
      </c>
      <c r="D900" s="397"/>
      <c r="E900" s="397"/>
      <c r="F900" s="397"/>
      <c r="G900" s="397"/>
      <c r="H900" s="397"/>
      <c r="I900" s="397"/>
      <c r="J900" s="124" t="s">
        <v>71</v>
      </c>
      <c r="K900" s="147" t="s">
        <v>72</v>
      </c>
      <c r="L900" s="148" t="s">
        <v>73</v>
      </c>
      <c r="M900" s="398" t="s">
        <v>58</v>
      </c>
      <c r="N900" s="399"/>
      <c r="O900" s="150" t="s">
        <v>59</v>
      </c>
      <c r="P900" s="92"/>
    </row>
    <row r="901" spans="2:16" ht="17.100000000000001" customHeight="1">
      <c r="B901" s="93"/>
      <c r="C901" s="151" t="s">
        <v>199</v>
      </c>
      <c r="D901" s="152"/>
      <c r="E901" s="152"/>
      <c r="F901" s="152"/>
      <c r="G901" s="152"/>
      <c r="H901" s="152"/>
      <c r="I901" s="152"/>
      <c r="J901" s="153"/>
      <c r="K901" s="154"/>
      <c r="L901" s="155">
        <v>55809.82</v>
      </c>
      <c r="M901" s="407">
        <v>0.1</v>
      </c>
      <c r="N901" s="408"/>
      <c r="O901" s="156">
        <f>ROUND(L901*M901+0.00000001,2)</f>
        <v>5580.98</v>
      </c>
      <c r="P901" s="92"/>
    </row>
    <row r="902" spans="2:16" ht="15" customHeight="1">
      <c r="B902" s="93"/>
      <c r="C902" s="151"/>
      <c r="D902" s="152"/>
      <c r="E902" s="152"/>
      <c r="F902" s="152"/>
      <c r="G902" s="152"/>
      <c r="H902" s="152"/>
      <c r="I902" s="152"/>
      <c r="J902" s="153"/>
      <c r="K902" s="154"/>
      <c r="L902" s="155"/>
      <c r="M902" s="407"/>
      <c r="N902" s="408"/>
      <c r="O902" s="156"/>
      <c r="P902" s="92"/>
    </row>
    <row r="903" spans="2:16" ht="15" customHeight="1">
      <c r="B903" s="93"/>
      <c r="C903" s="151"/>
      <c r="D903" s="152"/>
      <c r="E903" s="152"/>
      <c r="F903" s="152"/>
      <c r="G903" s="152"/>
      <c r="H903" s="152"/>
      <c r="I903" s="152"/>
      <c r="J903" s="153"/>
      <c r="K903" s="154"/>
      <c r="L903" s="155"/>
      <c r="M903" s="400"/>
      <c r="N903" s="401"/>
      <c r="O903" s="156"/>
      <c r="P903" s="92"/>
    </row>
    <row r="904" spans="2:16" ht="15" customHeight="1">
      <c r="B904" s="93"/>
      <c r="C904" s="391"/>
      <c r="D904" s="392"/>
      <c r="E904" s="392"/>
      <c r="F904" s="392"/>
      <c r="G904" s="392"/>
      <c r="H904" s="392"/>
      <c r="I904" s="392"/>
      <c r="J904" s="144"/>
      <c r="K904" s="145"/>
      <c r="L904" s="144"/>
      <c r="M904" s="402"/>
      <c r="N904" s="403"/>
      <c r="O904" s="146"/>
      <c r="P904" s="92"/>
    </row>
    <row r="905" spans="2:16" ht="15" customHeight="1">
      <c r="B905" s="93"/>
      <c r="C905" s="404" t="s">
        <v>60</v>
      </c>
      <c r="D905" s="405"/>
      <c r="E905" s="405"/>
      <c r="F905" s="405"/>
      <c r="G905" s="405"/>
      <c r="H905" s="405"/>
      <c r="I905" s="405"/>
      <c r="J905" s="405"/>
      <c r="K905" s="405"/>
      <c r="L905" s="405"/>
      <c r="M905" s="405"/>
      <c r="N905" s="406"/>
      <c r="O905" s="140">
        <f>SUM(O901:O904)</f>
        <v>5580.98</v>
      </c>
      <c r="P905" s="92"/>
    </row>
    <row r="906" spans="2:16" ht="15" customHeight="1">
      <c r="B906" s="93"/>
      <c r="C906" s="118"/>
      <c r="O906" s="119"/>
      <c r="P906" s="92"/>
    </row>
    <row r="907" spans="2:16" ht="15" customHeight="1">
      <c r="B907" s="93"/>
      <c r="C907" s="409" t="s">
        <v>74</v>
      </c>
      <c r="D907" s="410"/>
      <c r="E907" s="410"/>
      <c r="F907" s="410"/>
      <c r="G907" s="410"/>
      <c r="H907" s="410"/>
      <c r="I907" s="410"/>
      <c r="J907" s="410"/>
      <c r="K907" s="410"/>
      <c r="L907" s="410"/>
      <c r="M907" s="410"/>
      <c r="N907" s="411"/>
      <c r="O907" s="157">
        <f>ROUND(SUM(O881,O889,O896,O905),0)</f>
        <v>23144</v>
      </c>
      <c r="P907" s="92"/>
    </row>
    <row r="908" spans="2:16" ht="15" customHeight="1">
      <c r="B908" s="93"/>
      <c r="C908" s="345" t="s">
        <v>75</v>
      </c>
      <c r="D908" s="346"/>
      <c r="E908" s="346"/>
      <c r="F908" s="346"/>
      <c r="G908" s="346"/>
      <c r="H908" s="346"/>
      <c r="I908" s="346"/>
      <c r="J908" s="346"/>
      <c r="K908" s="346"/>
      <c r="L908" s="346"/>
      <c r="M908" s="346"/>
      <c r="N908" s="346"/>
      <c r="O908" s="347"/>
      <c r="P908" s="92"/>
    </row>
    <row r="909" spans="2:16" ht="15" customHeight="1">
      <c r="B909" s="93"/>
      <c r="C909" s="348"/>
      <c r="D909" s="349"/>
      <c r="E909" s="349"/>
      <c r="F909" s="349"/>
      <c r="G909" s="349"/>
      <c r="H909" s="349"/>
      <c r="I909" s="349"/>
      <c r="J909" s="349"/>
      <c r="K909" s="349"/>
      <c r="L909" s="349"/>
      <c r="M909" s="349"/>
      <c r="N909" s="349"/>
      <c r="O909" s="350"/>
      <c r="P909" s="92"/>
    </row>
    <row r="910" spans="2:16" ht="15" customHeight="1">
      <c r="B910" s="93"/>
      <c r="C910" s="351"/>
      <c r="D910" s="352"/>
      <c r="E910" s="352"/>
      <c r="F910" s="352"/>
      <c r="G910" s="352"/>
      <c r="H910" s="352"/>
      <c r="I910" s="352"/>
      <c r="J910" s="352"/>
      <c r="K910" s="352"/>
      <c r="L910" s="352"/>
      <c r="M910" s="352"/>
      <c r="N910" s="352"/>
      <c r="O910" s="353"/>
      <c r="P910" s="92"/>
    </row>
    <row r="911" spans="2:16" ht="28.5" customHeight="1">
      <c r="B911" s="93"/>
      <c r="C911" s="370" t="s">
        <v>76</v>
      </c>
      <c r="D911" s="397"/>
      <c r="E911" s="397"/>
      <c r="F911" s="397"/>
      <c r="G911" s="397"/>
      <c r="H911" s="397"/>
      <c r="I911" s="397"/>
      <c r="J911" s="135"/>
      <c r="K911" s="149"/>
      <c r="L911" s="148" t="s">
        <v>77</v>
      </c>
      <c r="M911" s="398" t="s">
        <v>78</v>
      </c>
      <c r="N911" s="399"/>
      <c r="O911" s="150"/>
      <c r="P911" s="92"/>
    </row>
    <row r="912" spans="2:16" ht="15" customHeight="1">
      <c r="B912" s="93"/>
      <c r="C912" s="412" t="s">
        <v>23</v>
      </c>
      <c r="D912" s="380"/>
      <c r="E912" s="380"/>
      <c r="F912" s="380"/>
      <c r="G912" s="380"/>
      <c r="H912" s="380"/>
      <c r="I912" s="380"/>
      <c r="J912" s="158"/>
      <c r="K912" s="159"/>
      <c r="L912" s="235">
        <f>'PRESUPUESTO OFICIAL (Entidad)'!K72</f>
        <v>0.24299999999999999</v>
      </c>
      <c r="M912" s="432">
        <f>L912*O907</f>
        <v>5623.9920000000002</v>
      </c>
      <c r="N912" s="433"/>
      <c r="O912" s="160"/>
      <c r="P912" s="92"/>
    </row>
    <row r="913" spans="2:16" ht="15" customHeight="1">
      <c r="B913" s="93"/>
      <c r="C913" s="129" t="s">
        <v>79</v>
      </c>
      <c r="D913" s="130"/>
      <c r="E913" s="130"/>
      <c r="F913" s="130"/>
      <c r="G913" s="130"/>
      <c r="H913" s="130"/>
      <c r="I913" s="130"/>
      <c r="J913" s="158"/>
      <c r="K913" s="159"/>
      <c r="L913" s="235">
        <f>'PRESUPUESTO OFICIAL (Entidad)'!K73</f>
        <v>0.01</v>
      </c>
      <c r="M913" s="432">
        <f>L913*O907</f>
        <v>231.44</v>
      </c>
      <c r="N913" s="433"/>
      <c r="O913" s="160"/>
      <c r="P913" s="92"/>
    </row>
    <row r="914" spans="2:16" ht="15" customHeight="1">
      <c r="B914" s="93"/>
      <c r="C914" s="112" t="s">
        <v>80</v>
      </c>
      <c r="D914" s="113"/>
      <c r="E914" s="113"/>
      <c r="F914" s="113"/>
      <c r="G914" s="113"/>
      <c r="H914" s="113"/>
      <c r="I914" s="113"/>
      <c r="J914" s="161"/>
      <c r="K914" s="162"/>
      <c r="L914" s="235">
        <f>'PRESUPUESTO OFICIAL (Entidad)'!K74</f>
        <v>0.05</v>
      </c>
      <c r="M914" s="434">
        <f>L914*O907</f>
        <v>1157.2</v>
      </c>
      <c r="N914" s="435"/>
      <c r="O914" s="160"/>
      <c r="P914" s="92"/>
    </row>
    <row r="915" spans="2:16" ht="15" customHeight="1">
      <c r="B915" s="93"/>
      <c r="C915" s="404" t="s">
        <v>60</v>
      </c>
      <c r="D915" s="405"/>
      <c r="E915" s="405"/>
      <c r="F915" s="405"/>
      <c r="G915" s="405"/>
      <c r="H915" s="405"/>
      <c r="I915" s="405"/>
      <c r="J915" s="405"/>
      <c r="K915" s="405"/>
      <c r="L915" s="405"/>
      <c r="M915" s="405"/>
      <c r="N915" s="406"/>
      <c r="O915" s="163">
        <f>SUM(M912:M914)</f>
        <v>7012.6319999999996</v>
      </c>
      <c r="P915" s="92"/>
    </row>
    <row r="916" spans="2:16" ht="15" customHeight="1">
      <c r="B916" s="93"/>
      <c r="C916" s="118"/>
      <c r="O916" s="119"/>
      <c r="P916" s="92"/>
    </row>
    <row r="917" spans="2:16" ht="15" customHeight="1">
      <c r="B917" s="93"/>
      <c r="C917" s="409" t="s">
        <v>81</v>
      </c>
      <c r="D917" s="410"/>
      <c r="E917" s="410"/>
      <c r="F917" s="410"/>
      <c r="G917" s="410"/>
      <c r="H917" s="410"/>
      <c r="I917" s="410"/>
      <c r="J917" s="410"/>
      <c r="K917" s="410"/>
      <c r="L917" s="410"/>
      <c r="M917" s="410"/>
      <c r="N917" s="411"/>
      <c r="O917" s="164">
        <f>ROUND(SUM(O907,O915),0)</f>
        <v>30157</v>
      </c>
      <c r="P917" s="92"/>
    </row>
    <row r="918" spans="2:16" ht="15" customHeight="1">
      <c r="B918" s="93"/>
      <c r="C918" s="115"/>
      <c r="D918" s="116"/>
      <c r="E918" s="116"/>
      <c r="F918" s="116"/>
      <c r="G918" s="116"/>
      <c r="H918" s="116"/>
      <c r="I918" s="116"/>
      <c r="J918" s="116"/>
      <c r="K918" s="116"/>
      <c r="L918" s="116"/>
      <c r="M918" s="116"/>
      <c r="N918" s="116"/>
      <c r="O918" s="117"/>
      <c r="P918" s="92"/>
    </row>
    <row r="919" spans="2:16" ht="15" customHeight="1">
      <c r="B919" s="93"/>
      <c r="C919" s="118"/>
      <c r="O919" s="119"/>
      <c r="P919" s="92"/>
    </row>
    <row r="920" spans="2:16" ht="15" customHeight="1">
      <c r="B920" s="93"/>
      <c r="C920" s="118"/>
      <c r="O920" s="119"/>
      <c r="P920" s="92"/>
    </row>
    <row r="921" spans="2:16" ht="15" customHeight="1">
      <c r="B921" s="93"/>
      <c r="C921" s="118"/>
      <c r="H921" s="165" t="s">
        <v>82</v>
      </c>
      <c r="I921" s="165"/>
      <c r="J921" s="165"/>
      <c r="K921" s="165"/>
      <c r="O921" s="119"/>
      <c r="P921" s="92"/>
    </row>
    <row r="922" spans="2:16" ht="15" customHeight="1">
      <c r="B922" s="93"/>
      <c r="C922" s="118"/>
      <c r="H922" s="165" t="s">
        <v>83</v>
      </c>
      <c r="O922" s="119"/>
      <c r="P922" s="92"/>
    </row>
    <row r="923" spans="2:16" ht="15" customHeight="1">
      <c r="B923" s="93"/>
      <c r="C923" s="118"/>
      <c r="H923" s="165" t="s">
        <v>84</v>
      </c>
      <c r="O923" s="119"/>
      <c r="P923" s="92"/>
    </row>
    <row r="924" spans="2:16" ht="15" customHeight="1">
      <c r="B924" s="93"/>
      <c r="C924" s="104"/>
      <c r="D924" s="166"/>
      <c r="E924" s="166"/>
      <c r="F924" s="166"/>
      <c r="G924" s="166"/>
      <c r="H924" s="165" t="s">
        <v>85</v>
      </c>
      <c r="I924" s="166"/>
      <c r="J924" s="166"/>
      <c r="K924" s="166"/>
      <c r="L924" s="166"/>
      <c r="M924" s="166"/>
      <c r="N924" s="166"/>
      <c r="O924" s="167"/>
      <c r="P924" s="92"/>
    </row>
    <row r="925" spans="2:16" ht="15" customHeight="1">
      <c r="B925" s="93"/>
      <c r="C925" s="118"/>
      <c r="H925" s="91" t="s">
        <v>86</v>
      </c>
      <c r="O925" s="119"/>
      <c r="P925" s="92"/>
    </row>
    <row r="926" spans="2:16" ht="15" customHeight="1">
      <c r="B926" s="93"/>
      <c r="C926" s="168" t="s">
        <v>87</v>
      </c>
      <c r="D926" s="126"/>
      <c r="E926" s="126"/>
      <c r="F926" s="126"/>
      <c r="G926" s="126"/>
      <c r="H926" s="126"/>
      <c r="I926" s="126"/>
      <c r="J926" s="126"/>
      <c r="K926" s="126"/>
      <c r="L926" s="126"/>
      <c r="M926" s="126"/>
      <c r="N926" s="126"/>
      <c r="O926" s="169"/>
      <c r="P926" s="92"/>
    </row>
    <row r="927" spans="2:16" ht="15" customHeight="1">
      <c r="B927" s="93"/>
      <c r="C927" s="429"/>
      <c r="D927" s="430"/>
      <c r="E927" s="430"/>
      <c r="F927" s="430"/>
      <c r="G927" s="430"/>
      <c r="H927" s="430"/>
      <c r="I927" s="430"/>
      <c r="J927" s="430"/>
      <c r="K927" s="430"/>
      <c r="L927" s="430"/>
      <c r="M927" s="430"/>
      <c r="N927" s="430"/>
      <c r="O927" s="431"/>
      <c r="P927" s="92"/>
    </row>
    <row r="928" spans="2:16" ht="15" customHeight="1">
      <c r="B928" s="93"/>
      <c r="C928" s="429"/>
      <c r="D928" s="430"/>
      <c r="E928" s="430"/>
      <c r="F928" s="430"/>
      <c r="G928" s="430"/>
      <c r="H928" s="430"/>
      <c r="I928" s="430"/>
      <c r="J928" s="430"/>
      <c r="K928" s="430"/>
      <c r="L928" s="430"/>
      <c r="M928" s="430"/>
      <c r="N928" s="430"/>
      <c r="O928" s="431"/>
      <c r="P928" s="92"/>
    </row>
    <row r="929" spans="2:16" ht="15" customHeight="1">
      <c r="B929" s="93"/>
      <c r="C929" s="104"/>
      <c r="D929" s="166"/>
      <c r="E929" s="166"/>
      <c r="F929" s="166"/>
      <c r="G929" s="166"/>
      <c r="H929" s="166"/>
      <c r="I929" s="166"/>
      <c r="J929" s="166"/>
      <c r="K929" s="166"/>
      <c r="L929" s="166"/>
      <c r="M929" s="166"/>
      <c r="N929" s="166"/>
      <c r="O929" s="167"/>
      <c r="P929" s="92"/>
    </row>
    <row r="930" spans="2:16" ht="15" customHeight="1">
      <c r="B930" s="93"/>
      <c r="C930" s="170" t="s">
        <v>88</v>
      </c>
      <c r="D930" s="166"/>
      <c r="E930" s="166"/>
      <c r="F930" s="166"/>
      <c r="G930" s="166"/>
      <c r="H930" s="166"/>
      <c r="I930" s="166"/>
      <c r="J930" s="166"/>
      <c r="K930" s="166"/>
      <c r="L930" s="166"/>
      <c r="M930" s="166"/>
      <c r="N930" s="166"/>
      <c r="O930" s="167"/>
      <c r="P930" s="92"/>
    </row>
    <row r="931" spans="2:16" ht="12.75" customHeight="1">
      <c r="B931" s="93"/>
      <c r="C931" s="426" t="s">
        <v>89</v>
      </c>
      <c r="D931" s="427"/>
      <c r="E931" s="427"/>
      <c r="F931" s="427"/>
      <c r="G931" s="427"/>
      <c r="H931" s="427"/>
      <c r="I931" s="427"/>
      <c r="J931" s="427"/>
      <c r="K931" s="427"/>
      <c r="L931" s="427"/>
      <c r="M931" s="427"/>
      <c r="N931" s="427"/>
      <c r="O931" s="428"/>
      <c r="P931" s="92"/>
    </row>
    <row r="932" spans="2:16" ht="15" customHeight="1">
      <c r="B932" s="93"/>
      <c r="C932" s="426"/>
      <c r="D932" s="427"/>
      <c r="E932" s="427"/>
      <c r="F932" s="427"/>
      <c r="G932" s="427"/>
      <c r="H932" s="427"/>
      <c r="I932" s="427"/>
      <c r="J932" s="427"/>
      <c r="K932" s="427"/>
      <c r="L932" s="427"/>
      <c r="M932" s="427"/>
      <c r="N932" s="427"/>
      <c r="O932" s="428"/>
      <c r="P932" s="92"/>
    </row>
    <row r="933" spans="2:16" ht="12.95" customHeight="1">
      <c r="B933" s="93"/>
      <c r="C933" s="426" t="s">
        <v>90</v>
      </c>
      <c r="D933" s="427"/>
      <c r="E933" s="427"/>
      <c r="F933" s="427"/>
      <c r="G933" s="427"/>
      <c r="H933" s="427"/>
      <c r="I933" s="427"/>
      <c r="J933" s="427"/>
      <c r="K933" s="427"/>
      <c r="L933" s="427"/>
      <c r="M933" s="427"/>
      <c r="N933" s="427"/>
      <c r="O933" s="428"/>
      <c r="P933" s="92"/>
    </row>
    <row r="934" spans="2:16" ht="15" customHeight="1">
      <c r="B934" s="93"/>
      <c r="C934" s="426"/>
      <c r="D934" s="427"/>
      <c r="E934" s="427"/>
      <c r="F934" s="427"/>
      <c r="G934" s="427"/>
      <c r="H934" s="427"/>
      <c r="I934" s="427"/>
      <c r="J934" s="427"/>
      <c r="K934" s="427"/>
      <c r="L934" s="427"/>
      <c r="M934" s="427"/>
      <c r="N934" s="427"/>
      <c r="O934" s="428"/>
      <c r="P934" s="92"/>
    </row>
    <row r="935" spans="2:16" ht="15" customHeight="1">
      <c r="B935" s="93"/>
      <c r="C935" s="104"/>
      <c r="D935" s="166"/>
      <c r="E935" s="166"/>
      <c r="F935" s="166"/>
      <c r="G935" s="166"/>
      <c r="H935" s="166"/>
      <c r="I935" s="166"/>
      <c r="J935" s="166"/>
      <c r="K935" s="166"/>
      <c r="L935" s="166"/>
      <c r="M935" s="166"/>
      <c r="N935" s="166"/>
      <c r="O935" s="167"/>
      <c r="P935" s="92"/>
    </row>
    <row r="936" spans="2:16" ht="15" customHeight="1">
      <c r="B936" s="93"/>
      <c r="C936" s="118"/>
      <c r="H936" s="165" t="s">
        <v>82</v>
      </c>
      <c r="O936" s="119"/>
      <c r="P936" s="92"/>
    </row>
    <row r="937" spans="2:16" ht="15" customHeight="1">
      <c r="B937" s="93"/>
      <c r="C937" s="118"/>
      <c r="H937" s="91" t="s">
        <v>83</v>
      </c>
      <c r="I937" s="130"/>
      <c r="J937" s="130"/>
      <c r="K937" s="130"/>
      <c r="O937" s="119"/>
      <c r="P937" s="92"/>
    </row>
    <row r="938" spans="2:16" ht="15" customHeight="1">
      <c r="B938" s="93"/>
      <c r="C938" s="118"/>
      <c r="H938" s="91" t="s">
        <v>91</v>
      </c>
      <c r="I938" s="171"/>
      <c r="J938" s="171"/>
      <c r="K938" s="171"/>
      <c r="O938" s="119"/>
      <c r="P938" s="92"/>
    </row>
    <row r="939" spans="2:16" ht="15" customHeight="1">
      <c r="B939" s="93"/>
      <c r="C939" s="172"/>
      <c r="D939" s="166"/>
      <c r="E939" s="166"/>
      <c r="F939" s="166"/>
      <c r="G939" s="166"/>
      <c r="H939" s="91" t="s">
        <v>85</v>
      </c>
      <c r="L939" s="166"/>
      <c r="M939" s="166"/>
      <c r="N939" s="166"/>
      <c r="O939" s="167"/>
      <c r="P939" s="92"/>
    </row>
    <row r="940" spans="2:16" ht="17.25" customHeight="1">
      <c r="B940" s="93"/>
      <c r="C940" s="172"/>
      <c r="D940" s="171"/>
      <c r="E940" s="171"/>
      <c r="K940" s="418"/>
      <c r="L940" s="418"/>
      <c r="M940" s="418"/>
      <c r="N940" s="418"/>
      <c r="O940" s="419"/>
      <c r="P940" s="92"/>
    </row>
    <row r="941" spans="2:16" ht="18.75" customHeight="1">
      <c r="B941" s="93"/>
      <c r="C941" s="422"/>
      <c r="D941" s="423"/>
      <c r="E941" s="423"/>
      <c r="F941" s="145"/>
      <c r="G941" s="145"/>
      <c r="H941" s="145"/>
      <c r="I941" s="145"/>
      <c r="J941" s="145"/>
      <c r="K941" s="420"/>
      <c r="L941" s="420"/>
      <c r="M941" s="420"/>
      <c r="N941" s="420"/>
      <c r="O941" s="421"/>
      <c r="P941" s="92"/>
    </row>
    <row r="942" spans="2:16" ht="15" customHeight="1">
      <c r="B942" s="173"/>
      <c r="C942" s="174"/>
      <c r="D942" s="174"/>
      <c r="E942" s="174"/>
      <c r="F942" s="174"/>
      <c r="G942" s="174"/>
      <c r="H942" s="174"/>
      <c r="I942" s="174"/>
      <c r="J942" s="174"/>
      <c r="K942" s="174"/>
      <c r="L942" s="174"/>
      <c r="M942" s="174"/>
      <c r="N942" s="174"/>
      <c r="O942" s="174"/>
      <c r="P942" s="175"/>
    </row>
    <row r="943" spans="2:16" ht="15" customHeight="1"/>
    <row r="944" spans="2:16" ht="15" customHeight="1">
      <c r="B944" s="271" t="s">
        <v>37</v>
      </c>
      <c r="C944" s="271"/>
      <c r="D944" s="271"/>
      <c r="E944" s="271"/>
      <c r="F944" s="271"/>
      <c r="G944" s="271"/>
      <c r="H944" s="271"/>
      <c r="I944" s="271"/>
      <c r="J944" s="271"/>
      <c r="K944" s="271"/>
      <c r="L944" s="271"/>
    </row>
    <row r="945" spans="2:16" ht="15" customHeight="1">
      <c r="B945" s="271" t="s">
        <v>1</v>
      </c>
      <c r="C945" s="271"/>
      <c r="D945" s="271"/>
      <c r="E945" s="271"/>
    </row>
    <row r="946" spans="2:16" ht="15" customHeight="1"/>
    <row r="947" spans="2:16" ht="25.5" customHeight="1">
      <c r="B947" s="415"/>
      <c r="C947" s="416"/>
      <c r="D947" s="416"/>
      <c r="E947" s="416"/>
      <c r="F947" s="416"/>
      <c r="G947" s="416"/>
      <c r="H947" s="416"/>
      <c r="I947" s="416"/>
      <c r="J947" s="416"/>
      <c r="K947" s="416"/>
      <c r="L947" s="416"/>
      <c r="M947" s="416"/>
      <c r="N947" s="416"/>
      <c r="O947" s="416"/>
      <c r="P947" s="417"/>
    </row>
    <row r="948" spans="2:16" ht="36.75" customHeight="1">
      <c r="B948" s="93"/>
      <c r="C948" s="327" t="s">
        <v>38</v>
      </c>
      <c r="D948" s="327"/>
      <c r="E948" s="327"/>
      <c r="F948" s="327"/>
      <c r="G948" s="327"/>
      <c r="H948" s="327"/>
      <c r="I948" s="327"/>
      <c r="J948" s="327"/>
      <c r="K948" s="327"/>
      <c r="L948" s="327"/>
      <c r="M948" s="327"/>
      <c r="N948" s="327"/>
      <c r="O948" s="327"/>
      <c r="P948" s="92"/>
    </row>
    <row r="949" spans="2:16" ht="15" customHeight="1">
      <c r="B949" s="93"/>
      <c r="P949" s="92"/>
    </row>
    <row r="950" spans="2:16" ht="15" customHeight="1">
      <c r="B950" s="93"/>
      <c r="C950" s="336"/>
      <c r="D950" s="338"/>
      <c r="E950" s="339"/>
      <c r="F950" s="339"/>
      <c r="G950" s="339"/>
      <c r="H950" s="339"/>
      <c r="I950" s="339"/>
      <c r="J950" s="339"/>
      <c r="K950" s="340"/>
      <c r="L950" s="356"/>
      <c r="M950" s="357"/>
      <c r="N950" s="357"/>
      <c r="O950" s="358"/>
      <c r="P950" s="92"/>
    </row>
    <row r="951" spans="2:16" ht="15" customHeight="1">
      <c r="B951" s="93"/>
      <c r="C951" s="337"/>
      <c r="D951" s="330" t="s">
        <v>162</v>
      </c>
      <c r="E951" s="331"/>
      <c r="F951" s="331"/>
      <c r="G951" s="331"/>
      <c r="H951" s="331"/>
      <c r="I951" s="331"/>
      <c r="J951" s="331"/>
      <c r="K951" s="332"/>
      <c r="L951" s="359"/>
      <c r="M951" s="360"/>
      <c r="N951" s="360"/>
      <c r="O951" s="361"/>
      <c r="P951" s="92"/>
    </row>
    <row r="952" spans="2:16" ht="15" customHeight="1">
      <c r="B952" s="93"/>
      <c r="C952" s="337"/>
      <c r="D952" s="330"/>
      <c r="E952" s="331"/>
      <c r="F952" s="331"/>
      <c r="G952" s="331"/>
      <c r="H952" s="331"/>
      <c r="I952" s="331"/>
      <c r="J952" s="331"/>
      <c r="K952" s="332"/>
      <c r="L952" s="328" t="s">
        <v>39</v>
      </c>
      <c r="M952" s="362"/>
      <c r="N952" s="363"/>
      <c r="O952" s="364"/>
      <c r="P952" s="92"/>
    </row>
    <row r="953" spans="2:16" ht="15" customHeight="1">
      <c r="B953" s="93"/>
      <c r="C953" s="337"/>
      <c r="D953" s="330" t="s">
        <v>40</v>
      </c>
      <c r="E953" s="331"/>
      <c r="F953" s="331"/>
      <c r="G953" s="331"/>
      <c r="H953" s="331"/>
      <c r="I953" s="331"/>
      <c r="J953" s="331"/>
      <c r="K953" s="332"/>
      <c r="L953" s="341"/>
      <c r="M953" s="365"/>
      <c r="N953" s="366"/>
      <c r="O953" s="367"/>
      <c r="P953" s="92"/>
    </row>
    <row r="954" spans="2:16" ht="12.75" customHeight="1">
      <c r="B954" s="93"/>
      <c r="C954" s="337"/>
      <c r="D954" s="333"/>
      <c r="E954" s="334"/>
      <c r="F954" s="334"/>
      <c r="G954" s="334"/>
      <c r="H954" s="334"/>
      <c r="I954" s="334"/>
      <c r="J954" s="334"/>
      <c r="K954" s="335"/>
      <c r="L954" s="328" t="s">
        <v>41</v>
      </c>
      <c r="M954" s="328">
        <v>11</v>
      </c>
      <c r="N954" s="328" t="s">
        <v>42</v>
      </c>
      <c r="O954" s="354">
        <v>26</v>
      </c>
      <c r="P954" s="92"/>
    </row>
    <row r="955" spans="2:16" ht="15" customHeight="1">
      <c r="B955" s="93"/>
      <c r="C955" s="337"/>
      <c r="D955" s="333"/>
      <c r="E955" s="334"/>
      <c r="F955" s="334"/>
      <c r="G955" s="334"/>
      <c r="H955" s="334"/>
      <c r="I955" s="334"/>
      <c r="J955" s="334"/>
      <c r="K955" s="335"/>
      <c r="L955" s="329"/>
      <c r="M955" s="329"/>
      <c r="N955" s="329"/>
      <c r="O955" s="355"/>
      <c r="P955" s="92"/>
    </row>
    <row r="956" spans="2:16" ht="15" customHeight="1">
      <c r="B956" s="93"/>
      <c r="C956" s="337"/>
      <c r="D956" s="330" t="s">
        <v>43</v>
      </c>
      <c r="E956" s="331"/>
      <c r="F956" s="331"/>
      <c r="G956" s="331"/>
      <c r="H956" s="331"/>
      <c r="I956" s="331"/>
      <c r="J956" s="331"/>
      <c r="K956" s="332"/>
      <c r="L956" s="329"/>
      <c r="M956" s="329"/>
      <c r="N956" s="329"/>
      <c r="O956" s="355"/>
      <c r="P956" s="92"/>
    </row>
    <row r="957" spans="2:16" ht="15" customHeight="1">
      <c r="B957" s="93"/>
      <c r="C957" s="96"/>
      <c r="D957" s="97"/>
      <c r="E957" s="97"/>
      <c r="F957" s="97"/>
      <c r="G957" s="97"/>
      <c r="H957" s="97"/>
      <c r="I957" s="97"/>
      <c r="J957" s="97"/>
      <c r="K957" s="97"/>
      <c r="L957" s="97"/>
      <c r="M957" s="98"/>
      <c r="N957" s="98"/>
      <c r="O957" s="99"/>
      <c r="P957" s="92"/>
    </row>
    <row r="958" spans="2:16" ht="15" customHeight="1">
      <c r="B958" s="93"/>
      <c r="C958" s="100"/>
      <c r="D958" s="94"/>
      <c r="E958" s="94"/>
      <c r="F958" s="94"/>
      <c r="G958" s="94"/>
      <c r="H958" s="94"/>
      <c r="I958" s="94"/>
      <c r="J958" s="94"/>
      <c r="K958" s="94"/>
      <c r="L958" s="101" t="s">
        <v>44</v>
      </c>
      <c r="M958" s="102" t="s">
        <v>45</v>
      </c>
      <c r="N958" s="102" t="s">
        <v>46</v>
      </c>
      <c r="O958" s="103" t="s">
        <v>47</v>
      </c>
      <c r="P958" s="92"/>
    </row>
    <row r="959" spans="2:16" ht="15" customHeight="1">
      <c r="B959" s="93"/>
      <c r="C959" s="104"/>
      <c r="D959" s="95"/>
      <c r="E959" s="95"/>
      <c r="F959" s="95"/>
      <c r="G959" s="95"/>
      <c r="H959" s="95"/>
      <c r="I959" s="95"/>
      <c r="J959" s="95"/>
      <c r="K959" s="95"/>
      <c r="L959" s="105"/>
      <c r="M959" s="106"/>
      <c r="N959" s="106"/>
      <c r="O959" s="107"/>
      <c r="P959" s="92"/>
    </row>
    <row r="960" spans="2:16" ht="18" customHeight="1">
      <c r="B960" s="93"/>
      <c r="C960" s="424" t="s">
        <v>48</v>
      </c>
      <c r="D960" s="425"/>
      <c r="E960" s="425"/>
      <c r="F960" s="425"/>
      <c r="G960" s="95"/>
      <c r="H960" s="95"/>
      <c r="I960" s="95" t="s">
        <v>49</v>
      </c>
      <c r="K960" s="95"/>
      <c r="L960" s="105"/>
      <c r="O960" s="108"/>
      <c r="P960" s="92"/>
    </row>
    <row r="961" spans="2:16" ht="15" customHeight="1">
      <c r="B961" s="93"/>
      <c r="C961" s="109"/>
      <c r="D961" s="110"/>
      <c r="E961" s="110"/>
      <c r="F961" s="110"/>
      <c r="G961" s="110"/>
      <c r="H961" s="110"/>
      <c r="I961" s="110"/>
      <c r="J961" s="110"/>
      <c r="K961" s="110"/>
      <c r="L961" s="110"/>
      <c r="M961" s="110"/>
      <c r="N961" s="110"/>
      <c r="O961" s="111"/>
      <c r="P961" s="92"/>
    </row>
    <row r="962" spans="2:16" ht="15" customHeight="1">
      <c r="B962" s="93"/>
      <c r="C962" s="112"/>
      <c r="D962" s="113"/>
      <c r="E962" s="113"/>
      <c r="F962" s="113"/>
      <c r="G962" s="113"/>
      <c r="H962" s="113"/>
      <c r="I962" s="113"/>
      <c r="J962" s="113"/>
      <c r="K962" s="113"/>
      <c r="L962" s="113"/>
      <c r="M962" s="113"/>
      <c r="N962" s="113"/>
      <c r="O962" s="114"/>
      <c r="P962" s="92"/>
    </row>
    <row r="963" spans="2:16" ht="15" customHeight="1">
      <c r="B963" s="93"/>
      <c r="C963" s="115"/>
      <c r="D963" s="116"/>
      <c r="E963" s="116"/>
      <c r="F963" s="116"/>
      <c r="G963" s="116"/>
      <c r="H963" s="116"/>
      <c r="K963" s="116"/>
      <c r="L963" s="116"/>
      <c r="M963" s="116"/>
      <c r="N963" s="116"/>
      <c r="O963" s="117"/>
      <c r="P963" s="92"/>
    </row>
    <row r="964" spans="2:16" ht="15" customHeight="1">
      <c r="B964" s="93"/>
      <c r="C964" s="376" t="s">
        <v>50</v>
      </c>
      <c r="D964" s="377"/>
      <c r="E964" s="377"/>
      <c r="F964" s="377"/>
      <c r="G964" s="377"/>
      <c r="H964" s="377"/>
      <c r="I964" s="377"/>
      <c r="J964" s="377"/>
      <c r="K964" s="377"/>
      <c r="L964" s="377"/>
      <c r="M964" s="377"/>
      <c r="N964" s="377"/>
      <c r="O964" s="378"/>
      <c r="P964" s="92"/>
    </row>
    <row r="965" spans="2:16" ht="15" customHeight="1">
      <c r="B965" s="93"/>
      <c r="C965" s="118"/>
      <c r="O965" s="119"/>
      <c r="P965" s="92"/>
    </row>
    <row r="966" spans="2:16" ht="15" customHeight="1">
      <c r="B966" s="93"/>
      <c r="C966" s="120" t="s">
        <v>51</v>
      </c>
      <c r="D966" s="342" t="s">
        <v>52</v>
      </c>
      <c r="E966" s="343"/>
      <c r="F966" s="343"/>
      <c r="G966" s="343"/>
      <c r="H966" s="343"/>
      <c r="I966" s="343"/>
      <c r="J966" s="343"/>
      <c r="K966" s="343"/>
      <c r="L966" s="344"/>
      <c r="M966" s="374" t="s">
        <v>53</v>
      </c>
      <c r="N966" s="375"/>
      <c r="O966" s="120" t="s">
        <v>11</v>
      </c>
      <c r="P966" s="92"/>
    </row>
    <row r="967" spans="2:16" ht="20.100000000000001" customHeight="1">
      <c r="B967" s="93"/>
      <c r="C967" s="121" t="s">
        <v>217</v>
      </c>
      <c r="D967" s="388" t="s">
        <v>127</v>
      </c>
      <c r="E967" s="389"/>
      <c r="F967" s="389"/>
      <c r="G967" s="389"/>
      <c r="H967" s="389"/>
      <c r="I967" s="389"/>
      <c r="J967" s="389"/>
      <c r="K967" s="389"/>
      <c r="L967" s="390"/>
      <c r="M967" s="368" t="s">
        <v>101</v>
      </c>
      <c r="N967" s="369"/>
      <c r="O967" s="122">
        <f>SUM('PRESUPUESTO OFICIAL (Entidad)'!I34)</f>
        <v>60</v>
      </c>
      <c r="P967" s="92"/>
    </row>
    <row r="968" spans="2:16" ht="15" customHeight="1">
      <c r="B968" s="93"/>
      <c r="C968" s="345" t="s">
        <v>54</v>
      </c>
      <c r="D968" s="346"/>
      <c r="E968" s="346"/>
      <c r="F968" s="346"/>
      <c r="G968" s="346"/>
      <c r="H968" s="346"/>
      <c r="I968" s="346"/>
      <c r="J968" s="346"/>
      <c r="K968" s="346"/>
      <c r="L968" s="346"/>
      <c r="M968" s="346"/>
      <c r="N968" s="346"/>
      <c r="O968" s="347"/>
      <c r="P968" s="92"/>
    </row>
    <row r="969" spans="2:16" ht="15" customHeight="1">
      <c r="B969" s="93"/>
      <c r="C969" s="348"/>
      <c r="D969" s="349"/>
      <c r="E969" s="349"/>
      <c r="F969" s="349"/>
      <c r="G969" s="349"/>
      <c r="H969" s="349"/>
      <c r="I969" s="349"/>
      <c r="J969" s="349"/>
      <c r="K969" s="349"/>
      <c r="L969" s="349"/>
      <c r="M969" s="349"/>
      <c r="N969" s="349"/>
      <c r="O969" s="350"/>
      <c r="P969" s="92"/>
    </row>
    <row r="970" spans="2:16" ht="15" customHeight="1">
      <c r="B970" s="93"/>
      <c r="C970" s="351"/>
      <c r="D970" s="352"/>
      <c r="E970" s="352"/>
      <c r="F970" s="352"/>
      <c r="G970" s="352"/>
      <c r="H970" s="352"/>
      <c r="I970" s="352"/>
      <c r="J970" s="352"/>
      <c r="K970" s="352"/>
      <c r="L970" s="352"/>
      <c r="M970" s="352"/>
      <c r="N970" s="352"/>
      <c r="O970" s="353"/>
      <c r="P970" s="92"/>
    </row>
    <row r="971" spans="2:16" ht="15" customHeight="1">
      <c r="B971" s="93"/>
      <c r="C971" s="370" t="s">
        <v>52</v>
      </c>
      <c r="D971" s="371"/>
      <c r="E971" s="371"/>
      <c r="F971" s="371"/>
      <c r="G971" s="372"/>
      <c r="H971" s="373" t="s">
        <v>55</v>
      </c>
      <c r="I971" s="371"/>
      <c r="J971" s="385" t="s">
        <v>56</v>
      </c>
      <c r="K971" s="386"/>
      <c r="L971" s="124" t="s">
        <v>57</v>
      </c>
      <c r="M971" s="373" t="s">
        <v>58</v>
      </c>
      <c r="N971" s="387"/>
      <c r="O971" s="125" t="s">
        <v>59</v>
      </c>
      <c r="P971" s="92"/>
    </row>
    <row r="972" spans="2:16" ht="17.100000000000001" customHeight="1">
      <c r="B972" s="93"/>
      <c r="C972" s="379" t="s">
        <v>206</v>
      </c>
      <c r="D972" s="380"/>
      <c r="E972" s="380"/>
      <c r="F972" s="380"/>
      <c r="G972" s="381"/>
      <c r="H972" s="382"/>
      <c r="I972" s="381"/>
      <c r="J972" s="382" t="s">
        <v>164</v>
      </c>
      <c r="K972" s="381"/>
      <c r="L972" s="127">
        <v>3000</v>
      </c>
      <c r="M972" s="383">
        <v>0.9</v>
      </c>
      <c r="N972" s="384"/>
      <c r="O972" s="128">
        <f>ROUND(L972*M972+0.00000001,2)</f>
        <v>2700</v>
      </c>
      <c r="P972" s="92"/>
    </row>
    <row r="973" spans="2:16" ht="17.100000000000001" customHeight="1">
      <c r="B973" s="93"/>
      <c r="C973" s="129" t="s">
        <v>163</v>
      </c>
      <c r="D973" s="130"/>
      <c r="E973" s="130"/>
      <c r="F973" s="130"/>
      <c r="G973" s="131"/>
      <c r="H973" s="132"/>
      <c r="I973" s="131"/>
      <c r="J973" s="132" t="s">
        <v>164</v>
      </c>
      <c r="K973" s="131"/>
      <c r="L973" s="127">
        <v>6702.48</v>
      </c>
      <c r="M973" s="383">
        <v>0.05</v>
      </c>
      <c r="N973" s="384"/>
      <c r="O973" s="128">
        <f>ROUND(L973*M973+0.00000001,2)</f>
        <v>335.12</v>
      </c>
      <c r="P973" s="92"/>
    </row>
    <row r="974" spans="2:16" ht="15" customHeight="1">
      <c r="B974" s="93"/>
      <c r="C974" s="391"/>
      <c r="D974" s="392"/>
      <c r="E974" s="392"/>
      <c r="F974" s="392"/>
      <c r="G974" s="393"/>
      <c r="H974" s="394"/>
      <c r="I974" s="393"/>
      <c r="J974" s="394"/>
      <c r="K974" s="393"/>
      <c r="L974" s="133"/>
      <c r="M974" s="395"/>
      <c r="N974" s="396"/>
      <c r="O974" s="128"/>
      <c r="P974" s="92"/>
    </row>
    <row r="975" spans="2:16" ht="15" customHeight="1">
      <c r="B975" s="93"/>
      <c r="C975" s="404" t="s">
        <v>60</v>
      </c>
      <c r="D975" s="405"/>
      <c r="E975" s="405"/>
      <c r="F975" s="405"/>
      <c r="G975" s="405"/>
      <c r="H975" s="405"/>
      <c r="I975" s="405"/>
      <c r="J975" s="405"/>
      <c r="K975" s="405"/>
      <c r="L975" s="405"/>
      <c r="M975" s="405"/>
      <c r="N975" s="406"/>
      <c r="O975" s="134">
        <f>SUM(O972:O974)</f>
        <v>3035.12</v>
      </c>
      <c r="P975" s="92"/>
    </row>
    <row r="976" spans="2:16" ht="13.5" customHeight="1">
      <c r="B976" s="93"/>
      <c r="C976" s="345" t="s">
        <v>61</v>
      </c>
      <c r="D976" s="346"/>
      <c r="E976" s="346"/>
      <c r="F976" s="346"/>
      <c r="G976" s="346"/>
      <c r="H976" s="346"/>
      <c r="I976" s="346"/>
      <c r="J976" s="346"/>
      <c r="K976" s="346"/>
      <c r="L976" s="346"/>
      <c r="M976" s="346"/>
      <c r="N976" s="346"/>
      <c r="O976" s="347"/>
      <c r="P976" s="92"/>
    </row>
    <row r="977" spans="2:16" ht="15" customHeight="1">
      <c r="B977" s="93"/>
      <c r="C977" s="348"/>
      <c r="D977" s="349"/>
      <c r="E977" s="349"/>
      <c r="F977" s="349"/>
      <c r="G977" s="349"/>
      <c r="H977" s="349"/>
      <c r="I977" s="349"/>
      <c r="J977" s="349"/>
      <c r="K977" s="349"/>
      <c r="L977" s="349"/>
      <c r="M977" s="349"/>
      <c r="N977" s="349"/>
      <c r="O977" s="350"/>
      <c r="P977" s="92"/>
    </row>
    <row r="978" spans="2:16" ht="15" customHeight="1">
      <c r="B978" s="93"/>
      <c r="C978" s="351"/>
      <c r="D978" s="352"/>
      <c r="E978" s="352"/>
      <c r="F978" s="352"/>
      <c r="G978" s="352"/>
      <c r="H978" s="352"/>
      <c r="I978" s="352"/>
      <c r="J978" s="352"/>
      <c r="K978" s="352"/>
      <c r="L978" s="352"/>
      <c r="M978" s="352"/>
      <c r="N978" s="352"/>
      <c r="O978" s="353"/>
      <c r="P978" s="92"/>
    </row>
    <row r="979" spans="2:16" ht="15" customHeight="1">
      <c r="B979" s="93"/>
      <c r="C979" s="370" t="s">
        <v>52</v>
      </c>
      <c r="D979" s="397"/>
      <c r="E979" s="397"/>
      <c r="F979" s="397"/>
      <c r="G979" s="397"/>
      <c r="H979" s="397"/>
      <c r="I979" s="397"/>
      <c r="J979" s="387"/>
      <c r="K979" s="123" t="s">
        <v>53</v>
      </c>
      <c r="L979" s="124" t="s">
        <v>11</v>
      </c>
      <c r="M979" s="373" t="s">
        <v>62</v>
      </c>
      <c r="N979" s="387"/>
      <c r="O979" s="125" t="s">
        <v>59</v>
      </c>
      <c r="P979" s="92"/>
    </row>
    <row r="980" spans="2:16" ht="15" customHeight="1">
      <c r="B980" s="93"/>
      <c r="C980" s="412"/>
      <c r="D980" s="380"/>
      <c r="E980" s="380"/>
      <c r="F980" s="380"/>
      <c r="G980" s="380"/>
      <c r="H980" s="380"/>
      <c r="I980" s="380"/>
      <c r="J980" s="381"/>
      <c r="K980" s="136"/>
      <c r="L980" s="137"/>
      <c r="M980" s="413"/>
      <c r="N980" s="414"/>
      <c r="O980" s="128"/>
      <c r="P980" s="92"/>
    </row>
    <row r="981" spans="2:16" ht="15" customHeight="1">
      <c r="B981" s="93"/>
      <c r="C981" s="391"/>
      <c r="D981" s="392"/>
      <c r="E981" s="392"/>
      <c r="F981" s="392"/>
      <c r="G981" s="392"/>
      <c r="H981" s="392"/>
      <c r="I981" s="392"/>
      <c r="J981" s="393"/>
      <c r="K981" s="130"/>
      <c r="L981" s="138"/>
      <c r="M981" s="402"/>
      <c r="N981" s="403"/>
      <c r="O981" s="139"/>
      <c r="P981" s="92"/>
    </row>
    <row r="982" spans="2:16" ht="15" customHeight="1">
      <c r="B982" s="93"/>
      <c r="C982" s="404" t="s">
        <v>60</v>
      </c>
      <c r="D982" s="405"/>
      <c r="E982" s="405"/>
      <c r="F982" s="405"/>
      <c r="G982" s="405"/>
      <c r="H982" s="405"/>
      <c r="I982" s="405"/>
      <c r="J982" s="405"/>
      <c r="K982" s="405"/>
      <c r="L982" s="405"/>
      <c r="M982" s="405"/>
      <c r="N982" s="406"/>
      <c r="O982" s="140">
        <f>SUM(O980:O981)</f>
        <v>0</v>
      </c>
      <c r="P982" s="92"/>
    </row>
    <row r="983" spans="2:16" ht="15" customHeight="1">
      <c r="B983" s="93"/>
      <c r="C983" s="345" t="s">
        <v>63</v>
      </c>
      <c r="D983" s="346"/>
      <c r="E983" s="346"/>
      <c r="F983" s="346"/>
      <c r="G983" s="346"/>
      <c r="H983" s="346"/>
      <c r="I983" s="346"/>
      <c r="J983" s="346"/>
      <c r="K983" s="346"/>
      <c r="L983" s="346"/>
      <c r="M983" s="346"/>
      <c r="N983" s="346"/>
      <c r="O983" s="347"/>
      <c r="P983" s="92"/>
    </row>
    <row r="984" spans="2:16" ht="15" customHeight="1">
      <c r="B984" s="93"/>
      <c r="C984" s="348"/>
      <c r="D984" s="349"/>
      <c r="E984" s="349"/>
      <c r="F984" s="349"/>
      <c r="G984" s="349"/>
      <c r="H984" s="349"/>
      <c r="I984" s="349"/>
      <c r="J984" s="349"/>
      <c r="K984" s="349"/>
      <c r="L984" s="349"/>
      <c r="M984" s="349"/>
      <c r="N984" s="349"/>
      <c r="O984" s="350"/>
      <c r="P984" s="92"/>
    </row>
    <row r="985" spans="2:16" ht="15" customHeight="1">
      <c r="B985" s="93"/>
      <c r="C985" s="351"/>
      <c r="D985" s="352"/>
      <c r="E985" s="352"/>
      <c r="F985" s="352"/>
      <c r="G985" s="352"/>
      <c r="H985" s="352"/>
      <c r="I985" s="352"/>
      <c r="J985" s="352"/>
      <c r="K985" s="352"/>
      <c r="L985" s="352"/>
      <c r="M985" s="352"/>
      <c r="N985" s="352"/>
      <c r="O985" s="353"/>
      <c r="P985" s="92"/>
    </row>
    <row r="986" spans="2:16" ht="15.75" customHeight="1">
      <c r="B986" s="93"/>
      <c r="C986" s="370" t="s">
        <v>64</v>
      </c>
      <c r="D986" s="397"/>
      <c r="E986" s="397"/>
      <c r="F986" s="397"/>
      <c r="G986" s="397"/>
      <c r="H986" s="397"/>
      <c r="I986" s="397"/>
      <c r="J986" s="124" t="s">
        <v>65</v>
      </c>
      <c r="K986" s="135" t="s">
        <v>66</v>
      </c>
      <c r="L986" s="141" t="s">
        <v>67</v>
      </c>
      <c r="M986" s="373" t="s">
        <v>68</v>
      </c>
      <c r="N986" s="387"/>
      <c r="O986" s="125" t="s">
        <v>59</v>
      </c>
      <c r="P986" s="92"/>
    </row>
    <row r="987" spans="2:16" ht="15" customHeight="1">
      <c r="B987" s="93"/>
      <c r="C987" s="412"/>
      <c r="D987" s="380"/>
      <c r="E987" s="380"/>
      <c r="F987" s="380"/>
      <c r="G987" s="380"/>
      <c r="H987" s="380"/>
      <c r="I987" s="380"/>
      <c r="J987" s="142"/>
      <c r="K987" s="143"/>
      <c r="L987" s="142"/>
      <c r="M987" s="400"/>
      <c r="N987" s="401"/>
      <c r="O987" s="128"/>
      <c r="P987" s="92"/>
    </row>
    <row r="988" spans="2:16" ht="15" customHeight="1">
      <c r="B988" s="93"/>
      <c r="C988" s="391"/>
      <c r="D988" s="392"/>
      <c r="E988" s="392"/>
      <c r="F988" s="392"/>
      <c r="G988" s="392"/>
      <c r="H988" s="392"/>
      <c r="I988" s="392"/>
      <c r="J988" s="144"/>
      <c r="K988" s="145"/>
      <c r="L988" s="144"/>
      <c r="M988" s="402"/>
      <c r="N988" s="403"/>
      <c r="O988" s="146"/>
      <c r="P988" s="92"/>
    </row>
    <row r="989" spans="2:16" ht="15" customHeight="1">
      <c r="B989" s="93"/>
      <c r="C989" s="404" t="s">
        <v>60</v>
      </c>
      <c r="D989" s="405"/>
      <c r="E989" s="405"/>
      <c r="F989" s="405"/>
      <c r="G989" s="405"/>
      <c r="H989" s="405"/>
      <c r="I989" s="405"/>
      <c r="J989" s="405"/>
      <c r="K989" s="405"/>
      <c r="L989" s="405"/>
      <c r="M989" s="405"/>
      <c r="N989" s="406"/>
      <c r="O989" s="134">
        <f>SUM(O987:O988)</f>
        <v>0</v>
      </c>
      <c r="P989" s="92"/>
    </row>
    <row r="990" spans="2:16" ht="15" customHeight="1">
      <c r="B990" s="93"/>
      <c r="C990" s="345" t="s">
        <v>69</v>
      </c>
      <c r="D990" s="346"/>
      <c r="E990" s="346"/>
      <c r="F990" s="346"/>
      <c r="G990" s="346"/>
      <c r="H990" s="346"/>
      <c r="I990" s="346"/>
      <c r="J990" s="346"/>
      <c r="K990" s="346"/>
      <c r="L990" s="346"/>
      <c r="M990" s="346"/>
      <c r="N990" s="346"/>
      <c r="O990" s="347"/>
      <c r="P990" s="92"/>
    </row>
    <row r="991" spans="2:16" ht="15" customHeight="1">
      <c r="B991" s="93"/>
      <c r="C991" s="348"/>
      <c r="D991" s="349"/>
      <c r="E991" s="349"/>
      <c r="F991" s="349"/>
      <c r="G991" s="349"/>
      <c r="H991" s="349"/>
      <c r="I991" s="349"/>
      <c r="J991" s="349"/>
      <c r="K991" s="349"/>
      <c r="L991" s="349"/>
      <c r="M991" s="349"/>
      <c r="N991" s="349"/>
      <c r="O991" s="350"/>
      <c r="P991" s="92"/>
    </row>
    <row r="992" spans="2:16" ht="15" customHeight="1">
      <c r="B992" s="93"/>
      <c r="C992" s="351"/>
      <c r="D992" s="352"/>
      <c r="E992" s="352"/>
      <c r="F992" s="352"/>
      <c r="G992" s="352"/>
      <c r="H992" s="352"/>
      <c r="I992" s="352"/>
      <c r="J992" s="352"/>
      <c r="K992" s="352"/>
      <c r="L992" s="352"/>
      <c r="M992" s="352"/>
      <c r="N992" s="352"/>
      <c r="O992" s="353"/>
      <c r="P992" s="92"/>
    </row>
    <row r="993" spans="2:16" ht="31.5" customHeight="1">
      <c r="B993" s="93"/>
      <c r="C993" s="370" t="s">
        <v>70</v>
      </c>
      <c r="D993" s="397"/>
      <c r="E993" s="397"/>
      <c r="F993" s="397"/>
      <c r="G993" s="397"/>
      <c r="H993" s="397"/>
      <c r="I993" s="397"/>
      <c r="J993" s="124" t="s">
        <v>71</v>
      </c>
      <c r="K993" s="147" t="s">
        <v>72</v>
      </c>
      <c r="L993" s="148" t="s">
        <v>73</v>
      </c>
      <c r="M993" s="398" t="s">
        <v>58</v>
      </c>
      <c r="N993" s="399"/>
      <c r="O993" s="150" t="s">
        <v>59</v>
      </c>
      <c r="P993" s="92"/>
    </row>
    <row r="994" spans="2:16" ht="17.100000000000001" customHeight="1">
      <c r="B994" s="93"/>
      <c r="C994" s="151" t="s">
        <v>174</v>
      </c>
      <c r="D994" s="152"/>
      <c r="E994" s="152"/>
      <c r="F994" s="152"/>
      <c r="G994" s="152"/>
      <c r="H994" s="152"/>
      <c r="I994" s="152"/>
      <c r="J994" s="153"/>
      <c r="K994" s="154"/>
      <c r="L994" s="155">
        <v>55854</v>
      </c>
      <c r="M994" s="407">
        <v>0.12</v>
      </c>
      <c r="N994" s="408"/>
      <c r="O994" s="156">
        <f>ROUND(L994*M994+0.00000001,2)</f>
        <v>6702.48</v>
      </c>
      <c r="P994" s="92"/>
    </row>
    <row r="995" spans="2:16" ht="15" customHeight="1">
      <c r="B995" s="93"/>
      <c r="C995" s="151"/>
      <c r="D995" s="152"/>
      <c r="E995" s="152"/>
      <c r="F995" s="152"/>
      <c r="G995" s="152"/>
      <c r="H995" s="152"/>
      <c r="I995" s="152"/>
      <c r="J995" s="153"/>
      <c r="K995" s="154"/>
      <c r="L995" s="155"/>
      <c r="M995" s="407"/>
      <c r="N995" s="408"/>
      <c r="O995" s="156"/>
      <c r="P995" s="92"/>
    </row>
    <row r="996" spans="2:16" ht="15" customHeight="1">
      <c r="B996" s="93"/>
      <c r="C996" s="151"/>
      <c r="D996" s="152"/>
      <c r="E996" s="152"/>
      <c r="F996" s="152"/>
      <c r="G996" s="152"/>
      <c r="H996" s="152"/>
      <c r="I996" s="152"/>
      <c r="J996" s="153"/>
      <c r="K996" s="154"/>
      <c r="L996" s="155"/>
      <c r="M996" s="400"/>
      <c r="N996" s="401"/>
      <c r="O996" s="156"/>
      <c r="P996" s="92"/>
    </row>
    <row r="997" spans="2:16" ht="15" customHeight="1">
      <c r="B997" s="93"/>
      <c r="C997" s="391"/>
      <c r="D997" s="392"/>
      <c r="E997" s="392"/>
      <c r="F997" s="392"/>
      <c r="G997" s="392"/>
      <c r="H997" s="392"/>
      <c r="I997" s="392"/>
      <c r="J997" s="144"/>
      <c r="K997" s="145"/>
      <c r="L997" s="144"/>
      <c r="M997" s="402"/>
      <c r="N997" s="403"/>
      <c r="O997" s="146"/>
      <c r="P997" s="92"/>
    </row>
    <row r="998" spans="2:16" ht="15" customHeight="1">
      <c r="B998" s="93"/>
      <c r="C998" s="404" t="s">
        <v>60</v>
      </c>
      <c r="D998" s="405"/>
      <c r="E998" s="405"/>
      <c r="F998" s="405"/>
      <c r="G998" s="405"/>
      <c r="H998" s="405"/>
      <c r="I998" s="405"/>
      <c r="J998" s="405"/>
      <c r="K998" s="405"/>
      <c r="L998" s="405"/>
      <c r="M998" s="405"/>
      <c r="N998" s="406"/>
      <c r="O998" s="140">
        <f>SUM(O994:O997)</f>
        <v>6702.48</v>
      </c>
      <c r="P998" s="92"/>
    </row>
    <row r="999" spans="2:16" ht="15" customHeight="1">
      <c r="B999" s="93"/>
      <c r="C999" s="118"/>
      <c r="O999" s="119"/>
      <c r="P999" s="92"/>
    </row>
    <row r="1000" spans="2:16" ht="15" customHeight="1">
      <c r="B1000" s="93"/>
      <c r="C1000" s="409" t="s">
        <v>74</v>
      </c>
      <c r="D1000" s="410"/>
      <c r="E1000" s="410"/>
      <c r="F1000" s="410"/>
      <c r="G1000" s="410"/>
      <c r="H1000" s="410"/>
      <c r="I1000" s="410"/>
      <c r="J1000" s="410"/>
      <c r="K1000" s="410"/>
      <c r="L1000" s="410"/>
      <c r="M1000" s="410"/>
      <c r="N1000" s="411"/>
      <c r="O1000" s="157">
        <f>ROUND(SUM(O975,O982,O989,O998),0)</f>
        <v>9738</v>
      </c>
      <c r="P1000" s="92"/>
    </row>
    <row r="1001" spans="2:16" ht="15" customHeight="1">
      <c r="B1001" s="93"/>
      <c r="C1001" s="345" t="s">
        <v>75</v>
      </c>
      <c r="D1001" s="346"/>
      <c r="E1001" s="346"/>
      <c r="F1001" s="346"/>
      <c r="G1001" s="346"/>
      <c r="H1001" s="346"/>
      <c r="I1001" s="346"/>
      <c r="J1001" s="346"/>
      <c r="K1001" s="346"/>
      <c r="L1001" s="346"/>
      <c r="M1001" s="346"/>
      <c r="N1001" s="346"/>
      <c r="O1001" s="347"/>
      <c r="P1001" s="92"/>
    </row>
    <row r="1002" spans="2:16" ht="15" customHeight="1">
      <c r="B1002" s="93"/>
      <c r="C1002" s="348"/>
      <c r="D1002" s="349"/>
      <c r="E1002" s="349"/>
      <c r="F1002" s="349"/>
      <c r="G1002" s="349"/>
      <c r="H1002" s="349"/>
      <c r="I1002" s="349"/>
      <c r="J1002" s="349"/>
      <c r="K1002" s="349"/>
      <c r="L1002" s="349"/>
      <c r="M1002" s="349"/>
      <c r="N1002" s="349"/>
      <c r="O1002" s="350"/>
      <c r="P1002" s="92"/>
    </row>
    <row r="1003" spans="2:16" ht="15" customHeight="1">
      <c r="B1003" s="93"/>
      <c r="C1003" s="351"/>
      <c r="D1003" s="352"/>
      <c r="E1003" s="352"/>
      <c r="F1003" s="352"/>
      <c r="G1003" s="352"/>
      <c r="H1003" s="352"/>
      <c r="I1003" s="352"/>
      <c r="J1003" s="352"/>
      <c r="K1003" s="352"/>
      <c r="L1003" s="352"/>
      <c r="M1003" s="352"/>
      <c r="N1003" s="352"/>
      <c r="O1003" s="353"/>
      <c r="P1003" s="92"/>
    </row>
    <row r="1004" spans="2:16" ht="28.5" customHeight="1">
      <c r="B1004" s="93"/>
      <c r="C1004" s="370" t="s">
        <v>76</v>
      </c>
      <c r="D1004" s="397"/>
      <c r="E1004" s="397"/>
      <c r="F1004" s="397"/>
      <c r="G1004" s="397"/>
      <c r="H1004" s="397"/>
      <c r="I1004" s="397"/>
      <c r="J1004" s="135"/>
      <c r="K1004" s="149"/>
      <c r="L1004" s="148" t="s">
        <v>77</v>
      </c>
      <c r="M1004" s="398" t="s">
        <v>78</v>
      </c>
      <c r="N1004" s="399"/>
      <c r="O1004" s="150"/>
      <c r="P1004" s="92"/>
    </row>
    <row r="1005" spans="2:16" ht="15" customHeight="1">
      <c r="B1005" s="93"/>
      <c r="C1005" s="412" t="s">
        <v>23</v>
      </c>
      <c r="D1005" s="380"/>
      <c r="E1005" s="380"/>
      <c r="F1005" s="380"/>
      <c r="G1005" s="380"/>
      <c r="H1005" s="380"/>
      <c r="I1005" s="380"/>
      <c r="J1005" s="158"/>
      <c r="K1005" s="159"/>
      <c r="L1005" s="235">
        <f>'PRESUPUESTO OFICIAL (Entidad)'!K72</f>
        <v>0.24299999999999999</v>
      </c>
      <c r="M1005" s="432">
        <f>L1005*O1000</f>
        <v>2366.3339999999998</v>
      </c>
      <c r="N1005" s="433"/>
      <c r="O1005" s="160"/>
      <c r="P1005" s="92"/>
    </row>
    <row r="1006" spans="2:16" ht="15" customHeight="1">
      <c r="B1006" s="93"/>
      <c r="C1006" s="129" t="s">
        <v>79</v>
      </c>
      <c r="D1006" s="130"/>
      <c r="E1006" s="130"/>
      <c r="F1006" s="130"/>
      <c r="G1006" s="130"/>
      <c r="H1006" s="130"/>
      <c r="I1006" s="130"/>
      <c r="J1006" s="158"/>
      <c r="K1006" s="159"/>
      <c r="L1006" s="235">
        <f>'PRESUPUESTO OFICIAL (Entidad)'!K73</f>
        <v>0.01</v>
      </c>
      <c r="M1006" s="432">
        <f>L1006*O1000</f>
        <v>97.38</v>
      </c>
      <c r="N1006" s="433"/>
      <c r="O1006" s="160"/>
      <c r="P1006" s="92"/>
    </row>
    <row r="1007" spans="2:16" ht="15" customHeight="1">
      <c r="B1007" s="93"/>
      <c r="C1007" s="112" t="s">
        <v>80</v>
      </c>
      <c r="D1007" s="113"/>
      <c r="E1007" s="113"/>
      <c r="F1007" s="113"/>
      <c r="G1007" s="113"/>
      <c r="H1007" s="113"/>
      <c r="I1007" s="113"/>
      <c r="J1007" s="161"/>
      <c r="K1007" s="162"/>
      <c r="L1007" s="235">
        <f>'PRESUPUESTO OFICIAL (Entidad)'!K74</f>
        <v>0.05</v>
      </c>
      <c r="M1007" s="434">
        <f>L1007*O1000</f>
        <v>486.90000000000003</v>
      </c>
      <c r="N1007" s="435"/>
      <c r="O1007" s="160"/>
      <c r="P1007" s="92"/>
    </row>
    <row r="1008" spans="2:16" ht="15" customHeight="1">
      <c r="B1008" s="93"/>
      <c r="C1008" s="404" t="s">
        <v>60</v>
      </c>
      <c r="D1008" s="405"/>
      <c r="E1008" s="405"/>
      <c r="F1008" s="405"/>
      <c r="G1008" s="405"/>
      <c r="H1008" s="405"/>
      <c r="I1008" s="405"/>
      <c r="J1008" s="405"/>
      <c r="K1008" s="405"/>
      <c r="L1008" s="405"/>
      <c r="M1008" s="405"/>
      <c r="N1008" s="406"/>
      <c r="O1008" s="163">
        <f>SUM(M1005:M1007)</f>
        <v>2950.614</v>
      </c>
      <c r="P1008" s="92"/>
    </row>
    <row r="1009" spans="2:16" ht="15" customHeight="1">
      <c r="B1009" s="93"/>
      <c r="C1009" s="118"/>
      <c r="O1009" s="119"/>
      <c r="P1009" s="92"/>
    </row>
    <row r="1010" spans="2:16" ht="15" customHeight="1">
      <c r="B1010" s="93"/>
      <c r="C1010" s="409" t="s">
        <v>81</v>
      </c>
      <c r="D1010" s="410"/>
      <c r="E1010" s="410"/>
      <c r="F1010" s="410"/>
      <c r="G1010" s="410"/>
      <c r="H1010" s="410"/>
      <c r="I1010" s="410"/>
      <c r="J1010" s="410"/>
      <c r="K1010" s="410"/>
      <c r="L1010" s="410"/>
      <c r="M1010" s="410"/>
      <c r="N1010" s="411"/>
      <c r="O1010" s="164">
        <f>ROUND(SUM(O1000,O1008),0)</f>
        <v>12689</v>
      </c>
      <c r="P1010" s="92"/>
    </row>
    <row r="1011" spans="2:16" ht="15" customHeight="1">
      <c r="B1011" s="93"/>
      <c r="C1011" s="115"/>
      <c r="D1011" s="116"/>
      <c r="E1011" s="116"/>
      <c r="F1011" s="116"/>
      <c r="G1011" s="116"/>
      <c r="H1011" s="116"/>
      <c r="I1011" s="116"/>
      <c r="J1011" s="116"/>
      <c r="K1011" s="116"/>
      <c r="L1011" s="116"/>
      <c r="M1011" s="116"/>
      <c r="N1011" s="116"/>
      <c r="O1011" s="117"/>
      <c r="P1011" s="92"/>
    </row>
    <row r="1012" spans="2:16" ht="15" customHeight="1">
      <c r="B1012" s="93"/>
      <c r="C1012" s="118"/>
      <c r="O1012" s="119"/>
      <c r="P1012" s="92"/>
    </row>
    <row r="1013" spans="2:16" ht="15" customHeight="1">
      <c r="B1013" s="93"/>
      <c r="C1013" s="118"/>
      <c r="O1013" s="119"/>
      <c r="P1013" s="92"/>
    </row>
    <row r="1014" spans="2:16" ht="15" customHeight="1">
      <c r="B1014" s="93"/>
      <c r="C1014" s="118"/>
      <c r="H1014" s="165" t="s">
        <v>82</v>
      </c>
      <c r="I1014" s="165"/>
      <c r="J1014" s="165"/>
      <c r="K1014" s="165"/>
      <c r="O1014" s="119"/>
      <c r="P1014" s="92"/>
    </row>
    <row r="1015" spans="2:16" ht="15" customHeight="1">
      <c r="B1015" s="93"/>
      <c r="C1015" s="118"/>
      <c r="H1015" s="165" t="s">
        <v>83</v>
      </c>
      <c r="O1015" s="119"/>
      <c r="P1015" s="92"/>
    </row>
    <row r="1016" spans="2:16" ht="15" customHeight="1">
      <c r="B1016" s="93"/>
      <c r="C1016" s="118"/>
      <c r="H1016" s="165" t="s">
        <v>84</v>
      </c>
      <c r="O1016" s="119"/>
      <c r="P1016" s="92"/>
    </row>
    <row r="1017" spans="2:16" ht="15" customHeight="1">
      <c r="B1017" s="93"/>
      <c r="C1017" s="104"/>
      <c r="D1017" s="166"/>
      <c r="E1017" s="166"/>
      <c r="F1017" s="166"/>
      <c r="G1017" s="166"/>
      <c r="H1017" s="165" t="s">
        <v>85</v>
      </c>
      <c r="I1017" s="166"/>
      <c r="J1017" s="166"/>
      <c r="K1017" s="166"/>
      <c r="L1017" s="166"/>
      <c r="M1017" s="166"/>
      <c r="N1017" s="166"/>
      <c r="O1017" s="167"/>
      <c r="P1017" s="92"/>
    </row>
    <row r="1018" spans="2:16" ht="15" customHeight="1">
      <c r="B1018" s="93"/>
      <c r="C1018" s="118"/>
      <c r="H1018" s="91" t="s">
        <v>86</v>
      </c>
      <c r="O1018" s="119"/>
      <c r="P1018" s="92"/>
    </row>
    <row r="1019" spans="2:16" ht="15" customHeight="1">
      <c r="B1019" s="93"/>
      <c r="C1019" s="168" t="s">
        <v>87</v>
      </c>
      <c r="D1019" s="126"/>
      <c r="E1019" s="126"/>
      <c r="F1019" s="126"/>
      <c r="G1019" s="126"/>
      <c r="H1019" s="126"/>
      <c r="I1019" s="126"/>
      <c r="J1019" s="126"/>
      <c r="K1019" s="126"/>
      <c r="L1019" s="126"/>
      <c r="M1019" s="126"/>
      <c r="N1019" s="126"/>
      <c r="O1019" s="169"/>
      <c r="P1019" s="92"/>
    </row>
    <row r="1020" spans="2:16" ht="15" customHeight="1">
      <c r="B1020" s="93"/>
      <c r="C1020" s="429"/>
      <c r="D1020" s="430"/>
      <c r="E1020" s="430"/>
      <c r="F1020" s="430"/>
      <c r="G1020" s="430"/>
      <c r="H1020" s="430"/>
      <c r="I1020" s="430"/>
      <c r="J1020" s="430"/>
      <c r="K1020" s="430"/>
      <c r="L1020" s="430"/>
      <c r="M1020" s="430"/>
      <c r="N1020" s="430"/>
      <c r="O1020" s="431"/>
      <c r="P1020" s="92"/>
    </row>
    <row r="1021" spans="2:16" ht="15" customHeight="1">
      <c r="B1021" s="93"/>
      <c r="C1021" s="429"/>
      <c r="D1021" s="430"/>
      <c r="E1021" s="430"/>
      <c r="F1021" s="430"/>
      <c r="G1021" s="430"/>
      <c r="H1021" s="430"/>
      <c r="I1021" s="430"/>
      <c r="J1021" s="430"/>
      <c r="K1021" s="430"/>
      <c r="L1021" s="430"/>
      <c r="M1021" s="430"/>
      <c r="N1021" s="430"/>
      <c r="O1021" s="431"/>
      <c r="P1021" s="92"/>
    </row>
    <row r="1022" spans="2:16" ht="15" customHeight="1">
      <c r="B1022" s="93"/>
      <c r="C1022" s="104"/>
      <c r="D1022" s="166"/>
      <c r="E1022" s="166"/>
      <c r="F1022" s="166"/>
      <c r="G1022" s="166"/>
      <c r="H1022" s="166"/>
      <c r="I1022" s="166"/>
      <c r="J1022" s="166"/>
      <c r="K1022" s="166"/>
      <c r="L1022" s="166"/>
      <c r="M1022" s="166"/>
      <c r="N1022" s="166"/>
      <c r="O1022" s="167"/>
      <c r="P1022" s="92"/>
    </row>
    <row r="1023" spans="2:16" ht="15" customHeight="1">
      <c r="B1023" s="93"/>
      <c r="C1023" s="170" t="s">
        <v>88</v>
      </c>
      <c r="D1023" s="166"/>
      <c r="E1023" s="166"/>
      <c r="F1023" s="166"/>
      <c r="G1023" s="166"/>
      <c r="H1023" s="166"/>
      <c r="I1023" s="166"/>
      <c r="J1023" s="166"/>
      <c r="K1023" s="166"/>
      <c r="L1023" s="166"/>
      <c r="M1023" s="166"/>
      <c r="N1023" s="166"/>
      <c r="O1023" s="167"/>
      <c r="P1023" s="92"/>
    </row>
    <row r="1024" spans="2:16" ht="12.75" customHeight="1">
      <c r="B1024" s="93"/>
      <c r="C1024" s="426" t="s">
        <v>89</v>
      </c>
      <c r="D1024" s="427"/>
      <c r="E1024" s="427"/>
      <c r="F1024" s="427"/>
      <c r="G1024" s="427"/>
      <c r="H1024" s="427"/>
      <c r="I1024" s="427"/>
      <c r="J1024" s="427"/>
      <c r="K1024" s="427"/>
      <c r="L1024" s="427"/>
      <c r="M1024" s="427"/>
      <c r="N1024" s="427"/>
      <c r="O1024" s="428"/>
      <c r="P1024" s="92"/>
    </row>
    <row r="1025" spans="2:16" ht="15" customHeight="1">
      <c r="B1025" s="93"/>
      <c r="C1025" s="426"/>
      <c r="D1025" s="427"/>
      <c r="E1025" s="427"/>
      <c r="F1025" s="427"/>
      <c r="G1025" s="427"/>
      <c r="H1025" s="427"/>
      <c r="I1025" s="427"/>
      <c r="J1025" s="427"/>
      <c r="K1025" s="427"/>
      <c r="L1025" s="427"/>
      <c r="M1025" s="427"/>
      <c r="N1025" s="427"/>
      <c r="O1025" s="428"/>
      <c r="P1025" s="92"/>
    </row>
    <row r="1026" spans="2:16" ht="12.95" customHeight="1">
      <c r="B1026" s="93"/>
      <c r="C1026" s="426" t="s">
        <v>90</v>
      </c>
      <c r="D1026" s="427"/>
      <c r="E1026" s="427"/>
      <c r="F1026" s="427"/>
      <c r="G1026" s="427"/>
      <c r="H1026" s="427"/>
      <c r="I1026" s="427"/>
      <c r="J1026" s="427"/>
      <c r="K1026" s="427"/>
      <c r="L1026" s="427"/>
      <c r="M1026" s="427"/>
      <c r="N1026" s="427"/>
      <c r="O1026" s="428"/>
      <c r="P1026" s="92"/>
    </row>
    <row r="1027" spans="2:16" ht="15" customHeight="1">
      <c r="B1027" s="93"/>
      <c r="C1027" s="426"/>
      <c r="D1027" s="427"/>
      <c r="E1027" s="427"/>
      <c r="F1027" s="427"/>
      <c r="G1027" s="427"/>
      <c r="H1027" s="427"/>
      <c r="I1027" s="427"/>
      <c r="J1027" s="427"/>
      <c r="K1027" s="427"/>
      <c r="L1027" s="427"/>
      <c r="M1027" s="427"/>
      <c r="N1027" s="427"/>
      <c r="O1027" s="428"/>
      <c r="P1027" s="92"/>
    </row>
    <row r="1028" spans="2:16" ht="15" customHeight="1">
      <c r="B1028" s="93"/>
      <c r="C1028" s="104"/>
      <c r="D1028" s="166"/>
      <c r="E1028" s="166"/>
      <c r="F1028" s="166"/>
      <c r="G1028" s="166"/>
      <c r="H1028" s="166"/>
      <c r="I1028" s="166"/>
      <c r="J1028" s="166"/>
      <c r="K1028" s="166"/>
      <c r="L1028" s="166"/>
      <c r="M1028" s="166"/>
      <c r="N1028" s="166"/>
      <c r="O1028" s="167"/>
      <c r="P1028" s="92"/>
    </row>
    <row r="1029" spans="2:16" ht="15" customHeight="1">
      <c r="B1029" s="93"/>
      <c r="C1029" s="118"/>
      <c r="H1029" s="165" t="s">
        <v>82</v>
      </c>
      <c r="O1029" s="119"/>
      <c r="P1029" s="92"/>
    </row>
    <row r="1030" spans="2:16" ht="15" customHeight="1">
      <c r="B1030" s="93"/>
      <c r="C1030" s="118"/>
      <c r="H1030" s="91" t="s">
        <v>83</v>
      </c>
      <c r="I1030" s="130"/>
      <c r="J1030" s="130"/>
      <c r="K1030" s="130"/>
      <c r="O1030" s="119"/>
      <c r="P1030" s="92"/>
    </row>
    <row r="1031" spans="2:16" ht="15" customHeight="1">
      <c r="B1031" s="93"/>
      <c r="C1031" s="118"/>
      <c r="H1031" s="91" t="s">
        <v>91</v>
      </c>
      <c r="I1031" s="171"/>
      <c r="J1031" s="171"/>
      <c r="K1031" s="171"/>
      <c r="O1031" s="119"/>
      <c r="P1031" s="92"/>
    </row>
    <row r="1032" spans="2:16" ht="15" customHeight="1">
      <c r="B1032" s="93"/>
      <c r="C1032" s="172"/>
      <c r="D1032" s="166"/>
      <c r="E1032" s="166"/>
      <c r="F1032" s="166"/>
      <c r="G1032" s="166"/>
      <c r="H1032" s="91" t="s">
        <v>85</v>
      </c>
      <c r="L1032" s="166"/>
      <c r="M1032" s="166"/>
      <c r="N1032" s="166"/>
      <c r="O1032" s="167"/>
      <c r="P1032" s="92"/>
    </row>
    <row r="1033" spans="2:16" ht="17.25" customHeight="1">
      <c r="B1033" s="93"/>
      <c r="C1033" s="172"/>
      <c r="D1033" s="171"/>
      <c r="E1033" s="171"/>
      <c r="K1033" s="418"/>
      <c r="L1033" s="418"/>
      <c r="M1033" s="418"/>
      <c r="N1033" s="418"/>
      <c r="O1033" s="419"/>
      <c r="P1033" s="92"/>
    </row>
    <row r="1034" spans="2:16" ht="18.75" customHeight="1">
      <c r="B1034" s="93"/>
      <c r="C1034" s="422"/>
      <c r="D1034" s="423"/>
      <c r="E1034" s="423"/>
      <c r="F1034" s="145"/>
      <c r="G1034" s="145"/>
      <c r="H1034" s="145"/>
      <c r="I1034" s="145"/>
      <c r="J1034" s="145"/>
      <c r="K1034" s="420"/>
      <c r="L1034" s="420"/>
      <c r="M1034" s="420"/>
      <c r="N1034" s="420"/>
      <c r="O1034" s="421"/>
      <c r="P1034" s="92"/>
    </row>
    <row r="1035" spans="2:16" ht="15" customHeight="1">
      <c r="B1035" s="173"/>
      <c r="C1035" s="174"/>
      <c r="D1035" s="174"/>
      <c r="E1035" s="174"/>
      <c r="F1035" s="174"/>
      <c r="G1035" s="174"/>
      <c r="H1035" s="174"/>
      <c r="I1035" s="174"/>
      <c r="J1035" s="174"/>
      <c r="K1035" s="174"/>
      <c r="L1035" s="174"/>
      <c r="M1035" s="174"/>
      <c r="N1035" s="174"/>
      <c r="O1035" s="174"/>
      <c r="P1035" s="175"/>
    </row>
    <row r="1036" spans="2:16" ht="15" customHeight="1"/>
    <row r="1037" spans="2:16" ht="15" customHeight="1">
      <c r="B1037" s="271" t="s">
        <v>37</v>
      </c>
      <c r="C1037" s="271"/>
      <c r="D1037" s="271"/>
      <c r="E1037" s="271"/>
      <c r="F1037" s="271"/>
      <c r="G1037" s="271"/>
      <c r="H1037" s="271"/>
      <c r="I1037" s="271"/>
      <c r="J1037" s="271"/>
      <c r="K1037" s="271"/>
      <c r="L1037" s="271"/>
    </row>
    <row r="1038" spans="2:16" ht="15" customHeight="1">
      <c r="B1038" s="271" t="s">
        <v>1</v>
      </c>
      <c r="C1038" s="271"/>
      <c r="D1038" s="271"/>
      <c r="E1038" s="271"/>
    </row>
    <row r="1039" spans="2:16" ht="15" customHeight="1"/>
    <row r="1040" spans="2:16" ht="25.5" customHeight="1">
      <c r="B1040" s="415"/>
      <c r="C1040" s="416"/>
      <c r="D1040" s="416"/>
      <c r="E1040" s="416"/>
      <c r="F1040" s="416"/>
      <c r="G1040" s="416"/>
      <c r="H1040" s="416"/>
      <c r="I1040" s="416"/>
      <c r="J1040" s="416"/>
      <c r="K1040" s="416"/>
      <c r="L1040" s="416"/>
      <c r="M1040" s="416"/>
      <c r="N1040" s="416"/>
      <c r="O1040" s="416"/>
      <c r="P1040" s="417"/>
    </row>
    <row r="1041" spans="2:16" ht="36.75" customHeight="1">
      <c r="B1041" s="93"/>
      <c r="C1041" s="327" t="s">
        <v>38</v>
      </c>
      <c r="D1041" s="327"/>
      <c r="E1041" s="327"/>
      <c r="F1041" s="327"/>
      <c r="G1041" s="327"/>
      <c r="H1041" s="327"/>
      <c r="I1041" s="327"/>
      <c r="J1041" s="327"/>
      <c r="K1041" s="327"/>
      <c r="L1041" s="327"/>
      <c r="M1041" s="327"/>
      <c r="N1041" s="327"/>
      <c r="O1041" s="327"/>
      <c r="P1041" s="92"/>
    </row>
    <row r="1042" spans="2:16" ht="15" customHeight="1">
      <c r="B1042" s="93"/>
      <c r="P1042" s="92"/>
    </row>
    <row r="1043" spans="2:16" ht="15" customHeight="1">
      <c r="B1043" s="93"/>
      <c r="C1043" s="336"/>
      <c r="D1043" s="338"/>
      <c r="E1043" s="339"/>
      <c r="F1043" s="339"/>
      <c r="G1043" s="339"/>
      <c r="H1043" s="339"/>
      <c r="I1043" s="339"/>
      <c r="J1043" s="339"/>
      <c r="K1043" s="340"/>
      <c r="L1043" s="356"/>
      <c r="M1043" s="357"/>
      <c r="N1043" s="357"/>
      <c r="O1043" s="358"/>
      <c r="P1043" s="92"/>
    </row>
    <row r="1044" spans="2:16" ht="15" customHeight="1">
      <c r="B1044" s="93"/>
      <c r="C1044" s="337"/>
      <c r="D1044" s="330" t="s">
        <v>162</v>
      </c>
      <c r="E1044" s="331"/>
      <c r="F1044" s="331"/>
      <c r="G1044" s="331"/>
      <c r="H1044" s="331"/>
      <c r="I1044" s="331"/>
      <c r="J1044" s="331"/>
      <c r="K1044" s="332"/>
      <c r="L1044" s="359"/>
      <c r="M1044" s="360"/>
      <c r="N1044" s="360"/>
      <c r="O1044" s="361"/>
      <c r="P1044" s="92"/>
    </row>
    <row r="1045" spans="2:16" ht="15" customHeight="1">
      <c r="B1045" s="93"/>
      <c r="C1045" s="337"/>
      <c r="D1045" s="330"/>
      <c r="E1045" s="331"/>
      <c r="F1045" s="331"/>
      <c r="G1045" s="331"/>
      <c r="H1045" s="331"/>
      <c r="I1045" s="331"/>
      <c r="J1045" s="331"/>
      <c r="K1045" s="332"/>
      <c r="L1045" s="328" t="s">
        <v>39</v>
      </c>
      <c r="M1045" s="362"/>
      <c r="N1045" s="363"/>
      <c r="O1045" s="364"/>
      <c r="P1045" s="92"/>
    </row>
    <row r="1046" spans="2:16" ht="15" customHeight="1">
      <c r="B1046" s="93"/>
      <c r="C1046" s="337"/>
      <c r="D1046" s="330" t="s">
        <v>40</v>
      </c>
      <c r="E1046" s="331"/>
      <c r="F1046" s="331"/>
      <c r="G1046" s="331"/>
      <c r="H1046" s="331"/>
      <c r="I1046" s="331"/>
      <c r="J1046" s="331"/>
      <c r="K1046" s="332"/>
      <c r="L1046" s="341"/>
      <c r="M1046" s="365"/>
      <c r="N1046" s="366"/>
      <c r="O1046" s="367"/>
      <c r="P1046" s="92"/>
    </row>
    <row r="1047" spans="2:16" ht="12.75" customHeight="1">
      <c r="B1047" s="93"/>
      <c r="C1047" s="337"/>
      <c r="D1047" s="333"/>
      <c r="E1047" s="334"/>
      <c r="F1047" s="334"/>
      <c r="G1047" s="334"/>
      <c r="H1047" s="334"/>
      <c r="I1047" s="334"/>
      <c r="J1047" s="334"/>
      <c r="K1047" s="335"/>
      <c r="L1047" s="328" t="s">
        <v>41</v>
      </c>
      <c r="M1047" s="328">
        <v>12</v>
      </c>
      <c r="N1047" s="328" t="s">
        <v>42</v>
      </c>
      <c r="O1047" s="354">
        <v>26</v>
      </c>
      <c r="P1047" s="92"/>
    </row>
    <row r="1048" spans="2:16" ht="15" customHeight="1">
      <c r="B1048" s="93"/>
      <c r="C1048" s="337"/>
      <c r="D1048" s="333"/>
      <c r="E1048" s="334"/>
      <c r="F1048" s="334"/>
      <c r="G1048" s="334"/>
      <c r="H1048" s="334"/>
      <c r="I1048" s="334"/>
      <c r="J1048" s="334"/>
      <c r="K1048" s="335"/>
      <c r="L1048" s="329"/>
      <c r="M1048" s="329"/>
      <c r="N1048" s="329"/>
      <c r="O1048" s="355"/>
      <c r="P1048" s="92"/>
    </row>
    <row r="1049" spans="2:16" ht="15" customHeight="1">
      <c r="B1049" s="93"/>
      <c r="C1049" s="337"/>
      <c r="D1049" s="330" t="s">
        <v>43</v>
      </c>
      <c r="E1049" s="331"/>
      <c r="F1049" s="331"/>
      <c r="G1049" s="331"/>
      <c r="H1049" s="331"/>
      <c r="I1049" s="331"/>
      <c r="J1049" s="331"/>
      <c r="K1049" s="332"/>
      <c r="L1049" s="329"/>
      <c r="M1049" s="329"/>
      <c r="N1049" s="329"/>
      <c r="O1049" s="355"/>
      <c r="P1049" s="92"/>
    </row>
    <row r="1050" spans="2:16" ht="15" customHeight="1">
      <c r="B1050" s="93"/>
      <c r="C1050" s="96"/>
      <c r="D1050" s="97"/>
      <c r="E1050" s="97"/>
      <c r="F1050" s="97"/>
      <c r="G1050" s="97"/>
      <c r="H1050" s="97"/>
      <c r="I1050" s="97"/>
      <c r="J1050" s="97"/>
      <c r="K1050" s="97"/>
      <c r="L1050" s="97"/>
      <c r="M1050" s="98"/>
      <c r="N1050" s="98"/>
      <c r="O1050" s="99"/>
      <c r="P1050" s="92"/>
    </row>
    <row r="1051" spans="2:16" ht="15" customHeight="1">
      <c r="B1051" s="93"/>
      <c r="C1051" s="100"/>
      <c r="D1051" s="94"/>
      <c r="E1051" s="94"/>
      <c r="F1051" s="94"/>
      <c r="G1051" s="94"/>
      <c r="H1051" s="94"/>
      <c r="I1051" s="94"/>
      <c r="J1051" s="94"/>
      <c r="K1051" s="94"/>
      <c r="L1051" s="101" t="s">
        <v>44</v>
      </c>
      <c r="M1051" s="102" t="s">
        <v>45</v>
      </c>
      <c r="N1051" s="102" t="s">
        <v>46</v>
      </c>
      <c r="O1051" s="103" t="s">
        <v>47</v>
      </c>
      <c r="P1051" s="92"/>
    </row>
    <row r="1052" spans="2:16" ht="15" customHeight="1">
      <c r="B1052" s="93"/>
      <c r="C1052" s="104"/>
      <c r="D1052" s="95"/>
      <c r="E1052" s="95"/>
      <c r="F1052" s="95"/>
      <c r="G1052" s="95"/>
      <c r="H1052" s="95"/>
      <c r="I1052" s="95"/>
      <c r="J1052" s="95"/>
      <c r="K1052" s="95"/>
      <c r="L1052" s="105"/>
      <c r="M1052" s="106"/>
      <c r="N1052" s="106"/>
      <c r="O1052" s="107"/>
      <c r="P1052" s="92"/>
    </row>
    <row r="1053" spans="2:16" ht="18" customHeight="1">
      <c r="B1053" s="93"/>
      <c r="C1053" s="424" t="s">
        <v>48</v>
      </c>
      <c r="D1053" s="425"/>
      <c r="E1053" s="425"/>
      <c r="F1053" s="425"/>
      <c r="G1053" s="95"/>
      <c r="H1053" s="95"/>
      <c r="I1053" s="95" t="s">
        <v>49</v>
      </c>
      <c r="K1053" s="95"/>
      <c r="L1053" s="105"/>
      <c r="O1053" s="108"/>
      <c r="P1053" s="92"/>
    </row>
    <row r="1054" spans="2:16" ht="15" customHeight="1">
      <c r="B1054" s="93"/>
      <c r="C1054" s="109"/>
      <c r="D1054" s="110"/>
      <c r="E1054" s="110"/>
      <c r="F1054" s="110"/>
      <c r="G1054" s="110"/>
      <c r="H1054" s="110"/>
      <c r="I1054" s="110"/>
      <c r="J1054" s="110"/>
      <c r="K1054" s="110"/>
      <c r="L1054" s="110"/>
      <c r="M1054" s="110"/>
      <c r="N1054" s="110"/>
      <c r="O1054" s="111"/>
      <c r="P1054" s="92"/>
    </row>
    <row r="1055" spans="2:16" ht="15" customHeight="1">
      <c r="B1055" s="93"/>
      <c r="C1055" s="112"/>
      <c r="D1055" s="113"/>
      <c r="E1055" s="113"/>
      <c r="F1055" s="113"/>
      <c r="G1055" s="113"/>
      <c r="H1055" s="113"/>
      <c r="I1055" s="113"/>
      <c r="J1055" s="113"/>
      <c r="K1055" s="113"/>
      <c r="L1055" s="113"/>
      <c r="M1055" s="113"/>
      <c r="N1055" s="113"/>
      <c r="O1055" s="114"/>
      <c r="P1055" s="92"/>
    </row>
    <row r="1056" spans="2:16" ht="15" customHeight="1">
      <c r="B1056" s="93"/>
      <c r="C1056" s="115"/>
      <c r="D1056" s="116"/>
      <c r="E1056" s="116"/>
      <c r="F1056" s="116"/>
      <c r="G1056" s="116"/>
      <c r="H1056" s="116"/>
      <c r="K1056" s="116"/>
      <c r="L1056" s="116"/>
      <c r="M1056" s="116"/>
      <c r="N1056" s="116"/>
      <c r="O1056" s="117"/>
      <c r="P1056" s="92"/>
    </row>
    <row r="1057" spans="2:16" ht="15" customHeight="1">
      <c r="B1057" s="93"/>
      <c r="C1057" s="376" t="s">
        <v>50</v>
      </c>
      <c r="D1057" s="377"/>
      <c r="E1057" s="377"/>
      <c r="F1057" s="377"/>
      <c r="G1057" s="377"/>
      <c r="H1057" s="377"/>
      <c r="I1057" s="377"/>
      <c r="J1057" s="377"/>
      <c r="K1057" s="377"/>
      <c r="L1057" s="377"/>
      <c r="M1057" s="377"/>
      <c r="N1057" s="377"/>
      <c r="O1057" s="378"/>
      <c r="P1057" s="92"/>
    </row>
    <row r="1058" spans="2:16" ht="15" customHeight="1">
      <c r="B1058" s="93"/>
      <c r="C1058" s="118"/>
      <c r="O1058" s="119"/>
      <c r="P1058" s="92"/>
    </row>
    <row r="1059" spans="2:16" ht="15" customHeight="1">
      <c r="B1059" s="93"/>
      <c r="C1059" s="120" t="s">
        <v>51</v>
      </c>
      <c r="D1059" s="342" t="s">
        <v>52</v>
      </c>
      <c r="E1059" s="343"/>
      <c r="F1059" s="343"/>
      <c r="G1059" s="343"/>
      <c r="H1059" s="343"/>
      <c r="I1059" s="343"/>
      <c r="J1059" s="343"/>
      <c r="K1059" s="343"/>
      <c r="L1059" s="344"/>
      <c r="M1059" s="374" t="s">
        <v>53</v>
      </c>
      <c r="N1059" s="375"/>
      <c r="O1059" s="120" t="s">
        <v>11</v>
      </c>
      <c r="P1059" s="92"/>
    </row>
    <row r="1060" spans="2:16" ht="20.100000000000001" customHeight="1">
      <c r="B1060" s="93"/>
      <c r="C1060" s="121" t="s">
        <v>218</v>
      </c>
      <c r="D1060" s="388" t="s">
        <v>130</v>
      </c>
      <c r="E1060" s="389"/>
      <c r="F1060" s="389"/>
      <c r="G1060" s="389"/>
      <c r="H1060" s="389"/>
      <c r="I1060" s="389"/>
      <c r="J1060" s="389"/>
      <c r="K1060" s="389"/>
      <c r="L1060" s="390"/>
      <c r="M1060" s="368" t="s">
        <v>101</v>
      </c>
      <c r="N1060" s="369"/>
      <c r="O1060" s="122">
        <f>SUM('PRESUPUESTO OFICIAL (Entidad)'!I36,'PRESUPUESTO OFICIAL (Entidad)'!I41,'PRESUPUESTO OFICIAL (Entidad)'!I51)</f>
        <v>102.71799999999999</v>
      </c>
      <c r="P1060" s="92"/>
    </row>
    <row r="1061" spans="2:16" ht="15" customHeight="1">
      <c r="B1061" s="93"/>
      <c r="C1061" s="345" t="s">
        <v>54</v>
      </c>
      <c r="D1061" s="346"/>
      <c r="E1061" s="346"/>
      <c r="F1061" s="346"/>
      <c r="G1061" s="346"/>
      <c r="H1061" s="346"/>
      <c r="I1061" s="346"/>
      <c r="J1061" s="346"/>
      <c r="K1061" s="346"/>
      <c r="L1061" s="346"/>
      <c r="M1061" s="346"/>
      <c r="N1061" s="346"/>
      <c r="O1061" s="347"/>
      <c r="P1061" s="92"/>
    </row>
    <row r="1062" spans="2:16" ht="15" customHeight="1">
      <c r="B1062" s="93"/>
      <c r="C1062" s="348"/>
      <c r="D1062" s="349"/>
      <c r="E1062" s="349"/>
      <c r="F1062" s="349"/>
      <c r="G1062" s="349"/>
      <c r="H1062" s="349"/>
      <c r="I1062" s="349"/>
      <c r="J1062" s="349"/>
      <c r="K1062" s="349"/>
      <c r="L1062" s="349"/>
      <c r="M1062" s="349"/>
      <c r="N1062" s="349"/>
      <c r="O1062" s="350"/>
      <c r="P1062" s="92"/>
    </row>
    <row r="1063" spans="2:16" ht="15" customHeight="1">
      <c r="B1063" s="93"/>
      <c r="C1063" s="351"/>
      <c r="D1063" s="352"/>
      <c r="E1063" s="352"/>
      <c r="F1063" s="352"/>
      <c r="G1063" s="352"/>
      <c r="H1063" s="352"/>
      <c r="I1063" s="352"/>
      <c r="J1063" s="352"/>
      <c r="K1063" s="352"/>
      <c r="L1063" s="352"/>
      <c r="M1063" s="352"/>
      <c r="N1063" s="352"/>
      <c r="O1063" s="353"/>
      <c r="P1063" s="92"/>
    </row>
    <row r="1064" spans="2:16" ht="15" customHeight="1">
      <c r="B1064" s="93"/>
      <c r="C1064" s="370" t="s">
        <v>52</v>
      </c>
      <c r="D1064" s="371"/>
      <c r="E1064" s="371"/>
      <c r="F1064" s="371"/>
      <c r="G1064" s="372"/>
      <c r="H1064" s="373" t="s">
        <v>55</v>
      </c>
      <c r="I1064" s="371"/>
      <c r="J1064" s="385" t="s">
        <v>56</v>
      </c>
      <c r="K1064" s="386"/>
      <c r="L1064" s="124" t="s">
        <v>57</v>
      </c>
      <c r="M1064" s="373" t="s">
        <v>58</v>
      </c>
      <c r="N1064" s="387"/>
      <c r="O1064" s="125" t="s">
        <v>59</v>
      </c>
      <c r="P1064" s="92"/>
    </row>
    <row r="1065" spans="2:16" ht="17.100000000000001" customHeight="1">
      <c r="B1065" s="93"/>
      <c r="C1065" s="379" t="s">
        <v>163</v>
      </c>
      <c r="D1065" s="380"/>
      <c r="E1065" s="380"/>
      <c r="F1065" s="380"/>
      <c r="G1065" s="381"/>
      <c r="H1065" s="382"/>
      <c r="I1065" s="381"/>
      <c r="J1065" s="382" t="s">
        <v>164</v>
      </c>
      <c r="K1065" s="381"/>
      <c r="L1065" s="127">
        <v>20996.5</v>
      </c>
      <c r="M1065" s="383">
        <v>0.1</v>
      </c>
      <c r="N1065" s="384"/>
      <c r="O1065" s="128">
        <f>ROUND(L1065*M1065+0.00000001,2)</f>
        <v>2099.65</v>
      </c>
      <c r="P1065" s="92"/>
    </row>
    <row r="1066" spans="2:16" ht="15" customHeight="1">
      <c r="B1066" s="93"/>
      <c r="C1066" s="129"/>
      <c r="D1066" s="130"/>
      <c r="E1066" s="130"/>
      <c r="F1066" s="130"/>
      <c r="G1066" s="131"/>
      <c r="H1066" s="132"/>
      <c r="I1066" s="131"/>
      <c r="J1066" s="132"/>
      <c r="K1066" s="131"/>
      <c r="L1066" s="127"/>
      <c r="M1066" s="383"/>
      <c r="N1066" s="384"/>
      <c r="O1066" s="128"/>
      <c r="P1066" s="92"/>
    </row>
    <row r="1067" spans="2:16" ht="15" customHeight="1">
      <c r="B1067" s="93"/>
      <c r="C1067" s="391"/>
      <c r="D1067" s="392"/>
      <c r="E1067" s="392"/>
      <c r="F1067" s="392"/>
      <c r="G1067" s="393"/>
      <c r="H1067" s="394"/>
      <c r="I1067" s="393"/>
      <c r="J1067" s="394"/>
      <c r="K1067" s="393"/>
      <c r="L1067" s="133"/>
      <c r="M1067" s="395"/>
      <c r="N1067" s="396"/>
      <c r="O1067" s="128"/>
      <c r="P1067" s="92"/>
    </row>
    <row r="1068" spans="2:16" ht="15" customHeight="1">
      <c r="B1068" s="93"/>
      <c r="C1068" s="404" t="s">
        <v>60</v>
      </c>
      <c r="D1068" s="405"/>
      <c r="E1068" s="405"/>
      <c r="F1068" s="405"/>
      <c r="G1068" s="405"/>
      <c r="H1068" s="405"/>
      <c r="I1068" s="405"/>
      <c r="J1068" s="405"/>
      <c r="K1068" s="405"/>
      <c r="L1068" s="405"/>
      <c r="M1068" s="405"/>
      <c r="N1068" s="406"/>
      <c r="O1068" s="134">
        <f>SUM(O1065:O1067)</f>
        <v>2099.65</v>
      </c>
      <c r="P1068" s="92"/>
    </row>
    <row r="1069" spans="2:16" ht="13.5" customHeight="1">
      <c r="B1069" s="93"/>
      <c r="C1069" s="345" t="s">
        <v>61</v>
      </c>
      <c r="D1069" s="346"/>
      <c r="E1069" s="346"/>
      <c r="F1069" s="346"/>
      <c r="G1069" s="346"/>
      <c r="H1069" s="346"/>
      <c r="I1069" s="346"/>
      <c r="J1069" s="346"/>
      <c r="K1069" s="346"/>
      <c r="L1069" s="346"/>
      <c r="M1069" s="346"/>
      <c r="N1069" s="346"/>
      <c r="O1069" s="347"/>
      <c r="P1069" s="92"/>
    </row>
    <row r="1070" spans="2:16" ht="15" customHeight="1">
      <c r="B1070" s="93"/>
      <c r="C1070" s="348"/>
      <c r="D1070" s="349"/>
      <c r="E1070" s="349"/>
      <c r="F1070" s="349"/>
      <c r="G1070" s="349"/>
      <c r="H1070" s="349"/>
      <c r="I1070" s="349"/>
      <c r="J1070" s="349"/>
      <c r="K1070" s="349"/>
      <c r="L1070" s="349"/>
      <c r="M1070" s="349"/>
      <c r="N1070" s="349"/>
      <c r="O1070" s="350"/>
      <c r="P1070" s="92"/>
    </row>
    <row r="1071" spans="2:16" ht="15" customHeight="1">
      <c r="B1071" s="93"/>
      <c r="C1071" s="351"/>
      <c r="D1071" s="352"/>
      <c r="E1071" s="352"/>
      <c r="F1071" s="352"/>
      <c r="G1071" s="352"/>
      <c r="H1071" s="352"/>
      <c r="I1071" s="352"/>
      <c r="J1071" s="352"/>
      <c r="K1071" s="352"/>
      <c r="L1071" s="352"/>
      <c r="M1071" s="352"/>
      <c r="N1071" s="352"/>
      <c r="O1071" s="353"/>
      <c r="P1071" s="92"/>
    </row>
    <row r="1072" spans="2:16" ht="15" customHeight="1">
      <c r="B1072" s="93"/>
      <c r="C1072" s="370" t="s">
        <v>52</v>
      </c>
      <c r="D1072" s="397"/>
      <c r="E1072" s="397"/>
      <c r="F1072" s="397"/>
      <c r="G1072" s="397"/>
      <c r="H1072" s="397"/>
      <c r="I1072" s="397"/>
      <c r="J1072" s="387"/>
      <c r="K1072" s="123" t="s">
        <v>53</v>
      </c>
      <c r="L1072" s="124" t="s">
        <v>11</v>
      </c>
      <c r="M1072" s="373" t="s">
        <v>62</v>
      </c>
      <c r="N1072" s="387"/>
      <c r="O1072" s="125" t="s">
        <v>59</v>
      </c>
      <c r="P1072" s="92"/>
    </row>
    <row r="1073" spans="2:16" ht="17.100000000000001" customHeight="1">
      <c r="B1073" s="93"/>
      <c r="C1073" s="379" t="s">
        <v>219</v>
      </c>
      <c r="D1073" s="380"/>
      <c r="E1073" s="380"/>
      <c r="F1073" s="380"/>
      <c r="G1073" s="380"/>
      <c r="H1073" s="380"/>
      <c r="I1073" s="380"/>
      <c r="J1073" s="381"/>
      <c r="K1073" s="136" t="s">
        <v>179</v>
      </c>
      <c r="L1073" s="137">
        <v>1.5</v>
      </c>
      <c r="M1073" s="413">
        <v>13993.333333333334</v>
      </c>
      <c r="N1073" s="414"/>
      <c r="O1073" s="128">
        <f>ROUND(L1073*M1073+0.00000001,2)</f>
        <v>20990</v>
      </c>
      <c r="P1073" s="92"/>
    </row>
    <row r="1074" spans="2:16" ht="17.100000000000001" customHeight="1">
      <c r="B1074" s="93"/>
      <c r="C1074" s="436" t="s">
        <v>216</v>
      </c>
      <c r="D1074" s="392"/>
      <c r="E1074" s="392"/>
      <c r="F1074" s="392"/>
      <c r="G1074" s="392"/>
      <c r="H1074" s="392"/>
      <c r="I1074" s="392"/>
      <c r="J1074" s="393"/>
      <c r="K1074" s="130" t="s">
        <v>181</v>
      </c>
      <c r="L1074" s="138">
        <v>0.8</v>
      </c>
      <c r="M1074" s="402">
        <v>1990</v>
      </c>
      <c r="N1074" s="403"/>
      <c r="O1074" s="139">
        <f>ROUND(L1074*M1074+0.00000001,2)</f>
        <v>1592</v>
      </c>
      <c r="P1074" s="92"/>
    </row>
    <row r="1075" spans="2:16" ht="17.100000000000001" customHeight="1">
      <c r="B1075" s="93"/>
      <c r="C1075" s="436" t="s">
        <v>220</v>
      </c>
      <c r="D1075" s="392"/>
      <c r="E1075" s="392"/>
      <c r="F1075" s="392"/>
      <c r="G1075" s="392"/>
      <c r="H1075" s="392"/>
      <c r="I1075" s="392"/>
      <c r="J1075" s="393"/>
      <c r="K1075" s="130" t="s">
        <v>194</v>
      </c>
      <c r="L1075" s="138">
        <v>0.06</v>
      </c>
      <c r="M1075" s="402">
        <v>104380</v>
      </c>
      <c r="N1075" s="403"/>
      <c r="O1075" s="139">
        <f>ROUND(L1075*M1075+0.00000001,2)</f>
        <v>6262.8</v>
      </c>
      <c r="P1075" s="92"/>
    </row>
    <row r="1076" spans="2:16" ht="15" customHeight="1">
      <c r="B1076" s="93"/>
      <c r="C1076" s="404" t="s">
        <v>60</v>
      </c>
      <c r="D1076" s="405"/>
      <c r="E1076" s="405"/>
      <c r="F1076" s="405"/>
      <c r="G1076" s="405"/>
      <c r="H1076" s="405"/>
      <c r="I1076" s="405"/>
      <c r="J1076" s="405"/>
      <c r="K1076" s="405"/>
      <c r="L1076" s="405"/>
      <c r="M1076" s="405"/>
      <c r="N1076" s="406"/>
      <c r="O1076" s="140">
        <f>SUM(O1073:O1075)</f>
        <v>28844.799999999999</v>
      </c>
      <c r="P1076" s="92"/>
    </row>
    <row r="1077" spans="2:16" ht="15" customHeight="1">
      <c r="B1077" s="93"/>
      <c r="C1077" s="345" t="s">
        <v>63</v>
      </c>
      <c r="D1077" s="346"/>
      <c r="E1077" s="346"/>
      <c r="F1077" s="346"/>
      <c r="G1077" s="346"/>
      <c r="H1077" s="346"/>
      <c r="I1077" s="346"/>
      <c r="J1077" s="346"/>
      <c r="K1077" s="346"/>
      <c r="L1077" s="346"/>
      <c r="M1077" s="346"/>
      <c r="N1077" s="346"/>
      <c r="O1077" s="347"/>
      <c r="P1077" s="92"/>
    </row>
    <row r="1078" spans="2:16" ht="15" customHeight="1">
      <c r="B1078" s="93"/>
      <c r="C1078" s="348"/>
      <c r="D1078" s="349"/>
      <c r="E1078" s="349"/>
      <c r="F1078" s="349"/>
      <c r="G1078" s="349"/>
      <c r="H1078" s="349"/>
      <c r="I1078" s="349"/>
      <c r="J1078" s="349"/>
      <c r="K1078" s="349"/>
      <c r="L1078" s="349"/>
      <c r="M1078" s="349"/>
      <c r="N1078" s="349"/>
      <c r="O1078" s="350"/>
      <c r="P1078" s="92"/>
    </row>
    <row r="1079" spans="2:16" ht="15" customHeight="1">
      <c r="B1079" s="93"/>
      <c r="C1079" s="351"/>
      <c r="D1079" s="352"/>
      <c r="E1079" s="352"/>
      <c r="F1079" s="352"/>
      <c r="G1079" s="352"/>
      <c r="H1079" s="352"/>
      <c r="I1079" s="352"/>
      <c r="J1079" s="352"/>
      <c r="K1079" s="352"/>
      <c r="L1079" s="352"/>
      <c r="M1079" s="352"/>
      <c r="N1079" s="352"/>
      <c r="O1079" s="353"/>
      <c r="P1079" s="92"/>
    </row>
    <row r="1080" spans="2:16" ht="15.75" customHeight="1">
      <c r="B1080" s="93"/>
      <c r="C1080" s="370" t="s">
        <v>64</v>
      </c>
      <c r="D1080" s="397"/>
      <c r="E1080" s="397"/>
      <c r="F1080" s="397"/>
      <c r="G1080" s="397"/>
      <c r="H1080" s="397"/>
      <c r="I1080" s="397"/>
      <c r="J1080" s="124" t="s">
        <v>65</v>
      </c>
      <c r="K1080" s="135" t="s">
        <v>66</v>
      </c>
      <c r="L1080" s="141" t="s">
        <v>67</v>
      </c>
      <c r="M1080" s="373" t="s">
        <v>68</v>
      </c>
      <c r="N1080" s="387"/>
      <c r="O1080" s="125" t="s">
        <v>59</v>
      </c>
      <c r="P1080" s="92"/>
    </row>
    <row r="1081" spans="2:16" ht="15" customHeight="1">
      <c r="B1081" s="93"/>
      <c r="C1081" s="412"/>
      <c r="D1081" s="380"/>
      <c r="E1081" s="380"/>
      <c r="F1081" s="380"/>
      <c r="G1081" s="380"/>
      <c r="H1081" s="380"/>
      <c r="I1081" s="380"/>
      <c r="J1081" s="142"/>
      <c r="K1081" s="143"/>
      <c r="L1081" s="142"/>
      <c r="M1081" s="400"/>
      <c r="N1081" s="401"/>
      <c r="O1081" s="128"/>
      <c r="P1081" s="92"/>
    </row>
    <row r="1082" spans="2:16" ht="15" customHeight="1">
      <c r="B1082" s="93"/>
      <c r="C1082" s="391"/>
      <c r="D1082" s="392"/>
      <c r="E1082" s="392"/>
      <c r="F1082" s="392"/>
      <c r="G1082" s="392"/>
      <c r="H1082" s="392"/>
      <c r="I1082" s="392"/>
      <c r="J1082" s="144"/>
      <c r="K1082" s="145"/>
      <c r="L1082" s="144"/>
      <c r="M1082" s="402"/>
      <c r="N1082" s="403"/>
      <c r="O1082" s="146"/>
      <c r="P1082" s="92"/>
    </row>
    <row r="1083" spans="2:16" ht="15" customHeight="1">
      <c r="B1083" s="93"/>
      <c r="C1083" s="404" t="s">
        <v>60</v>
      </c>
      <c r="D1083" s="405"/>
      <c r="E1083" s="405"/>
      <c r="F1083" s="405"/>
      <c r="G1083" s="405"/>
      <c r="H1083" s="405"/>
      <c r="I1083" s="405"/>
      <c r="J1083" s="405"/>
      <c r="K1083" s="405"/>
      <c r="L1083" s="405"/>
      <c r="M1083" s="405"/>
      <c r="N1083" s="406"/>
      <c r="O1083" s="134">
        <f>SUM(O1081:O1082)</f>
        <v>0</v>
      </c>
      <c r="P1083" s="92"/>
    </row>
    <row r="1084" spans="2:16" ht="15" customHeight="1">
      <c r="B1084" s="93"/>
      <c r="C1084" s="345" t="s">
        <v>69</v>
      </c>
      <c r="D1084" s="346"/>
      <c r="E1084" s="346"/>
      <c r="F1084" s="346"/>
      <c r="G1084" s="346"/>
      <c r="H1084" s="346"/>
      <c r="I1084" s="346"/>
      <c r="J1084" s="346"/>
      <c r="K1084" s="346"/>
      <c r="L1084" s="346"/>
      <c r="M1084" s="346"/>
      <c r="N1084" s="346"/>
      <c r="O1084" s="347"/>
      <c r="P1084" s="92"/>
    </row>
    <row r="1085" spans="2:16" ht="15" customHeight="1">
      <c r="B1085" s="93"/>
      <c r="C1085" s="348"/>
      <c r="D1085" s="349"/>
      <c r="E1085" s="349"/>
      <c r="F1085" s="349"/>
      <c r="G1085" s="349"/>
      <c r="H1085" s="349"/>
      <c r="I1085" s="349"/>
      <c r="J1085" s="349"/>
      <c r="K1085" s="349"/>
      <c r="L1085" s="349"/>
      <c r="M1085" s="349"/>
      <c r="N1085" s="349"/>
      <c r="O1085" s="350"/>
      <c r="P1085" s="92"/>
    </row>
    <row r="1086" spans="2:16" ht="15" customHeight="1">
      <c r="B1086" s="93"/>
      <c r="C1086" s="351"/>
      <c r="D1086" s="352"/>
      <c r="E1086" s="352"/>
      <c r="F1086" s="352"/>
      <c r="G1086" s="352"/>
      <c r="H1086" s="352"/>
      <c r="I1086" s="352"/>
      <c r="J1086" s="352"/>
      <c r="K1086" s="352"/>
      <c r="L1086" s="352"/>
      <c r="M1086" s="352"/>
      <c r="N1086" s="352"/>
      <c r="O1086" s="353"/>
      <c r="P1086" s="92"/>
    </row>
    <row r="1087" spans="2:16" ht="31.5" customHeight="1">
      <c r="B1087" s="93"/>
      <c r="C1087" s="370" t="s">
        <v>70</v>
      </c>
      <c r="D1087" s="397"/>
      <c r="E1087" s="397"/>
      <c r="F1087" s="397"/>
      <c r="G1087" s="397"/>
      <c r="H1087" s="397"/>
      <c r="I1087" s="397"/>
      <c r="J1087" s="124" t="s">
        <v>71</v>
      </c>
      <c r="K1087" s="147" t="s">
        <v>72</v>
      </c>
      <c r="L1087" s="148" t="s">
        <v>73</v>
      </c>
      <c r="M1087" s="398" t="s">
        <v>58</v>
      </c>
      <c r="N1087" s="399"/>
      <c r="O1087" s="150" t="s">
        <v>59</v>
      </c>
      <c r="P1087" s="92"/>
    </row>
    <row r="1088" spans="2:16" ht="17.100000000000001" customHeight="1">
      <c r="B1088" s="93"/>
      <c r="C1088" s="151" t="s">
        <v>221</v>
      </c>
      <c r="D1088" s="152"/>
      <c r="E1088" s="152"/>
      <c r="F1088" s="152"/>
      <c r="G1088" s="152"/>
      <c r="H1088" s="152"/>
      <c r="I1088" s="152"/>
      <c r="J1088" s="153"/>
      <c r="K1088" s="154"/>
      <c r="L1088" s="155">
        <v>59990</v>
      </c>
      <c r="M1088" s="407">
        <v>0.35</v>
      </c>
      <c r="N1088" s="408"/>
      <c r="O1088" s="156">
        <f>ROUND(L1088*M1088+0.00000001,2)</f>
        <v>20996.5</v>
      </c>
      <c r="P1088" s="92"/>
    </row>
    <row r="1089" spans="2:16" ht="15" customHeight="1">
      <c r="B1089" s="93"/>
      <c r="C1089" s="151"/>
      <c r="D1089" s="152"/>
      <c r="E1089" s="152"/>
      <c r="F1089" s="152"/>
      <c r="G1089" s="152"/>
      <c r="H1089" s="152"/>
      <c r="I1089" s="152"/>
      <c r="J1089" s="153"/>
      <c r="K1089" s="154"/>
      <c r="L1089" s="155"/>
      <c r="M1089" s="407"/>
      <c r="N1089" s="408"/>
      <c r="O1089" s="156"/>
      <c r="P1089" s="92"/>
    </row>
    <row r="1090" spans="2:16" ht="15" customHeight="1">
      <c r="B1090" s="93"/>
      <c r="C1090" s="151"/>
      <c r="D1090" s="152"/>
      <c r="E1090" s="152"/>
      <c r="F1090" s="152"/>
      <c r="G1090" s="152"/>
      <c r="H1090" s="152"/>
      <c r="I1090" s="152"/>
      <c r="J1090" s="153"/>
      <c r="K1090" s="154"/>
      <c r="L1090" s="155"/>
      <c r="M1090" s="400"/>
      <c r="N1090" s="401"/>
      <c r="O1090" s="156"/>
      <c r="P1090" s="92"/>
    </row>
    <row r="1091" spans="2:16" ht="15" customHeight="1">
      <c r="B1091" s="93"/>
      <c r="C1091" s="391"/>
      <c r="D1091" s="392"/>
      <c r="E1091" s="392"/>
      <c r="F1091" s="392"/>
      <c r="G1091" s="392"/>
      <c r="H1091" s="392"/>
      <c r="I1091" s="392"/>
      <c r="J1091" s="144"/>
      <c r="K1091" s="145"/>
      <c r="L1091" s="144"/>
      <c r="M1091" s="402"/>
      <c r="N1091" s="403"/>
      <c r="O1091" s="146"/>
      <c r="P1091" s="92"/>
    </row>
    <row r="1092" spans="2:16" ht="15" customHeight="1">
      <c r="B1092" s="93"/>
      <c r="C1092" s="404" t="s">
        <v>60</v>
      </c>
      <c r="D1092" s="405"/>
      <c r="E1092" s="405"/>
      <c r="F1092" s="405"/>
      <c r="G1092" s="405"/>
      <c r="H1092" s="405"/>
      <c r="I1092" s="405"/>
      <c r="J1092" s="405"/>
      <c r="K1092" s="405"/>
      <c r="L1092" s="405"/>
      <c r="M1092" s="405"/>
      <c r="N1092" s="406"/>
      <c r="O1092" s="140">
        <f>SUM(O1088:O1091)</f>
        <v>20996.5</v>
      </c>
      <c r="P1092" s="92"/>
    </row>
    <row r="1093" spans="2:16" ht="15" customHeight="1">
      <c r="B1093" s="93"/>
      <c r="C1093" s="118"/>
      <c r="O1093" s="119"/>
      <c r="P1093" s="92"/>
    </row>
    <row r="1094" spans="2:16" ht="15" customHeight="1">
      <c r="B1094" s="93"/>
      <c r="C1094" s="409" t="s">
        <v>74</v>
      </c>
      <c r="D1094" s="410"/>
      <c r="E1094" s="410"/>
      <c r="F1094" s="410"/>
      <c r="G1094" s="410"/>
      <c r="H1094" s="410"/>
      <c r="I1094" s="410"/>
      <c r="J1094" s="410"/>
      <c r="K1094" s="410"/>
      <c r="L1094" s="410"/>
      <c r="M1094" s="410"/>
      <c r="N1094" s="411"/>
      <c r="O1094" s="157">
        <f>ROUND(SUM(O1068,O1076,O1083,O1092),0)</f>
        <v>51941</v>
      </c>
      <c r="P1094" s="92"/>
    </row>
    <row r="1095" spans="2:16" ht="15" customHeight="1">
      <c r="B1095" s="93"/>
      <c r="C1095" s="345" t="s">
        <v>75</v>
      </c>
      <c r="D1095" s="346"/>
      <c r="E1095" s="346"/>
      <c r="F1095" s="346"/>
      <c r="G1095" s="346"/>
      <c r="H1095" s="346"/>
      <c r="I1095" s="346"/>
      <c r="J1095" s="346"/>
      <c r="K1095" s="346"/>
      <c r="L1095" s="346"/>
      <c r="M1095" s="346"/>
      <c r="N1095" s="346"/>
      <c r="O1095" s="347"/>
      <c r="P1095" s="92"/>
    </row>
    <row r="1096" spans="2:16" ht="15" customHeight="1">
      <c r="B1096" s="93"/>
      <c r="C1096" s="348"/>
      <c r="D1096" s="349"/>
      <c r="E1096" s="349"/>
      <c r="F1096" s="349"/>
      <c r="G1096" s="349"/>
      <c r="H1096" s="349"/>
      <c r="I1096" s="349"/>
      <c r="J1096" s="349"/>
      <c r="K1096" s="349"/>
      <c r="L1096" s="349"/>
      <c r="M1096" s="349"/>
      <c r="N1096" s="349"/>
      <c r="O1096" s="350"/>
      <c r="P1096" s="92"/>
    </row>
    <row r="1097" spans="2:16" ht="15" customHeight="1">
      <c r="B1097" s="93"/>
      <c r="C1097" s="351"/>
      <c r="D1097" s="352"/>
      <c r="E1097" s="352"/>
      <c r="F1097" s="352"/>
      <c r="G1097" s="352"/>
      <c r="H1097" s="352"/>
      <c r="I1097" s="352"/>
      <c r="J1097" s="352"/>
      <c r="K1097" s="352"/>
      <c r="L1097" s="352"/>
      <c r="M1097" s="352"/>
      <c r="N1097" s="352"/>
      <c r="O1097" s="353"/>
      <c r="P1097" s="92"/>
    </row>
    <row r="1098" spans="2:16" ht="28.5" customHeight="1">
      <c r="B1098" s="93"/>
      <c r="C1098" s="370" t="s">
        <v>76</v>
      </c>
      <c r="D1098" s="397"/>
      <c r="E1098" s="397"/>
      <c r="F1098" s="397"/>
      <c r="G1098" s="397"/>
      <c r="H1098" s="397"/>
      <c r="I1098" s="397"/>
      <c r="J1098" s="135"/>
      <c r="K1098" s="149"/>
      <c r="L1098" s="148" t="s">
        <v>77</v>
      </c>
      <c r="M1098" s="398" t="s">
        <v>78</v>
      </c>
      <c r="N1098" s="399"/>
      <c r="O1098" s="150"/>
      <c r="P1098" s="92"/>
    </row>
    <row r="1099" spans="2:16" ht="15" customHeight="1">
      <c r="B1099" s="93"/>
      <c r="C1099" s="412" t="s">
        <v>23</v>
      </c>
      <c r="D1099" s="380"/>
      <c r="E1099" s="380"/>
      <c r="F1099" s="380"/>
      <c r="G1099" s="380"/>
      <c r="H1099" s="380"/>
      <c r="I1099" s="380"/>
      <c r="J1099" s="158"/>
      <c r="K1099" s="159"/>
      <c r="L1099" s="235">
        <f>'PRESUPUESTO OFICIAL (Entidad)'!K72</f>
        <v>0.24299999999999999</v>
      </c>
      <c r="M1099" s="432">
        <f>L1099*O1094</f>
        <v>12621.663</v>
      </c>
      <c r="N1099" s="433"/>
      <c r="O1099" s="160"/>
      <c r="P1099" s="92"/>
    </row>
    <row r="1100" spans="2:16" ht="15" customHeight="1">
      <c r="B1100" s="93"/>
      <c r="C1100" s="129" t="s">
        <v>79</v>
      </c>
      <c r="D1100" s="130"/>
      <c r="E1100" s="130"/>
      <c r="F1100" s="130"/>
      <c r="G1100" s="130"/>
      <c r="H1100" s="130"/>
      <c r="I1100" s="130"/>
      <c r="J1100" s="158"/>
      <c r="K1100" s="159"/>
      <c r="L1100" s="235">
        <f>'PRESUPUESTO OFICIAL (Entidad)'!K73</f>
        <v>0.01</v>
      </c>
      <c r="M1100" s="432">
        <f>L1100*O1094</f>
        <v>519.41</v>
      </c>
      <c r="N1100" s="433"/>
      <c r="O1100" s="160"/>
      <c r="P1100" s="92"/>
    </row>
    <row r="1101" spans="2:16" ht="15" customHeight="1">
      <c r="B1101" s="93"/>
      <c r="C1101" s="112" t="s">
        <v>80</v>
      </c>
      <c r="D1101" s="113"/>
      <c r="E1101" s="113"/>
      <c r="F1101" s="113"/>
      <c r="G1101" s="113"/>
      <c r="H1101" s="113"/>
      <c r="I1101" s="113"/>
      <c r="J1101" s="161"/>
      <c r="K1101" s="162"/>
      <c r="L1101" s="235">
        <f>'PRESUPUESTO OFICIAL (Entidad)'!K74</f>
        <v>0.05</v>
      </c>
      <c r="M1101" s="434">
        <f>L1101*O1094</f>
        <v>2597.0500000000002</v>
      </c>
      <c r="N1101" s="435"/>
      <c r="O1101" s="160"/>
      <c r="P1101" s="92"/>
    </row>
    <row r="1102" spans="2:16" ht="15" customHeight="1">
      <c r="B1102" s="93"/>
      <c r="C1102" s="404" t="s">
        <v>60</v>
      </c>
      <c r="D1102" s="405"/>
      <c r="E1102" s="405"/>
      <c r="F1102" s="405"/>
      <c r="G1102" s="405"/>
      <c r="H1102" s="405"/>
      <c r="I1102" s="405"/>
      <c r="J1102" s="405"/>
      <c r="K1102" s="405"/>
      <c r="L1102" s="405"/>
      <c r="M1102" s="405"/>
      <c r="N1102" s="406"/>
      <c r="O1102" s="163">
        <f>SUM(M1099:M1101)</f>
        <v>15738.123</v>
      </c>
      <c r="P1102" s="92"/>
    </row>
    <row r="1103" spans="2:16" ht="15" customHeight="1">
      <c r="B1103" s="93"/>
      <c r="C1103" s="118"/>
      <c r="O1103" s="119"/>
      <c r="P1103" s="92"/>
    </row>
    <row r="1104" spans="2:16" ht="15" customHeight="1">
      <c r="B1104" s="93"/>
      <c r="C1104" s="409" t="s">
        <v>81</v>
      </c>
      <c r="D1104" s="410"/>
      <c r="E1104" s="410"/>
      <c r="F1104" s="410"/>
      <c r="G1104" s="410"/>
      <c r="H1104" s="410"/>
      <c r="I1104" s="410"/>
      <c r="J1104" s="410"/>
      <c r="K1104" s="410"/>
      <c r="L1104" s="410"/>
      <c r="M1104" s="410"/>
      <c r="N1104" s="411"/>
      <c r="O1104" s="164">
        <f>ROUND(SUM(O1094,O1102),0)</f>
        <v>67679</v>
      </c>
      <c r="P1104" s="92"/>
    </row>
    <row r="1105" spans="2:16" ht="15" customHeight="1">
      <c r="B1105" s="93"/>
      <c r="C1105" s="115"/>
      <c r="D1105" s="116"/>
      <c r="E1105" s="116"/>
      <c r="F1105" s="116"/>
      <c r="G1105" s="116"/>
      <c r="H1105" s="116"/>
      <c r="I1105" s="116"/>
      <c r="J1105" s="116"/>
      <c r="K1105" s="116"/>
      <c r="L1105" s="116"/>
      <c r="M1105" s="116"/>
      <c r="N1105" s="116"/>
      <c r="O1105" s="117"/>
      <c r="P1105" s="92"/>
    </row>
    <row r="1106" spans="2:16" ht="15" customHeight="1">
      <c r="B1106" s="93"/>
      <c r="C1106" s="118"/>
      <c r="O1106" s="119"/>
      <c r="P1106" s="92"/>
    </row>
    <row r="1107" spans="2:16" ht="15" customHeight="1">
      <c r="B1107" s="93"/>
      <c r="C1107" s="118"/>
      <c r="O1107" s="119"/>
      <c r="P1107" s="92"/>
    </row>
    <row r="1108" spans="2:16" ht="15" customHeight="1">
      <c r="B1108" s="93"/>
      <c r="C1108" s="118"/>
      <c r="H1108" s="165" t="s">
        <v>82</v>
      </c>
      <c r="I1108" s="165"/>
      <c r="J1108" s="165"/>
      <c r="K1108" s="165"/>
      <c r="O1108" s="119"/>
      <c r="P1108" s="92"/>
    </row>
    <row r="1109" spans="2:16" ht="15" customHeight="1">
      <c r="B1109" s="93"/>
      <c r="C1109" s="118"/>
      <c r="H1109" s="165" t="s">
        <v>83</v>
      </c>
      <c r="O1109" s="119"/>
      <c r="P1109" s="92"/>
    </row>
    <row r="1110" spans="2:16" ht="15" customHeight="1">
      <c r="B1110" s="93"/>
      <c r="C1110" s="118"/>
      <c r="H1110" s="165" t="s">
        <v>84</v>
      </c>
      <c r="O1110" s="119"/>
      <c r="P1110" s="92"/>
    </row>
    <row r="1111" spans="2:16" ht="15" customHeight="1">
      <c r="B1111" s="93"/>
      <c r="C1111" s="104"/>
      <c r="D1111" s="166"/>
      <c r="E1111" s="166"/>
      <c r="F1111" s="166"/>
      <c r="G1111" s="166"/>
      <c r="H1111" s="165" t="s">
        <v>85</v>
      </c>
      <c r="I1111" s="166"/>
      <c r="J1111" s="166"/>
      <c r="K1111" s="166"/>
      <c r="L1111" s="166"/>
      <c r="M1111" s="166"/>
      <c r="N1111" s="166"/>
      <c r="O1111" s="167"/>
      <c r="P1111" s="92"/>
    </row>
    <row r="1112" spans="2:16" ht="15" customHeight="1">
      <c r="B1112" s="93"/>
      <c r="C1112" s="118"/>
      <c r="H1112" s="91" t="s">
        <v>86</v>
      </c>
      <c r="O1112" s="119"/>
      <c r="P1112" s="92"/>
    </row>
    <row r="1113" spans="2:16" ht="15" customHeight="1">
      <c r="B1113" s="93"/>
      <c r="C1113" s="168" t="s">
        <v>87</v>
      </c>
      <c r="D1113" s="126"/>
      <c r="E1113" s="126"/>
      <c r="F1113" s="126"/>
      <c r="G1113" s="126"/>
      <c r="H1113" s="126"/>
      <c r="I1113" s="126"/>
      <c r="J1113" s="126"/>
      <c r="K1113" s="126"/>
      <c r="L1113" s="126"/>
      <c r="M1113" s="126"/>
      <c r="N1113" s="126"/>
      <c r="O1113" s="169"/>
      <c r="P1113" s="92"/>
    </row>
    <row r="1114" spans="2:16" ht="15" customHeight="1">
      <c r="B1114" s="93"/>
      <c r="C1114" s="429"/>
      <c r="D1114" s="430"/>
      <c r="E1114" s="430"/>
      <c r="F1114" s="430"/>
      <c r="G1114" s="430"/>
      <c r="H1114" s="430"/>
      <c r="I1114" s="430"/>
      <c r="J1114" s="430"/>
      <c r="K1114" s="430"/>
      <c r="L1114" s="430"/>
      <c r="M1114" s="430"/>
      <c r="N1114" s="430"/>
      <c r="O1114" s="431"/>
      <c r="P1114" s="92"/>
    </row>
    <row r="1115" spans="2:16" ht="15" customHeight="1">
      <c r="B1115" s="93"/>
      <c r="C1115" s="429"/>
      <c r="D1115" s="430"/>
      <c r="E1115" s="430"/>
      <c r="F1115" s="430"/>
      <c r="G1115" s="430"/>
      <c r="H1115" s="430"/>
      <c r="I1115" s="430"/>
      <c r="J1115" s="430"/>
      <c r="K1115" s="430"/>
      <c r="L1115" s="430"/>
      <c r="M1115" s="430"/>
      <c r="N1115" s="430"/>
      <c r="O1115" s="431"/>
      <c r="P1115" s="92"/>
    </row>
    <row r="1116" spans="2:16" ht="15" customHeight="1">
      <c r="B1116" s="93"/>
      <c r="C1116" s="104"/>
      <c r="D1116" s="166"/>
      <c r="E1116" s="166"/>
      <c r="F1116" s="166"/>
      <c r="G1116" s="166"/>
      <c r="H1116" s="166"/>
      <c r="I1116" s="166"/>
      <c r="J1116" s="166"/>
      <c r="K1116" s="166"/>
      <c r="L1116" s="166"/>
      <c r="M1116" s="166"/>
      <c r="N1116" s="166"/>
      <c r="O1116" s="167"/>
      <c r="P1116" s="92"/>
    </row>
    <row r="1117" spans="2:16" ht="15" customHeight="1">
      <c r="B1117" s="93"/>
      <c r="C1117" s="170" t="s">
        <v>88</v>
      </c>
      <c r="D1117" s="166"/>
      <c r="E1117" s="166"/>
      <c r="F1117" s="166"/>
      <c r="G1117" s="166"/>
      <c r="H1117" s="166"/>
      <c r="I1117" s="166"/>
      <c r="J1117" s="166"/>
      <c r="K1117" s="166"/>
      <c r="L1117" s="166"/>
      <c r="M1117" s="166"/>
      <c r="N1117" s="166"/>
      <c r="O1117" s="167"/>
      <c r="P1117" s="92"/>
    </row>
    <row r="1118" spans="2:16" ht="12.75" customHeight="1">
      <c r="B1118" s="93"/>
      <c r="C1118" s="426" t="s">
        <v>89</v>
      </c>
      <c r="D1118" s="427"/>
      <c r="E1118" s="427"/>
      <c r="F1118" s="427"/>
      <c r="G1118" s="427"/>
      <c r="H1118" s="427"/>
      <c r="I1118" s="427"/>
      <c r="J1118" s="427"/>
      <c r="K1118" s="427"/>
      <c r="L1118" s="427"/>
      <c r="M1118" s="427"/>
      <c r="N1118" s="427"/>
      <c r="O1118" s="428"/>
      <c r="P1118" s="92"/>
    </row>
    <row r="1119" spans="2:16" ht="15" customHeight="1">
      <c r="B1119" s="93"/>
      <c r="C1119" s="426"/>
      <c r="D1119" s="427"/>
      <c r="E1119" s="427"/>
      <c r="F1119" s="427"/>
      <c r="G1119" s="427"/>
      <c r="H1119" s="427"/>
      <c r="I1119" s="427"/>
      <c r="J1119" s="427"/>
      <c r="K1119" s="427"/>
      <c r="L1119" s="427"/>
      <c r="M1119" s="427"/>
      <c r="N1119" s="427"/>
      <c r="O1119" s="428"/>
      <c r="P1119" s="92"/>
    </row>
    <row r="1120" spans="2:16" ht="12.95" customHeight="1">
      <c r="B1120" s="93"/>
      <c r="C1120" s="426" t="s">
        <v>90</v>
      </c>
      <c r="D1120" s="427"/>
      <c r="E1120" s="427"/>
      <c r="F1120" s="427"/>
      <c r="G1120" s="427"/>
      <c r="H1120" s="427"/>
      <c r="I1120" s="427"/>
      <c r="J1120" s="427"/>
      <c r="K1120" s="427"/>
      <c r="L1120" s="427"/>
      <c r="M1120" s="427"/>
      <c r="N1120" s="427"/>
      <c r="O1120" s="428"/>
      <c r="P1120" s="92"/>
    </row>
    <row r="1121" spans="2:16" ht="15" customHeight="1">
      <c r="B1121" s="93"/>
      <c r="C1121" s="426"/>
      <c r="D1121" s="427"/>
      <c r="E1121" s="427"/>
      <c r="F1121" s="427"/>
      <c r="G1121" s="427"/>
      <c r="H1121" s="427"/>
      <c r="I1121" s="427"/>
      <c r="J1121" s="427"/>
      <c r="K1121" s="427"/>
      <c r="L1121" s="427"/>
      <c r="M1121" s="427"/>
      <c r="N1121" s="427"/>
      <c r="O1121" s="428"/>
      <c r="P1121" s="92"/>
    </row>
    <row r="1122" spans="2:16" ht="15" customHeight="1">
      <c r="B1122" s="93"/>
      <c r="C1122" s="104"/>
      <c r="D1122" s="166"/>
      <c r="E1122" s="166"/>
      <c r="F1122" s="166"/>
      <c r="G1122" s="166"/>
      <c r="H1122" s="166"/>
      <c r="I1122" s="166"/>
      <c r="J1122" s="166"/>
      <c r="K1122" s="166"/>
      <c r="L1122" s="166"/>
      <c r="M1122" s="166"/>
      <c r="N1122" s="166"/>
      <c r="O1122" s="167"/>
      <c r="P1122" s="92"/>
    </row>
    <row r="1123" spans="2:16" ht="15" customHeight="1">
      <c r="B1123" s="93"/>
      <c r="C1123" s="118"/>
      <c r="H1123" s="165" t="s">
        <v>82</v>
      </c>
      <c r="O1123" s="119"/>
      <c r="P1123" s="92"/>
    </row>
    <row r="1124" spans="2:16" ht="15" customHeight="1">
      <c r="B1124" s="93"/>
      <c r="C1124" s="118"/>
      <c r="H1124" s="91" t="s">
        <v>83</v>
      </c>
      <c r="I1124" s="130"/>
      <c r="J1124" s="130"/>
      <c r="K1124" s="130"/>
      <c r="O1124" s="119"/>
      <c r="P1124" s="92"/>
    </row>
    <row r="1125" spans="2:16" ht="15" customHeight="1">
      <c r="B1125" s="93"/>
      <c r="C1125" s="118"/>
      <c r="H1125" s="91" t="s">
        <v>91</v>
      </c>
      <c r="I1125" s="171"/>
      <c r="J1125" s="171"/>
      <c r="K1125" s="171"/>
      <c r="O1125" s="119"/>
      <c r="P1125" s="92"/>
    </row>
    <row r="1126" spans="2:16" ht="15" customHeight="1">
      <c r="B1126" s="93"/>
      <c r="C1126" s="172"/>
      <c r="D1126" s="166"/>
      <c r="E1126" s="166"/>
      <c r="F1126" s="166"/>
      <c r="G1126" s="166"/>
      <c r="H1126" s="91" t="s">
        <v>85</v>
      </c>
      <c r="L1126" s="166"/>
      <c r="M1126" s="166"/>
      <c r="N1126" s="166"/>
      <c r="O1126" s="167"/>
      <c r="P1126" s="92"/>
    </row>
    <row r="1127" spans="2:16" ht="17.25" customHeight="1">
      <c r="B1127" s="93"/>
      <c r="C1127" s="172"/>
      <c r="D1127" s="171"/>
      <c r="E1127" s="171"/>
      <c r="K1127" s="418"/>
      <c r="L1127" s="418"/>
      <c r="M1127" s="418"/>
      <c r="N1127" s="418"/>
      <c r="O1127" s="419"/>
      <c r="P1127" s="92"/>
    </row>
    <row r="1128" spans="2:16" ht="18.75" customHeight="1">
      <c r="B1128" s="93"/>
      <c r="C1128" s="422"/>
      <c r="D1128" s="423"/>
      <c r="E1128" s="423"/>
      <c r="F1128" s="145"/>
      <c r="G1128" s="145"/>
      <c r="H1128" s="145"/>
      <c r="I1128" s="145"/>
      <c r="J1128" s="145"/>
      <c r="K1128" s="420"/>
      <c r="L1128" s="420"/>
      <c r="M1128" s="420"/>
      <c r="N1128" s="420"/>
      <c r="O1128" s="421"/>
      <c r="P1128" s="92"/>
    </row>
    <row r="1129" spans="2:16" ht="15" customHeight="1">
      <c r="B1129" s="173"/>
      <c r="C1129" s="174"/>
      <c r="D1129" s="174"/>
      <c r="E1129" s="174"/>
      <c r="F1129" s="174"/>
      <c r="G1129" s="174"/>
      <c r="H1129" s="174"/>
      <c r="I1129" s="174"/>
      <c r="J1129" s="174"/>
      <c r="K1129" s="174"/>
      <c r="L1129" s="174"/>
      <c r="M1129" s="174"/>
      <c r="N1129" s="174"/>
      <c r="O1129" s="174"/>
      <c r="P1129" s="175"/>
    </row>
    <row r="1130" spans="2:16" ht="15" customHeight="1"/>
    <row r="1131" spans="2:16" ht="15" customHeight="1">
      <c r="B1131" s="271" t="s">
        <v>37</v>
      </c>
      <c r="C1131" s="271"/>
      <c r="D1131" s="271"/>
      <c r="E1131" s="271"/>
      <c r="F1131" s="271"/>
      <c r="G1131" s="271"/>
      <c r="H1131" s="271"/>
      <c r="I1131" s="271"/>
      <c r="J1131" s="271"/>
      <c r="K1131" s="271"/>
      <c r="L1131" s="271"/>
    </row>
    <row r="1132" spans="2:16" ht="15" customHeight="1">
      <c r="B1132" s="271" t="s">
        <v>1</v>
      </c>
      <c r="C1132" s="271"/>
      <c r="D1132" s="271"/>
      <c r="E1132" s="271"/>
    </row>
    <row r="1133" spans="2:16" ht="15" customHeight="1"/>
    <row r="1134" spans="2:16" ht="25.5" customHeight="1">
      <c r="B1134" s="415"/>
      <c r="C1134" s="416"/>
      <c r="D1134" s="416"/>
      <c r="E1134" s="416"/>
      <c r="F1134" s="416"/>
      <c r="G1134" s="416"/>
      <c r="H1134" s="416"/>
      <c r="I1134" s="416"/>
      <c r="J1134" s="416"/>
      <c r="K1134" s="416"/>
      <c r="L1134" s="416"/>
      <c r="M1134" s="416"/>
      <c r="N1134" s="416"/>
      <c r="O1134" s="416"/>
      <c r="P1134" s="417"/>
    </row>
    <row r="1135" spans="2:16" ht="36.75" customHeight="1">
      <c r="B1135" s="93"/>
      <c r="C1135" s="327" t="s">
        <v>38</v>
      </c>
      <c r="D1135" s="327"/>
      <c r="E1135" s="327"/>
      <c r="F1135" s="327"/>
      <c r="G1135" s="327"/>
      <c r="H1135" s="327"/>
      <c r="I1135" s="327"/>
      <c r="J1135" s="327"/>
      <c r="K1135" s="327"/>
      <c r="L1135" s="327"/>
      <c r="M1135" s="327"/>
      <c r="N1135" s="327"/>
      <c r="O1135" s="327"/>
      <c r="P1135" s="92"/>
    </row>
    <row r="1136" spans="2:16" ht="15" customHeight="1">
      <c r="B1136" s="93"/>
      <c r="P1136" s="92"/>
    </row>
    <row r="1137" spans="2:16" ht="15" customHeight="1">
      <c r="B1137" s="93"/>
      <c r="C1137" s="336"/>
      <c r="D1137" s="338"/>
      <c r="E1137" s="339"/>
      <c r="F1137" s="339"/>
      <c r="G1137" s="339"/>
      <c r="H1137" s="339"/>
      <c r="I1137" s="339"/>
      <c r="J1137" s="339"/>
      <c r="K1137" s="340"/>
      <c r="L1137" s="356"/>
      <c r="M1137" s="357"/>
      <c r="N1137" s="357"/>
      <c r="O1137" s="358"/>
      <c r="P1137" s="92"/>
    </row>
    <row r="1138" spans="2:16" ht="15" customHeight="1">
      <c r="B1138" s="93"/>
      <c r="C1138" s="337"/>
      <c r="D1138" s="330" t="s">
        <v>162</v>
      </c>
      <c r="E1138" s="331"/>
      <c r="F1138" s="331"/>
      <c r="G1138" s="331"/>
      <c r="H1138" s="331"/>
      <c r="I1138" s="331"/>
      <c r="J1138" s="331"/>
      <c r="K1138" s="332"/>
      <c r="L1138" s="359"/>
      <c r="M1138" s="360"/>
      <c r="N1138" s="360"/>
      <c r="O1138" s="361"/>
      <c r="P1138" s="92"/>
    </row>
    <row r="1139" spans="2:16" ht="15" customHeight="1">
      <c r="B1139" s="93"/>
      <c r="C1139" s="337"/>
      <c r="D1139" s="330"/>
      <c r="E1139" s="331"/>
      <c r="F1139" s="331"/>
      <c r="G1139" s="331"/>
      <c r="H1139" s="331"/>
      <c r="I1139" s="331"/>
      <c r="J1139" s="331"/>
      <c r="K1139" s="332"/>
      <c r="L1139" s="328" t="s">
        <v>39</v>
      </c>
      <c r="M1139" s="362"/>
      <c r="N1139" s="363"/>
      <c r="O1139" s="364"/>
      <c r="P1139" s="92"/>
    </row>
    <row r="1140" spans="2:16" ht="15" customHeight="1">
      <c r="B1140" s="93"/>
      <c r="C1140" s="337"/>
      <c r="D1140" s="330" t="s">
        <v>40</v>
      </c>
      <c r="E1140" s="331"/>
      <c r="F1140" s="331"/>
      <c r="G1140" s="331"/>
      <c r="H1140" s="331"/>
      <c r="I1140" s="331"/>
      <c r="J1140" s="331"/>
      <c r="K1140" s="332"/>
      <c r="L1140" s="341"/>
      <c r="M1140" s="365"/>
      <c r="N1140" s="366"/>
      <c r="O1140" s="367"/>
      <c r="P1140" s="92"/>
    </row>
    <row r="1141" spans="2:16" ht="12.75" customHeight="1">
      <c r="B1141" s="93"/>
      <c r="C1141" s="337"/>
      <c r="D1141" s="333"/>
      <c r="E1141" s="334"/>
      <c r="F1141" s="334"/>
      <c r="G1141" s="334"/>
      <c r="H1141" s="334"/>
      <c r="I1141" s="334"/>
      <c r="J1141" s="334"/>
      <c r="K1141" s="335"/>
      <c r="L1141" s="328" t="s">
        <v>41</v>
      </c>
      <c r="M1141" s="328">
        <v>13</v>
      </c>
      <c r="N1141" s="328" t="s">
        <v>42</v>
      </c>
      <c r="O1141" s="354">
        <v>26</v>
      </c>
      <c r="P1141" s="92"/>
    </row>
    <row r="1142" spans="2:16" ht="15" customHeight="1">
      <c r="B1142" s="93"/>
      <c r="C1142" s="337"/>
      <c r="D1142" s="333"/>
      <c r="E1142" s="334"/>
      <c r="F1142" s="334"/>
      <c r="G1142" s="334"/>
      <c r="H1142" s="334"/>
      <c r="I1142" s="334"/>
      <c r="J1142" s="334"/>
      <c r="K1142" s="335"/>
      <c r="L1142" s="329"/>
      <c r="M1142" s="329"/>
      <c r="N1142" s="329"/>
      <c r="O1142" s="355"/>
      <c r="P1142" s="92"/>
    </row>
    <row r="1143" spans="2:16" ht="15" customHeight="1">
      <c r="B1143" s="93"/>
      <c r="C1143" s="337"/>
      <c r="D1143" s="330" t="s">
        <v>43</v>
      </c>
      <c r="E1143" s="331"/>
      <c r="F1143" s="331"/>
      <c r="G1143" s="331"/>
      <c r="H1143" s="331"/>
      <c r="I1143" s="331"/>
      <c r="J1143" s="331"/>
      <c r="K1143" s="332"/>
      <c r="L1143" s="329"/>
      <c r="M1143" s="329"/>
      <c r="N1143" s="329"/>
      <c r="O1143" s="355"/>
      <c r="P1143" s="92"/>
    </row>
    <row r="1144" spans="2:16" ht="15" customHeight="1">
      <c r="B1144" s="93"/>
      <c r="C1144" s="96"/>
      <c r="D1144" s="97"/>
      <c r="E1144" s="97"/>
      <c r="F1144" s="97"/>
      <c r="G1144" s="97"/>
      <c r="H1144" s="97"/>
      <c r="I1144" s="97"/>
      <c r="J1144" s="97"/>
      <c r="K1144" s="97"/>
      <c r="L1144" s="97"/>
      <c r="M1144" s="98"/>
      <c r="N1144" s="98"/>
      <c r="O1144" s="99"/>
      <c r="P1144" s="92"/>
    </row>
    <row r="1145" spans="2:16" ht="15" customHeight="1">
      <c r="B1145" s="93"/>
      <c r="C1145" s="100"/>
      <c r="D1145" s="94"/>
      <c r="E1145" s="94"/>
      <c r="F1145" s="94"/>
      <c r="G1145" s="94"/>
      <c r="H1145" s="94"/>
      <c r="I1145" s="94"/>
      <c r="J1145" s="94"/>
      <c r="K1145" s="94"/>
      <c r="L1145" s="101" t="s">
        <v>44</v>
      </c>
      <c r="M1145" s="102" t="s">
        <v>45</v>
      </c>
      <c r="N1145" s="102" t="s">
        <v>46</v>
      </c>
      <c r="O1145" s="103" t="s">
        <v>47</v>
      </c>
      <c r="P1145" s="92"/>
    </row>
    <row r="1146" spans="2:16" ht="15" customHeight="1">
      <c r="B1146" s="93"/>
      <c r="C1146" s="104"/>
      <c r="D1146" s="95"/>
      <c r="E1146" s="95"/>
      <c r="F1146" s="95"/>
      <c r="G1146" s="95"/>
      <c r="H1146" s="95"/>
      <c r="I1146" s="95"/>
      <c r="J1146" s="95"/>
      <c r="K1146" s="95"/>
      <c r="L1146" s="105"/>
      <c r="M1146" s="106"/>
      <c r="N1146" s="106"/>
      <c r="O1146" s="107"/>
      <c r="P1146" s="92"/>
    </row>
    <row r="1147" spans="2:16" ht="18" customHeight="1">
      <c r="B1147" s="93"/>
      <c r="C1147" s="424" t="s">
        <v>48</v>
      </c>
      <c r="D1147" s="425"/>
      <c r="E1147" s="425"/>
      <c r="F1147" s="425"/>
      <c r="G1147" s="95"/>
      <c r="H1147" s="95"/>
      <c r="I1147" s="95" t="s">
        <v>49</v>
      </c>
      <c r="K1147" s="95"/>
      <c r="L1147" s="105"/>
      <c r="O1147" s="108"/>
      <c r="P1147" s="92"/>
    </row>
    <row r="1148" spans="2:16" ht="15" customHeight="1">
      <c r="B1148" s="93"/>
      <c r="C1148" s="109"/>
      <c r="D1148" s="110"/>
      <c r="E1148" s="110"/>
      <c r="F1148" s="110"/>
      <c r="G1148" s="110"/>
      <c r="H1148" s="110"/>
      <c r="I1148" s="110"/>
      <c r="J1148" s="110"/>
      <c r="K1148" s="110"/>
      <c r="L1148" s="110"/>
      <c r="M1148" s="110"/>
      <c r="N1148" s="110"/>
      <c r="O1148" s="111"/>
      <c r="P1148" s="92"/>
    </row>
    <row r="1149" spans="2:16" ht="15" customHeight="1">
      <c r="B1149" s="93"/>
      <c r="C1149" s="112"/>
      <c r="D1149" s="113"/>
      <c r="E1149" s="113"/>
      <c r="F1149" s="113"/>
      <c r="G1149" s="113"/>
      <c r="H1149" s="113"/>
      <c r="I1149" s="113"/>
      <c r="J1149" s="113"/>
      <c r="K1149" s="113"/>
      <c r="L1149" s="113"/>
      <c r="M1149" s="113"/>
      <c r="N1149" s="113"/>
      <c r="O1149" s="114"/>
      <c r="P1149" s="92"/>
    </row>
    <row r="1150" spans="2:16" ht="15" customHeight="1">
      <c r="B1150" s="93"/>
      <c r="C1150" s="115"/>
      <c r="D1150" s="116"/>
      <c r="E1150" s="116"/>
      <c r="F1150" s="116"/>
      <c r="G1150" s="116"/>
      <c r="H1150" s="116"/>
      <c r="K1150" s="116"/>
      <c r="L1150" s="116"/>
      <c r="M1150" s="116"/>
      <c r="N1150" s="116"/>
      <c r="O1150" s="117"/>
      <c r="P1150" s="92"/>
    </row>
    <row r="1151" spans="2:16" ht="15" customHeight="1">
      <c r="B1151" s="93"/>
      <c r="C1151" s="376" t="s">
        <v>50</v>
      </c>
      <c r="D1151" s="377"/>
      <c r="E1151" s="377"/>
      <c r="F1151" s="377"/>
      <c r="G1151" s="377"/>
      <c r="H1151" s="377"/>
      <c r="I1151" s="377"/>
      <c r="J1151" s="377"/>
      <c r="K1151" s="377"/>
      <c r="L1151" s="377"/>
      <c r="M1151" s="377"/>
      <c r="N1151" s="377"/>
      <c r="O1151" s="378"/>
      <c r="P1151" s="92"/>
    </row>
    <row r="1152" spans="2:16" ht="15" customHeight="1">
      <c r="B1152" s="93"/>
      <c r="C1152" s="118"/>
      <c r="O1152" s="119"/>
      <c r="P1152" s="92"/>
    </row>
    <row r="1153" spans="2:16" ht="15" customHeight="1">
      <c r="B1153" s="93"/>
      <c r="C1153" s="120" t="s">
        <v>51</v>
      </c>
      <c r="D1153" s="342" t="s">
        <v>52</v>
      </c>
      <c r="E1153" s="343"/>
      <c r="F1153" s="343"/>
      <c r="G1153" s="343"/>
      <c r="H1153" s="343"/>
      <c r="I1153" s="343"/>
      <c r="J1153" s="343"/>
      <c r="K1153" s="343"/>
      <c r="L1153" s="344"/>
      <c r="M1153" s="374" t="s">
        <v>53</v>
      </c>
      <c r="N1153" s="375"/>
      <c r="O1153" s="120" t="s">
        <v>11</v>
      </c>
      <c r="P1153" s="92"/>
    </row>
    <row r="1154" spans="2:16" ht="20.100000000000001" customHeight="1">
      <c r="B1154" s="93"/>
      <c r="C1154" s="121" t="s">
        <v>222</v>
      </c>
      <c r="D1154" s="388" t="s">
        <v>133</v>
      </c>
      <c r="E1154" s="389"/>
      <c r="F1154" s="389"/>
      <c r="G1154" s="389"/>
      <c r="H1154" s="389"/>
      <c r="I1154" s="389"/>
      <c r="J1154" s="389"/>
      <c r="K1154" s="389"/>
      <c r="L1154" s="390"/>
      <c r="M1154" s="368" t="s">
        <v>104</v>
      </c>
      <c r="N1154" s="369"/>
      <c r="O1154" s="122">
        <f>SUM('PRESUPUESTO OFICIAL (Entidad)'!I39)</f>
        <v>30</v>
      </c>
      <c r="P1154" s="92"/>
    </row>
    <row r="1155" spans="2:16" ht="15" customHeight="1">
      <c r="B1155" s="93"/>
      <c r="C1155" s="345" t="s">
        <v>54</v>
      </c>
      <c r="D1155" s="346"/>
      <c r="E1155" s="346"/>
      <c r="F1155" s="346"/>
      <c r="G1155" s="346"/>
      <c r="H1155" s="346"/>
      <c r="I1155" s="346"/>
      <c r="J1155" s="346"/>
      <c r="K1155" s="346"/>
      <c r="L1155" s="346"/>
      <c r="M1155" s="346"/>
      <c r="N1155" s="346"/>
      <c r="O1155" s="347"/>
      <c r="P1155" s="92"/>
    </row>
    <row r="1156" spans="2:16" ht="15" customHeight="1">
      <c r="B1156" s="93"/>
      <c r="C1156" s="348"/>
      <c r="D1156" s="349"/>
      <c r="E1156" s="349"/>
      <c r="F1156" s="349"/>
      <c r="G1156" s="349"/>
      <c r="H1156" s="349"/>
      <c r="I1156" s="349"/>
      <c r="J1156" s="349"/>
      <c r="K1156" s="349"/>
      <c r="L1156" s="349"/>
      <c r="M1156" s="349"/>
      <c r="N1156" s="349"/>
      <c r="O1156" s="350"/>
      <c r="P1156" s="92"/>
    </row>
    <row r="1157" spans="2:16" ht="15" customHeight="1">
      <c r="B1157" s="93"/>
      <c r="C1157" s="351"/>
      <c r="D1157" s="352"/>
      <c r="E1157" s="352"/>
      <c r="F1157" s="352"/>
      <c r="G1157" s="352"/>
      <c r="H1157" s="352"/>
      <c r="I1157" s="352"/>
      <c r="J1157" s="352"/>
      <c r="K1157" s="352"/>
      <c r="L1157" s="352"/>
      <c r="M1157" s="352"/>
      <c r="N1157" s="352"/>
      <c r="O1157" s="353"/>
      <c r="P1157" s="92"/>
    </row>
    <row r="1158" spans="2:16" ht="15" customHeight="1">
      <c r="B1158" s="93"/>
      <c r="C1158" s="370" t="s">
        <v>52</v>
      </c>
      <c r="D1158" s="371"/>
      <c r="E1158" s="371"/>
      <c r="F1158" s="371"/>
      <c r="G1158" s="372"/>
      <c r="H1158" s="373" t="s">
        <v>55</v>
      </c>
      <c r="I1158" s="371"/>
      <c r="J1158" s="385" t="s">
        <v>56</v>
      </c>
      <c r="K1158" s="386"/>
      <c r="L1158" s="124" t="s">
        <v>57</v>
      </c>
      <c r="M1158" s="373" t="s">
        <v>58</v>
      </c>
      <c r="N1158" s="387"/>
      <c r="O1158" s="125" t="s">
        <v>59</v>
      </c>
      <c r="P1158" s="92"/>
    </row>
    <row r="1159" spans="2:16" ht="17.100000000000001" customHeight="1">
      <c r="B1159" s="93"/>
      <c r="C1159" s="379" t="s">
        <v>200</v>
      </c>
      <c r="D1159" s="380"/>
      <c r="E1159" s="380"/>
      <c r="F1159" s="380"/>
      <c r="G1159" s="381"/>
      <c r="H1159" s="382"/>
      <c r="I1159" s="381"/>
      <c r="J1159" s="382" t="s">
        <v>164</v>
      </c>
      <c r="K1159" s="381"/>
      <c r="L1159" s="127">
        <v>3000</v>
      </c>
      <c r="M1159" s="383">
        <v>0.7</v>
      </c>
      <c r="N1159" s="384"/>
      <c r="O1159" s="128">
        <f>ROUND(L1159*M1159+0.00000001,2)</f>
        <v>2100</v>
      </c>
      <c r="P1159" s="92"/>
    </row>
    <row r="1160" spans="2:16" ht="17.100000000000001" customHeight="1">
      <c r="B1160" s="93"/>
      <c r="C1160" s="129" t="s">
        <v>163</v>
      </c>
      <c r="D1160" s="130"/>
      <c r="E1160" s="130"/>
      <c r="F1160" s="130"/>
      <c r="G1160" s="131"/>
      <c r="H1160" s="132"/>
      <c r="I1160" s="131"/>
      <c r="J1160" s="132" t="s">
        <v>164</v>
      </c>
      <c r="K1160" s="131"/>
      <c r="L1160" s="127">
        <v>20945.25</v>
      </c>
      <c r="M1160" s="383">
        <v>0.15</v>
      </c>
      <c r="N1160" s="384"/>
      <c r="O1160" s="128">
        <f>ROUND(L1160*M1160+0.00000001,2)</f>
        <v>3141.79</v>
      </c>
      <c r="P1160" s="92"/>
    </row>
    <row r="1161" spans="2:16" ht="15" customHeight="1">
      <c r="B1161" s="93"/>
      <c r="C1161" s="391"/>
      <c r="D1161" s="392"/>
      <c r="E1161" s="392"/>
      <c r="F1161" s="392"/>
      <c r="G1161" s="393"/>
      <c r="H1161" s="394"/>
      <c r="I1161" s="393"/>
      <c r="J1161" s="394"/>
      <c r="K1161" s="393"/>
      <c r="L1161" s="133"/>
      <c r="M1161" s="395"/>
      <c r="N1161" s="396"/>
      <c r="O1161" s="128"/>
      <c r="P1161" s="92"/>
    </row>
    <row r="1162" spans="2:16" ht="15" customHeight="1">
      <c r="B1162" s="93"/>
      <c r="C1162" s="404" t="s">
        <v>60</v>
      </c>
      <c r="D1162" s="405"/>
      <c r="E1162" s="405"/>
      <c r="F1162" s="405"/>
      <c r="G1162" s="405"/>
      <c r="H1162" s="405"/>
      <c r="I1162" s="405"/>
      <c r="J1162" s="405"/>
      <c r="K1162" s="405"/>
      <c r="L1162" s="405"/>
      <c r="M1162" s="405"/>
      <c r="N1162" s="406"/>
      <c r="O1162" s="134">
        <f>SUM(O1159:O1161)</f>
        <v>5241.79</v>
      </c>
      <c r="P1162" s="92"/>
    </row>
    <row r="1163" spans="2:16" ht="13.5" customHeight="1">
      <c r="B1163" s="93"/>
      <c r="C1163" s="345" t="s">
        <v>61</v>
      </c>
      <c r="D1163" s="346"/>
      <c r="E1163" s="346"/>
      <c r="F1163" s="346"/>
      <c r="G1163" s="346"/>
      <c r="H1163" s="346"/>
      <c r="I1163" s="346"/>
      <c r="J1163" s="346"/>
      <c r="K1163" s="346"/>
      <c r="L1163" s="346"/>
      <c r="M1163" s="346"/>
      <c r="N1163" s="346"/>
      <c r="O1163" s="347"/>
      <c r="P1163" s="92"/>
    </row>
    <row r="1164" spans="2:16" ht="15" customHeight="1">
      <c r="B1164" s="93"/>
      <c r="C1164" s="348"/>
      <c r="D1164" s="349"/>
      <c r="E1164" s="349"/>
      <c r="F1164" s="349"/>
      <c r="G1164" s="349"/>
      <c r="H1164" s="349"/>
      <c r="I1164" s="349"/>
      <c r="J1164" s="349"/>
      <c r="K1164" s="349"/>
      <c r="L1164" s="349"/>
      <c r="M1164" s="349"/>
      <c r="N1164" s="349"/>
      <c r="O1164" s="350"/>
      <c r="P1164" s="92"/>
    </row>
    <row r="1165" spans="2:16" ht="15" customHeight="1">
      <c r="B1165" s="93"/>
      <c r="C1165" s="351"/>
      <c r="D1165" s="352"/>
      <c r="E1165" s="352"/>
      <c r="F1165" s="352"/>
      <c r="G1165" s="352"/>
      <c r="H1165" s="352"/>
      <c r="I1165" s="352"/>
      <c r="J1165" s="352"/>
      <c r="K1165" s="352"/>
      <c r="L1165" s="352"/>
      <c r="M1165" s="352"/>
      <c r="N1165" s="352"/>
      <c r="O1165" s="353"/>
      <c r="P1165" s="92"/>
    </row>
    <row r="1166" spans="2:16" ht="15" customHeight="1">
      <c r="B1166" s="93"/>
      <c r="C1166" s="370" t="s">
        <v>52</v>
      </c>
      <c r="D1166" s="397"/>
      <c r="E1166" s="397"/>
      <c r="F1166" s="397"/>
      <c r="G1166" s="397"/>
      <c r="H1166" s="397"/>
      <c r="I1166" s="397"/>
      <c r="J1166" s="387"/>
      <c r="K1166" s="123" t="s">
        <v>53</v>
      </c>
      <c r="L1166" s="124" t="s">
        <v>11</v>
      </c>
      <c r="M1166" s="373" t="s">
        <v>62</v>
      </c>
      <c r="N1166" s="387"/>
      <c r="O1166" s="125" t="s">
        <v>59</v>
      </c>
      <c r="P1166" s="92"/>
    </row>
    <row r="1167" spans="2:16" ht="17.100000000000001" customHeight="1">
      <c r="B1167" s="93"/>
      <c r="C1167" s="379" t="s">
        <v>223</v>
      </c>
      <c r="D1167" s="380"/>
      <c r="E1167" s="380"/>
      <c r="F1167" s="380"/>
      <c r="G1167" s="380"/>
      <c r="H1167" s="380"/>
      <c r="I1167" s="380"/>
      <c r="J1167" s="381"/>
      <c r="K1167" s="136" t="s">
        <v>213</v>
      </c>
      <c r="L1167" s="137">
        <v>1.0329999999999999</v>
      </c>
      <c r="M1167" s="413">
        <v>20983.333333333336</v>
      </c>
      <c r="N1167" s="414"/>
      <c r="O1167" s="128">
        <f>ROUND(L1167*M1167+0.00000001,2)</f>
        <v>21675.78</v>
      </c>
      <c r="P1167" s="92"/>
    </row>
    <row r="1168" spans="2:16" ht="17.100000000000001" customHeight="1">
      <c r="B1168" s="93"/>
      <c r="C1168" s="436" t="s">
        <v>224</v>
      </c>
      <c r="D1168" s="392"/>
      <c r="E1168" s="392"/>
      <c r="F1168" s="392"/>
      <c r="G1168" s="392"/>
      <c r="H1168" s="392"/>
      <c r="I1168" s="392"/>
      <c r="J1168" s="393"/>
      <c r="K1168" s="130" t="s">
        <v>181</v>
      </c>
      <c r="L1168" s="138">
        <v>0.8</v>
      </c>
      <c r="M1168" s="402">
        <v>2730</v>
      </c>
      <c r="N1168" s="403"/>
      <c r="O1168" s="139">
        <f>ROUND(L1168*M1168+0.00000001,2)</f>
        <v>2184</v>
      </c>
      <c r="P1168" s="92"/>
    </row>
    <row r="1169" spans="2:16" ht="17.100000000000001" customHeight="1">
      <c r="B1169" s="93"/>
      <c r="C1169" s="436" t="s">
        <v>225</v>
      </c>
      <c r="D1169" s="392"/>
      <c r="E1169" s="392"/>
      <c r="F1169" s="392"/>
      <c r="G1169" s="392"/>
      <c r="H1169" s="392"/>
      <c r="I1169" s="392"/>
      <c r="J1169" s="393"/>
      <c r="K1169" s="130" t="s">
        <v>181</v>
      </c>
      <c r="L1169" s="138">
        <v>0.3</v>
      </c>
      <c r="M1169" s="402">
        <v>16050</v>
      </c>
      <c r="N1169" s="403"/>
      <c r="O1169" s="139">
        <f>ROUND(L1169*M1169+0.00000001,2)</f>
        <v>4815</v>
      </c>
      <c r="P1169" s="92"/>
    </row>
    <row r="1170" spans="2:16" ht="17.100000000000001" customHeight="1">
      <c r="B1170" s="93"/>
      <c r="C1170" s="436" t="s">
        <v>226</v>
      </c>
      <c r="D1170" s="392"/>
      <c r="E1170" s="392"/>
      <c r="F1170" s="392"/>
      <c r="G1170" s="392"/>
      <c r="H1170" s="392"/>
      <c r="I1170" s="392"/>
      <c r="J1170" s="393"/>
      <c r="K1170" s="130" t="s">
        <v>181</v>
      </c>
      <c r="L1170" s="138">
        <v>0.5</v>
      </c>
      <c r="M1170" s="402">
        <v>21200</v>
      </c>
      <c r="N1170" s="403"/>
      <c r="O1170" s="139">
        <f>ROUND(L1170*M1170+0.00000001,2)</f>
        <v>10600</v>
      </c>
      <c r="P1170" s="92"/>
    </row>
    <row r="1171" spans="2:16" ht="17.100000000000001" customHeight="1">
      <c r="B1171" s="93"/>
      <c r="C1171" s="436" t="s">
        <v>227</v>
      </c>
      <c r="D1171" s="392"/>
      <c r="E1171" s="392"/>
      <c r="F1171" s="392"/>
      <c r="G1171" s="392"/>
      <c r="H1171" s="392"/>
      <c r="I1171" s="392"/>
      <c r="J1171" s="393"/>
      <c r="K1171" s="130" t="s">
        <v>181</v>
      </c>
      <c r="L1171" s="138">
        <v>0.8</v>
      </c>
      <c r="M1171" s="402">
        <v>8100</v>
      </c>
      <c r="N1171" s="403"/>
      <c r="O1171" s="139">
        <f>ROUND(L1171*M1171+0.00000001,2)</f>
        <v>6480</v>
      </c>
      <c r="P1171" s="92"/>
    </row>
    <row r="1172" spans="2:16" ht="15" customHeight="1">
      <c r="B1172" s="93"/>
      <c r="C1172" s="404" t="s">
        <v>60</v>
      </c>
      <c r="D1172" s="405"/>
      <c r="E1172" s="405"/>
      <c r="F1172" s="405"/>
      <c r="G1172" s="405"/>
      <c r="H1172" s="405"/>
      <c r="I1172" s="405"/>
      <c r="J1172" s="405"/>
      <c r="K1172" s="405"/>
      <c r="L1172" s="405"/>
      <c r="M1172" s="405"/>
      <c r="N1172" s="406"/>
      <c r="O1172" s="140">
        <f>SUM(O1167:O1171)</f>
        <v>45754.78</v>
      </c>
      <c r="P1172" s="92"/>
    </row>
    <row r="1173" spans="2:16" ht="15" customHeight="1">
      <c r="B1173" s="93"/>
      <c r="C1173" s="345" t="s">
        <v>63</v>
      </c>
      <c r="D1173" s="346"/>
      <c r="E1173" s="346"/>
      <c r="F1173" s="346"/>
      <c r="G1173" s="346"/>
      <c r="H1173" s="346"/>
      <c r="I1173" s="346"/>
      <c r="J1173" s="346"/>
      <c r="K1173" s="346"/>
      <c r="L1173" s="346"/>
      <c r="M1173" s="346"/>
      <c r="N1173" s="346"/>
      <c r="O1173" s="347"/>
      <c r="P1173" s="92"/>
    </row>
    <row r="1174" spans="2:16" ht="15" customHeight="1">
      <c r="B1174" s="93"/>
      <c r="C1174" s="348"/>
      <c r="D1174" s="349"/>
      <c r="E1174" s="349"/>
      <c r="F1174" s="349"/>
      <c r="G1174" s="349"/>
      <c r="H1174" s="349"/>
      <c r="I1174" s="349"/>
      <c r="J1174" s="349"/>
      <c r="K1174" s="349"/>
      <c r="L1174" s="349"/>
      <c r="M1174" s="349"/>
      <c r="N1174" s="349"/>
      <c r="O1174" s="350"/>
      <c r="P1174" s="92"/>
    </row>
    <row r="1175" spans="2:16" ht="15" customHeight="1">
      <c r="B1175" s="93"/>
      <c r="C1175" s="351"/>
      <c r="D1175" s="352"/>
      <c r="E1175" s="352"/>
      <c r="F1175" s="352"/>
      <c r="G1175" s="352"/>
      <c r="H1175" s="352"/>
      <c r="I1175" s="352"/>
      <c r="J1175" s="352"/>
      <c r="K1175" s="352"/>
      <c r="L1175" s="352"/>
      <c r="M1175" s="352"/>
      <c r="N1175" s="352"/>
      <c r="O1175" s="353"/>
      <c r="P1175" s="92"/>
    </row>
    <row r="1176" spans="2:16" ht="15.75" customHeight="1">
      <c r="B1176" s="93"/>
      <c r="C1176" s="370" t="s">
        <v>64</v>
      </c>
      <c r="D1176" s="397"/>
      <c r="E1176" s="397"/>
      <c r="F1176" s="397"/>
      <c r="G1176" s="397"/>
      <c r="H1176" s="397"/>
      <c r="I1176" s="397"/>
      <c r="J1176" s="124" t="s">
        <v>65</v>
      </c>
      <c r="K1176" s="135" t="s">
        <v>66</v>
      </c>
      <c r="L1176" s="141" t="s">
        <v>67</v>
      </c>
      <c r="M1176" s="373" t="s">
        <v>68</v>
      </c>
      <c r="N1176" s="387"/>
      <c r="O1176" s="125" t="s">
        <v>59</v>
      </c>
      <c r="P1176" s="92"/>
    </row>
    <row r="1177" spans="2:16" ht="15" customHeight="1">
      <c r="B1177" s="93"/>
      <c r="C1177" s="412"/>
      <c r="D1177" s="380"/>
      <c r="E1177" s="380"/>
      <c r="F1177" s="380"/>
      <c r="G1177" s="380"/>
      <c r="H1177" s="380"/>
      <c r="I1177" s="380"/>
      <c r="J1177" s="142"/>
      <c r="K1177" s="143"/>
      <c r="L1177" s="142"/>
      <c r="M1177" s="400"/>
      <c r="N1177" s="401"/>
      <c r="O1177" s="128"/>
      <c r="P1177" s="92"/>
    </row>
    <row r="1178" spans="2:16" ht="15" customHeight="1">
      <c r="B1178" s="93"/>
      <c r="C1178" s="391"/>
      <c r="D1178" s="392"/>
      <c r="E1178" s="392"/>
      <c r="F1178" s="392"/>
      <c r="G1178" s="392"/>
      <c r="H1178" s="392"/>
      <c r="I1178" s="392"/>
      <c r="J1178" s="144"/>
      <c r="K1178" s="145"/>
      <c r="L1178" s="144"/>
      <c r="M1178" s="402"/>
      <c r="N1178" s="403"/>
      <c r="O1178" s="146"/>
      <c r="P1178" s="92"/>
    </row>
    <row r="1179" spans="2:16" ht="15" customHeight="1">
      <c r="B1179" s="93"/>
      <c r="C1179" s="404" t="s">
        <v>60</v>
      </c>
      <c r="D1179" s="405"/>
      <c r="E1179" s="405"/>
      <c r="F1179" s="405"/>
      <c r="G1179" s="405"/>
      <c r="H1179" s="405"/>
      <c r="I1179" s="405"/>
      <c r="J1179" s="405"/>
      <c r="K1179" s="405"/>
      <c r="L1179" s="405"/>
      <c r="M1179" s="405"/>
      <c r="N1179" s="406"/>
      <c r="O1179" s="134">
        <f>SUM(O1177:O1178)</f>
        <v>0</v>
      </c>
      <c r="P1179" s="92"/>
    </row>
    <row r="1180" spans="2:16" ht="15" customHeight="1">
      <c r="B1180" s="93"/>
      <c r="C1180" s="345" t="s">
        <v>69</v>
      </c>
      <c r="D1180" s="346"/>
      <c r="E1180" s="346"/>
      <c r="F1180" s="346"/>
      <c r="G1180" s="346"/>
      <c r="H1180" s="346"/>
      <c r="I1180" s="346"/>
      <c r="J1180" s="346"/>
      <c r="K1180" s="346"/>
      <c r="L1180" s="346"/>
      <c r="M1180" s="346"/>
      <c r="N1180" s="346"/>
      <c r="O1180" s="347"/>
      <c r="P1180" s="92"/>
    </row>
    <row r="1181" spans="2:16" ht="15" customHeight="1">
      <c r="B1181" s="93"/>
      <c r="C1181" s="348"/>
      <c r="D1181" s="349"/>
      <c r="E1181" s="349"/>
      <c r="F1181" s="349"/>
      <c r="G1181" s="349"/>
      <c r="H1181" s="349"/>
      <c r="I1181" s="349"/>
      <c r="J1181" s="349"/>
      <c r="K1181" s="349"/>
      <c r="L1181" s="349"/>
      <c r="M1181" s="349"/>
      <c r="N1181" s="349"/>
      <c r="O1181" s="350"/>
      <c r="P1181" s="92"/>
    </row>
    <row r="1182" spans="2:16" ht="15" customHeight="1">
      <c r="B1182" s="93"/>
      <c r="C1182" s="351"/>
      <c r="D1182" s="352"/>
      <c r="E1182" s="352"/>
      <c r="F1182" s="352"/>
      <c r="G1182" s="352"/>
      <c r="H1182" s="352"/>
      <c r="I1182" s="352"/>
      <c r="J1182" s="352"/>
      <c r="K1182" s="352"/>
      <c r="L1182" s="352"/>
      <c r="M1182" s="352"/>
      <c r="N1182" s="352"/>
      <c r="O1182" s="353"/>
      <c r="P1182" s="92"/>
    </row>
    <row r="1183" spans="2:16" ht="31.5" customHeight="1">
      <c r="B1183" s="93"/>
      <c r="C1183" s="370" t="s">
        <v>70</v>
      </c>
      <c r="D1183" s="397"/>
      <c r="E1183" s="397"/>
      <c r="F1183" s="397"/>
      <c r="G1183" s="397"/>
      <c r="H1183" s="397"/>
      <c r="I1183" s="397"/>
      <c r="J1183" s="124" t="s">
        <v>71</v>
      </c>
      <c r="K1183" s="147" t="s">
        <v>72</v>
      </c>
      <c r="L1183" s="148" t="s">
        <v>73</v>
      </c>
      <c r="M1183" s="398" t="s">
        <v>58</v>
      </c>
      <c r="N1183" s="399"/>
      <c r="O1183" s="150" t="s">
        <v>59</v>
      </c>
      <c r="P1183" s="92"/>
    </row>
    <row r="1184" spans="2:16" ht="17.100000000000001" customHeight="1">
      <c r="B1184" s="93"/>
      <c r="C1184" s="151" t="s">
        <v>174</v>
      </c>
      <c r="D1184" s="152"/>
      <c r="E1184" s="152"/>
      <c r="F1184" s="152"/>
      <c r="G1184" s="152"/>
      <c r="H1184" s="152"/>
      <c r="I1184" s="152"/>
      <c r="J1184" s="153"/>
      <c r="K1184" s="154"/>
      <c r="L1184" s="155">
        <v>55854</v>
      </c>
      <c r="M1184" s="407">
        <v>0.375</v>
      </c>
      <c r="N1184" s="408"/>
      <c r="O1184" s="156">
        <f>ROUND(L1184*M1184+0.00000001,2)</f>
        <v>20945.25</v>
      </c>
      <c r="P1184" s="92"/>
    </row>
    <row r="1185" spans="2:16" ht="15" customHeight="1">
      <c r="B1185" s="93"/>
      <c r="C1185" s="151"/>
      <c r="D1185" s="152"/>
      <c r="E1185" s="152"/>
      <c r="F1185" s="152"/>
      <c r="G1185" s="152"/>
      <c r="H1185" s="152"/>
      <c r="I1185" s="152"/>
      <c r="J1185" s="153"/>
      <c r="K1185" s="154"/>
      <c r="L1185" s="155"/>
      <c r="M1185" s="407"/>
      <c r="N1185" s="408"/>
      <c r="O1185" s="156"/>
      <c r="P1185" s="92"/>
    </row>
    <row r="1186" spans="2:16" ht="15" customHeight="1">
      <c r="B1186" s="93"/>
      <c r="C1186" s="151"/>
      <c r="D1186" s="152"/>
      <c r="E1186" s="152"/>
      <c r="F1186" s="152"/>
      <c r="G1186" s="152"/>
      <c r="H1186" s="152"/>
      <c r="I1186" s="152"/>
      <c r="J1186" s="153"/>
      <c r="K1186" s="154"/>
      <c r="L1186" s="155"/>
      <c r="M1186" s="400"/>
      <c r="N1186" s="401"/>
      <c r="O1186" s="156"/>
      <c r="P1186" s="92"/>
    </row>
    <row r="1187" spans="2:16" ht="15" customHeight="1">
      <c r="B1187" s="93"/>
      <c r="C1187" s="391"/>
      <c r="D1187" s="392"/>
      <c r="E1187" s="392"/>
      <c r="F1187" s="392"/>
      <c r="G1187" s="392"/>
      <c r="H1187" s="392"/>
      <c r="I1187" s="392"/>
      <c r="J1187" s="144"/>
      <c r="K1187" s="145"/>
      <c r="L1187" s="144"/>
      <c r="M1187" s="402"/>
      <c r="N1187" s="403"/>
      <c r="O1187" s="146"/>
      <c r="P1187" s="92"/>
    </row>
    <row r="1188" spans="2:16" ht="15" customHeight="1">
      <c r="B1188" s="93"/>
      <c r="C1188" s="404" t="s">
        <v>60</v>
      </c>
      <c r="D1188" s="405"/>
      <c r="E1188" s="405"/>
      <c r="F1188" s="405"/>
      <c r="G1188" s="405"/>
      <c r="H1188" s="405"/>
      <c r="I1188" s="405"/>
      <c r="J1188" s="405"/>
      <c r="K1188" s="405"/>
      <c r="L1188" s="405"/>
      <c r="M1188" s="405"/>
      <c r="N1188" s="406"/>
      <c r="O1188" s="140">
        <f>SUM(O1184:O1187)</f>
        <v>20945.25</v>
      </c>
      <c r="P1188" s="92"/>
    </row>
    <row r="1189" spans="2:16" ht="15" customHeight="1">
      <c r="B1189" s="93"/>
      <c r="C1189" s="118"/>
      <c r="O1189" s="119"/>
      <c r="P1189" s="92"/>
    </row>
    <row r="1190" spans="2:16" ht="15" customHeight="1">
      <c r="B1190" s="93"/>
      <c r="C1190" s="409" t="s">
        <v>74</v>
      </c>
      <c r="D1190" s="410"/>
      <c r="E1190" s="410"/>
      <c r="F1190" s="410"/>
      <c r="G1190" s="410"/>
      <c r="H1190" s="410"/>
      <c r="I1190" s="410"/>
      <c r="J1190" s="410"/>
      <c r="K1190" s="410"/>
      <c r="L1190" s="410"/>
      <c r="M1190" s="410"/>
      <c r="N1190" s="411"/>
      <c r="O1190" s="157">
        <f>ROUND(SUM(O1162,O1172,O1179,O1188),0)</f>
        <v>71942</v>
      </c>
      <c r="P1190" s="92"/>
    </row>
    <row r="1191" spans="2:16" ht="15" customHeight="1">
      <c r="B1191" s="93"/>
      <c r="C1191" s="345" t="s">
        <v>75</v>
      </c>
      <c r="D1191" s="346"/>
      <c r="E1191" s="346"/>
      <c r="F1191" s="346"/>
      <c r="G1191" s="346"/>
      <c r="H1191" s="346"/>
      <c r="I1191" s="346"/>
      <c r="J1191" s="346"/>
      <c r="K1191" s="346"/>
      <c r="L1191" s="346"/>
      <c r="M1191" s="346"/>
      <c r="N1191" s="346"/>
      <c r="O1191" s="347"/>
      <c r="P1191" s="92"/>
    </row>
    <row r="1192" spans="2:16" ht="15" customHeight="1">
      <c r="B1192" s="93"/>
      <c r="C1192" s="348"/>
      <c r="D1192" s="349"/>
      <c r="E1192" s="349"/>
      <c r="F1192" s="349"/>
      <c r="G1192" s="349"/>
      <c r="H1192" s="349"/>
      <c r="I1192" s="349"/>
      <c r="J1192" s="349"/>
      <c r="K1192" s="349"/>
      <c r="L1192" s="349"/>
      <c r="M1192" s="349"/>
      <c r="N1192" s="349"/>
      <c r="O1192" s="350"/>
      <c r="P1192" s="92"/>
    </row>
    <row r="1193" spans="2:16" ht="15" customHeight="1">
      <c r="B1193" s="93"/>
      <c r="C1193" s="351"/>
      <c r="D1193" s="352"/>
      <c r="E1193" s="352"/>
      <c r="F1193" s="352"/>
      <c r="G1193" s="352"/>
      <c r="H1193" s="352"/>
      <c r="I1193" s="352"/>
      <c r="J1193" s="352"/>
      <c r="K1193" s="352"/>
      <c r="L1193" s="352"/>
      <c r="M1193" s="352"/>
      <c r="N1193" s="352"/>
      <c r="O1193" s="353"/>
      <c r="P1193" s="92"/>
    </row>
    <row r="1194" spans="2:16" ht="28.5" customHeight="1">
      <c r="B1194" s="93"/>
      <c r="C1194" s="370" t="s">
        <v>76</v>
      </c>
      <c r="D1194" s="397"/>
      <c r="E1194" s="397"/>
      <c r="F1194" s="397"/>
      <c r="G1194" s="397"/>
      <c r="H1194" s="397"/>
      <c r="I1194" s="397"/>
      <c r="J1194" s="135"/>
      <c r="K1194" s="149"/>
      <c r="L1194" s="148" t="s">
        <v>77</v>
      </c>
      <c r="M1194" s="398" t="s">
        <v>78</v>
      </c>
      <c r="N1194" s="399"/>
      <c r="O1194" s="150"/>
      <c r="P1194" s="92"/>
    </row>
    <row r="1195" spans="2:16" ht="15" customHeight="1">
      <c r="B1195" s="93"/>
      <c r="C1195" s="412" t="s">
        <v>23</v>
      </c>
      <c r="D1195" s="380"/>
      <c r="E1195" s="380"/>
      <c r="F1195" s="380"/>
      <c r="G1195" s="380"/>
      <c r="H1195" s="380"/>
      <c r="I1195" s="380"/>
      <c r="J1195" s="158"/>
      <c r="K1195" s="159"/>
      <c r="L1195" s="235">
        <f>'PRESUPUESTO OFICIAL (Entidad)'!K72</f>
        <v>0.24299999999999999</v>
      </c>
      <c r="M1195" s="432">
        <f>L1195*O1190</f>
        <v>17481.905999999999</v>
      </c>
      <c r="N1195" s="433"/>
      <c r="O1195" s="160"/>
      <c r="P1195" s="92"/>
    </row>
    <row r="1196" spans="2:16" ht="15" customHeight="1">
      <c r="B1196" s="93"/>
      <c r="C1196" s="129" t="s">
        <v>79</v>
      </c>
      <c r="D1196" s="130"/>
      <c r="E1196" s="130"/>
      <c r="F1196" s="130"/>
      <c r="G1196" s="130"/>
      <c r="H1196" s="130"/>
      <c r="I1196" s="130"/>
      <c r="J1196" s="158"/>
      <c r="K1196" s="159"/>
      <c r="L1196" s="235">
        <f>'PRESUPUESTO OFICIAL (Entidad)'!K73</f>
        <v>0.01</v>
      </c>
      <c r="M1196" s="432">
        <f>L1196*O1190</f>
        <v>719.42</v>
      </c>
      <c r="N1196" s="433"/>
      <c r="O1196" s="160"/>
      <c r="P1196" s="92"/>
    </row>
    <row r="1197" spans="2:16" ht="15" customHeight="1">
      <c r="B1197" s="93"/>
      <c r="C1197" s="112" t="s">
        <v>80</v>
      </c>
      <c r="D1197" s="113"/>
      <c r="E1197" s="113"/>
      <c r="F1197" s="113"/>
      <c r="G1197" s="113"/>
      <c r="H1197" s="113"/>
      <c r="I1197" s="113"/>
      <c r="J1197" s="161"/>
      <c r="K1197" s="162"/>
      <c r="L1197" s="235">
        <f>'PRESUPUESTO OFICIAL (Entidad)'!K74</f>
        <v>0.05</v>
      </c>
      <c r="M1197" s="434">
        <f>L1197*O1190</f>
        <v>3597.1000000000004</v>
      </c>
      <c r="N1197" s="435"/>
      <c r="O1197" s="160"/>
      <c r="P1197" s="92"/>
    </row>
    <row r="1198" spans="2:16" ht="15" customHeight="1">
      <c r="B1198" s="93"/>
      <c r="C1198" s="404" t="s">
        <v>60</v>
      </c>
      <c r="D1198" s="405"/>
      <c r="E1198" s="405"/>
      <c r="F1198" s="405"/>
      <c r="G1198" s="405"/>
      <c r="H1198" s="405"/>
      <c r="I1198" s="405"/>
      <c r="J1198" s="405"/>
      <c r="K1198" s="405"/>
      <c r="L1198" s="405"/>
      <c r="M1198" s="405"/>
      <c r="N1198" s="406"/>
      <c r="O1198" s="163">
        <f>SUM(M1195:M1197)</f>
        <v>21798.425999999999</v>
      </c>
      <c r="P1198" s="92"/>
    </row>
    <row r="1199" spans="2:16" ht="15" customHeight="1">
      <c r="B1199" s="93"/>
      <c r="C1199" s="118"/>
      <c r="O1199" s="119"/>
      <c r="P1199" s="92"/>
    </row>
    <row r="1200" spans="2:16" ht="15" customHeight="1">
      <c r="B1200" s="93"/>
      <c r="C1200" s="409" t="s">
        <v>81</v>
      </c>
      <c r="D1200" s="410"/>
      <c r="E1200" s="410"/>
      <c r="F1200" s="410"/>
      <c r="G1200" s="410"/>
      <c r="H1200" s="410"/>
      <c r="I1200" s="410"/>
      <c r="J1200" s="410"/>
      <c r="K1200" s="410"/>
      <c r="L1200" s="410"/>
      <c r="M1200" s="410"/>
      <c r="N1200" s="411"/>
      <c r="O1200" s="164">
        <f>ROUND(SUM(O1190,O1198),0)</f>
        <v>93740</v>
      </c>
      <c r="P1200" s="92"/>
    </row>
    <row r="1201" spans="2:16" ht="15" customHeight="1">
      <c r="B1201" s="93"/>
      <c r="C1201" s="115"/>
      <c r="D1201" s="116"/>
      <c r="E1201" s="116"/>
      <c r="F1201" s="116"/>
      <c r="G1201" s="116"/>
      <c r="H1201" s="116"/>
      <c r="I1201" s="116"/>
      <c r="J1201" s="116"/>
      <c r="K1201" s="116"/>
      <c r="L1201" s="116"/>
      <c r="M1201" s="116"/>
      <c r="N1201" s="116"/>
      <c r="O1201" s="117"/>
      <c r="P1201" s="92"/>
    </row>
    <row r="1202" spans="2:16" ht="15" customHeight="1">
      <c r="B1202" s="93"/>
      <c r="C1202" s="118"/>
      <c r="O1202" s="119"/>
      <c r="P1202" s="92"/>
    </row>
    <row r="1203" spans="2:16" ht="15" customHeight="1">
      <c r="B1203" s="93"/>
      <c r="C1203" s="118"/>
      <c r="O1203" s="119"/>
      <c r="P1203" s="92"/>
    </row>
    <row r="1204" spans="2:16" ht="15" customHeight="1">
      <c r="B1204" s="93"/>
      <c r="C1204" s="118"/>
      <c r="H1204" s="165" t="s">
        <v>82</v>
      </c>
      <c r="I1204" s="165"/>
      <c r="J1204" s="165"/>
      <c r="K1204" s="165"/>
      <c r="O1204" s="119"/>
      <c r="P1204" s="92"/>
    </row>
    <row r="1205" spans="2:16" ht="15" customHeight="1">
      <c r="B1205" s="93"/>
      <c r="C1205" s="118"/>
      <c r="H1205" s="165" t="s">
        <v>83</v>
      </c>
      <c r="O1205" s="119"/>
      <c r="P1205" s="92"/>
    </row>
    <row r="1206" spans="2:16" ht="15" customHeight="1">
      <c r="B1206" s="93"/>
      <c r="C1206" s="118"/>
      <c r="H1206" s="165" t="s">
        <v>84</v>
      </c>
      <c r="O1206" s="119"/>
      <c r="P1206" s="92"/>
    </row>
    <row r="1207" spans="2:16" ht="15" customHeight="1">
      <c r="B1207" s="93"/>
      <c r="C1207" s="104"/>
      <c r="D1207" s="166"/>
      <c r="E1207" s="166"/>
      <c r="F1207" s="166"/>
      <c r="G1207" s="166"/>
      <c r="H1207" s="165" t="s">
        <v>85</v>
      </c>
      <c r="I1207" s="166"/>
      <c r="J1207" s="166"/>
      <c r="K1207" s="166"/>
      <c r="L1207" s="166"/>
      <c r="M1207" s="166"/>
      <c r="N1207" s="166"/>
      <c r="O1207" s="167"/>
      <c r="P1207" s="92"/>
    </row>
    <row r="1208" spans="2:16" ht="15" customHeight="1">
      <c r="B1208" s="93"/>
      <c r="C1208" s="118"/>
      <c r="H1208" s="91" t="s">
        <v>86</v>
      </c>
      <c r="O1208" s="119"/>
      <c r="P1208" s="92"/>
    </row>
    <row r="1209" spans="2:16" ht="15" customHeight="1">
      <c r="B1209" s="93"/>
      <c r="C1209" s="168" t="s">
        <v>87</v>
      </c>
      <c r="D1209" s="126"/>
      <c r="E1209" s="126"/>
      <c r="F1209" s="126"/>
      <c r="G1209" s="126"/>
      <c r="H1209" s="126"/>
      <c r="I1209" s="126"/>
      <c r="J1209" s="126"/>
      <c r="K1209" s="126"/>
      <c r="L1209" s="126"/>
      <c r="M1209" s="126"/>
      <c r="N1209" s="126"/>
      <c r="O1209" s="169"/>
      <c r="P1209" s="92"/>
    </row>
    <row r="1210" spans="2:16" ht="15" customHeight="1">
      <c r="B1210" s="93"/>
      <c r="C1210" s="429"/>
      <c r="D1210" s="430"/>
      <c r="E1210" s="430"/>
      <c r="F1210" s="430"/>
      <c r="G1210" s="430"/>
      <c r="H1210" s="430"/>
      <c r="I1210" s="430"/>
      <c r="J1210" s="430"/>
      <c r="K1210" s="430"/>
      <c r="L1210" s="430"/>
      <c r="M1210" s="430"/>
      <c r="N1210" s="430"/>
      <c r="O1210" s="431"/>
      <c r="P1210" s="92"/>
    </row>
    <row r="1211" spans="2:16" ht="15" customHeight="1">
      <c r="B1211" s="93"/>
      <c r="C1211" s="429"/>
      <c r="D1211" s="430"/>
      <c r="E1211" s="430"/>
      <c r="F1211" s="430"/>
      <c r="G1211" s="430"/>
      <c r="H1211" s="430"/>
      <c r="I1211" s="430"/>
      <c r="J1211" s="430"/>
      <c r="K1211" s="430"/>
      <c r="L1211" s="430"/>
      <c r="M1211" s="430"/>
      <c r="N1211" s="430"/>
      <c r="O1211" s="431"/>
      <c r="P1211" s="92"/>
    </row>
    <row r="1212" spans="2:16" ht="15" customHeight="1">
      <c r="B1212" s="93"/>
      <c r="C1212" s="104"/>
      <c r="D1212" s="166"/>
      <c r="E1212" s="166"/>
      <c r="F1212" s="166"/>
      <c r="G1212" s="166"/>
      <c r="H1212" s="166"/>
      <c r="I1212" s="166"/>
      <c r="J1212" s="166"/>
      <c r="K1212" s="166"/>
      <c r="L1212" s="166"/>
      <c r="M1212" s="166"/>
      <c r="N1212" s="166"/>
      <c r="O1212" s="167"/>
      <c r="P1212" s="92"/>
    </row>
    <row r="1213" spans="2:16" ht="15" customHeight="1">
      <c r="B1213" s="93"/>
      <c r="C1213" s="170" t="s">
        <v>88</v>
      </c>
      <c r="D1213" s="166"/>
      <c r="E1213" s="166"/>
      <c r="F1213" s="166"/>
      <c r="G1213" s="166"/>
      <c r="H1213" s="166"/>
      <c r="I1213" s="166"/>
      <c r="J1213" s="166"/>
      <c r="K1213" s="166"/>
      <c r="L1213" s="166"/>
      <c r="M1213" s="166"/>
      <c r="N1213" s="166"/>
      <c r="O1213" s="167"/>
      <c r="P1213" s="92"/>
    </row>
    <row r="1214" spans="2:16" ht="12.75" customHeight="1">
      <c r="B1214" s="93"/>
      <c r="C1214" s="426" t="s">
        <v>89</v>
      </c>
      <c r="D1214" s="427"/>
      <c r="E1214" s="427"/>
      <c r="F1214" s="427"/>
      <c r="G1214" s="427"/>
      <c r="H1214" s="427"/>
      <c r="I1214" s="427"/>
      <c r="J1214" s="427"/>
      <c r="K1214" s="427"/>
      <c r="L1214" s="427"/>
      <c r="M1214" s="427"/>
      <c r="N1214" s="427"/>
      <c r="O1214" s="428"/>
      <c r="P1214" s="92"/>
    </row>
    <row r="1215" spans="2:16" ht="15" customHeight="1">
      <c r="B1215" s="93"/>
      <c r="C1215" s="426"/>
      <c r="D1215" s="427"/>
      <c r="E1215" s="427"/>
      <c r="F1215" s="427"/>
      <c r="G1215" s="427"/>
      <c r="H1215" s="427"/>
      <c r="I1215" s="427"/>
      <c r="J1215" s="427"/>
      <c r="K1215" s="427"/>
      <c r="L1215" s="427"/>
      <c r="M1215" s="427"/>
      <c r="N1215" s="427"/>
      <c r="O1215" s="428"/>
      <c r="P1215" s="92"/>
    </row>
    <row r="1216" spans="2:16" ht="12.95" customHeight="1">
      <c r="B1216" s="93"/>
      <c r="C1216" s="426" t="s">
        <v>90</v>
      </c>
      <c r="D1216" s="427"/>
      <c r="E1216" s="427"/>
      <c r="F1216" s="427"/>
      <c r="G1216" s="427"/>
      <c r="H1216" s="427"/>
      <c r="I1216" s="427"/>
      <c r="J1216" s="427"/>
      <c r="K1216" s="427"/>
      <c r="L1216" s="427"/>
      <c r="M1216" s="427"/>
      <c r="N1216" s="427"/>
      <c r="O1216" s="428"/>
      <c r="P1216" s="92"/>
    </row>
    <row r="1217" spans="2:16" ht="15" customHeight="1">
      <c r="B1217" s="93"/>
      <c r="C1217" s="426"/>
      <c r="D1217" s="427"/>
      <c r="E1217" s="427"/>
      <c r="F1217" s="427"/>
      <c r="G1217" s="427"/>
      <c r="H1217" s="427"/>
      <c r="I1217" s="427"/>
      <c r="J1217" s="427"/>
      <c r="K1217" s="427"/>
      <c r="L1217" s="427"/>
      <c r="M1217" s="427"/>
      <c r="N1217" s="427"/>
      <c r="O1217" s="428"/>
      <c r="P1217" s="92"/>
    </row>
    <row r="1218" spans="2:16" ht="15" customHeight="1">
      <c r="B1218" s="93"/>
      <c r="C1218" s="104"/>
      <c r="D1218" s="166"/>
      <c r="E1218" s="166"/>
      <c r="F1218" s="166"/>
      <c r="G1218" s="166"/>
      <c r="H1218" s="166"/>
      <c r="I1218" s="166"/>
      <c r="J1218" s="166"/>
      <c r="K1218" s="166"/>
      <c r="L1218" s="166"/>
      <c r="M1218" s="166"/>
      <c r="N1218" s="166"/>
      <c r="O1218" s="167"/>
      <c r="P1218" s="92"/>
    </row>
    <row r="1219" spans="2:16" ht="15" customHeight="1">
      <c r="B1219" s="93"/>
      <c r="C1219" s="118"/>
      <c r="H1219" s="165" t="s">
        <v>82</v>
      </c>
      <c r="O1219" s="119"/>
      <c r="P1219" s="92"/>
    </row>
    <row r="1220" spans="2:16" ht="15" customHeight="1">
      <c r="B1220" s="93"/>
      <c r="C1220" s="118"/>
      <c r="H1220" s="91" t="s">
        <v>83</v>
      </c>
      <c r="I1220" s="130"/>
      <c r="J1220" s="130"/>
      <c r="K1220" s="130"/>
      <c r="O1220" s="119"/>
      <c r="P1220" s="92"/>
    </row>
    <row r="1221" spans="2:16" ht="15" customHeight="1">
      <c r="B1221" s="93"/>
      <c r="C1221" s="118"/>
      <c r="H1221" s="91" t="s">
        <v>91</v>
      </c>
      <c r="I1221" s="171"/>
      <c r="J1221" s="171"/>
      <c r="K1221" s="171"/>
      <c r="O1221" s="119"/>
      <c r="P1221" s="92"/>
    </row>
    <row r="1222" spans="2:16" ht="15" customHeight="1">
      <c r="B1222" s="93"/>
      <c r="C1222" s="172"/>
      <c r="D1222" s="166"/>
      <c r="E1222" s="166"/>
      <c r="F1222" s="166"/>
      <c r="G1222" s="166"/>
      <c r="H1222" s="91" t="s">
        <v>85</v>
      </c>
      <c r="L1222" s="166"/>
      <c r="M1222" s="166"/>
      <c r="N1222" s="166"/>
      <c r="O1222" s="167"/>
      <c r="P1222" s="92"/>
    </row>
    <row r="1223" spans="2:16" ht="17.25" customHeight="1">
      <c r="B1223" s="93"/>
      <c r="C1223" s="172"/>
      <c r="D1223" s="171"/>
      <c r="E1223" s="171"/>
      <c r="K1223" s="418"/>
      <c r="L1223" s="418"/>
      <c r="M1223" s="418"/>
      <c r="N1223" s="418"/>
      <c r="O1223" s="419"/>
      <c r="P1223" s="92"/>
    </row>
    <row r="1224" spans="2:16" ht="18.75" customHeight="1">
      <c r="B1224" s="93"/>
      <c r="C1224" s="422"/>
      <c r="D1224" s="423"/>
      <c r="E1224" s="423"/>
      <c r="F1224" s="145"/>
      <c r="G1224" s="145"/>
      <c r="H1224" s="145"/>
      <c r="I1224" s="145"/>
      <c r="J1224" s="145"/>
      <c r="K1224" s="420"/>
      <c r="L1224" s="420"/>
      <c r="M1224" s="420"/>
      <c r="N1224" s="420"/>
      <c r="O1224" s="421"/>
      <c r="P1224" s="92"/>
    </row>
    <row r="1225" spans="2:16" ht="15" customHeight="1">
      <c r="B1225" s="173"/>
      <c r="C1225" s="174"/>
      <c r="D1225" s="174"/>
      <c r="E1225" s="174"/>
      <c r="F1225" s="174"/>
      <c r="G1225" s="174"/>
      <c r="H1225" s="174"/>
      <c r="I1225" s="174"/>
      <c r="J1225" s="174"/>
      <c r="K1225" s="174"/>
      <c r="L1225" s="174"/>
      <c r="M1225" s="174"/>
      <c r="N1225" s="174"/>
      <c r="O1225" s="174"/>
      <c r="P1225" s="175"/>
    </row>
    <row r="1226" spans="2:16" ht="15" customHeight="1"/>
    <row r="1227" spans="2:16" ht="15" customHeight="1">
      <c r="B1227" s="271" t="s">
        <v>37</v>
      </c>
      <c r="C1227" s="271"/>
      <c r="D1227" s="271"/>
      <c r="E1227" s="271"/>
      <c r="F1227" s="271"/>
      <c r="G1227" s="271"/>
      <c r="H1227" s="271"/>
      <c r="I1227" s="271"/>
      <c r="J1227" s="271"/>
      <c r="K1227" s="271"/>
      <c r="L1227" s="271"/>
    </row>
    <row r="1228" spans="2:16" ht="15" customHeight="1">
      <c r="B1228" s="271" t="s">
        <v>1</v>
      </c>
      <c r="C1228" s="271"/>
      <c r="D1228" s="271"/>
      <c r="E1228" s="271"/>
    </row>
    <row r="1229" spans="2:16" ht="15" customHeight="1"/>
    <row r="1230" spans="2:16" ht="25.5" customHeight="1">
      <c r="B1230" s="415"/>
      <c r="C1230" s="416"/>
      <c r="D1230" s="416"/>
      <c r="E1230" s="416"/>
      <c r="F1230" s="416"/>
      <c r="G1230" s="416"/>
      <c r="H1230" s="416"/>
      <c r="I1230" s="416"/>
      <c r="J1230" s="416"/>
      <c r="K1230" s="416"/>
      <c r="L1230" s="416"/>
      <c r="M1230" s="416"/>
      <c r="N1230" s="416"/>
      <c r="O1230" s="416"/>
      <c r="P1230" s="417"/>
    </row>
    <row r="1231" spans="2:16" ht="36.75" customHeight="1">
      <c r="B1231" s="93"/>
      <c r="C1231" s="327" t="s">
        <v>38</v>
      </c>
      <c r="D1231" s="327"/>
      <c r="E1231" s="327"/>
      <c r="F1231" s="327"/>
      <c r="G1231" s="327"/>
      <c r="H1231" s="327"/>
      <c r="I1231" s="327"/>
      <c r="J1231" s="327"/>
      <c r="K1231" s="327"/>
      <c r="L1231" s="327"/>
      <c r="M1231" s="327"/>
      <c r="N1231" s="327"/>
      <c r="O1231" s="327"/>
      <c r="P1231" s="92"/>
    </row>
    <row r="1232" spans="2:16" ht="15" customHeight="1">
      <c r="B1232" s="93"/>
      <c r="P1232" s="92"/>
    </row>
    <row r="1233" spans="2:16" ht="15" customHeight="1">
      <c r="B1233" s="93"/>
      <c r="C1233" s="336"/>
      <c r="D1233" s="338"/>
      <c r="E1233" s="339"/>
      <c r="F1233" s="339"/>
      <c r="G1233" s="339"/>
      <c r="H1233" s="339"/>
      <c r="I1233" s="339"/>
      <c r="J1233" s="339"/>
      <c r="K1233" s="340"/>
      <c r="L1233" s="356"/>
      <c r="M1233" s="357"/>
      <c r="N1233" s="357"/>
      <c r="O1233" s="358"/>
      <c r="P1233" s="92"/>
    </row>
    <row r="1234" spans="2:16" ht="15" customHeight="1">
      <c r="B1234" s="93"/>
      <c r="C1234" s="337"/>
      <c r="D1234" s="330" t="s">
        <v>162</v>
      </c>
      <c r="E1234" s="331"/>
      <c r="F1234" s="331"/>
      <c r="G1234" s="331"/>
      <c r="H1234" s="331"/>
      <c r="I1234" s="331"/>
      <c r="J1234" s="331"/>
      <c r="K1234" s="332"/>
      <c r="L1234" s="359"/>
      <c r="M1234" s="360"/>
      <c r="N1234" s="360"/>
      <c r="O1234" s="361"/>
      <c r="P1234" s="92"/>
    </row>
    <row r="1235" spans="2:16" ht="15" customHeight="1">
      <c r="B1235" s="93"/>
      <c r="C1235" s="337"/>
      <c r="D1235" s="330"/>
      <c r="E1235" s="331"/>
      <c r="F1235" s="331"/>
      <c r="G1235" s="331"/>
      <c r="H1235" s="331"/>
      <c r="I1235" s="331"/>
      <c r="J1235" s="331"/>
      <c r="K1235" s="332"/>
      <c r="L1235" s="328" t="s">
        <v>39</v>
      </c>
      <c r="M1235" s="362"/>
      <c r="N1235" s="363"/>
      <c r="O1235" s="364"/>
      <c r="P1235" s="92"/>
    </row>
    <row r="1236" spans="2:16" ht="15" customHeight="1">
      <c r="B1236" s="93"/>
      <c r="C1236" s="337"/>
      <c r="D1236" s="330" t="s">
        <v>40</v>
      </c>
      <c r="E1236" s="331"/>
      <c r="F1236" s="331"/>
      <c r="G1236" s="331"/>
      <c r="H1236" s="331"/>
      <c r="I1236" s="331"/>
      <c r="J1236" s="331"/>
      <c r="K1236" s="332"/>
      <c r="L1236" s="341"/>
      <c r="M1236" s="365"/>
      <c r="N1236" s="366"/>
      <c r="O1236" s="367"/>
      <c r="P1236" s="92"/>
    </row>
    <row r="1237" spans="2:16" ht="12.75" customHeight="1">
      <c r="B1237" s="93"/>
      <c r="C1237" s="337"/>
      <c r="D1237" s="333"/>
      <c r="E1237" s="334"/>
      <c r="F1237" s="334"/>
      <c r="G1237" s="334"/>
      <c r="H1237" s="334"/>
      <c r="I1237" s="334"/>
      <c r="J1237" s="334"/>
      <c r="K1237" s="335"/>
      <c r="L1237" s="328" t="s">
        <v>41</v>
      </c>
      <c r="M1237" s="328">
        <v>14</v>
      </c>
      <c r="N1237" s="328" t="s">
        <v>42</v>
      </c>
      <c r="O1237" s="354">
        <v>26</v>
      </c>
      <c r="P1237" s="92"/>
    </row>
    <row r="1238" spans="2:16" ht="15" customHeight="1">
      <c r="B1238" s="93"/>
      <c r="C1238" s="337"/>
      <c r="D1238" s="333"/>
      <c r="E1238" s="334"/>
      <c r="F1238" s="334"/>
      <c r="G1238" s="334"/>
      <c r="H1238" s="334"/>
      <c r="I1238" s="334"/>
      <c r="J1238" s="334"/>
      <c r="K1238" s="335"/>
      <c r="L1238" s="329"/>
      <c r="M1238" s="329"/>
      <c r="N1238" s="329"/>
      <c r="O1238" s="355"/>
      <c r="P1238" s="92"/>
    </row>
    <row r="1239" spans="2:16" ht="15" customHeight="1">
      <c r="B1239" s="93"/>
      <c r="C1239" s="337"/>
      <c r="D1239" s="330" t="s">
        <v>43</v>
      </c>
      <c r="E1239" s="331"/>
      <c r="F1239" s="331"/>
      <c r="G1239" s="331"/>
      <c r="H1239" s="331"/>
      <c r="I1239" s="331"/>
      <c r="J1239" s="331"/>
      <c r="K1239" s="332"/>
      <c r="L1239" s="329"/>
      <c r="M1239" s="329"/>
      <c r="N1239" s="329"/>
      <c r="O1239" s="355"/>
      <c r="P1239" s="92"/>
    </row>
    <row r="1240" spans="2:16" ht="15" customHeight="1">
      <c r="B1240" s="93"/>
      <c r="C1240" s="96"/>
      <c r="D1240" s="97"/>
      <c r="E1240" s="97"/>
      <c r="F1240" s="97"/>
      <c r="G1240" s="97"/>
      <c r="H1240" s="97"/>
      <c r="I1240" s="97"/>
      <c r="J1240" s="97"/>
      <c r="K1240" s="97"/>
      <c r="L1240" s="97"/>
      <c r="M1240" s="98"/>
      <c r="N1240" s="98"/>
      <c r="O1240" s="99"/>
      <c r="P1240" s="92"/>
    </row>
    <row r="1241" spans="2:16" ht="15" customHeight="1">
      <c r="B1241" s="93"/>
      <c r="C1241" s="100"/>
      <c r="D1241" s="94"/>
      <c r="E1241" s="94"/>
      <c r="F1241" s="94"/>
      <c r="G1241" s="94"/>
      <c r="H1241" s="94"/>
      <c r="I1241" s="94"/>
      <c r="J1241" s="94"/>
      <c r="K1241" s="94"/>
      <c r="L1241" s="101" t="s">
        <v>44</v>
      </c>
      <c r="M1241" s="102" t="s">
        <v>45</v>
      </c>
      <c r="N1241" s="102" t="s">
        <v>46</v>
      </c>
      <c r="O1241" s="103" t="s">
        <v>47</v>
      </c>
      <c r="P1241" s="92"/>
    </row>
    <row r="1242" spans="2:16" ht="15" customHeight="1">
      <c r="B1242" s="93"/>
      <c r="C1242" s="104"/>
      <c r="D1242" s="95"/>
      <c r="E1242" s="95"/>
      <c r="F1242" s="95"/>
      <c r="G1242" s="95"/>
      <c r="H1242" s="95"/>
      <c r="I1242" s="95"/>
      <c r="J1242" s="95"/>
      <c r="K1242" s="95"/>
      <c r="L1242" s="105"/>
      <c r="M1242" s="106"/>
      <c r="N1242" s="106"/>
      <c r="O1242" s="107"/>
      <c r="P1242" s="92"/>
    </row>
    <row r="1243" spans="2:16" ht="18" customHeight="1">
      <c r="B1243" s="93"/>
      <c r="C1243" s="424" t="s">
        <v>48</v>
      </c>
      <c r="D1243" s="425"/>
      <c r="E1243" s="425"/>
      <c r="F1243" s="425"/>
      <c r="G1243" s="95"/>
      <c r="H1243" s="95"/>
      <c r="I1243" s="95" t="s">
        <v>49</v>
      </c>
      <c r="K1243" s="95"/>
      <c r="L1243" s="105"/>
      <c r="O1243" s="108"/>
      <c r="P1243" s="92"/>
    </row>
    <row r="1244" spans="2:16" ht="15" customHeight="1">
      <c r="B1244" s="93"/>
      <c r="C1244" s="109"/>
      <c r="D1244" s="110"/>
      <c r="E1244" s="110"/>
      <c r="F1244" s="110"/>
      <c r="G1244" s="110"/>
      <c r="H1244" s="110"/>
      <c r="I1244" s="110"/>
      <c r="J1244" s="110"/>
      <c r="K1244" s="110"/>
      <c r="L1244" s="110"/>
      <c r="M1244" s="110"/>
      <c r="N1244" s="110"/>
      <c r="O1244" s="111"/>
      <c r="P1244" s="92"/>
    </row>
    <row r="1245" spans="2:16" ht="15" customHeight="1">
      <c r="B1245" s="93"/>
      <c r="C1245" s="112"/>
      <c r="D1245" s="113"/>
      <c r="E1245" s="113"/>
      <c r="F1245" s="113"/>
      <c r="G1245" s="113"/>
      <c r="H1245" s="113"/>
      <c r="I1245" s="113"/>
      <c r="J1245" s="113"/>
      <c r="K1245" s="113"/>
      <c r="L1245" s="113"/>
      <c r="M1245" s="113"/>
      <c r="N1245" s="113"/>
      <c r="O1245" s="114"/>
      <c r="P1245" s="92"/>
    </row>
    <row r="1246" spans="2:16" ht="15" customHeight="1">
      <c r="B1246" s="93"/>
      <c r="C1246" s="115"/>
      <c r="D1246" s="116"/>
      <c r="E1246" s="116"/>
      <c r="F1246" s="116"/>
      <c r="G1246" s="116"/>
      <c r="H1246" s="116"/>
      <c r="K1246" s="116"/>
      <c r="L1246" s="116"/>
      <c r="M1246" s="116"/>
      <c r="N1246" s="116"/>
      <c r="O1246" s="117"/>
      <c r="P1246" s="92"/>
    </row>
    <row r="1247" spans="2:16" ht="15" customHeight="1">
      <c r="B1247" s="93"/>
      <c r="C1247" s="376" t="s">
        <v>50</v>
      </c>
      <c r="D1247" s="377"/>
      <c r="E1247" s="377"/>
      <c r="F1247" s="377"/>
      <c r="G1247" s="377"/>
      <c r="H1247" s="377"/>
      <c r="I1247" s="377"/>
      <c r="J1247" s="377"/>
      <c r="K1247" s="377"/>
      <c r="L1247" s="377"/>
      <c r="M1247" s="377"/>
      <c r="N1247" s="377"/>
      <c r="O1247" s="378"/>
      <c r="P1247" s="92"/>
    </row>
    <row r="1248" spans="2:16" ht="15" customHeight="1">
      <c r="B1248" s="93"/>
      <c r="C1248" s="118"/>
      <c r="O1248" s="119"/>
      <c r="P1248" s="92"/>
    </row>
    <row r="1249" spans="2:16" ht="15" customHeight="1">
      <c r="B1249" s="93"/>
      <c r="C1249" s="120" t="s">
        <v>51</v>
      </c>
      <c r="D1249" s="342" t="s">
        <v>52</v>
      </c>
      <c r="E1249" s="343"/>
      <c r="F1249" s="343"/>
      <c r="G1249" s="343"/>
      <c r="H1249" s="343"/>
      <c r="I1249" s="343"/>
      <c r="J1249" s="343"/>
      <c r="K1249" s="343"/>
      <c r="L1249" s="344"/>
      <c r="M1249" s="374" t="s">
        <v>53</v>
      </c>
      <c r="N1249" s="375"/>
      <c r="O1249" s="120" t="s">
        <v>11</v>
      </c>
      <c r="P1249" s="92"/>
    </row>
    <row r="1250" spans="2:16" ht="20.100000000000001" customHeight="1">
      <c r="B1250" s="93"/>
      <c r="C1250" s="121" t="s">
        <v>228</v>
      </c>
      <c r="D1250" s="388" t="s">
        <v>135</v>
      </c>
      <c r="E1250" s="389"/>
      <c r="F1250" s="389"/>
      <c r="G1250" s="389"/>
      <c r="H1250" s="389"/>
      <c r="I1250" s="389"/>
      <c r="J1250" s="389"/>
      <c r="K1250" s="389"/>
      <c r="L1250" s="390"/>
      <c r="M1250" s="368" t="s">
        <v>104</v>
      </c>
      <c r="N1250" s="369"/>
      <c r="O1250" s="122">
        <f>SUM('PRESUPUESTO OFICIAL (Entidad)'!I40)</f>
        <v>14</v>
      </c>
      <c r="P1250" s="92"/>
    </row>
    <row r="1251" spans="2:16" ht="15" customHeight="1">
      <c r="B1251" s="93"/>
      <c r="C1251" s="345" t="s">
        <v>54</v>
      </c>
      <c r="D1251" s="346"/>
      <c r="E1251" s="346"/>
      <c r="F1251" s="346"/>
      <c r="G1251" s="346"/>
      <c r="H1251" s="346"/>
      <c r="I1251" s="346"/>
      <c r="J1251" s="346"/>
      <c r="K1251" s="346"/>
      <c r="L1251" s="346"/>
      <c r="M1251" s="346"/>
      <c r="N1251" s="346"/>
      <c r="O1251" s="347"/>
      <c r="P1251" s="92"/>
    </row>
    <row r="1252" spans="2:16" ht="15" customHeight="1">
      <c r="B1252" s="93"/>
      <c r="C1252" s="348"/>
      <c r="D1252" s="349"/>
      <c r="E1252" s="349"/>
      <c r="F1252" s="349"/>
      <c r="G1252" s="349"/>
      <c r="H1252" s="349"/>
      <c r="I1252" s="349"/>
      <c r="J1252" s="349"/>
      <c r="K1252" s="349"/>
      <c r="L1252" s="349"/>
      <c r="M1252" s="349"/>
      <c r="N1252" s="349"/>
      <c r="O1252" s="350"/>
      <c r="P1252" s="92"/>
    </row>
    <row r="1253" spans="2:16" ht="15" customHeight="1">
      <c r="B1253" s="93"/>
      <c r="C1253" s="351"/>
      <c r="D1253" s="352"/>
      <c r="E1253" s="352"/>
      <c r="F1253" s="352"/>
      <c r="G1253" s="352"/>
      <c r="H1253" s="352"/>
      <c r="I1253" s="352"/>
      <c r="J1253" s="352"/>
      <c r="K1253" s="352"/>
      <c r="L1253" s="352"/>
      <c r="M1253" s="352"/>
      <c r="N1253" s="352"/>
      <c r="O1253" s="353"/>
      <c r="P1253" s="92"/>
    </row>
    <row r="1254" spans="2:16" ht="15" customHeight="1">
      <c r="B1254" s="93"/>
      <c r="C1254" s="370" t="s">
        <v>52</v>
      </c>
      <c r="D1254" s="371"/>
      <c r="E1254" s="371"/>
      <c r="F1254" s="371"/>
      <c r="G1254" s="372"/>
      <c r="H1254" s="373" t="s">
        <v>55</v>
      </c>
      <c r="I1254" s="371"/>
      <c r="J1254" s="385" t="s">
        <v>56</v>
      </c>
      <c r="K1254" s="386"/>
      <c r="L1254" s="124" t="s">
        <v>57</v>
      </c>
      <c r="M1254" s="373" t="s">
        <v>58</v>
      </c>
      <c r="N1254" s="387"/>
      <c r="O1254" s="125" t="s">
        <v>59</v>
      </c>
      <c r="P1254" s="92"/>
    </row>
    <row r="1255" spans="2:16" ht="17.100000000000001" customHeight="1">
      <c r="B1255" s="93"/>
      <c r="C1255" s="379" t="s">
        <v>163</v>
      </c>
      <c r="D1255" s="380"/>
      <c r="E1255" s="380"/>
      <c r="F1255" s="380"/>
      <c r="G1255" s="381"/>
      <c r="H1255" s="382"/>
      <c r="I1255" s="381"/>
      <c r="J1255" s="382" t="s">
        <v>164</v>
      </c>
      <c r="K1255" s="381"/>
      <c r="L1255" s="127">
        <v>25134.3</v>
      </c>
      <c r="M1255" s="383">
        <v>0.15</v>
      </c>
      <c r="N1255" s="384"/>
      <c r="O1255" s="128">
        <f>ROUND(L1255*M1255+0.00000001,2)</f>
        <v>3770.15</v>
      </c>
      <c r="P1255" s="92"/>
    </row>
    <row r="1256" spans="2:16" ht="15" customHeight="1">
      <c r="B1256" s="93"/>
      <c r="C1256" s="129"/>
      <c r="D1256" s="130"/>
      <c r="E1256" s="130"/>
      <c r="F1256" s="130"/>
      <c r="G1256" s="131"/>
      <c r="H1256" s="132"/>
      <c r="I1256" s="131"/>
      <c r="J1256" s="132"/>
      <c r="K1256" s="131"/>
      <c r="L1256" s="127"/>
      <c r="M1256" s="383"/>
      <c r="N1256" s="384"/>
      <c r="O1256" s="128"/>
      <c r="P1256" s="92"/>
    </row>
    <row r="1257" spans="2:16" ht="15" customHeight="1">
      <c r="B1257" s="93"/>
      <c r="C1257" s="391"/>
      <c r="D1257" s="392"/>
      <c r="E1257" s="392"/>
      <c r="F1257" s="392"/>
      <c r="G1257" s="393"/>
      <c r="H1257" s="394"/>
      <c r="I1257" s="393"/>
      <c r="J1257" s="394"/>
      <c r="K1257" s="393"/>
      <c r="L1257" s="133"/>
      <c r="M1257" s="395"/>
      <c r="N1257" s="396"/>
      <c r="O1257" s="128"/>
      <c r="P1257" s="92"/>
    </row>
    <row r="1258" spans="2:16" ht="15" customHeight="1">
      <c r="B1258" s="93"/>
      <c r="C1258" s="404" t="s">
        <v>60</v>
      </c>
      <c r="D1258" s="405"/>
      <c r="E1258" s="405"/>
      <c r="F1258" s="405"/>
      <c r="G1258" s="405"/>
      <c r="H1258" s="405"/>
      <c r="I1258" s="405"/>
      <c r="J1258" s="405"/>
      <c r="K1258" s="405"/>
      <c r="L1258" s="405"/>
      <c r="M1258" s="405"/>
      <c r="N1258" s="406"/>
      <c r="O1258" s="134">
        <f>SUM(O1255:O1257)</f>
        <v>3770.15</v>
      </c>
      <c r="P1258" s="92"/>
    </row>
    <row r="1259" spans="2:16" ht="13.5" customHeight="1">
      <c r="B1259" s="93"/>
      <c r="C1259" s="345" t="s">
        <v>61</v>
      </c>
      <c r="D1259" s="346"/>
      <c r="E1259" s="346"/>
      <c r="F1259" s="346"/>
      <c r="G1259" s="346"/>
      <c r="H1259" s="346"/>
      <c r="I1259" s="346"/>
      <c r="J1259" s="346"/>
      <c r="K1259" s="346"/>
      <c r="L1259" s="346"/>
      <c r="M1259" s="346"/>
      <c r="N1259" s="346"/>
      <c r="O1259" s="347"/>
      <c r="P1259" s="92"/>
    </row>
    <row r="1260" spans="2:16" ht="15" customHeight="1">
      <c r="B1260" s="93"/>
      <c r="C1260" s="348"/>
      <c r="D1260" s="349"/>
      <c r="E1260" s="349"/>
      <c r="F1260" s="349"/>
      <c r="G1260" s="349"/>
      <c r="H1260" s="349"/>
      <c r="I1260" s="349"/>
      <c r="J1260" s="349"/>
      <c r="K1260" s="349"/>
      <c r="L1260" s="349"/>
      <c r="M1260" s="349"/>
      <c r="N1260" s="349"/>
      <c r="O1260" s="350"/>
      <c r="P1260" s="92"/>
    </row>
    <row r="1261" spans="2:16" ht="15" customHeight="1">
      <c r="B1261" s="93"/>
      <c r="C1261" s="351"/>
      <c r="D1261" s="352"/>
      <c r="E1261" s="352"/>
      <c r="F1261" s="352"/>
      <c r="G1261" s="352"/>
      <c r="H1261" s="352"/>
      <c r="I1261" s="352"/>
      <c r="J1261" s="352"/>
      <c r="K1261" s="352"/>
      <c r="L1261" s="352"/>
      <c r="M1261" s="352"/>
      <c r="N1261" s="352"/>
      <c r="O1261" s="353"/>
      <c r="P1261" s="92"/>
    </row>
    <row r="1262" spans="2:16" ht="15" customHeight="1">
      <c r="B1262" s="93"/>
      <c r="C1262" s="370" t="s">
        <v>52</v>
      </c>
      <c r="D1262" s="397"/>
      <c r="E1262" s="397"/>
      <c r="F1262" s="397"/>
      <c r="G1262" s="397"/>
      <c r="H1262" s="397"/>
      <c r="I1262" s="397"/>
      <c r="J1262" s="387"/>
      <c r="K1262" s="123" t="s">
        <v>53</v>
      </c>
      <c r="L1262" s="124" t="s">
        <v>11</v>
      </c>
      <c r="M1262" s="373" t="s">
        <v>62</v>
      </c>
      <c r="N1262" s="387"/>
      <c r="O1262" s="125" t="s">
        <v>59</v>
      </c>
      <c r="P1262" s="92"/>
    </row>
    <row r="1263" spans="2:16" ht="17.100000000000001" customHeight="1">
      <c r="B1263" s="93"/>
      <c r="C1263" s="379" t="s">
        <v>229</v>
      </c>
      <c r="D1263" s="380"/>
      <c r="E1263" s="380"/>
      <c r="F1263" s="380"/>
      <c r="G1263" s="380"/>
      <c r="H1263" s="380"/>
      <c r="I1263" s="380"/>
      <c r="J1263" s="381"/>
      <c r="K1263" s="136" t="s">
        <v>213</v>
      </c>
      <c r="L1263" s="137">
        <v>1</v>
      </c>
      <c r="M1263" s="413">
        <v>15483.333333333334</v>
      </c>
      <c r="N1263" s="414"/>
      <c r="O1263" s="128">
        <f>ROUND(L1263*M1263+0.00000001,2)</f>
        <v>15483.33</v>
      </c>
      <c r="P1263" s="92"/>
    </row>
    <row r="1264" spans="2:16" ht="17.100000000000001" customHeight="1">
      <c r="B1264" s="93"/>
      <c r="C1264" s="436" t="s">
        <v>230</v>
      </c>
      <c r="D1264" s="392"/>
      <c r="E1264" s="392"/>
      <c r="F1264" s="392"/>
      <c r="G1264" s="392"/>
      <c r="H1264" s="392"/>
      <c r="I1264" s="392"/>
      <c r="J1264" s="393"/>
      <c r="K1264" s="130" t="s">
        <v>181</v>
      </c>
      <c r="L1264" s="138">
        <v>0.3</v>
      </c>
      <c r="M1264" s="402">
        <v>7950</v>
      </c>
      <c r="N1264" s="403"/>
      <c r="O1264" s="139">
        <f>ROUND(L1264*M1264+0.00000001,2)</f>
        <v>2385</v>
      </c>
      <c r="P1264" s="92"/>
    </row>
    <row r="1265" spans="2:16" ht="17.100000000000001" customHeight="1">
      <c r="B1265" s="93"/>
      <c r="C1265" s="436" t="s">
        <v>231</v>
      </c>
      <c r="D1265" s="392"/>
      <c r="E1265" s="392"/>
      <c r="F1265" s="392"/>
      <c r="G1265" s="392"/>
      <c r="H1265" s="392"/>
      <c r="I1265" s="392"/>
      <c r="J1265" s="393"/>
      <c r="K1265" s="130" t="s">
        <v>181</v>
      </c>
      <c r="L1265" s="138">
        <v>0.03</v>
      </c>
      <c r="M1265" s="402">
        <v>69900</v>
      </c>
      <c r="N1265" s="403"/>
      <c r="O1265" s="139">
        <f>ROUND(L1265*M1265+0.00000001,2)</f>
        <v>2097</v>
      </c>
      <c r="P1265" s="92"/>
    </row>
    <row r="1266" spans="2:16" ht="17.100000000000001" customHeight="1">
      <c r="B1266" s="93"/>
      <c r="C1266" s="436" t="s">
        <v>232</v>
      </c>
      <c r="D1266" s="392"/>
      <c r="E1266" s="392"/>
      <c r="F1266" s="392"/>
      <c r="G1266" s="392"/>
      <c r="H1266" s="392"/>
      <c r="I1266" s="392"/>
      <c r="J1266" s="393"/>
      <c r="K1266" s="130" t="s">
        <v>181</v>
      </c>
      <c r="L1266" s="138">
        <v>0.03</v>
      </c>
      <c r="M1266" s="402">
        <v>53400</v>
      </c>
      <c r="N1266" s="403"/>
      <c r="O1266" s="139">
        <f>ROUND(L1266*M1266+0.00000001,2)</f>
        <v>1602</v>
      </c>
      <c r="P1266" s="92"/>
    </row>
    <row r="1267" spans="2:16" ht="15" customHeight="1">
      <c r="B1267" s="93"/>
      <c r="C1267" s="404" t="s">
        <v>60</v>
      </c>
      <c r="D1267" s="405"/>
      <c r="E1267" s="405"/>
      <c r="F1267" s="405"/>
      <c r="G1267" s="405"/>
      <c r="H1267" s="405"/>
      <c r="I1267" s="405"/>
      <c r="J1267" s="405"/>
      <c r="K1267" s="405"/>
      <c r="L1267" s="405"/>
      <c r="M1267" s="405"/>
      <c r="N1267" s="406"/>
      <c r="O1267" s="140">
        <f>SUM(O1263:O1266)</f>
        <v>21567.33</v>
      </c>
      <c r="P1267" s="92"/>
    </row>
    <row r="1268" spans="2:16" ht="15" customHeight="1">
      <c r="B1268" s="93"/>
      <c r="C1268" s="345" t="s">
        <v>63</v>
      </c>
      <c r="D1268" s="346"/>
      <c r="E1268" s="346"/>
      <c r="F1268" s="346"/>
      <c r="G1268" s="346"/>
      <c r="H1268" s="346"/>
      <c r="I1268" s="346"/>
      <c r="J1268" s="346"/>
      <c r="K1268" s="346"/>
      <c r="L1268" s="346"/>
      <c r="M1268" s="346"/>
      <c r="N1268" s="346"/>
      <c r="O1268" s="347"/>
      <c r="P1268" s="92"/>
    </row>
    <row r="1269" spans="2:16" ht="15" customHeight="1">
      <c r="B1269" s="93"/>
      <c r="C1269" s="348"/>
      <c r="D1269" s="349"/>
      <c r="E1269" s="349"/>
      <c r="F1269" s="349"/>
      <c r="G1269" s="349"/>
      <c r="H1269" s="349"/>
      <c r="I1269" s="349"/>
      <c r="J1269" s="349"/>
      <c r="K1269" s="349"/>
      <c r="L1269" s="349"/>
      <c r="M1269" s="349"/>
      <c r="N1269" s="349"/>
      <c r="O1269" s="350"/>
      <c r="P1269" s="92"/>
    </row>
    <row r="1270" spans="2:16" ht="15" customHeight="1">
      <c r="B1270" s="93"/>
      <c r="C1270" s="351"/>
      <c r="D1270" s="352"/>
      <c r="E1270" s="352"/>
      <c r="F1270" s="352"/>
      <c r="G1270" s="352"/>
      <c r="H1270" s="352"/>
      <c r="I1270" s="352"/>
      <c r="J1270" s="352"/>
      <c r="K1270" s="352"/>
      <c r="L1270" s="352"/>
      <c r="M1270" s="352"/>
      <c r="N1270" s="352"/>
      <c r="O1270" s="353"/>
      <c r="P1270" s="92"/>
    </row>
    <row r="1271" spans="2:16" ht="15.75" customHeight="1">
      <c r="B1271" s="93"/>
      <c r="C1271" s="370" t="s">
        <v>64</v>
      </c>
      <c r="D1271" s="397"/>
      <c r="E1271" s="397"/>
      <c r="F1271" s="397"/>
      <c r="G1271" s="397"/>
      <c r="H1271" s="397"/>
      <c r="I1271" s="397"/>
      <c r="J1271" s="124" t="s">
        <v>65</v>
      </c>
      <c r="K1271" s="135" t="s">
        <v>66</v>
      </c>
      <c r="L1271" s="141" t="s">
        <v>67</v>
      </c>
      <c r="M1271" s="373" t="s">
        <v>68</v>
      </c>
      <c r="N1271" s="387"/>
      <c r="O1271" s="125" t="s">
        <v>59</v>
      </c>
      <c r="P1271" s="92"/>
    </row>
    <row r="1272" spans="2:16" ht="15" customHeight="1">
      <c r="B1272" s="93"/>
      <c r="C1272" s="412"/>
      <c r="D1272" s="380"/>
      <c r="E1272" s="380"/>
      <c r="F1272" s="380"/>
      <c r="G1272" s="380"/>
      <c r="H1272" s="380"/>
      <c r="I1272" s="380"/>
      <c r="J1272" s="142"/>
      <c r="K1272" s="143"/>
      <c r="L1272" s="142"/>
      <c r="M1272" s="400"/>
      <c r="N1272" s="401"/>
      <c r="O1272" s="128"/>
      <c r="P1272" s="92"/>
    </row>
    <row r="1273" spans="2:16" ht="15" customHeight="1">
      <c r="B1273" s="93"/>
      <c r="C1273" s="391"/>
      <c r="D1273" s="392"/>
      <c r="E1273" s="392"/>
      <c r="F1273" s="392"/>
      <c r="G1273" s="392"/>
      <c r="H1273" s="392"/>
      <c r="I1273" s="392"/>
      <c r="J1273" s="144"/>
      <c r="K1273" s="145"/>
      <c r="L1273" s="144"/>
      <c r="M1273" s="402"/>
      <c r="N1273" s="403"/>
      <c r="O1273" s="146"/>
      <c r="P1273" s="92"/>
    </row>
    <row r="1274" spans="2:16" ht="15" customHeight="1">
      <c r="B1274" s="93"/>
      <c r="C1274" s="404" t="s">
        <v>60</v>
      </c>
      <c r="D1274" s="405"/>
      <c r="E1274" s="405"/>
      <c r="F1274" s="405"/>
      <c r="G1274" s="405"/>
      <c r="H1274" s="405"/>
      <c r="I1274" s="405"/>
      <c r="J1274" s="405"/>
      <c r="K1274" s="405"/>
      <c r="L1274" s="405"/>
      <c r="M1274" s="405"/>
      <c r="N1274" s="406"/>
      <c r="O1274" s="134">
        <f>SUM(O1272:O1273)</f>
        <v>0</v>
      </c>
      <c r="P1274" s="92"/>
    </row>
    <row r="1275" spans="2:16" ht="15" customHeight="1">
      <c r="B1275" s="93"/>
      <c r="C1275" s="345" t="s">
        <v>69</v>
      </c>
      <c r="D1275" s="346"/>
      <c r="E1275" s="346"/>
      <c r="F1275" s="346"/>
      <c r="G1275" s="346"/>
      <c r="H1275" s="346"/>
      <c r="I1275" s="346"/>
      <c r="J1275" s="346"/>
      <c r="K1275" s="346"/>
      <c r="L1275" s="346"/>
      <c r="M1275" s="346"/>
      <c r="N1275" s="346"/>
      <c r="O1275" s="347"/>
      <c r="P1275" s="92"/>
    </row>
    <row r="1276" spans="2:16" ht="15" customHeight="1">
      <c r="B1276" s="93"/>
      <c r="C1276" s="348"/>
      <c r="D1276" s="349"/>
      <c r="E1276" s="349"/>
      <c r="F1276" s="349"/>
      <c r="G1276" s="349"/>
      <c r="H1276" s="349"/>
      <c r="I1276" s="349"/>
      <c r="J1276" s="349"/>
      <c r="K1276" s="349"/>
      <c r="L1276" s="349"/>
      <c r="M1276" s="349"/>
      <c r="N1276" s="349"/>
      <c r="O1276" s="350"/>
      <c r="P1276" s="92"/>
    </row>
    <row r="1277" spans="2:16" ht="15" customHeight="1">
      <c r="B1277" s="93"/>
      <c r="C1277" s="351"/>
      <c r="D1277" s="352"/>
      <c r="E1277" s="352"/>
      <c r="F1277" s="352"/>
      <c r="G1277" s="352"/>
      <c r="H1277" s="352"/>
      <c r="I1277" s="352"/>
      <c r="J1277" s="352"/>
      <c r="K1277" s="352"/>
      <c r="L1277" s="352"/>
      <c r="M1277" s="352"/>
      <c r="N1277" s="352"/>
      <c r="O1277" s="353"/>
      <c r="P1277" s="92"/>
    </row>
    <row r="1278" spans="2:16" ht="31.5" customHeight="1">
      <c r="B1278" s="93"/>
      <c r="C1278" s="370" t="s">
        <v>70</v>
      </c>
      <c r="D1278" s="397"/>
      <c r="E1278" s="397"/>
      <c r="F1278" s="397"/>
      <c r="G1278" s="397"/>
      <c r="H1278" s="397"/>
      <c r="I1278" s="397"/>
      <c r="J1278" s="124" t="s">
        <v>71</v>
      </c>
      <c r="K1278" s="147" t="s">
        <v>72</v>
      </c>
      <c r="L1278" s="148" t="s">
        <v>73</v>
      </c>
      <c r="M1278" s="398" t="s">
        <v>58</v>
      </c>
      <c r="N1278" s="399"/>
      <c r="O1278" s="150" t="s">
        <v>59</v>
      </c>
      <c r="P1278" s="92"/>
    </row>
    <row r="1279" spans="2:16" ht="17.100000000000001" customHeight="1">
      <c r="B1279" s="93"/>
      <c r="C1279" s="151" t="s">
        <v>174</v>
      </c>
      <c r="D1279" s="152"/>
      <c r="E1279" s="152"/>
      <c r="F1279" s="152"/>
      <c r="G1279" s="152"/>
      <c r="H1279" s="152"/>
      <c r="I1279" s="152"/>
      <c r="J1279" s="153"/>
      <c r="K1279" s="154"/>
      <c r="L1279" s="155">
        <v>55854</v>
      </c>
      <c r="M1279" s="407">
        <v>0.45</v>
      </c>
      <c r="N1279" s="408"/>
      <c r="O1279" s="156">
        <f>ROUND(L1279*M1279+0.00000001,2)</f>
        <v>25134.3</v>
      </c>
      <c r="P1279" s="92"/>
    </row>
    <row r="1280" spans="2:16" ht="15" customHeight="1">
      <c r="B1280" s="93"/>
      <c r="C1280" s="151"/>
      <c r="D1280" s="152"/>
      <c r="E1280" s="152"/>
      <c r="F1280" s="152"/>
      <c r="G1280" s="152"/>
      <c r="H1280" s="152"/>
      <c r="I1280" s="152"/>
      <c r="J1280" s="153"/>
      <c r="K1280" s="154"/>
      <c r="L1280" s="155"/>
      <c r="M1280" s="407"/>
      <c r="N1280" s="408"/>
      <c r="O1280" s="156"/>
      <c r="P1280" s="92"/>
    </row>
    <row r="1281" spans="2:16" ht="15" customHeight="1">
      <c r="B1281" s="93"/>
      <c r="C1281" s="151"/>
      <c r="D1281" s="152"/>
      <c r="E1281" s="152"/>
      <c r="F1281" s="152"/>
      <c r="G1281" s="152"/>
      <c r="H1281" s="152"/>
      <c r="I1281" s="152"/>
      <c r="J1281" s="153"/>
      <c r="K1281" s="154"/>
      <c r="L1281" s="155"/>
      <c r="M1281" s="400"/>
      <c r="N1281" s="401"/>
      <c r="O1281" s="156"/>
      <c r="P1281" s="92"/>
    </row>
    <row r="1282" spans="2:16" ht="15" customHeight="1">
      <c r="B1282" s="93"/>
      <c r="C1282" s="391"/>
      <c r="D1282" s="392"/>
      <c r="E1282" s="392"/>
      <c r="F1282" s="392"/>
      <c r="G1282" s="392"/>
      <c r="H1282" s="392"/>
      <c r="I1282" s="392"/>
      <c r="J1282" s="144"/>
      <c r="K1282" s="145"/>
      <c r="L1282" s="144"/>
      <c r="M1282" s="402"/>
      <c r="N1282" s="403"/>
      <c r="O1282" s="146"/>
      <c r="P1282" s="92"/>
    </row>
    <row r="1283" spans="2:16" ht="15" customHeight="1">
      <c r="B1283" s="93"/>
      <c r="C1283" s="404" t="s">
        <v>60</v>
      </c>
      <c r="D1283" s="405"/>
      <c r="E1283" s="405"/>
      <c r="F1283" s="405"/>
      <c r="G1283" s="405"/>
      <c r="H1283" s="405"/>
      <c r="I1283" s="405"/>
      <c r="J1283" s="405"/>
      <c r="K1283" s="405"/>
      <c r="L1283" s="405"/>
      <c r="M1283" s="405"/>
      <c r="N1283" s="406"/>
      <c r="O1283" s="140">
        <f>SUM(O1279:O1282)</f>
        <v>25134.3</v>
      </c>
      <c r="P1283" s="92"/>
    </row>
    <row r="1284" spans="2:16" ht="15" customHeight="1">
      <c r="B1284" s="93"/>
      <c r="C1284" s="118"/>
      <c r="O1284" s="119"/>
      <c r="P1284" s="92"/>
    </row>
    <row r="1285" spans="2:16" ht="15" customHeight="1">
      <c r="B1285" s="93"/>
      <c r="C1285" s="409" t="s">
        <v>74</v>
      </c>
      <c r="D1285" s="410"/>
      <c r="E1285" s="410"/>
      <c r="F1285" s="410"/>
      <c r="G1285" s="410"/>
      <c r="H1285" s="410"/>
      <c r="I1285" s="410"/>
      <c r="J1285" s="410"/>
      <c r="K1285" s="410"/>
      <c r="L1285" s="410"/>
      <c r="M1285" s="410"/>
      <c r="N1285" s="411"/>
      <c r="O1285" s="157">
        <f>ROUND(SUM(O1258,O1267,O1274,O1283),0)</f>
        <v>50472</v>
      </c>
      <c r="P1285" s="92"/>
    </row>
    <row r="1286" spans="2:16" ht="15" customHeight="1">
      <c r="B1286" s="93"/>
      <c r="C1286" s="345" t="s">
        <v>75</v>
      </c>
      <c r="D1286" s="346"/>
      <c r="E1286" s="346"/>
      <c r="F1286" s="346"/>
      <c r="G1286" s="346"/>
      <c r="H1286" s="346"/>
      <c r="I1286" s="346"/>
      <c r="J1286" s="346"/>
      <c r="K1286" s="346"/>
      <c r="L1286" s="346"/>
      <c r="M1286" s="346"/>
      <c r="N1286" s="346"/>
      <c r="O1286" s="347"/>
      <c r="P1286" s="92"/>
    </row>
    <row r="1287" spans="2:16" ht="15" customHeight="1">
      <c r="B1287" s="93"/>
      <c r="C1287" s="348"/>
      <c r="D1287" s="349"/>
      <c r="E1287" s="349"/>
      <c r="F1287" s="349"/>
      <c r="G1287" s="349"/>
      <c r="H1287" s="349"/>
      <c r="I1287" s="349"/>
      <c r="J1287" s="349"/>
      <c r="K1287" s="349"/>
      <c r="L1287" s="349"/>
      <c r="M1287" s="349"/>
      <c r="N1287" s="349"/>
      <c r="O1287" s="350"/>
      <c r="P1287" s="92"/>
    </row>
    <row r="1288" spans="2:16" ht="15" customHeight="1">
      <c r="B1288" s="93"/>
      <c r="C1288" s="351"/>
      <c r="D1288" s="352"/>
      <c r="E1288" s="352"/>
      <c r="F1288" s="352"/>
      <c r="G1288" s="352"/>
      <c r="H1288" s="352"/>
      <c r="I1288" s="352"/>
      <c r="J1288" s="352"/>
      <c r="K1288" s="352"/>
      <c r="L1288" s="352"/>
      <c r="M1288" s="352"/>
      <c r="N1288" s="352"/>
      <c r="O1288" s="353"/>
      <c r="P1288" s="92"/>
    </row>
    <row r="1289" spans="2:16" ht="28.5" customHeight="1">
      <c r="B1289" s="93"/>
      <c r="C1289" s="370" t="s">
        <v>76</v>
      </c>
      <c r="D1289" s="397"/>
      <c r="E1289" s="397"/>
      <c r="F1289" s="397"/>
      <c r="G1289" s="397"/>
      <c r="H1289" s="397"/>
      <c r="I1289" s="397"/>
      <c r="J1289" s="135"/>
      <c r="K1289" s="149"/>
      <c r="L1289" s="148" t="s">
        <v>77</v>
      </c>
      <c r="M1289" s="398" t="s">
        <v>78</v>
      </c>
      <c r="N1289" s="399"/>
      <c r="O1289" s="150"/>
      <c r="P1289" s="92"/>
    </row>
    <row r="1290" spans="2:16" ht="15" customHeight="1">
      <c r="B1290" s="93"/>
      <c r="C1290" s="412" t="s">
        <v>23</v>
      </c>
      <c r="D1290" s="380"/>
      <c r="E1290" s="380"/>
      <c r="F1290" s="380"/>
      <c r="G1290" s="380"/>
      <c r="H1290" s="380"/>
      <c r="I1290" s="380"/>
      <c r="J1290" s="158"/>
      <c r="K1290" s="159"/>
      <c r="L1290" s="235">
        <f>'PRESUPUESTO OFICIAL (Entidad)'!K72</f>
        <v>0.24299999999999999</v>
      </c>
      <c r="M1290" s="432">
        <f>L1290*O1285</f>
        <v>12264.696</v>
      </c>
      <c r="N1290" s="433"/>
      <c r="O1290" s="160"/>
      <c r="P1290" s="92"/>
    </row>
    <row r="1291" spans="2:16" ht="15" customHeight="1">
      <c r="B1291" s="93"/>
      <c r="C1291" s="129" t="s">
        <v>79</v>
      </c>
      <c r="D1291" s="130"/>
      <c r="E1291" s="130"/>
      <c r="F1291" s="130"/>
      <c r="G1291" s="130"/>
      <c r="H1291" s="130"/>
      <c r="I1291" s="130"/>
      <c r="J1291" s="158"/>
      <c r="K1291" s="159"/>
      <c r="L1291" s="235">
        <f>'PRESUPUESTO OFICIAL (Entidad)'!K73</f>
        <v>0.01</v>
      </c>
      <c r="M1291" s="432">
        <f>L1291*O1285</f>
        <v>504.72</v>
      </c>
      <c r="N1291" s="433"/>
      <c r="O1291" s="160"/>
      <c r="P1291" s="92"/>
    </row>
    <row r="1292" spans="2:16" ht="15" customHeight="1">
      <c r="B1292" s="93"/>
      <c r="C1292" s="112" t="s">
        <v>80</v>
      </c>
      <c r="D1292" s="113"/>
      <c r="E1292" s="113"/>
      <c r="F1292" s="113"/>
      <c r="G1292" s="113"/>
      <c r="H1292" s="113"/>
      <c r="I1292" s="113"/>
      <c r="J1292" s="161"/>
      <c r="K1292" s="162"/>
      <c r="L1292" s="235">
        <f>'PRESUPUESTO OFICIAL (Entidad)'!K74</f>
        <v>0.05</v>
      </c>
      <c r="M1292" s="434">
        <f>L1292*O1285</f>
        <v>2523.6000000000004</v>
      </c>
      <c r="N1292" s="435"/>
      <c r="O1292" s="160"/>
      <c r="P1292" s="92"/>
    </row>
    <row r="1293" spans="2:16" ht="15" customHeight="1">
      <c r="B1293" s="93"/>
      <c r="C1293" s="404" t="s">
        <v>60</v>
      </c>
      <c r="D1293" s="405"/>
      <c r="E1293" s="405"/>
      <c r="F1293" s="405"/>
      <c r="G1293" s="405"/>
      <c r="H1293" s="405"/>
      <c r="I1293" s="405"/>
      <c r="J1293" s="405"/>
      <c r="K1293" s="405"/>
      <c r="L1293" s="405"/>
      <c r="M1293" s="405"/>
      <c r="N1293" s="406"/>
      <c r="O1293" s="163">
        <f>SUM(M1290:M1292)</f>
        <v>15293.016</v>
      </c>
      <c r="P1293" s="92"/>
    </row>
    <row r="1294" spans="2:16" ht="15" customHeight="1">
      <c r="B1294" s="93"/>
      <c r="C1294" s="118"/>
      <c r="O1294" s="119"/>
      <c r="P1294" s="92"/>
    </row>
    <row r="1295" spans="2:16" ht="15" customHeight="1">
      <c r="B1295" s="93"/>
      <c r="C1295" s="409" t="s">
        <v>81</v>
      </c>
      <c r="D1295" s="410"/>
      <c r="E1295" s="410"/>
      <c r="F1295" s="410"/>
      <c r="G1295" s="410"/>
      <c r="H1295" s="410"/>
      <c r="I1295" s="410"/>
      <c r="J1295" s="410"/>
      <c r="K1295" s="410"/>
      <c r="L1295" s="410"/>
      <c r="M1295" s="410"/>
      <c r="N1295" s="411"/>
      <c r="O1295" s="164">
        <f>ROUND(SUM(O1285,O1293),0)</f>
        <v>65765</v>
      </c>
      <c r="P1295" s="92"/>
    </row>
    <row r="1296" spans="2:16" ht="15" customHeight="1">
      <c r="B1296" s="93"/>
      <c r="C1296" s="115"/>
      <c r="D1296" s="116"/>
      <c r="E1296" s="116"/>
      <c r="F1296" s="116"/>
      <c r="G1296" s="116"/>
      <c r="H1296" s="116"/>
      <c r="I1296" s="116"/>
      <c r="J1296" s="116"/>
      <c r="K1296" s="116"/>
      <c r="L1296" s="116"/>
      <c r="M1296" s="116"/>
      <c r="N1296" s="116"/>
      <c r="O1296" s="117"/>
      <c r="P1296" s="92"/>
    </row>
    <row r="1297" spans="2:16" ht="15" customHeight="1">
      <c r="B1297" s="93"/>
      <c r="C1297" s="118"/>
      <c r="O1297" s="119"/>
      <c r="P1297" s="92"/>
    </row>
    <row r="1298" spans="2:16" ht="15" customHeight="1">
      <c r="B1298" s="93"/>
      <c r="C1298" s="118"/>
      <c r="O1298" s="119"/>
      <c r="P1298" s="92"/>
    </row>
    <row r="1299" spans="2:16" ht="15" customHeight="1">
      <c r="B1299" s="93"/>
      <c r="C1299" s="118"/>
      <c r="H1299" s="165" t="s">
        <v>82</v>
      </c>
      <c r="I1299" s="165"/>
      <c r="J1299" s="165"/>
      <c r="K1299" s="165"/>
      <c r="O1299" s="119"/>
      <c r="P1299" s="92"/>
    </row>
    <row r="1300" spans="2:16" ht="15" customHeight="1">
      <c r="B1300" s="93"/>
      <c r="C1300" s="118"/>
      <c r="H1300" s="165" t="s">
        <v>83</v>
      </c>
      <c r="O1300" s="119"/>
      <c r="P1300" s="92"/>
    </row>
    <row r="1301" spans="2:16" ht="15" customHeight="1">
      <c r="B1301" s="93"/>
      <c r="C1301" s="118"/>
      <c r="H1301" s="165" t="s">
        <v>84</v>
      </c>
      <c r="O1301" s="119"/>
      <c r="P1301" s="92"/>
    </row>
    <row r="1302" spans="2:16" ht="15" customHeight="1">
      <c r="B1302" s="93"/>
      <c r="C1302" s="104"/>
      <c r="D1302" s="166"/>
      <c r="E1302" s="166"/>
      <c r="F1302" s="166"/>
      <c r="G1302" s="166"/>
      <c r="H1302" s="165" t="s">
        <v>85</v>
      </c>
      <c r="I1302" s="166"/>
      <c r="J1302" s="166"/>
      <c r="K1302" s="166"/>
      <c r="L1302" s="166"/>
      <c r="M1302" s="166"/>
      <c r="N1302" s="166"/>
      <c r="O1302" s="167"/>
      <c r="P1302" s="92"/>
    </row>
    <row r="1303" spans="2:16" ht="15" customHeight="1">
      <c r="B1303" s="93"/>
      <c r="C1303" s="118"/>
      <c r="H1303" s="91" t="s">
        <v>86</v>
      </c>
      <c r="O1303" s="119"/>
      <c r="P1303" s="92"/>
    </row>
    <row r="1304" spans="2:16" ht="15" customHeight="1">
      <c r="B1304" s="93"/>
      <c r="C1304" s="168" t="s">
        <v>87</v>
      </c>
      <c r="D1304" s="126"/>
      <c r="E1304" s="126"/>
      <c r="F1304" s="126"/>
      <c r="G1304" s="126"/>
      <c r="H1304" s="126"/>
      <c r="I1304" s="126"/>
      <c r="J1304" s="126"/>
      <c r="K1304" s="126"/>
      <c r="L1304" s="126"/>
      <c r="M1304" s="126"/>
      <c r="N1304" s="126"/>
      <c r="O1304" s="169"/>
      <c r="P1304" s="92"/>
    </row>
    <row r="1305" spans="2:16" ht="15" customHeight="1">
      <c r="B1305" s="93"/>
      <c r="C1305" s="429"/>
      <c r="D1305" s="430"/>
      <c r="E1305" s="430"/>
      <c r="F1305" s="430"/>
      <c r="G1305" s="430"/>
      <c r="H1305" s="430"/>
      <c r="I1305" s="430"/>
      <c r="J1305" s="430"/>
      <c r="K1305" s="430"/>
      <c r="L1305" s="430"/>
      <c r="M1305" s="430"/>
      <c r="N1305" s="430"/>
      <c r="O1305" s="431"/>
      <c r="P1305" s="92"/>
    </row>
    <row r="1306" spans="2:16" ht="15" customHeight="1">
      <c r="B1306" s="93"/>
      <c r="C1306" s="429"/>
      <c r="D1306" s="430"/>
      <c r="E1306" s="430"/>
      <c r="F1306" s="430"/>
      <c r="G1306" s="430"/>
      <c r="H1306" s="430"/>
      <c r="I1306" s="430"/>
      <c r="J1306" s="430"/>
      <c r="K1306" s="430"/>
      <c r="L1306" s="430"/>
      <c r="M1306" s="430"/>
      <c r="N1306" s="430"/>
      <c r="O1306" s="431"/>
      <c r="P1306" s="92"/>
    </row>
    <row r="1307" spans="2:16" ht="15" customHeight="1">
      <c r="B1307" s="93"/>
      <c r="C1307" s="104"/>
      <c r="D1307" s="166"/>
      <c r="E1307" s="166"/>
      <c r="F1307" s="166"/>
      <c r="G1307" s="166"/>
      <c r="H1307" s="166"/>
      <c r="I1307" s="166"/>
      <c r="J1307" s="166"/>
      <c r="K1307" s="166"/>
      <c r="L1307" s="166"/>
      <c r="M1307" s="166"/>
      <c r="N1307" s="166"/>
      <c r="O1307" s="167"/>
      <c r="P1307" s="92"/>
    </row>
    <row r="1308" spans="2:16" ht="15" customHeight="1">
      <c r="B1308" s="93"/>
      <c r="C1308" s="170" t="s">
        <v>88</v>
      </c>
      <c r="D1308" s="166"/>
      <c r="E1308" s="166"/>
      <c r="F1308" s="166"/>
      <c r="G1308" s="166"/>
      <c r="H1308" s="166"/>
      <c r="I1308" s="166"/>
      <c r="J1308" s="166"/>
      <c r="K1308" s="166"/>
      <c r="L1308" s="166"/>
      <c r="M1308" s="166"/>
      <c r="N1308" s="166"/>
      <c r="O1308" s="167"/>
      <c r="P1308" s="92"/>
    </row>
    <row r="1309" spans="2:16" ht="12.75" customHeight="1">
      <c r="B1309" s="93"/>
      <c r="C1309" s="426" t="s">
        <v>89</v>
      </c>
      <c r="D1309" s="427"/>
      <c r="E1309" s="427"/>
      <c r="F1309" s="427"/>
      <c r="G1309" s="427"/>
      <c r="H1309" s="427"/>
      <c r="I1309" s="427"/>
      <c r="J1309" s="427"/>
      <c r="K1309" s="427"/>
      <c r="L1309" s="427"/>
      <c r="M1309" s="427"/>
      <c r="N1309" s="427"/>
      <c r="O1309" s="428"/>
      <c r="P1309" s="92"/>
    </row>
    <row r="1310" spans="2:16" ht="15" customHeight="1">
      <c r="B1310" s="93"/>
      <c r="C1310" s="426"/>
      <c r="D1310" s="427"/>
      <c r="E1310" s="427"/>
      <c r="F1310" s="427"/>
      <c r="G1310" s="427"/>
      <c r="H1310" s="427"/>
      <c r="I1310" s="427"/>
      <c r="J1310" s="427"/>
      <c r="K1310" s="427"/>
      <c r="L1310" s="427"/>
      <c r="M1310" s="427"/>
      <c r="N1310" s="427"/>
      <c r="O1310" s="428"/>
      <c r="P1310" s="92"/>
    </row>
    <row r="1311" spans="2:16" ht="12.95" customHeight="1">
      <c r="B1311" s="93"/>
      <c r="C1311" s="426" t="s">
        <v>90</v>
      </c>
      <c r="D1311" s="427"/>
      <c r="E1311" s="427"/>
      <c r="F1311" s="427"/>
      <c r="G1311" s="427"/>
      <c r="H1311" s="427"/>
      <c r="I1311" s="427"/>
      <c r="J1311" s="427"/>
      <c r="K1311" s="427"/>
      <c r="L1311" s="427"/>
      <c r="M1311" s="427"/>
      <c r="N1311" s="427"/>
      <c r="O1311" s="428"/>
      <c r="P1311" s="92"/>
    </row>
    <row r="1312" spans="2:16" ht="15" customHeight="1">
      <c r="B1312" s="93"/>
      <c r="C1312" s="426"/>
      <c r="D1312" s="427"/>
      <c r="E1312" s="427"/>
      <c r="F1312" s="427"/>
      <c r="G1312" s="427"/>
      <c r="H1312" s="427"/>
      <c r="I1312" s="427"/>
      <c r="J1312" s="427"/>
      <c r="K1312" s="427"/>
      <c r="L1312" s="427"/>
      <c r="M1312" s="427"/>
      <c r="N1312" s="427"/>
      <c r="O1312" s="428"/>
      <c r="P1312" s="92"/>
    </row>
    <row r="1313" spans="2:16" ht="15" customHeight="1">
      <c r="B1313" s="93"/>
      <c r="C1313" s="104"/>
      <c r="D1313" s="166"/>
      <c r="E1313" s="166"/>
      <c r="F1313" s="166"/>
      <c r="G1313" s="166"/>
      <c r="H1313" s="166"/>
      <c r="I1313" s="166"/>
      <c r="J1313" s="166"/>
      <c r="K1313" s="166"/>
      <c r="L1313" s="166"/>
      <c r="M1313" s="166"/>
      <c r="N1313" s="166"/>
      <c r="O1313" s="167"/>
      <c r="P1313" s="92"/>
    </row>
    <row r="1314" spans="2:16" ht="15" customHeight="1">
      <c r="B1314" s="93"/>
      <c r="C1314" s="118"/>
      <c r="H1314" s="165" t="s">
        <v>82</v>
      </c>
      <c r="O1314" s="119"/>
      <c r="P1314" s="92"/>
    </row>
    <row r="1315" spans="2:16" ht="15" customHeight="1">
      <c r="B1315" s="93"/>
      <c r="C1315" s="118"/>
      <c r="H1315" s="91" t="s">
        <v>83</v>
      </c>
      <c r="I1315" s="130"/>
      <c r="J1315" s="130"/>
      <c r="K1315" s="130"/>
      <c r="O1315" s="119"/>
      <c r="P1315" s="92"/>
    </row>
    <row r="1316" spans="2:16" ht="15" customHeight="1">
      <c r="B1316" s="93"/>
      <c r="C1316" s="118"/>
      <c r="H1316" s="91" t="s">
        <v>91</v>
      </c>
      <c r="I1316" s="171"/>
      <c r="J1316" s="171"/>
      <c r="K1316" s="171"/>
      <c r="O1316" s="119"/>
      <c r="P1316" s="92"/>
    </row>
    <row r="1317" spans="2:16" ht="15" customHeight="1">
      <c r="B1317" s="93"/>
      <c r="C1317" s="172"/>
      <c r="D1317" s="166"/>
      <c r="E1317" s="166"/>
      <c r="F1317" s="166"/>
      <c r="G1317" s="166"/>
      <c r="H1317" s="91" t="s">
        <v>85</v>
      </c>
      <c r="L1317" s="166"/>
      <c r="M1317" s="166"/>
      <c r="N1317" s="166"/>
      <c r="O1317" s="167"/>
      <c r="P1317" s="92"/>
    </row>
    <row r="1318" spans="2:16" ht="17.25" customHeight="1">
      <c r="B1318" s="93"/>
      <c r="C1318" s="172"/>
      <c r="D1318" s="171"/>
      <c r="E1318" s="171"/>
      <c r="K1318" s="418"/>
      <c r="L1318" s="418"/>
      <c r="M1318" s="418"/>
      <c r="N1318" s="418"/>
      <c r="O1318" s="419"/>
      <c r="P1318" s="92"/>
    </row>
    <row r="1319" spans="2:16" ht="18.75" customHeight="1">
      <c r="B1319" s="93"/>
      <c r="C1319" s="422"/>
      <c r="D1319" s="423"/>
      <c r="E1319" s="423"/>
      <c r="F1319" s="145"/>
      <c r="G1319" s="145"/>
      <c r="H1319" s="145"/>
      <c r="I1319" s="145"/>
      <c r="J1319" s="145"/>
      <c r="K1319" s="420"/>
      <c r="L1319" s="420"/>
      <c r="M1319" s="420"/>
      <c r="N1319" s="420"/>
      <c r="O1319" s="421"/>
      <c r="P1319" s="92"/>
    </row>
    <row r="1320" spans="2:16" ht="15" customHeight="1">
      <c r="B1320" s="173"/>
      <c r="C1320" s="174"/>
      <c r="D1320" s="174"/>
      <c r="E1320" s="174"/>
      <c r="F1320" s="174"/>
      <c r="G1320" s="174"/>
      <c r="H1320" s="174"/>
      <c r="I1320" s="174"/>
      <c r="J1320" s="174"/>
      <c r="K1320" s="174"/>
      <c r="L1320" s="174"/>
      <c r="M1320" s="174"/>
      <c r="N1320" s="174"/>
      <c r="O1320" s="174"/>
      <c r="P1320" s="175"/>
    </row>
    <row r="1321" spans="2:16" ht="15" customHeight="1"/>
    <row r="1322" spans="2:16" ht="15" customHeight="1">
      <c r="B1322" s="271" t="s">
        <v>37</v>
      </c>
      <c r="C1322" s="271"/>
      <c r="D1322" s="271"/>
      <c r="E1322" s="271"/>
      <c r="F1322" s="271"/>
      <c r="G1322" s="271"/>
      <c r="H1322" s="271"/>
      <c r="I1322" s="271"/>
      <c r="J1322" s="271"/>
      <c r="K1322" s="271"/>
      <c r="L1322" s="271"/>
    </row>
    <row r="1323" spans="2:16" ht="15" customHeight="1">
      <c r="B1323" s="271" t="s">
        <v>1</v>
      </c>
      <c r="C1323" s="271"/>
      <c r="D1323" s="271"/>
      <c r="E1323" s="271"/>
    </row>
    <row r="1324" spans="2:16" ht="15" customHeight="1"/>
    <row r="1325" spans="2:16" ht="25.5" customHeight="1">
      <c r="B1325" s="415"/>
      <c r="C1325" s="416"/>
      <c r="D1325" s="416"/>
      <c r="E1325" s="416"/>
      <c r="F1325" s="416"/>
      <c r="G1325" s="416"/>
      <c r="H1325" s="416"/>
      <c r="I1325" s="416"/>
      <c r="J1325" s="416"/>
      <c r="K1325" s="416"/>
      <c r="L1325" s="416"/>
      <c r="M1325" s="416"/>
      <c r="N1325" s="416"/>
      <c r="O1325" s="416"/>
      <c r="P1325" s="417"/>
    </row>
    <row r="1326" spans="2:16" ht="36.75" customHeight="1">
      <c r="B1326" s="93"/>
      <c r="C1326" s="327" t="s">
        <v>38</v>
      </c>
      <c r="D1326" s="327"/>
      <c r="E1326" s="327"/>
      <c r="F1326" s="327"/>
      <c r="G1326" s="327"/>
      <c r="H1326" s="327"/>
      <c r="I1326" s="327"/>
      <c r="J1326" s="327"/>
      <c r="K1326" s="327"/>
      <c r="L1326" s="327"/>
      <c r="M1326" s="327"/>
      <c r="N1326" s="327"/>
      <c r="O1326" s="327"/>
      <c r="P1326" s="92"/>
    </row>
    <row r="1327" spans="2:16" ht="15" customHeight="1">
      <c r="B1327" s="93"/>
      <c r="P1327" s="92"/>
    </row>
    <row r="1328" spans="2:16" ht="15" customHeight="1">
      <c r="B1328" s="93"/>
      <c r="C1328" s="336"/>
      <c r="D1328" s="338"/>
      <c r="E1328" s="339"/>
      <c r="F1328" s="339"/>
      <c r="G1328" s="339"/>
      <c r="H1328" s="339"/>
      <c r="I1328" s="339"/>
      <c r="J1328" s="339"/>
      <c r="K1328" s="340"/>
      <c r="L1328" s="356"/>
      <c r="M1328" s="357"/>
      <c r="N1328" s="357"/>
      <c r="O1328" s="358"/>
      <c r="P1328" s="92"/>
    </row>
    <row r="1329" spans="2:16" ht="15" customHeight="1">
      <c r="B1329" s="93"/>
      <c r="C1329" s="337"/>
      <c r="D1329" s="330" t="s">
        <v>162</v>
      </c>
      <c r="E1329" s="331"/>
      <c r="F1329" s="331"/>
      <c r="G1329" s="331"/>
      <c r="H1329" s="331"/>
      <c r="I1329" s="331"/>
      <c r="J1329" s="331"/>
      <c r="K1329" s="332"/>
      <c r="L1329" s="359"/>
      <c r="M1329" s="360"/>
      <c r="N1329" s="360"/>
      <c r="O1329" s="361"/>
      <c r="P1329" s="92"/>
    </row>
    <row r="1330" spans="2:16" ht="15" customHeight="1">
      <c r="B1330" s="93"/>
      <c r="C1330" s="337"/>
      <c r="D1330" s="330"/>
      <c r="E1330" s="331"/>
      <c r="F1330" s="331"/>
      <c r="G1330" s="331"/>
      <c r="H1330" s="331"/>
      <c r="I1330" s="331"/>
      <c r="J1330" s="331"/>
      <c r="K1330" s="332"/>
      <c r="L1330" s="328" t="s">
        <v>39</v>
      </c>
      <c r="M1330" s="362"/>
      <c r="N1330" s="363"/>
      <c r="O1330" s="364"/>
      <c r="P1330" s="92"/>
    </row>
    <row r="1331" spans="2:16" ht="15" customHeight="1">
      <c r="B1331" s="93"/>
      <c r="C1331" s="337"/>
      <c r="D1331" s="330" t="s">
        <v>40</v>
      </c>
      <c r="E1331" s="331"/>
      <c r="F1331" s="331"/>
      <c r="G1331" s="331"/>
      <c r="H1331" s="331"/>
      <c r="I1331" s="331"/>
      <c r="J1331" s="331"/>
      <c r="K1331" s="332"/>
      <c r="L1331" s="341"/>
      <c r="M1331" s="365"/>
      <c r="N1331" s="366"/>
      <c r="O1331" s="367"/>
      <c r="P1331" s="92"/>
    </row>
    <row r="1332" spans="2:16" ht="12.75" customHeight="1">
      <c r="B1332" s="93"/>
      <c r="C1332" s="337"/>
      <c r="D1332" s="333"/>
      <c r="E1332" s="334"/>
      <c r="F1332" s="334"/>
      <c r="G1332" s="334"/>
      <c r="H1332" s="334"/>
      <c r="I1332" s="334"/>
      <c r="J1332" s="334"/>
      <c r="K1332" s="335"/>
      <c r="L1332" s="328" t="s">
        <v>41</v>
      </c>
      <c r="M1332" s="328">
        <v>15</v>
      </c>
      <c r="N1332" s="328" t="s">
        <v>42</v>
      </c>
      <c r="O1332" s="354">
        <v>26</v>
      </c>
      <c r="P1332" s="92"/>
    </row>
    <row r="1333" spans="2:16" ht="15" customHeight="1">
      <c r="B1333" s="93"/>
      <c r="C1333" s="337"/>
      <c r="D1333" s="333"/>
      <c r="E1333" s="334"/>
      <c r="F1333" s="334"/>
      <c r="G1333" s="334"/>
      <c r="H1333" s="334"/>
      <c r="I1333" s="334"/>
      <c r="J1333" s="334"/>
      <c r="K1333" s="335"/>
      <c r="L1333" s="329"/>
      <c r="M1333" s="329"/>
      <c r="N1333" s="329"/>
      <c r="O1333" s="355"/>
      <c r="P1333" s="92"/>
    </row>
    <row r="1334" spans="2:16" ht="15" customHeight="1">
      <c r="B1334" s="93"/>
      <c r="C1334" s="337"/>
      <c r="D1334" s="330" t="s">
        <v>43</v>
      </c>
      <c r="E1334" s="331"/>
      <c r="F1334" s="331"/>
      <c r="G1334" s="331"/>
      <c r="H1334" s="331"/>
      <c r="I1334" s="331"/>
      <c r="J1334" s="331"/>
      <c r="K1334" s="332"/>
      <c r="L1334" s="329"/>
      <c r="M1334" s="329"/>
      <c r="N1334" s="329"/>
      <c r="O1334" s="355"/>
      <c r="P1334" s="92"/>
    </row>
    <row r="1335" spans="2:16" ht="15" customHeight="1">
      <c r="B1335" s="93"/>
      <c r="C1335" s="96"/>
      <c r="D1335" s="97"/>
      <c r="E1335" s="97"/>
      <c r="F1335" s="97"/>
      <c r="G1335" s="97"/>
      <c r="H1335" s="97"/>
      <c r="I1335" s="97"/>
      <c r="J1335" s="97"/>
      <c r="K1335" s="97"/>
      <c r="L1335" s="97"/>
      <c r="M1335" s="98"/>
      <c r="N1335" s="98"/>
      <c r="O1335" s="99"/>
      <c r="P1335" s="92"/>
    </row>
    <row r="1336" spans="2:16" ht="15" customHeight="1">
      <c r="B1336" s="93"/>
      <c r="C1336" s="100"/>
      <c r="D1336" s="94"/>
      <c r="E1336" s="94"/>
      <c r="F1336" s="94"/>
      <c r="G1336" s="94"/>
      <c r="H1336" s="94"/>
      <c r="I1336" s="94"/>
      <c r="J1336" s="94"/>
      <c r="K1336" s="94"/>
      <c r="L1336" s="101" t="s">
        <v>44</v>
      </c>
      <c r="M1336" s="102" t="s">
        <v>45</v>
      </c>
      <c r="N1336" s="102" t="s">
        <v>46</v>
      </c>
      <c r="O1336" s="103" t="s">
        <v>47</v>
      </c>
      <c r="P1336" s="92"/>
    </row>
    <row r="1337" spans="2:16" ht="15" customHeight="1">
      <c r="B1337" s="93"/>
      <c r="C1337" s="104"/>
      <c r="D1337" s="95"/>
      <c r="E1337" s="95"/>
      <c r="F1337" s="95"/>
      <c r="G1337" s="95"/>
      <c r="H1337" s="95"/>
      <c r="I1337" s="95"/>
      <c r="J1337" s="95"/>
      <c r="K1337" s="95"/>
      <c r="L1337" s="105"/>
      <c r="M1337" s="106"/>
      <c r="N1337" s="106"/>
      <c r="O1337" s="107"/>
      <c r="P1337" s="92"/>
    </row>
    <row r="1338" spans="2:16" ht="18" customHeight="1">
      <c r="B1338" s="93"/>
      <c r="C1338" s="424" t="s">
        <v>48</v>
      </c>
      <c r="D1338" s="425"/>
      <c r="E1338" s="425"/>
      <c r="F1338" s="425"/>
      <c r="G1338" s="95"/>
      <c r="H1338" s="95"/>
      <c r="I1338" s="95" t="s">
        <v>49</v>
      </c>
      <c r="K1338" s="95"/>
      <c r="L1338" s="105"/>
      <c r="O1338" s="108"/>
      <c r="P1338" s="92"/>
    </row>
    <row r="1339" spans="2:16" ht="15" customHeight="1">
      <c r="B1339" s="93"/>
      <c r="C1339" s="109"/>
      <c r="D1339" s="110"/>
      <c r="E1339" s="110"/>
      <c r="F1339" s="110"/>
      <c r="G1339" s="110"/>
      <c r="H1339" s="110"/>
      <c r="I1339" s="110"/>
      <c r="J1339" s="110"/>
      <c r="K1339" s="110"/>
      <c r="L1339" s="110"/>
      <c r="M1339" s="110"/>
      <c r="N1339" s="110"/>
      <c r="O1339" s="111"/>
      <c r="P1339" s="92"/>
    </row>
    <row r="1340" spans="2:16" ht="15" customHeight="1">
      <c r="B1340" s="93"/>
      <c r="C1340" s="112"/>
      <c r="D1340" s="113"/>
      <c r="E1340" s="113"/>
      <c r="F1340" s="113"/>
      <c r="G1340" s="113"/>
      <c r="H1340" s="113"/>
      <c r="I1340" s="113"/>
      <c r="J1340" s="113"/>
      <c r="K1340" s="113"/>
      <c r="L1340" s="113"/>
      <c r="M1340" s="113"/>
      <c r="N1340" s="113"/>
      <c r="O1340" s="114"/>
      <c r="P1340" s="92"/>
    </row>
    <row r="1341" spans="2:16" ht="15" customHeight="1">
      <c r="B1341" s="93"/>
      <c r="C1341" s="115"/>
      <c r="D1341" s="116"/>
      <c r="E1341" s="116"/>
      <c r="F1341" s="116"/>
      <c r="G1341" s="116"/>
      <c r="H1341" s="116"/>
      <c r="K1341" s="116"/>
      <c r="L1341" s="116"/>
      <c r="M1341" s="116"/>
      <c r="N1341" s="116"/>
      <c r="O1341" s="117"/>
      <c r="P1341" s="92"/>
    </row>
    <row r="1342" spans="2:16" ht="15" customHeight="1">
      <c r="B1342" s="93"/>
      <c r="C1342" s="376" t="s">
        <v>50</v>
      </c>
      <c r="D1342" s="377"/>
      <c r="E1342" s="377"/>
      <c r="F1342" s="377"/>
      <c r="G1342" s="377"/>
      <c r="H1342" s="377"/>
      <c r="I1342" s="377"/>
      <c r="J1342" s="377"/>
      <c r="K1342" s="377"/>
      <c r="L1342" s="377"/>
      <c r="M1342" s="377"/>
      <c r="N1342" s="377"/>
      <c r="O1342" s="378"/>
      <c r="P1342" s="92"/>
    </row>
    <row r="1343" spans="2:16" ht="15" customHeight="1">
      <c r="B1343" s="93"/>
      <c r="C1343" s="118"/>
      <c r="O1343" s="119"/>
      <c r="P1343" s="92"/>
    </row>
    <row r="1344" spans="2:16" ht="15" customHeight="1">
      <c r="B1344" s="93"/>
      <c r="C1344" s="120" t="s">
        <v>51</v>
      </c>
      <c r="D1344" s="342" t="s">
        <v>52</v>
      </c>
      <c r="E1344" s="343"/>
      <c r="F1344" s="343"/>
      <c r="G1344" s="343"/>
      <c r="H1344" s="343"/>
      <c r="I1344" s="343"/>
      <c r="J1344" s="343"/>
      <c r="K1344" s="343"/>
      <c r="L1344" s="344"/>
      <c r="M1344" s="374" t="s">
        <v>53</v>
      </c>
      <c r="N1344" s="375"/>
      <c r="O1344" s="120" t="s">
        <v>11</v>
      </c>
      <c r="P1344" s="92"/>
    </row>
    <row r="1345" spans="2:16" ht="33.950000000000003" customHeight="1">
      <c r="B1345" s="93"/>
      <c r="C1345" s="121" t="s">
        <v>233</v>
      </c>
      <c r="D1345" s="388" t="s">
        <v>138</v>
      </c>
      <c r="E1345" s="389"/>
      <c r="F1345" s="389"/>
      <c r="G1345" s="389"/>
      <c r="H1345" s="389"/>
      <c r="I1345" s="389"/>
      <c r="J1345" s="389"/>
      <c r="K1345" s="389"/>
      <c r="L1345" s="390"/>
      <c r="M1345" s="368" t="s">
        <v>101</v>
      </c>
      <c r="N1345" s="369"/>
      <c r="O1345" s="122">
        <f>SUM('PRESUPUESTO OFICIAL (Entidad)'!I42,'PRESUPUESTO OFICIAL (Entidad)'!I43)</f>
        <v>80.849999999999994</v>
      </c>
      <c r="P1345" s="92"/>
    </row>
    <row r="1346" spans="2:16" ht="15" customHeight="1">
      <c r="B1346" s="93"/>
      <c r="C1346" s="345" t="s">
        <v>54</v>
      </c>
      <c r="D1346" s="346"/>
      <c r="E1346" s="346"/>
      <c r="F1346" s="346"/>
      <c r="G1346" s="346"/>
      <c r="H1346" s="346"/>
      <c r="I1346" s="346"/>
      <c r="J1346" s="346"/>
      <c r="K1346" s="346"/>
      <c r="L1346" s="346"/>
      <c r="M1346" s="346"/>
      <c r="N1346" s="346"/>
      <c r="O1346" s="347"/>
      <c r="P1346" s="92"/>
    </row>
    <row r="1347" spans="2:16" ht="15" customHeight="1">
      <c r="B1347" s="93"/>
      <c r="C1347" s="348"/>
      <c r="D1347" s="349"/>
      <c r="E1347" s="349"/>
      <c r="F1347" s="349"/>
      <c r="G1347" s="349"/>
      <c r="H1347" s="349"/>
      <c r="I1347" s="349"/>
      <c r="J1347" s="349"/>
      <c r="K1347" s="349"/>
      <c r="L1347" s="349"/>
      <c r="M1347" s="349"/>
      <c r="N1347" s="349"/>
      <c r="O1347" s="350"/>
      <c r="P1347" s="92"/>
    </row>
    <row r="1348" spans="2:16" ht="15" customHeight="1">
      <c r="B1348" s="93"/>
      <c r="C1348" s="351"/>
      <c r="D1348" s="352"/>
      <c r="E1348" s="352"/>
      <c r="F1348" s="352"/>
      <c r="G1348" s="352"/>
      <c r="H1348" s="352"/>
      <c r="I1348" s="352"/>
      <c r="J1348" s="352"/>
      <c r="K1348" s="352"/>
      <c r="L1348" s="352"/>
      <c r="M1348" s="352"/>
      <c r="N1348" s="352"/>
      <c r="O1348" s="353"/>
      <c r="P1348" s="92"/>
    </row>
    <row r="1349" spans="2:16" ht="15" customHeight="1">
      <c r="B1349" s="93"/>
      <c r="C1349" s="370" t="s">
        <v>52</v>
      </c>
      <c r="D1349" s="371"/>
      <c r="E1349" s="371"/>
      <c r="F1349" s="371"/>
      <c r="G1349" s="372"/>
      <c r="H1349" s="373" t="s">
        <v>55</v>
      </c>
      <c r="I1349" s="371"/>
      <c r="J1349" s="385" t="s">
        <v>56</v>
      </c>
      <c r="K1349" s="386"/>
      <c r="L1349" s="124" t="s">
        <v>57</v>
      </c>
      <c r="M1349" s="373" t="s">
        <v>58</v>
      </c>
      <c r="N1349" s="387"/>
      <c r="O1349" s="125" t="s">
        <v>59</v>
      </c>
      <c r="P1349" s="92"/>
    </row>
    <row r="1350" spans="2:16" ht="17.100000000000001" customHeight="1">
      <c r="B1350" s="93"/>
      <c r="C1350" s="379" t="s">
        <v>163</v>
      </c>
      <c r="D1350" s="380"/>
      <c r="E1350" s="380"/>
      <c r="F1350" s="380"/>
      <c r="G1350" s="381"/>
      <c r="H1350" s="382"/>
      <c r="I1350" s="381"/>
      <c r="J1350" s="382" t="s">
        <v>164</v>
      </c>
      <c r="K1350" s="381"/>
      <c r="L1350" s="127">
        <v>47475.9</v>
      </c>
      <c r="M1350" s="383">
        <v>0.1</v>
      </c>
      <c r="N1350" s="384"/>
      <c r="O1350" s="128">
        <f>ROUND(L1350*M1350+0.00000001,2)</f>
        <v>4747.59</v>
      </c>
      <c r="P1350" s="92"/>
    </row>
    <row r="1351" spans="2:16" ht="15" customHeight="1">
      <c r="B1351" s="93"/>
      <c r="C1351" s="129"/>
      <c r="D1351" s="130"/>
      <c r="E1351" s="130"/>
      <c r="F1351" s="130"/>
      <c r="G1351" s="131"/>
      <c r="H1351" s="132"/>
      <c r="I1351" s="131"/>
      <c r="J1351" s="132"/>
      <c r="K1351" s="131"/>
      <c r="L1351" s="127"/>
      <c r="M1351" s="383"/>
      <c r="N1351" s="384"/>
      <c r="O1351" s="128"/>
      <c r="P1351" s="92"/>
    </row>
    <row r="1352" spans="2:16" ht="15" customHeight="1">
      <c r="B1352" s="93"/>
      <c r="C1352" s="391"/>
      <c r="D1352" s="392"/>
      <c r="E1352" s="392"/>
      <c r="F1352" s="392"/>
      <c r="G1352" s="393"/>
      <c r="H1352" s="394"/>
      <c r="I1352" s="393"/>
      <c r="J1352" s="394"/>
      <c r="K1352" s="393"/>
      <c r="L1352" s="133"/>
      <c r="M1352" s="395"/>
      <c r="N1352" s="396"/>
      <c r="O1352" s="128"/>
      <c r="P1352" s="92"/>
    </row>
    <row r="1353" spans="2:16" ht="15" customHeight="1">
      <c r="B1353" s="93"/>
      <c r="C1353" s="404" t="s">
        <v>60</v>
      </c>
      <c r="D1353" s="405"/>
      <c r="E1353" s="405"/>
      <c r="F1353" s="405"/>
      <c r="G1353" s="405"/>
      <c r="H1353" s="405"/>
      <c r="I1353" s="405"/>
      <c r="J1353" s="405"/>
      <c r="K1353" s="405"/>
      <c r="L1353" s="405"/>
      <c r="M1353" s="405"/>
      <c r="N1353" s="406"/>
      <c r="O1353" s="134">
        <f>SUM(O1350:O1352)</f>
        <v>4747.59</v>
      </c>
      <c r="P1353" s="92"/>
    </row>
    <row r="1354" spans="2:16" ht="13.5" customHeight="1">
      <c r="B1354" s="93"/>
      <c r="C1354" s="345" t="s">
        <v>61</v>
      </c>
      <c r="D1354" s="346"/>
      <c r="E1354" s="346"/>
      <c r="F1354" s="346"/>
      <c r="G1354" s="346"/>
      <c r="H1354" s="346"/>
      <c r="I1354" s="346"/>
      <c r="J1354" s="346"/>
      <c r="K1354" s="346"/>
      <c r="L1354" s="346"/>
      <c r="M1354" s="346"/>
      <c r="N1354" s="346"/>
      <c r="O1354" s="347"/>
      <c r="P1354" s="92"/>
    </row>
    <row r="1355" spans="2:16" ht="15" customHeight="1">
      <c r="B1355" s="93"/>
      <c r="C1355" s="348"/>
      <c r="D1355" s="349"/>
      <c r="E1355" s="349"/>
      <c r="F1355" s="349"/>
      <c r="G1355" s="349"/>
      <c r="H1355" s="349"/>
      <c r="I1355" s="349"/>
      <c r="J1355" s="349"/>
      <c r="K1355" s="349"/>
      <c r="L1355" s="349"/>
      <c r="M1355" s="349"/>
      <c r="N1355" s="349"/>
      <c r="O1355" s="350"/>
      <c r="P1355" s="92"/>
    </row>
    <row r="1356" spans="2:16" ht="15" customHeight="1">
      <c r="B1356" s="93"/>
      <c r="C1356" s="351"/>
      <c r="D1356" s="352"/>
      <c r="E1356" s="352"/>
      <c r="F1356" s="352"/>
      <c r="G1356" s="352"/>
      <c r="H1356" s="352"/>
      <c r="I1356" s="352"/>
      <c r="J1356" s="352"/>
      <c r="K1356" s="352"/>
      <c r="L1356" s="352"/>
      <c r="M1356" s="352"/>
      <c r="N1356" s="352"/>
      <c r="O1356" s="353"/>
      <c r="P1356" s="92"/>
    </row>
    <row r="1357" spans="2:16" ht="15" customHeight="1">
      <c r="B1357" s="93"/>
      <c r="C1357" s="370" t="s">
        <v>52</v>
      </c>
      <c r="D1357" s="397"/>
      <c r="E1357" s="397"/>
      <c r="F1357" s="397"/>
      <c r="G1357" s="397"/>
      <c r="H1357" s="397"/>
      <c r="I1357" s="397"/>
      <c r="J1357" s="387"/>
      <c r="K1357" s="123" t="s">
        <v>53</v>
      </c>
      <c r="L1357" s="124" t="s">
        <v>11</v>
      </c>
      <c r="M1357" s="373" t="s">
        <v>62</v>
      </c>
      <c r="N1357" s="387"/>
      <c r="O1357" s="125" t="s">
        <v>59</v>
      </c>
      <c r="P1357" s="92"/>
    </row>
    <row r="1358" spans="2:16" ht="17.100000000000001" customHeight="1">
      <c r="B1358" s="93"/>
      <c r="C1358" s="379" t="s">
        <v>234</v>
      </c>
      <c r="D1358" s="380"/>
      <c r="E1358" s="380"/>
      <c r="F1358" s="380"/>
      <c r="G1358" s="380"/>
      <c r="H1358" s="380"/>
      <c r="I1358" s="380"/>
      <c r="J1358" s="381"/>
      <c r="K1358" s="136" t="s">
        <v>183</v>
      </c>
      <c r="L1358" s="137">
        <v>0.29920000000000002</v>
      </c>
      <c r="M1358" s="413">
        <v>8925</v>
      </c>
      <c r="N1358" s="414"/>
      <c r="O1358" s="128">
        <f>ROUND(L1358*M1358+0.00000001,2)</f>
        <v>2670.36</v>
      </c>
      <c r="P1358" s="92"/>
    </row>
    <row r="1359" spans="2:16" ht="17.100000000000001" customHeight="1">
      <c r="B1359" s="93"/>
      <c r="C1359" s="436" t="s">
        <v>235</v>
      </c>
      <c r="D1359" s="392"/>
      <c r="E1359" s="392"/>
      <c r="F1359" s="392"/>
      <c r="G1359" s="392"/>
      <c r="H1359" s="392"/>
      <c r="I1359" s="392"/>
      <c r="J1359" s="393"/>
      <c r="K1359" s="130" t="s">
        <v>179</v>
      </c>
      <c r="L1359" s="138">
        <v>6</v>
      </c>
      <c r="M1359" s="402">
        <v>1282</v>
      </c>
      <c r="N1359" s="403"/>
      <c r="O1359" s="139">
        <f>ROUND(L1359*M1359+0.00000001,2)</f>
        <v>7692</v>
      </c>
      <c r="P1359" s="92"/>
    </row>
    <row r="1360" spans="2:16" ht="17.100000000000001" customHeight="1">
      <c r="B1360" s="93"/>
      <c r="C1360" s="436" t="s">
        <v>236</v>
      </c>
      <c r="D1360" s="392"/>
      <c r="E1360" s="392"/>
      <c r="F1360" s="392"/>
      <c r="G1360" s="392"/>
      <c r="H1360" s="392"/>
      <c r="I1360" s="392"/>
      <c r="J1360" s="393"/>
      <c r="K1360" s="130" t="s">
        <v>101</v>
      </c>
      <c r="L1360" s="138">
        <v>1</v>
      </c>
      <c r="M1360" s="402">
        <v>31650</v>
      </c>
      <c r="N1360" s="403"/>
      <c r="O1360" s="139">
        <f>ROUND(L1360*M1360+0.00000001,2)</f>
        <v>31650</v>
      </c>
      <c r="P1360" s="92"/>
    </row>
    <row r="1361" spans="2:16" ht="17.100000000000001" customHeight="1">
      <c r="B1361" s="93"/>
      <c r="C1361" s="436" t="s">
        <v>237</v>
      </c>
      <c r="D1361" s="392"/>
      <c r="E1361" s="392"/>
      <c r="F1361" s="392"/>
      <c r="G1361" s="392"/>
      <c r="H1361" s="392"/>
      <c r="I1361" s="392"/>
      <c r="J1361" s="393"/>
      <c r="K1361" s="130" t="s">
        <v>179</v>
      </c>
      <c r="L1361" s="138">
        <v>0.15</v>
      </c>
      <c r="M1361" s="402">
        <v>6450</v>
      </c>
      <c r="N1361" s="403"/>
      <c r="O1361" s="139">
        <f>ROUND(L1361*M1361+0.00000001,2)</f>
        <v>967.5</v>
      </c>
      <c r="P1361" s="92"/>
    </row>
    <row r="1362" spans="2:16" ht="15" customHeight="1">
      <c r="B1362" s="93"/>
      <c r="C1362" s="404" t="s">
        <v>60</v>
      </c>
      <c r="D1362" s="405"/>
      <c r="E1362" s="405"/>
      <c r="F1362" s="405"/>
      <c r="G1362" s="405"/>
      <c r="H1362" s="405"/>
      <c r="I1362" s="405"/>
      <c r="J1362" s="405"/>
      <c r="K1362" s="405"/>
      <c r="L1362" s="405"/>
      <c r="M1362" s="405"/>
      <c r="N1362" s="406"/>
      <c r="O1362" s="140">
        <f>SUM(O1358:O1361)</f>
        <v>42979.86</v>
      </c>
      <c r="P1362" s="92"/>
    </row>
    <row r="1363" spans="2:16" ht="15" customHeight="1">
      <c r="B1363" s="93"/>
      <c r="C1363" s="345" t="s">
        <v>63</v>
      </c>
      <c r="D1363" s="346"/>
      <c r="E1363" s="346"/>
      <c r="F1363" s="346"/>
      <c r="G1363" s="346"/>
      <c r="H1363" s="346"/>
      <c r="I1363" s="346"/>
      <c r="J1363" s="346"/>
      <c r="K1363" s="346"/>
      <c r="L1363" s="346"/>
      <c r="M1363" s="346"/>
      <c r="N1363" s="346"/>
      <c r="O1363" s="347"/>
      <c r="P1363" s="92"/>
    </row>
    <row r="1364" spans="2:16" ht="15" customHeight="1">
      <c r="B1364" s="93"/>
      <c r="C1364" s="348"/>
      <c r="D1364" s="349"/>
      <c r="E1364" s="349"/>
      <c r="F1364" s="349"/>
      <c r="G1364" s="349"/>
      <c r="H1364" s="349"/>
      <c r="I1364" s="349"/>
      <c r="J1364" s="349"/>
      <c r="K1364" s="349"/>
      <c r="L1364" s="349"/>
      <c r="M1364" s="349"/>
      <c r="N1364" s="349"/>
      <c r="O1364" s="350"/>
      <c r="P1364" s="92"/>
    </row>
    <row r="1365" spans="2:16" ht="15" customHeight="1">
      <c r="B1365" s="93"/>
      <c r="C1365" s="351"/>
      <c r="D1365" s="352"/>
      <c r="E1365" s="352"/>
      <c r="F1365" s="352"/>
      <c r="G1365" s="352"/>
      <c r="H1365" s="352"/>
      <c r="I1365" s="352"/>
      <c r="J1365" s="352"/>
      <c r="K1365" s="352"/>
      <c r="L1365" s="352"/>
      <c r="M1365" s="352"/>
      <c r="N1365" s="352"/>
      <c r="O1365" s="353"/>
      <c r="P1365" s="92"/>
    </row>
    <row r="1366" spans="2:16" ht="15.75" customHeight="1">
      <c r="B1366" s="93"/>
      <c r="C1366" s="370" t="s">
        <v>64</v>
      </c>
      <c r="D1366" s="397"/>
      <c r="E1366" s="397"/>
      <c r="F1366" s="397"/>
      <c r="G1366" s="397"/>
      <c r="H1366" s="397"/>
      <c r="I1366" s="397"/>
      <c r="J1366" s="124" t="s">
        <v>65</v>
      </c>
      <c r="K1366" s="135" t="s">
        <v>66</v>
      </c>
      <c r="L1366" s="141" t="s">
        <v>67</v>
      </c>
      <c r="M1366" s="373" t="s">
        <v>68</v>
      </c>
      <c r="N1366" s="387"/>
      <c r="O1366" s="125" t="s">
        <v>59</v>
      </c>
      <c r="P1366" s="92"/>
    </row>
    <row r="1367" spans="2:16" ht="15" customHeight="1">
      <c r="B1367" s="93"/>
      <c r="C1367" s="412"/>
      <c r="D1367" s="380"/>
      <c r="E1367" s="380"/>
      <c r="F1367" s="380"/>
      <c r="G1367" s="380"/>
      <c r="H1367" s="380"/>
      <c r="I1367" s="380"/>
      <c r="J1367" s="142"/>
      <c r="K1367" s="143"/>
      <c r="L1367" s="142"/>
      <c r="M1367" s="400"/>
      <c r="N1367" s="401"/>
      <c r="O1367" s="128"/>
      <c r="P1367" s="92"/>
    </row>
    <row r="1368" spans="2:16" ht="15" customHeight="1">
      <c r="B1368" s="93"/>
      <c r="C1368" s="391"/>
      <c r="D1368" s="392"/>
      <c r="E1368" s="392"/>
      <c r="F1368" s="392"/>
      <c r="G1368" s="392"/>
      <c r="H1368" s="392"/>
      <c r="I1368" s="392"/>
      <c r="J1368" s="144"/>
      <c r="K1368" s="145"/>
      <c r="L1368" s="144"/>
      <c r="M1368" s="402"/>
      <c r="N1368" s="403"/>
      <c r="O1368" s="146"/>
      <c r="P1368" s="92"/>
    </row>
    <row r="1369" spans="2:16" ht="15" customHeight="1">
      <c r="B1369" s="93"/>
      <c r="C1369" s="404" t="s">
        <v>60</v>
      </c>
      <c r="D1369" s="405"/>
      <c r="E1369" s="405"/>
      <c r="F1369" s="405"/>
      <c r="G1369" s="405"/>
      <c r="H1369" s="405"/>
      <c r="I1369" s="405"/>
      <c r="J1369" s="405"/>
      <c r="K1369" s="405"/>
      <c r="L1369" s="405"/>
      <c r="M1369" s="405"/>
      <c r="N1369" s="406"/>
      <c r="O1369" s="134">
        <f>SUM(O1367:O1368)</f>
        <v>0</v>
      </c>
      <c r="P1369" s="92"/>
    </row>
    <row r="1370" spans="2:16" ht="15" customHeight="1">
      <c r="B1370" s="93"/>
      <c r="C1370" s="345" t="s">
        <v>69</v>
      </c>
      <c r="D1370" s="346"/>
      <c r="E1370" s="346"/>
      <c r="F1370" s="346"/>
      <c r="G1370" s="346"/>
      <c r="H1370" s="346"/>
      <c r="I1370" s="346"/>
      <c r="J1370" s="346"/>
      <c r="K1370" s="346"/>
      <c r="L1370" s="346"/>
      <c r="M1370" s="346"/>
      <c r="N1370" s="346"/>
      <c r="O1370" s="347"/>
      <c r="P1370" s="92"/>
    </row>
    <row r="1371" spans="2:16" ht="15" customHeight="1">
      <c r="B1371" s="93"/>
      <c r="C1371" s="348"/>
      <c r="D1371" s="349"/>
      <c r="E1371" s="349"/>
      <c r="F1371" s="349"/>
      <c r="G1371" s="349"/>
      <c r="H1371" s="349"/>
      <c r="I1371" s="349"/>
      <c r="J1371" s="349"/>
      <c r="K1371" s="349"/>
      <c r="L1371" s="349"/>
      <c r="M1371" s="349"/>
      <c r="N1371" s="349"/>
      <c r="O1371" s="350"/>
      <c r="P1371" s="92"/>
    </row>
    <row r="1372" spans="2:16" ht="15" customHeight="1">
      <c r="B1372" s="93"/>
      <c r="C1372" s="351"/>
      <c r="D1372" s="352"/>
      <c r="E1372" s="352"/>
      <c r="F1372" s="352"/>
      <c r="G1372" s="352"/>
      <c r="H1372" s="352"/>
      <c r="I1372" s="352"/>
      <c r="J1372" s="352"/>
      <c r="K1372" s="352"/>
      <c r="L1372" s="352"/>
      <c r="M1372" s="352"/>
      <c r="N1372" s="352"/>
      <c r="O1372" s="353"/>
      <c r="P1372" s="92"/>
    </row>
    <row r="1373" spans="2:16" ht="31.5" customHeight="1">
      <c r="B1373" s="93"/>
      <c r="C1373" s="370" t="s">
        <v>70</v>
      </c>
      <c r="D1373" s="397"/>
      <c r="E1373" s="397"/>
      <c r="F1373" s="397"/>
      <c r="G1373" s="397"/>
      <c r="H1373" s="397"/>
      <c r="I1373" s="397"/>
      <c r="J1373" s="124" t="s">
        <v>71</v>
      </c>
      <c r="K1373" s="147" t="s">
        <v>72</v>
      </c>
      <c r="L1373" s="148" t="s">
        <v>73</v>
      </c>
      <c r="M1373" s="398" t="s">
        <v>58</v>
      </c>
      <c r="N1373" s="399"/>
      <c r="O1373" s="150" t="s">
        <v>59</v>
      </c>
      <c r="P1373" s="92"/>
    </row>
    <row r="1374" spans="2:16" ht="17.100000000000001" customHeight="1">
      <c r="B1374" s="93"/>
      <c r="C1374" s="151" t="s">
        <v>174</v>
      </c>
      <c r="D1374" s="152"/>
      <c r="E1374" s="152"/>
      <c r="F1374" s="152"/>
      <c r="G1374" s="152"/>
      <c r="H1374" s="152"/>
      <c r="I1374" s="152"/>
      <c r="J1374" s="153"/>
      <c r="K1374" s="154"/>
      <c r="L1374" s="155">
        <v>55854</v>
      </c>
      <c r="M1374" s="407">
        <v>0.85</v>
      </c>
      <c r="N1374" s="408"/>
      <c r="O1374" s="156">
        <f>ROUND(L1374*M1374+0.00000001,2)</f>
        <v>47475.9</v>
      </c>
      <c r="P1374" s="92"/>
    </row>
    <row r="1375" spans="2:16" ht="15" customHeight="1">
      <c r="B1375" s="93"/>
      <c r="C1375" s="151"/>
      <c r="D1375" s="152"/>
      <c r="E1375" s="152"/>
      <c r="F1375" s="152"/>
      <c r="G1375" s="152"/>
      <c r="H1375" s="152"/>
      <c r="I1375" s="152"/>
      <c r="J1375" s="153"/>
      <c r="K1375" s="154"/>
      <c r="L1375" s="155"/>
      <c r="M1375" s="407"/>
      <c r="N1375" s="408"/>
      <c r="O1375" s="156"/>
      <c r="P1375" s="92"/>
    </row>
    <row r="1376" spans="2:16" ht="15" customHeight="1">
      <c r="B1376" s="93"/>
      <c r="C1376" s="151"/>
      <c r="D1376" s="152"/>
      <c r="E1376" s="152"/>
      <c r="F1376" s="152"/>
      <c r="G1376" s="152"/>
      <c r="H1376" s="152"/>
      <c r="I1376" s="152"/>
      <c r="J1376" s="153"/>
      <c r="K1376" s="154"/>
      <c r="L1376" s="155"/>
      <c r="M1376" s="400"/>
      <c r="N1376" s="401"/>
      <c r="O1376" s="156"/>
      <c r="P1376" s="92"/>
    </row>
    <row r="1377" spans="2:16" ht="15" customHeight="1">
      <c r="B1377" s="93"/>
      <c r="C1377" s="391"/>
      <c r="D1377" s="392"/>
      <c r="E1377" s="392"/>
      <c r="F1377" s="392"/>
      <c r="G1377" s="392"/>
      <c r="H1377" s="392"/>
      <c r="I1377" s="392"/>
      <c r="J1377" s="144"/>
      <c r="K1377" s="145"/>
      <c r="L1377" s="144"/>
      <c r="M1377" s="402"/>
      <c r="N1377" s="403"/>
      <c r="O1377" s="146"/>
      <c r="P1377" s="92"/>
    </row>
    <row r="1378" spans="2:16" ht="15" customHeight="1">
      <c r="B1378" s="93"/>
      <c r="C1378" s="404" t="s">
        <v>60</v>
      </c>
      <c r="D1378" s="405"/>
      <c r="E1378" s="405"/>
      <c r="F1378" s="405"/>
      <c r="G1378" s="405"/>
      <c r="H1378" s="405"/>
      <c r="I1378" s="405"/>
      <c r="J1378" s="405"/>
      <c r="K1378" s="405"/>
      <c r="L1378" s="405"/>
      <c r="M1378" s="405"/>
      <c r="N1378" s="406"/>
      <c r="O1378" s="140">
        <f>SUM(O1374:O1377)</f>
        <v>47475.9</v>
      </c>
      <c r="P1378" s="92"/>
    </row>
    <row r="1379" spans="2:16" ht="15" customHeight="1">
      <c r="B1379" s="93"/>
      <c r="C1379" s="118"/>
      <c r="O1379" s="119"/>
      <c r="P1379" s="92"/>
    </row>
    <row r="1380" spans="2:16" ht="15" customHeight="1">
      <c r="B1380" s="93"/>
      <c r="C1380" s="409" t="s">
        <v>74</v>
      </c>
      <c r="D1380" s="410"/>
      <c r="E1380" s="410"/>
      <c r="F1380" s="410"/>
      <c r="G1380" s="410"/>
      <c r="H1380" s="410"/>
      <c r="I1380" s="410"/>
      <c r="J1380" s="410"/>
      <c r="K1380" s="410"/>
      <c r="L1380" s="410"/>
      <c r="M1380" s="410"/>
      <c r="N1380" s="411"/>
      <c r="O1380" s="157">
        <f>ROUND(SUM(O1353,O1362,O1369,O1378),0)</f>
        <v>95203</v>
      </c>
      <c r="P1380" s="92"/>
    </row>
    <row r="1381" spans="2:16" ht="15" customHeight="1">
      <c r="B1381" s="93"/>
      <c r="C1381" s="345" t="s">
        <v>75</v>
      </c>
      <c r="D1381" s="346"/>
      <c r="E1381" s="346"/>
      <c r="F1381" s="346"/>
      <c r="G1381" s="346"/>
      <c r="H1381" s="346"/>
      <c r="I1381" s="346"/>
      <c r="J1381" s="346"/>
      <c r="K1381" s="346"/>
      <c r="L1381" s="346"/>
      <c r="M1381" s="346"/>
      <c r="N1381" s="346"/>
      <c r="O1381" s="347"/>
      <c r="P1381" s="92"/>
    </row>
    <row r="1382" spans="2:16" ht="15" customHeight="1">
      <c r="B1382" s="93"/>
      <c r="C1382" s="348"/>
      <c r="D1382" s="349"/>
      <c r="E1382" s="349"/>
      <c r="F1382" s="349"/>
      <c r="G1382" s="349"/>
      <c r="H1382" s="349"/>
      <c r="I1382" s="349"/>
      <c r="J1382" s="349"/>
      <c r="K1382" s="349"/>
      <c r="L1382" s="349"/>
      <c r="M1382" s="349"/>
      <c r="N1382" s="349"/>
      <c r="O1382" s="350"/>
      <c r="P1382" s="92"/>
    </row>
    <row r="1383" spans="2:16" ht="15" customHeight="1">
      <c r="B1383" s="93"/>
      <c r="C1383" s="351"/>
      <c r="D1383" s="352"/>
      <c r="E1383" s="352"/>
      <c r="F1383" s="352"/>
      <c r="G1383" s="352"/>
      <c r="H1383" s="352"/>
      <c r="I1383" s="352"/>
      <c r="J1383" s="352"/>
      <c r="K1383" s="352"/>
      <c r="L1383" s="352"/>
      <c r="M1383" s="352"/>
      <c r="N1383" s="352"/>
      <c r="O1383" s="353"/>
      <c r="P1383" s="92"/>
    </row>
    <row r="1384" spans="2:16" ht="28.5" customHeight="1">
      <c r="B1384" s="93"/>
      <c r="C1384" s="370" t="s">
        <v>76</v>
      </c>
      <c r="D1384" s="397"/>
      <c r="E1384" s="397"/>
      <c r="F1384" s="397"/>
      <c r="G1384" s="397"/>
      <c r="H1384" s="397"/>
      <c r="I1384" s="397"/>
      <c r="J1384" s="135"/>
      <c r="K1384" s="149"/>
      <c r="L1384" s="148" t="s">
        <v>77</v>
      </c>
      <c r="M1384" s="398" t="s">
        <v>78</v>
      </c>
      <c r="N1384" s="399"/>
      <c r="O1384" s="150"/>
      <c r="P1384" s="92"/>
    </row>
    <row r="1385" spans="2:16" ht="15" customHeight="1">
      <c r="B1385" s="93"/>
      <c r="C1385" s="412" t="s">
        <v>23</v>
      </c>
      <c r="D1385" s="380"/>
      <c r="E1385" s="380"/>
      <c r="F1385" s="380"/>
      <c r="G1385" s="380"/>
      <c r="H1385" s="380"/>
      <c r="I1385" s="380"/>
      <c r="J1385" s="158"/>
      <c r="K1385" s="159"/>
      <c r="L1385" s="235">
        <f>'PRESUPUESTO OFICIAL (Entidad)'!K72</f>
        <v>0.24299999999999999</v>
      </c>
      <c r="M1385" s="432">
        <f>L1385*O1380</f>
        <v>23134.328999999998</v>
      </c>
      <c r="N1385" s="433"/>
      <c r="O1385" s="160"/>
      <c r="P1385" s="92"/>
    </row>
    <row r="1386" spans="2:16" ht="15" customHeight="1">
      <c r="B1386" s="93"/>
      <c r="C1386" s="129" t="s">
        <v>79</v>
      </c>
      <c r="D1386" s="130"/>
      <c r="E1386" s="130"/>
      <c r="F1386" s="130"/>
      <c r="G1386" s="130"/>
      <c r="H1386" s="130"/>
      <c r="I1386" s="130"/>
      <c r="J1386" s="158"/>
      <c r="K1386" s="159"/>
      <c r="L1386" s="235">
        <f>'PRESUPUESTO OFICIAL (Entidad)'!K73</f>
        <v>0.01</v>
      </c>
      <c r="M1386" s="432">
        <f>L1386*O1380</f>
        <v>952.03</v>
      </c>
      <c r="N1386" s="433"/>
      <c r="O1386" s="160"/>
      <c r="P1386" s="92"/>
    </row>
    <row r="1387" spans="2:16" ht="15" customHeight="1">
      <c r="B1387" s="93"/>
      <c r="C1387" s="112" t="s">
        <v>80</v>
      </c>
      <c r="D1387" s="113"/>
      <c r="E1387" s="113"/>
      <c r="F1387" s="113"/>
      <c r="G1387" s="113"/>
      <c r="H1387" s="113"/>
      <c r="I1387" s="113"/>
      <c r="J1387" s="161"/>
      <c r="K1387" s="162"/>
      <c r="L1387" s="235">
        <f>'PRESUPUESTO OFICIAL (Entidad)'!K74</f>
        <v>0.05</v>
      </c>
      <c r="M1387" s="434">
        <f>L1387*O1380</f>
        <v>4760.1500000000005</v>
      </c>
      <c r="N1387" s="435"/>
      <c r="O1387" s="160"/>
      <c r="P1387" s="92"/>
    </row>
    <row r="1388" spans="2:16" ht="15" customHeight="1">
      <c r="B1388" s="93"/>
      <c r="C1388" s="404" t="s">
        <v>60</v>
      </c>
      <c r="D1388" s="405"/>
      <c r="E1388" s="405"/>
      <c r="F1388" s="405"/>
      <c r="G1388" s="405"/>
      <c r="H1388" s="405"/>
      <c r="I1388" s="405"/>
      <c r="J1388" s="405"/>
      <c r="K1388" s="405"/>
      <c r="L1388" s="405"/>
      <c r="M1388" s="405"/>
      <c r="N1388" s="406"/>
      <c r="O1388" s="163">
        <f>SUM(M1385:M1387)</f>
        <v>28846.508999999998</v>
      </c>
      <c r="P1388" s="92"/>
    </row>
    <row r="1389" spans="2:16" ht="15" customHeight="1">
      <c r="B1389" s="93"/>
      <c r="C1389" s="118"/>
      <c r="O1389" s="119"/>
      <c r="P1389" s="92"/>
    </row>
    <row r="1390" spans="2:16" ht="15" customHeight="1">
      <c r="B1390" s="93"/>
      <c r="C1390" s="409" t="s">
        <v>81</v>
      </c>
      <c r="D1390" s="410"/>
      <c r="E1390" s="410"/>
      <c r="F1390" s="410"/>
      <c r="G1390" s="410"/>
      <c r="H1390" s="410"/>
      <c r="I1390" s="410"/>
      <c r="J1390" s="410"/>
      <c r="K1390" s="410"/>
      <c r="L1390" s="410"/>
      <c r="M1390" s="410"/>
      <c r="N1390" s="411"/>
      <c r="O1390" s="164">
        <f>ROUND(SUM(O1380,O1388),0)</f>
        <v>124050</v>
      </c>
      <c r="P1390" s="92"/>
    </row>
    <row r="1391" spans="2:16" ht="15" customHeight="1">
      <c r="B1391" s="93"/>
      <c r="C1391" s="115"/>
      <c r="D1391" s="116"/>
      <c r="E1391" s="116"/>
      <c r="F1391" s="116"/>
      <c r="G1391" s="116"/>
      <c r="H1391" s="116"/>
      <c r="I1391" s="116"/>
      <c r="J1391" s="116"/>
      <c r="K1391" s="116"/>
      <c r="L1391" s="116"/>
      <c r="M1391" s="116"/>
      <c r="N1391" s="116"/>
      <c r="O1391" s="117"/>
      <c r="P1391" s="92"/>
    </row>
    <row r="1392" spans="2:16" ht="15" customHeight="1">
      <c r="B1392" s="93"/>
      <c r="C1392" s="118"/>
      <c r="O1392" s="119"/>
      <c r="P1392" s="92"/>
    </row>
    <row r="1393" spans="2:16" ht="15" customHeight="1">
      <c r="B1393" s="93"/>
      <c r="C1393" s="118"/>
      <c r="O1393" s="119"/>
      <c r="P1393" s="92"/>
    </row>
    <row r="1394" spans="2:16" ht="15" customHeight="1">
      <c r="B1394" s="93"/>
      <c r="C1394" s="118"/>
      <c r="H1394" s="165" t="s">
        <v>82</v>
      </c>
      <c r="I1394" s="165"/>
      <c r="J1394" s="165"/>
      <c r="K1394" s="165"/>
      <c r="O1394" s="119"/>
      <c r="P1394" s="92"/>
    </row>
    <row r="1395" spans="2:16" ht="15" customHeight="1">
      <c r="B1395" s="93"/>
      <c r="C1395" s="118"/>
      <c r="H1395" s="165" t="s">
        <v>83</v>
      </c>
      <c r="O1395" s="119"/>
      <c r="P1395" s="92"/>
    </row>
    <row r="1396" spans="2:16" ht="15" customHeight="1">
      <c r="B1396" s="93"/>
      <c r="C1396" s="118"/>
      <c r="H1396" s="165" t="s">
        <v>84</v>
      </c>
      <c r="O1396" s="119"/>
      <c r="P1396" s="92"/>
    </row>
    <row r="1397" spans="2:16" ht="15" customHeight="1">
      <c r="B1397" s="93"/>
      <c r="C1397" s="104"/>
      <c r="D1397" s="166"/>
      <c r="E1397" s="166"/>
      <c r="F1397" s="166"/>
      <c r="G1397" s="166"/>
      <c r="H1397" s="165" t="s">
        <v>85</v>
      </c>
      <c r="I1397" s="166"/>
      <c r="J1397" s="166"/>
      <c r="K1397" s="166"/>
      <c r="L1397" s="166"/>
      <c r="M1397" s="166"/>
      <c r="N1397" s="166"/>
      <c r="O1397" s="167"/>
      <c r="P1397" s="92"/>
    </row>
    <row r="1398" spans="2:16" ht="15" customHeight="1">
      <c r="B1398" s="93"/>
      <c r="C1398" s="118"/>
      <c r="H1398" s="91" t="s">
        <v>86</v>
      </c>
      <c r="O1398" s="119"/>
      <c r="P1398" s="92"/>
    </row>
    <row r="1399" spans="2:16" ht="15" customHeight="1">
      <c r="B1399" s="93"/>
      <c r="C1399" s="168" t="s">
        <v>87</v>
      </c>
      <c r="D1399" s="126"/>
      <c r="E1399" s="126"/>
      <c r="F1399" s="126"/>
      <c r="G1399" s="126"/>
      <c r="H1399" s="126"/>
      <c r="I1399" s="126"/>
      <c r="J1399" s="126"/>
      <c r="K1399" s="126"/>
      <c r="L1399" s="126"/>
      <c r="M1399" s="126"/>
      <c r="N1399" s="126"/>
      <c r="O1399" s="169"/>
      <c r="P1399" s="92"/>
    </row>
    <row r="1400" spans="2:16" ht="15" customHeight="1">
      <c r="B1400" s="93"/>
      <c r="C1400" s="429"/>
      <c r="D1400" s="430"/>
      <c r="E1400" s="430"/>
      <c r="F1400" s="430"/>
      <c r="G1400" s="430"/>
      <c r="H1400" s="430"/>
      <c r="I1400" s="430"/>
      <c r="J1400" s="430"/>
      <c r="K1400" s="430"/>
      <c r="L1400" s="430"/>
      <c r="M1400" s="430"/>
      <c r="N1400" s="430"/>
      <c r="O1400" s="431"/>
      <c r="P1400" s="92"/>
    </row>
    <row r="1401" spans="2:16" ht="15" customHeight="1">
      <c r="B1401" s="93"/>
      <c r="C1401" s="429"/>
      <c r="D1401" s="430"/>
      <c r="E1401" s="430"/>
      <c r="F1401" s="430"/>
      <c r="G1401" s="430"/>
      <c r="H1401" s="430"/>
      <c r="I1401" s="430"/>
      <c r="J1401" s="430"/>
      <c r="K1401" s="430"/>
      <c r="L1401" s="430"/>
      <c r="M1401" s="430"/>
      <c r="N1401" s="430"/>
      <c r="O1401" s="431"/>
      <c r="P1401" s="92"/>
    </row>
    <row r="1402" spans="2:16" ht="15" customHeight="1">
      <c r="B1402" s="93"/>
      <c r="C1402" s="104"/>
      <c r="D1402" s="166"/>
      <c r="E1402" s="166"/>
      <c r="F1402" s="166"/>
      <c r="G1402" s="166"/>
      <c r="H1402" s="166"/>
      <c r="I1402" s="166"/>
      <c r="J1402" s="166"/>
      <c r="K1402" s="166"/>
      <c r="L1402" s="166"/>
      <c r="M1402" s="166"/>
      <c r="N1402" s="166"/>
      <c r="O1402" s="167"/>
      <c r="P1402" s="92"/>
    </row>
    <row r="1403" spans="2:16" ht="15" customHeight="1">
      <c r="B1403" s="93"/>
      <c r="C1403" s="170" t="s">
        <v>88</v>
      </c>
      <c r="D1403" s="166"/>
      <c r="E1403" s="166"/>
      <c r="F1403" s="166"/>
      <c r="G1403" s="166"/>
      <c r="H1403" s="166"/>
      <c r="I1403" s="166"/>
      <c r="J1403" s="166"/>
      <c r="K1403" s="166"/>
      <c r="L1403" s="166"/>
      <c r="M1403" s="166"/>
      <c r="N1403" s="166"/>
      <c r="O1403" s="167"/>
      <c r="P1403" s="92"/>
    </row>
    <row r="1404" spans="2:16" ht="12.75" customHeight="1">
      <c r="B1404" s="93"/>
      <c r="C1404" s="426" t="s">
        <v>89</v>
      </c>
      <c r="D1404" s="427"/>
      <c r="E1404" s="427"/>
      <c r="F1404" s="427"/>
      <c r="G1404" s="427"/>
      <c r="H1404" s="427"/>
      <c r="I1404" s="427"/>
      <c r="J1404" s="427"/>
      <c r="K1404" s="427"/>
      <c r="L1404" s="427"/>
      <c r="M1404" s="427"/>
      <c r="N1404" s="427"/>
      <c r="O1404" s="428"/>
      <c r="P1404" s="92"/>
    </row>
    <row r="1405" spans="2:16" ht="15" customHeight="1">
      <c r="B1405" s="93"/>
      <c r="C1405" s="426"/>
      <c r="D1405" s="427"/>
      <c r="E1405" s="427"/>
      <c r="F1405" s="427"/>
      <c r="G1405" s="427"/>
      <c r="H1405" s="427"/>
      <c r="I1405" s="427"/>
      <c r="J1405" s="427"/>
      <c r="K1405" s="427"/>
      <c r="L1405" s="427"/>
      <c r="M1405" s="427"/>
      <c r="N1405" s="427"/>
      <c r="O1405" s="428"/>
      <c r="P1405" s="92"/>
    </row>
    <row r="1406" spans="2:16" ht="12.95" customHeight="1">
      <c r="B1406" s="93"/>
      <c r="C1406" s="426" t="s">
        <v>90</v>
      </c>
      <c r="D1406" s="427"/>
      <c r="E1406" s="427"/>
      <c r="F1406" s="427"/>
      <c r="G1406" s="427"/>
      <c r="H1406" s="427"/>
      <c r="I1406" s="427"/>
      <c r="J1406" s="427"/>
      <c r="K1406" s="427"/>
      <c r="L1406" s="427"/>
      <c r="M1406" s="427"/>
      <c r="N1406" s="427"/>
      <c r="O1406" s="428"/>
      <c r="P1406" s="92"/>
    </row>
    <row r="1407" spans="2:16" ht="15" customHeight="1">
      <c r="B1407" s="93"/>
      <c r="C1407" s="426"/>
      <c r="D1407" s="427"/>
      <c r="E1407" s="427"/>
      <c r="F1407" s="427"/>
      <c r="G1407" s="427"/>
      <c r="H1407" s="427"/>
      <c r="I1407" s="427"/>
      <c r="J1407" s="427"/>
      <c r="K1407" s="427"/>
      <c r="L1407" s="427"/>
      <c r="M1407" s="427"/>
      <c r="N1407" s="427"/>
      <c r="O1407" s="428"/>
      <c r="P1407" s="92"/>
    </row>
    <row r="1408" spans="2:16" ht="15" customHeight="1">
      <c r="B1408" s="93"/>
      <c r="C1408" s="104"/>
      <c r="D1408" s="166"/>
      <c r="E1408" s="166"/>
      <c r="F1408" s="166"/>
      <c r="G1408" s="166"/>
      <c r="H1408" s="166"/>
      <c r="I1408" s="166"/>
      <c r="J1408" s="166"/>
      <c r="K1408" s="166"/>
      <c r="L1408" s="166"/>
      <c r="M1408" s="166"/>
      <c r="N1408" s="166"/>
      <c r="O1408" s="167"/>
      <c r="P1408" s="92"/>
    </row>
    <row r="1409" spans="2:16" ht="15" customHeight="1">
      <c r="B1409" s="93"/>
      <c r="C1409" s="118"/>
      <c r="H1409" s="165" t="s">
        <v>82</v>
      </c>
      <c r="O1409" s="119"/>
      <c r="P1409" s="92"/>
    </row>
    <row r="1410" spans="2:16" ht="15" customHeight="1">
      <c r="B1410" s="93"/>
      <c r="C1410" s="118"/>
      <c r="H1410" s="91" t="s">
        <v>83</v>
      </c>
      <c r="I1410" s="130"/>
      <c r="J1410" s="130"/>
      <c r="K1410" s="130"/>
      <c r="O1410" s="119"/>
      <c r="P1410" s="92"/>
    </row>
    <row r="1411" spans="2:16" ht="15" customHeight="1">
      <c r="B1411" s="93"/>
      <c r="C1411" s="118"/>
      <c r="H1411" s="91" t="s">
        <v>91</v>
      </c>
      <c r="I1411" s="171"/>
      <c r="J1411" s="171"/>
      <c r="K1411" s="171"/>
      <c r="O1411" s="119"/>
      <c r="P1411" s="92"/>
    </row>
    <row r="1412" spans="2:16" ht="15" customHeight="1">
      <c r="B1412" s="93"/>
      <c r="C1412" s="172"/>
      <c r="D1412" s="166"/>
      <c r="E1412" s="166"/>
      <c r="F1412" s="166"/>
      <c r="G1412" s="166"/>
      <c r="H1412" s="91" t="s">
        <v>85</v>
      </c>
      <c r="L1412" s="166"/>
      <c r="M1412" s="166"/>
      <c r="N1412" s="166"/>
      <c r="O1412" s="167"/>
      <c r="P1412" s="92"/>
    </row>
    <row r="1413" spans="2:16" ht="17.25" customHeight="1">
      <c r="B1413" s="93"/>
      <c r="C1413" s="172"/>
      <c r="D1413" s="171"/>
      <c r="E1413" s="171"/>
      <c r="K1413" s="418"/>
      <c r="L1413" s="418"/>
      <c r="M1413" s="418"/>
      <c r="N1413" s="418"/>
      <c r="O1413" s="419"/>
      <c r="P1413" s="92"/>
    </row>
    <row r="1414" spans="2:16" ht="18.75" customHeight="1">
      <c r="B1414" s="93"/>
      <c r="C1414" s="422"/>
      <c r="D1414" s="423"/>
      <c r="E1414" s="423"/>
      <c r="F1414" s="145"/>
      <c r="G1414" s="145"/>
      <c r="H1414" s="145"/>
      <c r="I1414" s="145"/>
      <c r="J1414" s="145"/>
      <c r="K1414" s="420"/>
      <c r="L1414" s="420"/>
      <c r="M1414" s="420"/>
      <c r="N1414" s="420"/>
      <c r="O1414" s="421"/>
      <c r="P1414" s="92"/>
    </row>
    <row r="1415" spans="2:16" ht="15" customHeight="1">
      <c r="B1415" s="173"/>
      <c r="C1415" s="174"/>
      <c r="D1415" s="174"/>
      <c r="E1415" s="174"/>
      <c r="F1415" s="174"/>
      <c r="G1415" s="174"/>
      <c r="H1415" s="174"/>
      <c r="I1415" s="174"/>
      <c r="J1415" s="174"/>
      <c r="K1415" s="174"/>
      <c r="L1415" s="174"/>
      <c r="M1415" s="174"/>
      <c r="N1415" s="174"/>
      <c r="O1415" s="174"/>
      <c r="P1415" s="175"/>
    </row>
    <row r="1416" spans="2:16" ht="15" customHeight="1"/>
    <row r="1417" spans="2:16" ht="15" customHeight="1">
      <c r="B1417" s="271" t="s">
        <v>37</v>
      </c>
      <c r="C1417" s="271"/>
      <c r="D1417" s="271"/>
      <c r="E1417" s="271"/>
      <c r="F1417" s="271"/>
      <c r="G1417" s="271"/>
      <c r="H1417" s="271"/>
      <c r="I1417" s="271"/>
      <c r="J1417" s="271"/>
      <c r="K1417" s="271"/>
      <c r="L1417" s="271"/>
    </row>
    <row r="1418" spans="2:16" ht="15" customHeight="1">
      <c r="B1418" s="271" t="s">
        <v>1</v>
      </c>
      <c r="C1418" s="271"/>
      <c r="D1418" s="271"/>
      <c r="E1418" s="271"/>
    </row>
    <row r="1419" spans="2:16" ht="15" customHeight="1"/>
    <row r="1420" spans="2:16" ht="25.5" customHeight="1">
      <c r="B1420" s="415"/>
      <c r="C1420" s="416"/>
      <c r="D1420" s="416"/>
      <c r="E1420" s="416"/>
      <c r="F1420" s="416"/>
      <c r="G1420" s="416"/>
      <c r="H1420" s="416"/>
      <c r="I1420" s="416"/>
      <c r="J1420" s="416"/>
      <c r="K1420" s="416"/>
      <c r="L1420" s="416"/>
      <c r="M1420" s="416"/>
      <c r="N1420" s="416"/>
      <c r="O1420" s="416"/>
      <c r="P1420" s="417"/>
    </row>
    <row r="1421" spans="2:16" ht="36.75" customHeight="1">
      <c r="B1421" s="93"/>
      <c r="C1421" s="327" t="s">
        <v>38</v>
      </c>
      <c r="D1421" s="327"/>
      <c r="E1421" s="327"/>
      <c r="F1421" s="327"/>
      <c r="G1421" s="327"/>
      <c r="H1421" s="327"/>
      <c r="I1421" s="327"/>
      <c r="J1421" s="327"/>
      <c r="K1421" s="327"/>
      <c r="L1421" s="327"/>
      <c r="M1421" s="327"/>
      <c r="N1421" s="327"/>
      <c r="O1421" s="327"/>
      <c r="P1421" s="92"/>
    </row>
    <row r="1422" spans="2:16" ht="15" customHeight="1">
      <c r="B1422" s="93"/>
      <c r="P1422" s="92"/>
    </row>
    <row r="1423" spans="2:16" ht="15" customHeight="1">
      <c r="B1423" s="93"/>
      <c r="C1423" s="336"/>
      <c r="D1423" s="338"/>
      <c r="E1423" s="339"/>
      <c r="F1423" s="339"/>
      <c r="G1423" s="339"/>
      <c r="H1423" s="339"/>
      <c r="I1423" s="339"/>
      <c r="J1423" s="339"/>
      <c r="K1423" s="340"/>
      <c r="L1423" s="356"/>
      <c r="M1423" s="357"/>
      <c r="N1423" s="357"/>
      <c r="O1423" s="358"/>
      <c r="P1423" s="92"/>
    </row>
    <row r="1424" spans="2:16" ht="15" customHeight="1">
      <c r="B1424" s="93"/>
      <c r="C1424" s="337"/>
      <c r="D1424" s="330" t="s">
        <v>162</v>
      </c>
      <c r="E1424" s="331"/>
      <c r="F1424" s="331"/>
      <c r="G1424" s="331"/>
      <c r="H1424" s="331"/>
      <c r="I1424" s="331"/>
      <c r="J1424" s="331"/>
      <c r="K1424" s="332"/>
      <c r="L1424" s="359"/>
      <c r="M1424" s="360"/>
      <c r="N1424" s="360"/>
      <c r="O1424" s="361"/>
      <c r="P1424" s="92"/>
    </row>
    <row r="1425" spans="2:16" ht="15" customHeight="1">
      <c r="B1425" s="93"/>
      <c r="C1425" s="337"/>
      <c r="D1425" s="330"/>
      <c r="E1425" s="331"/>
      <c r="F1425" s="331"/>
      <c r="G1425" s="331"/>
      <c r="H1425" s="331"/>
      <c r="I1425" s="331"/>
      <c r="J1425" s="331"/>
      <c r="K1425" s="332"/>
      <c r="L1425" s="328" t="s">
        <v>39</v>
      </c>
      <c r="M1425" s="362"/>
      <c r="N1425" s="363"/>
      <c r="O1425" s="364"/>
      <c r="P1425" s="92"/>
    </row>
    <row r="1426" spans="2:16" ht="15" customHeight="1">
      <c r="B1426" s="93"/>
      <c r="C1426" s="337"/>
      <c r="D1426" s="330" t="s">
        <v>40</v>
      </c>
      <c r="E1426" s="331"/>
      <c r="F1426" s="331"/>
      <c r="G1426" s="331"/>
      <c r="H1426" s="331"/>
      <c r="I1426" s="331"/>
      <c r="J1426" s="331"/>
      <c r="K1426" s="332"/>
      <c r="L1426" s="341"/>
      <c r="M1426" s="365"/>
      <c r="N1426" s="366"/>
      <c r="O1426" s="367"/>
      <c r="P1426" s="92"/>
    </row>
    <row r="1427" spans="2:16" ht="12.75" customHeight="1">
      <c r="B1427" s="93"/>
      <c r="C1427" s="337"/>
      <c r="D1427" s="333"/>
      <c r="E1427" s="334"/>
      <c r="F1427" s="334"/>
      <c r="G1427" s="334"/>
      <c r="H1427" s="334"/>
      <c r="I1427" s="334"/>
      <c r="J1427" s="334"/>
      <c r="K1427" s="335"/>
      <c r="L1427" s="328" t="s">
        <v>41</v>
      </c>
      <c r="M1427" s="328">
        <v>16</v>
      </c>
      <c r="N1427" s="328" t="s">
        <v>42</v>
      </c>
      <c r="O1427" s="354">
        <v>26</v>
      </c>
      <c r="P1427" s="92"/>
    </row>
    <row r="1428" spans="2:16" ht="15" customHeight="1">
      <c r="B1428" s="93"/>
      <c r="C1428" s="337"/>
      <c r="D1428" s="333"/>
      <c r="E1428" s="334"/>
      <c r="F1428" s="334"/>
      <c r="G1428" s="334"/>
      <c r="H1428" s="334"/>
      <c r="I1428" s="334"/>
      <c r="J1428" s="334"/>
      <c r="K1428" s="335"/>
      <c r="L1428" s="329"/>
      <c r="M1428" s="329"/>
      <c r="N1428" s="329"/>
      <c r="O1428" s="355"/>
      <c r="P1428" s="92"/>
    </row>
    <row r="1429" spans="2:16" ht="15" customHeight="1">
      <c r="B1429" s="93"/>
      <c r="C1429" s="337"/>
      <c r="D1429" s="330" t="s">
        <v>43</v>
      </c>
      <c r="E1429" s="331"/>
      <c r="F1429" s="331"/>
      <c r="G1429" s="331"/>
      <c r="H1429" s="331"/>
      <c r="I1429" s="331"/>
      <c r="J1429" s="331"/>
      <c r="K1429" s="332"/>
      <c r="L1429" s="329"/>
      <c r="M1429" s="329"/>
      <c r="N1429" s="329"/>
      <c r="O1429" s="355"/>
      <c r="P1429" s="92"/>
    </row>
    <row r="1430" spans="2:16" ht="15" customHeight="1">
      <c r="B1430" s="93"/>
      <c r="C1430" s="96"/>
      <c r="D1430" s="97"/>
      <c r="E1430" s="97"/>
      <c r="F1430" s="97"/>
      <c r="G1430" s="97"/>
      <c r="H1430" s="97"/>
      <c r="I1430" s="97"/>
      <c r="J1430" s="97"/>
      <c r="K1430" s="97"/>
      <c r="L1430" s="97"/>
      <c r="M1430" s="98"/>
      <c r="N1430" s="98"/>
      <c r="O1430" s="99"/>
      <c r="P1430" s="92"/>
    </row>
    <row r="1431" spans="2:16" ht="15" customHeight="1">
      <c r="B1431" s="93"/>
      <c r="C1431" s="100"/>
      <c r="D1431" s="94"/>
      <c r="E1431" s="94"/>
      <c r="F1431" s="94"/>
      <c r="G1431" s="94"/>
      <c r="H1431" s="94"/>
      <c r="I1431" s="94"/>
      <c r="J1431" s="94"/>
      <c r="K1431" s="94"/>
      <c r="L1431" s="101" t="s">
        <v>44</v>
      </c>
      <c r="M1431" s="102" t="s">
        <v>45</v>
      </c>
      <c r="N1431" s="102" t="s">
        <v>46</v>
      </c>
      <c r="O1431" s="103" t="s">
        <v>47</v>
      </c>
      <c r="P1431" s="92"/>
    </row>
    <row r="1432" spans="2:16" ht="15" customHeight="1">
      <c r="B1432" s="93"/>
      <c r="C1432" s="104"/>
      <c r="D1432" s="95"/>
      <c r="E1432" s="95"/>
      <c r="F1432" s="95"/>
      <c r="G1432" s="95"/>
      <c r="H1432" s="95"/>
      <c r="I1432" s="95"/>
      <c r="J1432" s="95"/>
      <c r="K1432" s="95"/>
      <c r="L1432" s="105"/>
      <c r="M1432" s="106"/>
      <c r="N1432" s="106"/>
      <c r="O1432" s="107"/>
      <c r="P1432" s="92"/>
    </row>
    <row r="1433" spans="2:16" ht="18" customHeight="1">
      <c r="B1433" s="93"/>
      <c r="C1433" s="424" t="s">
        <v>48</v>
      </c>
      <c r="D1433" s="425"/>
      <c r="E1433" s="425"/>
      <c r="F1433" s="425"/>
      <c r="G1433" s="95"/>
      <c r="H1433" s="95"/>
      <c r="I1433" s="95" t="s">
        <v>49</v>
      </c>
      <c r="K1433" s="95"/>
      <c r="L1433" s="105"/>
      <c r="O1433" s="108"/>
      <c r="P1433" s="92"/>
    </row>
    <row r="1434" spans="2:16" ht="15" customHeight="1">
      <c r="B1434" s="93"/>
      <c r="C1434" s="109"/>
      <c r="D1434" s="110"/>
      <c r="E1434" s="110"/>
      <c r="F1434" s="110"/>
      <c r="G1434" s="110"/>
      <c r="H1434" s="110"/>
      <c r="I1434" s="110"/>
      <c r="J1434" s="110"/>
      <c r="K1434" s="110"/>
      <c r="L1434" s="110"/>
      <c r="M1434" s="110"/>
      <c r="N1434" s="110"/>
      <c r="O1434" s="111"/>
      <c r="P1434" s="92"/>
    </row>
    <row r="1435" spans="2:16" ht="15" customHeight="1">
      <c r="B1435" s="93"/>
      <c r="C1435" s="112"/>
      <c r="D1435" s="113"/>
      <c r="E1435" s="113"/>
      <c r="F1435" s="113"/>
      <c r="G1435" s="113"/>
      <c r="H1435" s="113"/>
      <c r="I1435" s="113"/>
      <c r="J1435" s="113"/>
      <c r="K1435" s="113"/>
      <c r="L1435" s="113"/>
      <c r="M1435" s="113"/>
      <c r="N1435" s="113"/>
      <c r="O1435" s="114"/>
      <c r="P1435" s="92"/>
    </row>
    <row r="1436" spans="2:16" ht="15" customHeight="1">
      <c r="B1436" s="93"/>
      <c r="C1436" s="115"/>
      <c r="D1436" s="116"/>
      <c r="E1436" s="116"/>
      <c r="F1436" s="116"/>
      <c r="G1436" s="116"/>
      <c r="H1436" s="116"/>
      <c r="K1436" s="116"/>
      <c r="L1436" s="116"/>
      <c r="M1436" s="116"/>
      <c r="N1436" s="116"/>
      <c r="O1436" s="117"/>
      <c r="P1436" s="92"/>
    </row>
    <row r="1437" spans="2:16" ht="15" customHeight="1">
      <c r="B1437" s="93"/>
      <c r="C1437" s="376" t="s">
        <v>50</v>
      </c>
      <c r="D1437" s="377"/>
      <c r="E1437" s="377"/>
      <c r="F1437" s="377"/>
      <c r="G1437" s="377"/>
      <c r="H1437" s="377"/>
      <c r="I1437" s="377"/>
      <c r="J1437" s="377"/>
      <c r="K1437" s="377"/>
      <c r="L1437" s="377"/>
      <c r="M1437" s="377"/>
      <c r="N1437" s="377"/>
      <c r="O1437" s="378"/>
      <c r="P1437" s="92"/>
    </row>
    <row r="1438" spans="2:16" ht="15" customHeight="1">
      <c r="B1438" s="93"/>
      <c r="C1438" s="118"/>
      <c r="O1438" s="119"/>
      <c r="P1438" s="92"/>
    </row>
    <row r="1439" spans="2:16" ht="15" customHeight="1">
      <c r="B1439" s="93"/>
      <c r="C1439" s="120" t="s">
        <v>51</v>
      </c>
      <c r="D1439" s="342" t="s">
        <v>52</v>
      </c>
      <c r="E1439" s="343"/>
      <c r="F1439" s="343"/>
      <c r="G1439" s="343"/>
      <c r="H1439" s="343"/>
      <c r="I1439" s="343"/>
      <c r="J1439" s="343"/>
      <c r="K1439" s="343"/>
      <c r="L1439" s="344"/>
      <c r="M1439" s="374" t="s">
        <v>53</v>
      </c>
      <c r="N1439" s="375"/>
      <c r="O1439" s="120" t="s">
        <v>11</v>
      </c>
      <c r="P1439" s="92"/>
    </row>
    <row r="1440" spans="2:16" ht="20.100000000000001" customHeight="1">
      <c r="B1440" s="93"/>
      <c r="C1440" s="121" t="s">
        <v>238</v>
      </c>
      <c r="D1440" s="388" t="s">
        <v>239</v>
      </c>
      <c r="E1440" s="389"/>
      <c r="F1440" s="389"/>
      <c r="G1440" s="389"/>
      <c r="H1440" s="389"/>
      <c r="I1440" s="389"/>
      <c r="J1440" s="389"/>
      <c r="K1440" s="389"/>
      <c r="L1440" s="390"/>
      <c r="M1440" s="368" t="s">
        <v>101</v>
      </c>
      <c r="N1440" s="369"/>
      <c r="O1440" s="122"/>
      <c r="P1440" s="92"/>
    </row>
    <row r="1441" spans="2:16" ht="15" customHeight="1">
      <c r="B1441" s="93"/>
      <c r="C1441" s="345" t="s">
        <v>54</v>
      </c>
      <c r="D1441" s="346"/>
      <c r="E1441" s="346"/>
      <c r="F1441" s="346"/>
      <c r="G1441" s="346"/>
      <c r="H1441" s="346"/>
      <c r="I1441" s="346"/>
      <c r="J1441" s="346"/>
      <c r="K1441" s="346"/>
      <c r="L1441" s="346"/>
      <c r="M1441" s="346"/>
      <c r="N1441" s="346"/>
      <c r="O1441" s="347"/>
      <c r="P1441" s="92"/>
    </row>
    <row r="1442" spans="2:16" ht="15" customHeight="1">
      <c r="B1442" s="93"/>
      <c r="C1442" s="348"/>
      <c r="D1442" s="349"/>
      <c r="E1442" s="349"/>
      <c r="F1442" s="349"/>
      <c r="G1442" s="349"/>
      <c r="H1442" s="349"/>
      <c r="I1442" s="349"/>
      <c r="J1442" s="349"/>
      <c r="K1442" s="349"/>
      <c r="L1442" s="349"/>
      <c r="M1442" s="349"/>
      <c r="N1442" s="349"/>
      <c r="O1442" s="350"/>
      <c r="P1442" s="92"/>
    </row>
    <row r="1443" spans="2:16" ht="15" customHeight="1">
      <c r="B1443" s="93"/>
      <c r="C1443" s="351"/>
      <c r="D1443" s="352"/>
      <c r="E1443" s="352"/>
      <c r="F1443" s="352"/>
      <c r="G1443" s="352"/>
      <c r="H1443" s="352"/>
      <c r="I1443" s="352"/>
      <c r="J1443" s="352"/>
      <c r="K1443" s="352"/>
      <c r="L1443" s="352"/>
      <c r="M1443" s="352"/>
      <c r="N1443" s="352"/>
      <c r="O1443" s="353"/>
      <c r="P1443" s="92"/>
    </row>
    <row r="1444" spans="2:16" ht="15" customHeight="1">
      <c r="B1444" s="93"/>
      <c r="C1444" s="370" t="s">
        <v>52</v>
      </c>
      <c r="D1444" s="371"/>
      <c r="E1444" s="371"/>
      <c r="F1444" s="371"/>
      <c r="G1444" s="372"/>
      <c r="H1444" s="373" t="s">
        <v>55</v>
      </c>
      <c r="I1444" s="371"/>
      <c r="J1444" s="385" t="s">
        <v>56</v>
      </c>
      <c r="K1444" s="386"/>
      <c r="L1444" s="124" t="s">
        <v>57</v>
      </c>
      <c r="M1444" s="373" t="s">
        <v>58</v>
      </c>
      <c r="N1444" s="387"/>
      <c r="O1444" s="125" t="s">
        <v>59</v>
      </c>
      <c r="P1444" s="92"/>
    </row>
    <row r="1445" spans="2:16" ht="17.100000000000001" customHeight="1">
      <c r="B1445" s="93"/>
      <c r="C1445" s="379" t="s">
        <v>163</v>
      </c>
      <c r="D1445" s="380"/>
      <c r="E1445" s="380"/>
      <c r="F1445" s="380"/>
      <c r="G1445" s="381"/>
      <c r="H1445" s="382"/>
      <c r="I1445" s="381"/>
      <c r="J1445" s="382" t="s">
        <v>164</v>
      </c>
      <c r="K1445" s="381"/>
      <c r="L1445" s="127">
        <v>47475.9</v>
      </c>
      <c r="M1445" s="383">
        <v>0.1</v>
      </c>
      <c r="N1445" s="384"/>
      <c r="O1445" s="128">
        <f>ROUND(L1445*M1445+0.00000001,2)</f>
        <v>4747.59</v>
      </c>
      <c r="P1445" s="92"/>
    </row>
    <row r="1446" spans="2:16" ht="15" customHeight="1">
      <c r="B1446" s="93"/>
      <c r="C1446" s="129"/>
      <c r="D1446" s="130"/>
      <c r="E1446" s="130"/>
      <c r="F1446" s="130"/>
      <c r="G1446" s="131"/>
      <c r="H1446" s="132"/>
      <c r="I1446" s="131"/>
      <c r="J1446" s="132"/>
      <c r="K1446" s="131"/>
      <c r="L1446" s="127"/>
      <c r="M1446" s="383"/>
      <c r="N1446" s="384"/>
      <c r="O1446" s="128"/>
      <c r="P1446" s="92"/>
    </row>
    <row r="1447" spans="2:16" ht="15" customHeight="1">
      <c r="B1447" s="93"/>
      <c r="C1447" s="391"/>
      <c r="D1447" s="392"/>
      <c r="E1447" s="392"/>
      <c r="F1447" s="392"/>
      <c r="G1447" s="393"/>
      <c r="H1447" s="394"/>
      <c r="I1447" s="393"/>
      <c r="J1447" s="394"/>
      <c r="K1447" s="393"/>
      <c r="L1447" s="133"/>
      <c r="M1447" s="395"/>
      <c r="N1447" s="396"/>
      <c r="O1447" s="128"/>
      <c r="P1447" s="92"/>
    </row>
    <row r="1448" spans="2:16" ht="15" customHeight="1">
      <c r="B1448" s="93"/>
      <c r="C1448" s="404" t="s">
        <v>60</v>
      </c>
      <c r="D1448" s="405"/>
      <c r="E1448" s="405"/>
      <c r="F1448" s="405"/>
      <c r="G1448" s="405"/>
      <c r="H1448" s="405"/>
      <c r="I1448" s="405"/>
      <c r="J1448" s="405"/>
      <c r="K1448" s="405"/>
      <c r="L1448" s="405"/>
      <c r="M1448" s="405"/>
      <c r="N1448" s="406"/>
      <c r="O1448" s="134">
        <f>SUM(O1445:O1447)</f>
        <v>4747.59</v>
      </c>
      <c r="P1448" s="92"/>
    </row>
    <row r="1449" spans="2:16" ht="13.5" customHeight="1">
      <c r="B1449" s="93"/>
      <c r="C1449" s="345" t="s">
        <v>61</v>
      </c>
      <c r="D1449" s="346"/>
      <c r="E1449" s="346"/>
      <c r="F1449" s="346"/>
      <c r="G1449" s="346"/>
      <c r="H1449" s="346"/>
      <c r="I1449" s="346"/>
      <c r="J1449" s="346"/>
      <c r="K1449" s="346"/>
      <c r="L1449" s="346"/>
      <c r="M1449" s="346"/>
      <c r="N1449" s="346"/>
      <c r="O1449" s="347"/>
      <c r="P1449" s="92"/>
    </row>
    <row r="1450" spans="2:16" ht="15" customHeight="1">
      <c r="B1450" s="93"/>
      <c r="C1450" s="348"/>
      <c r="D1450" s="349"/>
      <c r="E1450" s="349"/>
      <c r="F1450" s="349"/>
      <c r="G1450" s="349"/>
      <c r="H1450" s="349"/>
      <c r="I1450" s="349"/>
      <c r="J1450" s="349"/>
      <c r="K1450" s="349"/>
      <c r="L1450" s="349"/>
      <c r="M1450" s="349"/>
      <c r="N1450" s="349"/>
      <c r="O1450" s="350"/>
      <c r="P1450" s="92"/>
    </row>
    <row r="1451" spans="2:16" ht="15" customHeight="1">
      <c r="B1451" s="93"/>
      <c r="C1451" s="351"/>
      <c r="D1451" s="352"/>
      <c r="E1451" s="352"/>
      <c r="F1451" s="352"/>
      <c r="G1451" s="352"/>
      <c r="H1451" s="352"/>
      <c r="I1451" s="352"/>
      <c r="J1451" s="352"/>
      <c r="K1451" s="352"/>
      <c r="L1451" s="352"/>
      <c r="M1451" s="352"/>
      <c r="N1451" s="352"/>
      <c r="O1451" s="353"/>
      <c r="P1451" s="92"/>
    </row>
    <row r="1452" spans="2:16" ht="15" customHeight="1">
      <c r="B1452" s="93"/>
      <c r="C1452" s="370" t="s">
        <v>52</v>
      </c>
      <c r="D1452" s="397"/>
      <c r="E1452" s="397"/>
      <c r="F1452" s="397"/>
      <c r="G1452" s="397"/>
      <c r="H1452" s="397"/>
      <c r="I1452" s="397"/>
      <c r="J1452" s="387"/>
      <c r="K1452" s="123" t="s">
        <v>53</v>
      </c>
      <c r="L1452" s="124" t="s">
        <v>11</v>
      </c>
      <c r="M1452" s="373" t="s">
        <v>62</v>
      </c>
      <c r="N1452" s="387"/>
      <c r="O1452" s="125" t="s">
        <v>59</v>
      </c>
      <c r="P1452" s="92"/>
    </row>
    <row r="1453" spans="2:16" ht="17.100000000000001" customHeight="1">
      <c r="B1453" s="93"/>
      <c r="C1453" s="379" t="s">
        <v>170</v>
      </c>
      <c r="D1453" s="380"/>
      <c r="E1453" s="380"/>
      <c r="F1453" s="380"/>
      <c r="G1453" s="380"/>
      <c r="H1453" s="380"/>
      <c r="I1453" s="380"/>
      <c r="J1453" s="381"/>
      <c r="K1453" s="136" t="s">
        <v>171</v>
      </c>
      <c r="L1453" s="137">
        <v>5</v>
      </c>
      <c r="M1453" s="413">
        <v>12</v>
      </c>
      <c r="N1453" s="414"/>
      <c r="O1453" s="128">
        <f>ROUND(L1453*M1453+0.00000001,2)</f>
        <v>60</v>
      </c>
      <c r="P1453" s="92"/>
    </row>
    <row r="1454" spans="2:16" ht="17.100000000000001" customHeight="1">
      <c r="B1454" s="93"/>
      <c r="C1454" s="436" t="s">
        <v>240</v>
      </c>
      <c r="D1454" s="392"/>
      <c r="E1454" s="392"/>
      <c r="F1454" s="392"/>
      <c r="G1454" s="392"/>
      <c r="H1454" s="392"/>
      <c r="I1454" s="392"/>
      <c r="J1454" s="393"/>
      <c r="K1454" s="130" t="s">
        <v>101</v>
      </c>
      <c r="L1454" s="138">
        <v>1</v>
      </c>
      <c r="M1454" s="402">
        <v>28900</v>
      </c>
      <c r="N1454" s="403"/>
      <c r="O1454" s="139">
        <f>ROUND(L1454*M1454+0.00000001,2)</f>
        <v>28900</v>
      </c>
      <c r="P1454" s="92"/>
    </row>
    <row r="1455" spans="2:16" ht="17.100000000000001" customHeight="1">
      <c r="B1455" s="93"/>
      <c r="C1455" s="436" t="s">
        <v>235</v>
      </c>
      <c r="D1455" s="392"/>
      <c r="E1455" s="392"/>
      <c r="F1455" s="392"/>
      <c r="G1455" s="392"/>
      <c r="H1455" s="392"/>
      <c r="I1455" s="392"/>
      <c r="J1455" s="393"/>
      <c r="K1455" s="130" t="s">
        <v>241</v>
      </c>
      <c r="L1455" s="138">
        <v>6</v>
      </c>
      <c r="M1455" s="402">
        <v>1282</v>
      </c>
      <c r="N1455" s="403"/>
      <c r="O1455" s="139">
        <f>ROUND(L1455*M1455+0.00000001,2)</f>
        <v>7692</v>
      </c>
      <c r="P1455" s="92"/>
    </row>
    <row r="1456" spans="2:16" ht="17.100000000000001" customHeight="1">
      <c r="B1456" s="93"/>
      <c r="C1456" s="436" t="s">
        <v>237</v>
      </c>
      <c r="D1456" s="392"/>
      <c r="E1456" s="392"/>
      <c r="F1456" s="392"/>
      <c r="G1456" s="392"/>
      <c r="H1456" s="392"/>
      <c r="I1456" s="392"/>
      <c r="J1456" s="393"/>
      <c r="K1456" s="130" t="s">
        <v>179</v>
      </c>
      <c r="L1456" s="138">
        <v>0.1</v>
      </c>
      <c r="M1456" s="402">
        <v>6450</v>
      </c>
      <c r="N1456" s="403"/>
      <c r="O1456" s="139">
        <f>ROUND(L1456*M1456+0.00000001,2)</f>
        <v>645</v>
      </c>
      <c r="P1456" s="92"/>
    </row>
    <row r="1457" spans="2:16" ht="15" customHeight="1">
      <c r="B1457" s="93"/>
      <c r="C1457" s="404" t="s">
        <v>60</v>
      </c>
      <c r="D1457" s="405"/>
      <c r="E1457" s="405"/>
      <c r="F1457" s="405"/>
      <c r="G1457" s="405"/>
      <c r="H1457" s="405"/>
      <c r="I1457" s="405"/>
      <c r="J1457" s="405"/>
      <c r="K1457" s="405"/>
      <c r="L1457" s="405"/>
      <c r="M1457" s="405"/>
      <c r="N1457" s="406"/>
      <c r="O1457" s="140">
        <f>SUM(O1453:O1456)</f>
        <v>37297</v>
      </c>
      <c r="P1457" s="92"/>
    </row>
    <row r="1458" spans="2:16" ht="15" customHeight="1">
      <c r="B1458" s="93"/>
      <c r="C1458" s="345" t="s">
        <v>63</v>
      </c>
      <c r="D1458" s="346"/>
      <c r="E1458" s="346"/>
      <c r="F1458" s="346"/>
      <c r="G1458" s="346"/>
      <c r="H1458" s="346"/>
      <c r="I1458" s="346"/>
      <c r="J1458" s="346"/>
      <c r="K1458" s="346"/>
      <c r="L1458" s="346"/>
      <c r="M1458" s="346"/>
      <c r="N1458" s="346"/>
      <c r="O1458" s="347"/>
      <c r="P1458" s="92"/>
    </row>
    <row r="1459" spans="2:16" ht="15" customHeight="1">
      <c r="B1459" s="93"/>
      <c r="C1459" s="348"/>
      <c r="D1459" s="349"/>
      <c r="E1459" s="349"/>
      <c r="F1459" s="349"/>
      <c r="G1459" s="349"/>
      <c r="H1459" s="349"/>
      <c r="I1459" s="349"/>
      <c r="J1459" s="349"/>
      <c r="K1459" s="349"/>
      <c r="L1459" s="349"/>
      <c r="M1459" s="349"/>
      <c r="N1459" s="349"/>
      <c r="O1459" s="350"/>
      <c r="P1459" s="92"/>
    </row>
    <row r="1460" spans="2:16" ht="15" customHeight="1">
      <c r="B1460" s="93"/>
      <c r="C1460" s="351"/>
      <c r="D1460" s="352"/>
      <c r="E1460" s="352"/>
      <c r="F1460" s="352"/>
      <c r="G1460" s="352"/>
      <c r="H1460" s="352"/>
      <c r="I1460" s="352"/>
      <c r="J1460" s="352"/>
      <c r="K1460" s="352"/>
      <c r="L1460" s="352"/>
      <c r="M1460" s="352"/>
      <c r="N1460" s="352"/>
      <c r="O1460" s="353"/>
      <c r="P1460" s="92"/>
    </row>
    <row r="1461" spans="2:16" ht="15.75" customHeight="1">
      <c r="B1461" s="93"/>
      <c r="C1461" s="370" t="s">
        <v>64</v>
      </c>
      <c r="D1461" s="397"/>
      <c r="E1461" s="397"/>
      <c r="F1461" s="397"/>
      <c r="G1461" s="397"/>
      <c r="H1461" s="397"/>
      <c r="I1461" s="397"/>
      <c r="J1461" s="124" t="s">
        <v>65</v>
      </c>
      <c r="K1461" s="135" t="s">
        <v>66</v>
      </c>
      <c r="L1461" s="141" t="s">
        <v>67</v>
      </c>
      <c r="M1461" s="373" t="s">
        <v>68</v>
      </c>
      <c r="N1461" s="387"/>
      <c r="O1461" s="125" t="s">
        <v>59</v>
      </c>
      <c r="P1461" s="92"/>
    </row>
    <row r="1462" spans="2:16" ht="15" customHeight="1">
      <c r="B1462" s="93"/>
      <c r="C1462" s="412"/>
      <c r="D1462" s="380"/>
      <c r="E1462" s="380"/>
      <c r="F1462" s="380"/>
      <c r="G1462" s="380"/>
      <c r="H1462" s="380"/>
      <c r="I1462" s="380"/>
      <c r="J1462" s="142"/>
      <c r="K1462" s="143"/>
      <c r="L1462" s="142"/>
      <c r="M1462" s="400"/>
      <c r="N1462" s="401"/>
      <c r="O1462" s="128"/>
      <c r="P1462" s="92"/>
    </row>
    <row r="1463" spans="2:16" ht="15" customHeight="1">
      <c r="B1463" s="93"/>
      <c r="C1463" s="391"/>
      <c r="D1463" s="392"/>
      <c r="E1463" s="392"/>
      <c r="F1463" s="392"/>
      <c r="G1463" s="392"/>
      <c r="H1463" s="392"/>
      <c r="I1463" s="392"/>
      <c r="J1463" s="144"/>
      <c r="K1463" s="145"/>
      <c r="L1463" s="144"/>
      <c r="M1463" s="402"/>
      <c r="N1463" s="403"/>
      <c r="O1463" s="146"/>
      <c r="P1463" s="92"/>
    </row>
    <row r="1464" spans="2:16" ht="15" customHeight="1">
      <c r="B1464" s="93"/>
      <c r="C1464" s="404" t="s">
        <v>60</v>
      </c>
      <c r="D1464" s="405"/>
      <c r="E1464" s="405"/>
      <c r="F1464" s="405"/>
      <c r="G1464" s="405"/>
      <c r="H1464" s="405"/>
      <c r="I1464" s="405"/>
      <c r="J1464" s="405"/>
      <c r="K1464" s="405"/>
      <c r="L1464" s="405"/>
      <c r="M1464" s="405"/>
      <c r="N1464" s="406"/>
      <c r="O1464" s="134">
        <f>SUM(O1462:O1463)</f>
        <v>0</v>
      </c>
      <c r="P1464" s="92"/>
    </row>
    <row r="1465" spans="2:16" ht="15" customHeight="1">
      <c r="B1465" s="93"/>
      <c r="C1465" s="345" t="s">
        <v>69</v>
      </c>
      <c r="D1465" s="346"/>
      <c r="E1465" s="346"/>
      <c r="F1465" s="346"/>
      <c r="G1465" s="346"/>
      <c r="H1465" s="346"/>
      <c r="I1465" s="346"/>
      <c r="J1465" s="346"/>
      <c r="K1465" s="346"/>
      <c r="L1465" s="346"/>
      <c r="M1465" s="346"/>
      <c r="N1465" s="346"/>
      <c r="O1465" s="347"/>
      <c r="P1465" s="92"/>
    </row>
    <row r="1466" spans="2:16" ht="15" customHeight="1">
      <c r="B1466" s="93"/>
      <c r="C1466" s="348"/>
      <c r="D1466" s="349"/>
      <c r="E1466" s="349"/>
      <c r="F1466" s="349"/>
      <c r="G1466" s="349"/>
      <c r="H1466" s="349"/>
      <c r="I1466" s="349"/>
      <c r="J1466" s="349"/>
      <c r="K1466" s="349"/>
      <c r="L1466" s="349"/>
      <c r="M1466" s="349"/>
      <c r="N1466" s="349"/>
      <c r="O1466" s="350"/>
      <c r="P1466" s="92"/>
    </row>
    <row r="1467" spans="2:16" ht="15" customHeight="1">
      <c r="B1467" s="93"/>
      <c r="C1467" s="351"/>
      <c r="D1467" s="352"/>
      <c r="E1467" s="352"/>
      <c r="F1467" s="352"/>
      <c r="G1467" s="352"/>
      <c r="H1467" s="352"/>
      <c r="I1467" s="352"/>
      <c r="J1467" s="352"/>
      <c r="K1467" s="352"/>
      <c r="L1467" s="352"/>
      <c r="M1467" s="352"/>
      <c r="N1467" s="352"/>
      <c r="O1467" s="353"/>
      <c r="P1467" s="92"/>
    </row>
    <row r="1468" spans="2:16" ht="31.5" customHeight="1">
      <c r="B1468" s="93"/>
      <c r="C1468" s="370" t="s">
        <v>70</v>
      </c>
      <c r="D1468" s="397"/>
      <c r="E1468" s="397"/>
      <c r="F1468" s="397"/>
      <c r="G1468" s="397"/>
      <c r="H1468" s="397"/>
      <c r="I1468" s="397"/>
      <c r="J1468" s="124" t="s">
        <v>71</v>
      </c>
      <c r="K1468" s="147" t="s">
        <v>72</v>
      </c>
      <c r="L1468" s="148" t="s">
        <v>73</v>
      </c>
      <c r="M1468" s="398" t="s">
        <v>58</v>
      </c>
      <c r="N1468" s="399"/>
      <c r="O1468" s="150" t="s">
        <v>59</v>
      </c>
      <c r="P1468" s="92"/>
    </row>
    <row r="1469" spans="2:16" ht="17.100000000000001" customHeight="1">
      <c r="B1469" s="93"/>
      <c r="C1469" s="151" t="s">
        <v>174</v>
      </c>
      <c r="D1469" s="152"/>
      <c r="E1469" s="152"/>
      <c r="F1469" s="152"/>
      <c r="G1469" s="152"/>
      <c r="H1469" s="152"/>
      <c r="I1469" s="152"/>
      <c r="J1469" s="153"/>
      <c r="K1469" s="154"/>
      <c r="L1469" s="155">
        <v>55854</v>
      </c>
      <c r="M1469" s="407">
        <v>0.85</v>
      </c>
      <c r="N1469" s="408"/>
      <c r="O1469" s="156">
        <f>ROUND(L1469*M1469+0.00000001,2)</f>
        <v>47475.9</v>
      </c>
      <c r="P1469" s="92"/>
    </row>
    <row r="1470" spans="2:16" ht="15" customHeight="1">
      <c r="B1470" s="93"/>
      <c r="C1470" s="151"/>
      <c r="D1470" s="152"/>
      <c r="E1470" s="152"/>
      <c r="F1470" s="152"/>
      <c r="G1470" s="152"/>
      <c r="H1470" s="152"/>
      <c r="I1470" s="152"/>
      <c r="J1470" s="153"/>
      <c r="K1470" s="154"/>
      <c r="L1470" s="155"/>
      <c r="M1470" s="407"/>
      <c r="N1470" s="408"/>
      <c r="O1470" s="156"/>
      <c r="P1470" s="92"/>
    </row>
    <row r="1471" spans="2:16" ht="15" customHeight="1">
      <c r="B1471" s="93"/>
      <c r="C1471" s="151"/>
      <c r="D1471" s="152"/>
      <c r="E1471" s="152"/>
      <c r="F1471" s="152"/>
      <c r="G1471" s="152"/>
      <c r="H1471" s="152"/>
      <c r="I1471" s="152"/>
      <c r="J1471" s="153"/>
      <c r="K1471" s="154"/>
      <c r="L1471" s="155"/>
      <c r="M1471" s="400"/>
      <c r="N1471" s="401"/>
      <c r="O1471" s="156"/>
      <c r="P1471" s="92"/>
    </row>
    <row r="1472" spans="2:16" ht="15" customHeight="1">
      <c r="B1472" s="93"/>
      <c r="C1472" s="391"/>
      <c r="D1472" s="392"/>
      <c r="E1472" s="392"/>
      <c r="F1472" s="392"/>
      <c r="G1472" s="392"/>
      <c r="H1472" s="392"/>
      <c r="I1472" s="392"/>
      <c r="J1472" s="144"/>
      <c r="K1472" s="145"/>
      <c r="L1472" s="144"/>
      <c r="M1472" s="402"/>
      <c r="N1472" s="403"/>
      <c r="O1472" s="146"/>
      <c r="P1472" s="92"/>
    </row>
    <row r="1473" spans="2:16" ht="15" customHeight="1">
      <c r="B1473" s="93"/>
      <c r="C1473" s="404" t="s">
        <v>60</v>
      </c>
      <c r="D1473" s="405"/>
      <c r="E1473" s="405"/>
      <c r="F1473" s="405"/>
      <c r="G1473" s="405"/>
      <c r="H1473" s="405"/>
      <c r="I1473" s="405"/>
      <c r="J1473" s="405"/>
      <c r="K1473" s="405"/>
      <c r="L1473" s="405"/>
      <c r="M1473" s="405"/>
      <c r="N1473" s="406"/>
      <c r="O1473" s="140">
        <f>SUM(O1469:O1472)</f>
        <v>47475.9</v>
      </c>
      <c r="P1473" s="92"/>
    </row>
    <row r="1474" spans="2:16" ht="15" customHeight="1">
      <c r="B1474" s="93"/>
      <c r="C1474" s="118"/>
      <c r="O1474" s="119"/>
      <c r="P1474" s="92"/>
    </row>
    <row r="1475" spans="2:16" ht="15" customHeight="1">
      <c r="B1475" s="93"/>
      <c r="C1475" s="409" t="s">
        <v>74</v>
      </c>
      <c r="D1475" s="410"/>
      <c r="E1475" s="410"/>
      <c r="F1475" s="410"/>
      <c r="G1475" s="410"/>
      <c r="H1475" s="410"/>
      <c r="I1475" s="410"/>
      <c r="J1475" s="410"/>
      <c r="K1475" s="410"/>
      <c r="L1475" s="410"/>
      <c r="M1475" s="410"/>
      <c r="N1475" s="411"/>
      <c r="O1475" s="157">
        <f>ROUND(SUM(O1448,O1457,O1464,O1473),0)</f>
        <v>89520</v>
      </c>
      <c r="P1475" s="92"/>
    </row>
    <row r="1476" spans="2:16" ht="15" customHeight="1">
      <c r="B1476" s="93"/>
      <c r="C1476" s="345" t="s">
        <v>75</v>
      </c>
      <c r="D1476" s="346"/>
      <c r="E1476" s="346"/>
      <c r="F1476" s="346"/>
      <c r="G1476" s="346"/>
      <c r="H1476" s="346"/>
      <c r="I1476" s="346"/>
      <c r="J1476" s="346"/>
      <c r="K1476" s="346"/>
      <c r="L1476" s="346"/>
      <c r="M1476" s="346"/>
      <c r="N1476" s="346"/>
      <c r="O1476" s="347"/>
      <c r="P1476" s="92"/>
    </row>
    <row r="1477" spans="2:16" ht="15" customHeight="1">
      <c r="B1477" s="93"/>
      <c r="C1477" s="348"/>
      <c r="D1477" s="349"/>
      <c r="E1477" s="349"/>
      <c r="F1477" s="349"/>
      <c r="G1477" s="349"/>
      <c r="H1477" s="349"/>
      <c r="I1477" s="349"/>
      <c r="J1477" s="349"/>
      <c r="K1477" s="349"/>
      <c r="L1477" s="349"/>
      <c r="M1477" s="349"/>
      <c r="N1477" s="349"/>
      <c r="O1477" s="350"/>
      <c r="P1477" s="92"/>
    </row>
    <row r="1478" spans="2:16" ht="15" customHeight="1">
      <c r="B1478" s="93"/>
      <c r="C1478" s="351"/>
      <c r="D1478" s="352"/>
      <c r="E1478" s="352"/>
      <c r="F1478" s="352"/>
      <c r="G1478" s="352"/>
      <c r="H1478" s="352"/>
      <c r="I1478" s="352"/>
      <c r="J1478" s="352"/>
      <c r="K1478" s="352"/>
      <c r="L1478" s="352"/>
      <c r="M1478" s="352"/>
      <c r="N1478" s="352"/>
      <c r="O1478" s="353"/>
      <c r="P1478" s="92"/>
    </row>
    <row r="1479" spans="2:16" ht="28.5" customHeight="1">
      <c r="B1479" s="93"/>
      <c r="C1479" s="370" t="s">
        <v>76</v>
      </c>
      <c r="D1479" s="397"/>
      <c r="E1479" s="397"/>
      <c r="F1479" s="397"/>
      <c r="G1479" s="397"/>
      <c r="H1479" s="397"/>
      <c r="I1479" s="397"/>
      <c r="J1479" s="135"/>
      <c r="K1479" s="149"/>
      <c r="L1479" s="148" t="s">
        <v>77</v>
      </c>
      <c r="M1479" s="398" t="s">
        <v>78</v>
      </c>
      <c r="N1479" s="399"/>
      <c r="O1479" s="150"/>
      <c r="P1479" s="92"/>
    </row>
    <row r="1480" spans="2:16" ht="15" customHeight="1">
      <c r="B1480" s="93"/>
      <c r="C1480" s="412" t="s">
        <v>23</v>
      </c>
      <c r="D1480" s="380"/>
      <c r="E1480" s="380"/>
      <c r="F1480" s="380"/>
      <c r="G1480" s="380"/>
      <c r="H1480" s="380"/>
      <c r="I1480" s="380"/>
      <c r="J1480" s="158"/>
      <c r="K1480" s="159"/>
      <c r="L1480" s="235">
        <f>'PRESUPUESTO OFICIAL (Entidad)'!K72</f>
        <v>0.24299999999999999</v>
      </c>
      <c r="M1480" s="432">
        <f>L1480*O1475</f>
        <v>21753.360000000001</v>
      </c>
      <c r="N1480" s="433"/>
      <c r="O1480" s="160"/>
      <c r="P1480" s="92"/>
    </row>
    <row r="1481" spans="2:16" ht="15" customHeight="1">
      <c r="B1481" s="93"/>
      <c r="C1481" s="129" t="s">
        <v>79</v>
      </c>
      <c r="D1481" s="130"/>
      <c r="E1481" s="130"/>
      <c r="F1481" s="130"/>
      <c r="G1481" s="130"/>
      <c r="H1481" s="130"/>
      <c r="I1481" s="130"/>
      <c r="J1481" s="158"/>
      <c r="K1481" s="159"/>
      <c r="L1481" s="235">
        <f>'PRESUPUESTO OFICIAL (Entidad)'!K73</f>
        <v>0.01</v>
      </c>
      <c r="M1481" s="432">
        <f>L1481*O1475</f>
        <v>895.2</v>
      </c>
      <c r="N1481" s="433"/>
      <c r="O1481" s="160"/>
      <c r="P1481" s="92"/>
    </row>
    <row r="1482" spans="2:16" ht="15" customHeight="1">
      <c r="B1482" s="93"/>
      <c r="C1482" s="112" t="s">
        <v>80</v>
      </c>
      <c r="D1482" s="113"/>
      <c r="E1482" s="113"/>
      <c r="F1482" s="113"/>
      <c r="G1482" s="113"/>
      <c r="H1482" s="113"/>
      <c r="I1482" s="113"/>
      <c r="J1482" s="161"/>
      <c r="K1482" s="162"/>
      <c r="L1482" s="235">
        <f>'PRESUPUESTO OFICIAL (Entidad)'!K74</f>
        <v>0.05</v>
      </c>
      <c r="M1482" s="434">
        <f>L1482*O1475</f>
        <v>4476</v>
      </c>
      <c r="N1482" s="435"/>
      <c r="O1482" s="160"/>
      <c r="P1482" s="92"/>
    </row>
    <row r="1483" spans="2:16" ht="15" customHeight="1">
      <c r="B1483" s="93"/>
      <c r="C1483" s="404" t="s">
        <v>60</v>
      </c>
      <c r="D1483" s="405"/>
      <c r="E1483" s="405"/>
      <c r="F1483" s="405"/>
      <c r="G1483" s="405"/>
      <c r="H1483" s="405"/>
      <c r="I1483" s="405"/>
      <c r="J1483" s="405"/>
      <c r="K1483" s="405"/>
      <c r="L1483" s="405"/>
      <c r="M1483" s="405"/>
      <c r="N1483" s="406"/>
      <c r="O1483" s="163">
        <f>SUM(M1480:M1482)</f>
        <v>27124.560000000001</v>
      </c>
      <c r="P1483" s="92"/>
    </row>
    <row r="1484" spans="2:16" ht="15" customHeight="1">
      <c r="B1484" s="93"/>
      <c r="C1484" s="118"/>
      <c r="O1484" s="119"/>
      <c r="P1484" s="92"/>
    </row>
    <row r="1485" spans="2:16" ht="15" customHeight="1">
      <c r="B1485" s="93"/>
      <c r="C1485" s="409" t="s">
        <v>81</v>
      </c>
      <c r="D1485" s="410"/>
      <c r="E1485" s="410"/>
      <c r="F1485" s="410"/>
      <c r="G1485" s="410"/>
      <c r="H1485" s="410"/>
      <c r="I1485" s="410"/>
      <c r="J1485" s="410"/>
      <c r="K1485" s="410"/>
      <c r="L1485" s="410"/>
      <c r="M1485" s="410"/>
      <c r="N1485" s="411"/>
      <c r="O1485" s="164">
        <f>ROUND(SUM(O1475,O1483),0)</f>
        <v>116645</v>
      </c>
      <c r="P1485" s="92"/>
    </row>
    <row r="1486" spans="2:16" ht="15" customHeight="1">
      <c r="B1486" s="93"/>
      <c r="C1486" s="115"/>
      <c r="D1486" s="116"/>
      <c r="E1486" s="116"/>
      <c r="F1486" s="116"/>
      <c r="G1486" s="116"/>
      <c r="H1486" s="116"/>
      <c r="I1486" s="116"/>
      <c r="J1486" s="116"/>
      <c r="K1486" s="116"/>
      <c r="L1486" s="116"/>
      <c r="M1486" s="116"/>
      <c r="N1486" s="116"/>
      <c r="O1486" s="117"/>
      <c r="P1486" s="92"/>
    </row>
    <row r="1487" spans="2:16" ht="15" customHeight="1">
      <c r="B1487" s="93"/>
      <c r="C1487" s="118"/>
      <c r="O1487" s="119"/>
      <c r="P1487" s="92"/>
    </row>
    <row r="1488" spans="2:16" ht="15" customHeight="1">
      <c r="B1488" s="93"/>
      <c r="C1488" s="118"/>
      <c r="O1488" s="119"/>
      <c r="P1488" s="92"/>
    </row>
    <row r="1489" spans="2:16" ht="15" customHeight="1">
      <c r="B1489" s="93"/>
      <c r="C1489" s="118"/>
      <c r="H1489" s="165" t="s">
        <v>82</v>
      </c>
      <c r="I1489" s="165"/>
      <c r="J1489" s="165"/>
      <c r="K1489" s="165"/>
      <c r="O1489" s="119"/>
      <c r="P1489" s="92"/>
    </row>
    <row r="1490" spans="2:16" ht="15" customHeight="1">
      <c r="B1490" s="93"/>
      <c r="C1490" s="118"/>
      <c r="H1490" s="165" t="s">
        <v>83</v>
      </c>
      <c r="O1490" s="119"/>
      <c r="P1490" s="92"/>
    </row>
    <row r="1491" spans="2:16" ht="15" customHeight="1">
      <c r="B1491" s="93"/>
      <c r="C1491" s="118"/>
      <c r="H1491" s="165" t="s">
        <v>84</v>
      </c>
      <c r="O1491" s="119"/>
      <c r="P1491" s="92"/>
    </row>
    <row r="1492" spans="2:16" ht="15" customHeight="1">
      <c r="B1492" s="93"/>
      <c r="C1492" s="104"/>
      <c r="D1492" s="166"/>
      <c r="E1492" s="166"/>
      <c r="F1492" s="166"/>
      <c r="G1492" s="166"/>
      <c r="H1492" s="165" t="s">
        <v>85</v>
      </c>
      <c r="I1492" s="166"/>
      <c r="J1492" s="166"/>
      <c r="K1492" s="166"/>
      <c r="L1492" s="166"/>
      <c r="M1492" s="166"/>
      <c r="N1492" s="166"/>
      <c r="O1492" s="167"/>
      <c r="P1492" s="92"/>
    </row>
    <row r="1493" spans="2:16" ht="15" customHeight="1">
      <c r="B1493" s="93"/>
      <c r="C1493" s="118"/>
      <c r="H1493" s="91" t="s">
        <v>86</v>
      </c>
      <c r="O1493" s="119"/>
      <c r="P1493" s="92"/>
    </row>
    <row r="1494" spans="2:16" ht="15" customHeight="1">
      <c r="B1494" s="93"/>
      <c r="C1494" s="168" t="s">
        <v>87</v>
      </c>
      <c r="D1494" s="126"/>
      <c r="E1494" s="126"/>
      <c r="F1494" s="126"/>
      <c r="G1494" s="126"/>
      <c r="H1494" s="126"/>
      <c r="I1494" s="126"/>
      <c r="J1494" s="126"/>
      <c r="K1494" s="126"/>
      <c r="L1494" s="126"/>
      <c r="M1494" s="126"/>
      <c r="N1494" s="126"/>
      <c r="O1494" s="169"/>
      <c r="P1494" s="92"/>
    </row>
    <row r="1495" spans="2:16" ht="15" customHeight="1">
      <c r="B1495" s="93"/>
      <c r="C1495" s="429"/>
      <c r="D1495" s="430"/>
      <c r="E1495" s="430"/>
      <c r="F1495" s="430"/>
      <c r="G1495" s="430"/>
      <c r="H1495" s="430"/>
      <c r="I1495" s="430"/>
      <c r="J1495" s="430"/>
      <c r="K1495" s="430"/>
      <c r="L1495" s="430"/>
      <c r="M1495" s="430"/>
      <c r="N1495" s="430"/>
      <c r="O1495" s="431"/>
      <c r="P1495" s="92"/>
    </row>
    <row r="1496" spans="2:16" ht="15" customHeight="1">
      <c r="B1496" s="93"/>
      <c r="C1496" s="429"/>
      <c r="D1496" s="430"/>
      <c r="E1496" s="430"/>
      <c r="F1496" s="430"/>
      <c r="G1496" s="430"/>
      <c r="H1496" s="430"/>
      <c r="I1496" s="430"/>
      <c r="J1496" s="430"/>
      <c r="K1496" s="430"/>
      <c r="L1496" s="430"/>
      <c r="M1496" s="430"/>
      <c r="N1496" s="430"/>
      <c r="O1496" s="431"/>
      <c r="P1496" s="92"/>
    </row>
    <row r="1497" spans="2:16" ht="15" customHeight="1">
      <c r="B1497" s="93"/>
      <c r="C1497" s="104"/>
      <c r="D1497" s="166"/>
      <c r="E1497" s="166"/>
      <c r="F1497" s="166"/>
      <c r="G1497" s="166"/>
      <c r="H1497" s="166"/>
      <c r="I1497" s="166"/>
      <c r="J1497" s="166"/>
      <c r="K1497" s="166"/>
      <c r="L1497" s="166"/>
      <c r="M1497" s="166"/>
      <c r="N1497" s="166"/>
      <c r="O1497" s="167"/>
      <c r="P1497" s="92"/>
    </row>
    <row r="1498" spans="2:16" ht="15" customHeight="1">
      <c r="B1498" s="93"/>
      <c r="C1498" s="170" t="s">
        <v>88</v>
      </c>
      <c r="D1498" s="166"/>
      <c r="E1498" s="166"/>
      <c r="F1498" s="166"/>
      <c r="G1498" s="166"/>
      <c r="H1498" s="166"/>
      <c r="I1498" s="166"/>
      <c r="J1498" s="166"/>
      <c r="K1498" s="166"/>
      <c r="L1498" s="166"/>
      <c r="M1498" s="166"/>
      <c r="N1498" s="166"/>
      <c r="O1498" s="167"/>
      <c r="P1498" s="92"/>
    </row>
    <row r="1499" spans="2:16" ht="12.75" customHeight="1">
      <c r="B1499" s="93"/>
      <c r="C1499" s="426" t="s">
        <v>89</v>
      </c>
      <c r="D1499" s="427"/>
      <c r="E1499" s="427"/>
      <c r="F1499" s="427"/>
      <c r="G1499" s="427"/>
      <c r="H1499" s="427"/>
      <c r="I1499" s="427"/>
      <c r="J1499" s="427"/>
      <c r="K1499" s="427"/>
      <c r="L1499" s="427"/>
      <c r="M1499" s="427"/>
      <c r="N1499" s="427"/>
      <c r="O1499" s="428"/>
      <c r="P1499" s="92"/>
    </row>
    <row r="1500" spans="2:16" ht="15" customHeight="1">
      <c r="B1500" s="93"/>
      <c r="C1500" s="426"/>
      <c r="D1500" s="427"/>
      <c r="E1500" s="427"/>
      <c r="F1500" s="427"/>
      <c r="G1500" s="427"/>
      <c r="H1500" s="427"/>
      <c r="I1500" s="427"/>
      <c r="J1500" s="427"/>
      <c r="K1500" s="427"/>
      <c r="L1500" s="427"/>
      <c r="M1500" s="427"/>
      <c r="N1500" s="427"/>
      <c r="O1500" s="428"/>
      <c r="P1500" s="92"/>
    </row>
    <row r="1501" spans="2:16" ht="12.95" customHeight="1">
      <c r="B1501" s="93"/>
      <c r="C1501" s="426" t="s">
        <v>90</v>
      </c>
      <c r="D1501" s="427"/>
      <c r="E1501" s="427"/>
      <c r="F1501" s="427"/>
      <c r="G1501" s="427"/>
      <c r="H1501" s="427"/>
      <c r="I1501" s="427"/>
      <c r="J1501" s="427"/>
      <c r="K1501" s="427"/>
      <c r="L1501" s="427"/>
      <c r="M1501" s="427"/>
      <c r="N1501" s="427"/>
      <c r="O1501" s="428"/>
      <c r="P1501" s="92"/>
    </row>
    <row r="1502" spans="2:16" ht="15" customHeight="1">
      <c r="B1502" s="93"/>
      <c r="C1502" s="426"/>
      <c r="D1502" s="427"/>
      <c r="E1502" s="427"/>
      <c r="F1502" s="427"/>
      <c r="G1502" s="427"/>
      <c r="H1502" s="427"/>
      <c r="I1502" s="427"/>
      <c r="J1502" s="427"/>
      <c r="K1502" s="427"/>
      <c r="L1502" s="427"/>
      <c r="M1502" s="427"/>
      <c r="N1502" s="427"/>
      <c r="O1502" s="428"/>
      <c r="P1502" s="92"/>
    </row>
    <row r="1503" spans="2:16" ht="15" customHeight="1">
      <c r="B1503" s="93"/>
      <c r="C1503" s="104"/>
      <c r="D1503" s="166"/>
      <c r="E1503" s="166"/>
      <c r="F1503" s="166"/>
      <c r="G1503" s="166"/>
      <c r="H1503" s="166"/>
      <c r="I1503" s="166"/>
      <c r="J1503" s="166"/>
      <c r="K1503" s="166"/>
      <c r="L1503" s="166"/>
      <c r="M1503" s="166"/>
      <c r="N1503" s="166"/>
      <c r="O1503" s="167"/>
      <c r="P1503" s="92"/>
    </row>
    <row r="1504" spans="2:16" ht="15" customHeight="1">
      <c r="B1504" s="93"/>
      <c r="C1504" s="118"/>
      <c r="H1504" s="165" t="s">
        <v>82</v>
      </c>
      <c r="O1504" s="119"/>
      <c r="P1504" s="92"/>
    </row>
    <row r="1505" spans="2:16" ht="15" customHeight="1">
      <c r="B1505" s="93"/>
      <c r="C1505" s="118"/>
      <c r="H1505" s="91" t="s">
        <v>83</v>
      </c>
      <c r="I1505" s="130"/>
      <c r="J1505" s="130"/>
      <c r="K1505" s="130"/>
      <c r="O1505" s="119"/>
      <c r="P1505" s="92"/>
    </row>
    <row r="1506" spans="2:16" ht="15" customHeight="1">
      <c r="B1506" s="93"/>
      <c r="C1506" s="118"/>
      <c r="H1506" s="91" t="s">
        <v>91</v>
      </c>
      <c r="I1506" s="171"/>
      <c r="J1506" s="171"/>
      <c r="K1506" s="171"/>
      <c r="O1506" s="119"/>
      <c r="P1506" s="92"/>
    </row>
    <row r="1507" spans="2:16" ht="15" customHeight="1">
      <c r="B1507" s="93"/>
      <c r="C1507" s="172"/>
      <c r="D1507" s="166"/>
      <c r="E1507" s="166"/>
      <c r="F1507" s="166"/>
      <c r="G1507" s="166"/>
      <c r="H1507" s="91" t="s">
        <v>85</v>
      </c>
      <c r="L1507" s="166"/>
      <c r="M1507" s="166"/>
      <c r="N1507" s="166"/>
      <c r="O1507" s="167"/>
      <c r="P1507" s="92"/>
    </row>
    <row r="1508" spans="2:16" ht="17.25" customHeight="1">
      <c r="B1508" s="93"/>
      <c r="C1508" s="172"/>
      <c r="D1508" s="171"/>
      <c r="E1508" s="171"/>
      <c r="K1508" s="418"/>
      <c r="L1508" s="418"/>
      <c r="M1508" s="418"/>
      <c r="N1508" s="418"/>
      <c r="O1508" s="419"/>
      <c r="P1508" s="92"/>
    </row>
    <row r="1509" spans="2:16" ht="18.75" customHeight="1">
      <c r="B1509" s="93"/>
      <c r="C1509" s="422"/>
      <c r="D1509" s="423"/>
      <c r="E1509" s="423"/>
      <c r="F1509" s="145"/>
      <c r="G1509" s="145"/>
      <c r="H1509" s="145"/>
      <c r="I1509" s="145"/>
      <c r="J1509" s="145"/>
      <c r="K1509" s="420"/>
      <c r="L1509" s="420"/>
      <c r="M1509" s="420"/>
      <c r="N1509" s="420"/>
      <c r="O1509" s="421"/>
      <c r="P1509" s="92"/>
    </row>
    <row r="1510" spans="2:16" ht="15" customHeight="1">
      <c r="B1510" s="173"/>
      <c r="C1510" s="174"/>
      <c r="D1510" s="174"/>
      <c r="E1510" s="174"/>
      <c r="F1510" s="174"/>
      <c r="G1510" s="174"/>
      <c r="H1510" s="174"/>
      <c r="I1510" s="174"/>
      <c r="J1510" s="174"/>
      <c r="K1510" s="174"/>
      <c r="L1510" s="174"/>
      <c r="M1510" s="174"/>
      <c r="N1510" s="174"/>
      <c r="O1510" s="174"/>
      <c r="P1510" s="175"/>
    </row>
    <row r="1511" spans="2:16" ht="15" customHeight="1"/>
    <row r="1512" spans="2:16" ht="15" customHeight="1">
      <c r="B1512" s="271" t="s">
        <v>37</v>
      </c>
      <c r="C1512" s="271"/>
      <c r="D1512" s="271"/>
      <c r="E1512" s="271"/>
      <c r="F1512" s="271"/>
      <c r="G1512" s="271"/>
      <c r="H1512" s="271"/>
      <c r="I1512" s="271"/>
      <c r="J1512" s="271"/>
      <c r="K1512" s="271"/>
      <c r="L1512" s="271"/>
    </row>
    <row r="1513" spans="2:16" ht="15" customHeight="1">
      <c r="B1513" s="271" t="s">
        <v>1</v>
      </c>
      <c r="C1513" s="271"/>
      <c r="D1513" s="271"/>
      <c r="E1513" s="271"/>
    </row>
    <row r="1514" spans="2:16" ht="15" customHeight="1"/>
    <row r="1515" spans="2:16" ht="25.5" customHeight="1">
      <c r="B1515" s="415"/>
      <c r="C1515" s="416"/>
      <c r="D1515" s="416"/>
      <c r="E1515" s="416"/>
      <c r="F1515" s="416"/>
      <c r="G1515" s="416"/>
      <c r="H1515" s="416"/>
      <c r="I1515" s="416"/>
      <c r="J1515" s="416"/>
      <c r="K1515" s="416"/>
      <c r="L1515" s="416"/>
      <c r="M1515" s="416"/>
      <c r="N1515" s="416"/>
      <c r="O1515" s="416"/>
      <c r="P1515" s="417"/>
    </row>
    <row r="1516" spans="2:16" ht="36.75" customHeight="1">
      <c r="B1516" s="93"/>
      <c r="C1516" s="327" t="s">
        <v>38</v>
      </c>
      <c r="D1516" s="327"/>
      <c r="E1516" s="327"/>
      <c r="F1516" s="327"/>
      <c r="G1516" s="327"/>
      <c r="H1516" s="327"/>
      <c r="I1516" s="327"/>
      <c r="J1516" s="327"/>
      <c r="K1516" s="327"/>
      <c r="L1516" s="327"/>
      <c r="M1516" s="327"/>
      <c r="N1516" s="327"/>
      <c r="O1516" s="327"/>
      <c r="P1516" s="92"/>
    </row>
    <row r="1517" spans="2:16" ht="15" customHeight="1">
      <c r="B1517" s="93"/>
      <c r="P1517" s="92"/>
    </row>
    <row r="1518" spans="2:16" ht="15" customHeight="1">
      <c r="B1518" s="93"/>
      <c r="C1518" s="336"/>
      <c r="D1518" s="338"/>
      <c r="E1518" s="339"/>
      <c r="F1518" s="339"/>
      <c r="G1518" s="339"/>
      <c r="H1518" s="339"/>
      <c r="I1518" s="339"/>
      <c r="J1518" s="339"/>
      <c r="K1518" s="340"/>
      <c r="L1518" s="356"/>
      <c r="M1518" s="357"/>
      <c r="N1518" s="357"/>
      <c r="O1518" s="358"/>
      <c r="P1518" s="92"/>
    </row>
    <row r="1519" spans="2:16" ht="15" customHeight="1">
      <c r="B1519" s="93"/>
      <c r="C1519" s="337"/>
      <c r="D1519" s="330" t="s">
        <v>162</v>
      </c>
      <c r="E1519" s="331"/>
      <c r="F1519" s="331"/>
      <c r="G1519" s="331"/>
      <c r="H1519" s="331"/>
      <c r="I1519" s="331"/>
      <c r="J1519" s="331"/>
      <c r="K1519" s="332"/>
      <c r="L1519" s="359"/>
      <c r="M1519" s="360"/>
      <c r="N1519" s="360"/>
      <c r="O1519" s="361"/>
      <c r="P1519" s="92"/>
    </row>
    <row r="1520" spans="2:16" ht="15" customHeight="1">
      <c r="B1520" s="93"/>
      <c r="C1520" s="337"/>
      <c r="D1520" s="330"/>
      <c r="E1520" s="331"/>
      <c r="F1520" s="331"/>
      <c r="G1520" s="331"/>
      <c r="H1520" s="331"/>
      <c r="I1520" s="331"/>
      <c r="J1520" s="331"/>
      <c r="K1520" s="332"/>
      <c r="L1520" s="328" t="s">
        <v>39</v>
      </c>
      <c r="M1520" s="362"/>
      <c r="N1520" s="363"/>
      <c r="O1520" s="364"/>
      <c r="P1520" s="92"/>
    </row>
    <row r="1521" spans="2:16" ht="15" customHeight="1">
      <c r="B1521" s="93"/>
      <c r="C1521" s="337"/>
      <c r="D1521" s="330" t="s">
        <v>40</v>
      </c>
      <c r="E1521" s="331"/>
      <c r="F1521" s="331"/>
      <c r="G1521" s="331"/>
      <c r="H1521" s="331"/>
      <c r="I1521" s="331"/>
      <c r="J1521" s="331"/>
      <c r="K1521" s="332"/>
      <c r="L1521" s="341"/>
      <c r="M1521" s="365"/>
      <c r="N1521" s="366"/>
      <c r="O1521" s="367"/>
      <c r="P1521" s="92"/>
    </row>
    <row r="1522" spans="2:16" ht="12.75" customHeight="1">
      <c r="B1522" s="93"/>
      <c r="C1522" s="337"/>
      <c r="D1522" s="333"/>
      <c r="E1522" s="334"/>
      <c r="F1522" s="334"/>
      <c r="G1522" s="334"/>
      <c r="H1522" s="334"/>
      <c r="I1522" s="334"/>
      <c r="J1522" s="334"/>
      <c r="K1522" s="335"/>
      <c r="L1522" s="328" t="s">
        <v>41</v>
      </c>
      <c r="M1522" s="328">
        <v>17</v>
      </c>
      <c r="N1522" s="328" t="s">
        <v>42</v>
      </c>
      <c r="O1522" s="354">
        <v>26</v>
      </c>
      <c r="P1522" s="92"/>
    </row>
    <row r="1523" spans="2:16" ht="15" customHeight="1">
      <c r="B1523" s="93"/>
      <c r="C1523" s="337"/>
      <c r="D1523" s="333"/>
      <c r="E1523" s="334"/>
      <c r="F1523" s="334"/>
      <c r="G1523" s="334"/>
      <c r="H1523" s="334"/>
      <c r="I1523" s="334"/>
      <c r="J1523" s="334"/>
      <c r="K1523" s="335"/>
      <c r="L1523" s="329"/>
      <c r="M1523" s="329"/>
      <c r="N1523" s="329"/>
      <c r="O1523" s="355"/>
      <c r="P1523" s="92"/>
    </row>
    <row r="1524" spans="2:16" ht="15" customHeight="1">
      <c r="B1524" s="93"/>
      <c r="C1524" s="337"/>
      <c r="D1524" s="330" t="s">
        <v>43</v>
      </c>
      <c r="E1524" s="331"/>
      <c r="F1524" s="331"/>
      <c r="G1524" s="331"/>
      <c r="H1524" s="331"/>
      <c r="I1524" s="331"/>
      <c r="J1524" s="331"/>
      <c r="K1524" s="332"/>
      <c r="L1524" s="329"/>
      <c r="M1524" s="329"/>
      <c r="N1524" s="329"/>
      <c r="O1524" s="355"/>
      <c r="P1524" s="92"/>
    </row>
    <row r="1525" spans="2:16" ht="15" customHeight="1">
      <c r="B1525" s="93"/>
      <c r="C1525" s="96"/>
      <c r="D1525" s="97"/>
      <c r="E1525" s="97"/>
      <c r="F1525" s="97"/>
      <c r="G1525" s="97"/>
      <c r="H1525" s="97"/>
      <c r="I1525" s="97"/>
      <c r="J1525" s="97"/>
      <c r="K1525" s="97"/>
      <c r="L1525" s="97"/>
      <c r="M1525" s="98"/>
      <c r="N1525" s="98"/>
      <c r="O1525" s="99"/>
      <c r="P1525" s="92"/>
    </row>
    <row r="1526" spans="2:16" ht="15" customHeight="1">
      <c r="B1526" s="93"/>
      <c r="C1526" s="100"/>
      <c r="D1526" s="94"/>
      <c r="E1526" s="94"/>
      <c r="F1526" s="94"/>
      <c r="G1526" s="94"/>
      <c r="H1526" s="94"/>
      <c r="I1526" s="94"/>
      <c r="J1526" s="94"/>
      <c r="K1526" s="94"/>
      <c r="L1526" s="101" t="s">
        <v>44</v>
      </c>
      <c r="M1526" s="102" t="s">
        <v>45</v>
      </c>
      <c r="N1526" s="102" t="s">
        <v>46</v>
      </c>
      <c r="O1526" s="103" t="s">
        <v>47</v>
      </c>
      <c r="P1526" s="92"/>
    </row>
    <row r="1527" spans="2:16" ht="15" customHeight="1">
      <c r="B1527" s="93"/>
      <c r="C1527" s="104"/>
      <c r="D1527" s="95"/>
      <c r="E1527" s="95"/>
      <c r="F1527" s="95"/>
      <c r="G1527" s="95"/>
      <c r="H1527" s="95"/>
      <c r="I1527" s="95"/>
      <c r="J1527" s="95"/>
      <c r="K1527" s="95"/>
      <c r="L1527" s="105"/>
      <c r="M1527" s="106"/>
      <c r="N1527" s="106"/>
      <c r="O1527" s="107"/>
      <c r="P1527" s="92"/>
    </row>
    <row r="1528" spans="2:16" ht="18" customHeight="1">
      <c r="B1528" s="93"/>
      <c r="C1528" s="424" t="s">
        <v>48</v>
      </c>
      <c r="D1528" s="425"/>
      <c r="E1528" s="425"/>
      <c r="F1528" s="425"/>
      <c r="G1528" s="95"/>
      <c r="H1528" s="95"/>
      <c r="I1528" s="95" t="s">
        <v>49</v>
      </c>
      <c r="K1528" s="95"/>
      <c r="L1528" s="105"/>
      <c r="O1528" s="108"/>
      <c r="P1528" s="92"/>
    </row>
    <row r="1529" spans="2:16" ht="15" customHeight="1">
      <c r="B1529" s="93"/>
      <c r="C1529" s="109"/>
      <c r="D1529" s="110"/>
      <c r="E1529" s="110"/>
      <c r="F1529" s="110"/>
      <c r="G1529" s="110"/>
      <c r="H1529" s="110"/>
      <c r="I1529" s="110"/>
      <c r="J1529" s="110"/>
      <c r="K1529" s="110"/>
      <c r="L1529" s="110"/>
      <c r="M1529" s="110"/>
      <c r="N1529" s="110"/>
      <c r="O1529" s="111"/>
      <c r="P1529" s="92"/>
    </row>
    <row r="1530" spans="2:16" ht="15" customHeight="1">
      <c r="B1530" s="93"/>
      <c r="C1530" s="112"/>
      <c r="D1530" s="113"/>
      <c r="E1530" s="113"/>
      <c r="F1530" s="113"/>
      <c r="G1530" s="113"/>
      <c r="H1530" s="113"/>
      <c r="I1530" s="113"/>
      <c r="J1530" s="113"/>
      <c r="K1530" s="113"/>
      <c r="L1530" s="113"/>
      <c r="M1530" s="113"/>
      <c r="N1530" s="113"/>
      <c r="O1530" s="114"/>
      <c r="P1530" s="92"/>
    </row>
    <row r="1531" spans="2:16" ht="15" customHeight="1">
      <c r="B1531" s="93"/>
      <c r="C1531" s="115"/>
      <c r="D1531" s="116"/>
      <c r="E1531" s="116"/>
      <c r="F1531" s="116"/>
      <c r="G1531" s="116"/>
      <c r="H1531" s="116"/>
      <c r="K1531" s="116"/>
      <c r="L1531" s="116"/>
      <c r="M1531" s="116"/>
      <c r="N1531" s="116"/>
      <c r="O1531" s="117"/>
      <c r="P1531" s="92"/>
    </row>
    <row r="1532" spans="2:16" ht="15" customHeight="1">
      <c r="B1532" s="93"/>
      <c r="C1532" s="376" t="s">
        <v>50</v>
      </c>
      <c r="D1532" s="377"/>
      <c r="E1532" s="377"/>
      <c r="F1532" s="377"/>
      <c r="G1532" s="377"/>
      <c r="H1532" s="377"/>
      <c r="I1532" s="377"/>
      <c r="J1532" s="377"/>
      <c r="K1532" s="377"/>
      <c r="L1532" s="377"/>
      <c r="M1532" s="377"/>
      <c r="N1532" s="377"/>
      <c r="O1532" s="378"/>
      <c r="P1532" s="92"/>
    </row>
    <row r="1533" spans="2:16" ht="15" customHeight="1">
      <c r="B1533" s="93"/>
      <c r="C1533" s="118"/>
      <c r="O1533" s="119"/>
      <c r="P1533" s="92"/>
    </row>
    <row r="1534" spans="2:16" ht="15" customHeight="1">
      <c r="B1534" s="93"/>
      <c r="C1534" s="120" t="s">
        <v>51</v>
      </c>
      <c r="D1534" s="342" t="s">
        <v>52</v>
      </c>
      <c r="E1534" s="343"/>
      <c r="F1534" s="343"/>
      <c r="G1534" s="343"/>
      <c r="H1534" s="343"/>
      <c r="I1534" s="343"/>
      <c r="J1534" s="343"/>
      <c r="K1534" s="343"/>
      <c r="L1534" s="344"/>
      <c r="M1534" s="374" t="s">
        <v>53</v>
      </c>
      <c r="N1534" s="375"/>
      <c r="O1534" s="120" t="s">
        <v>11</v>
      </c>
      <c r="P1534" s="92"/>
    </row>
    <row r="1535" spans="2:16" ht="20.100000000000001" customHeight="1">
      <c r="B1535" s="93"/>
      <c r="C1535" s="121" t="s">
        <v>242</v>
      </c>
      <c r="D1535" s="388" t="s">
        <v>141</v>
      </c>
      <c r="E1535" s="389"/>
      <c r="F1535" s="389"/>
      <c r="G1535" s="389"/>
      <c r="H1535" s="389"/>
      <c r="I1535" s="389"/>
      <c r="J1535" s="389"/>
      <c r="K1535" s="389"/>
      <c r="L1535" s="390"/>
      <c r="M1535" s="368" t="s">
        <v>101</v>
      </c>
      <c r="N1535" s="369"/>
      <c r="O1535" s="122">
        <f>SUM('PRESUPUESTO OFICIAL (Entidad)'!I44)</f>
        <v>75.58</v>
      </c>
      <c r="P1535" s="92"/>
    </row>
    <row r="1536" spans="2:16" ht="15" customHeight="1">
      <c r="B1536" s="93"/>
      <c r="C1536" s="345" t="s">
        <v>54</v>
      </c>
      <c r="D1536" s="346"/>
      <c r="E1536" s="346"/>
      <c r="F1536" s="346"/>
      <c r="G1536" s="346"/>
      <c r="H1536" s="346"/>
      <c r="I1536" s="346"/>
      <c r="J1536" s="346"/>
      <c r="K1536" s="346"/>
      <c r="L1536" s="346"/>
      <c r="M1536" s="346"/>
      <c r="N1536" s="346"/>
      <c r="O1536" s="347"/>
      <c r="P1536" s="92"/>
    </row>
    <row r="1537" spans="2:16" ht="15" customHeight="1">
      <c r="B1537" s="93"/>
      <c r="C1537" s="348"/>
      <c r="D1537" s="349"/>
      <c r="E1537" s="349"/>
      <c r="F1537" s="349"/>
      <c r="G1537" s="349"/>
      <c r="H1537" s="349"/>
      <c r="I1537" s="349"/>
      <c r="J1537" s="349"/>
      <c r="K1537" s="349"/>
      <c r="L1537" s="349"/>
      <c r="M1537" s="349"/>
      <c r="N1537" s="349"/>
      <c r="O1537" s="350"/>
      <c r="P1537" s="92"/>
    </row>
    <row r="1538" spans="2:16" ht="15" customHeight="1">
      <c r="B1538" s="93"/>
      <c r="C1538" s="351"/>
      <c r="D1538" s="352"/>
      <c r="E1538" s="352"/>
      <c r="F1538" s="352"/>
      <c r="G1538" s="352"/>
      <c r="H1538" s="352"/>
      <c r="I1538" s="352"/>
      <c r="J1538" s="352"/>
      <c r="K1538" s="352"/>
      <c r="L1538" s="352"/>
      <c r="M1538" s="352"/>
      <c r="N1538" s="352"/>
      <c r="O1538" s="353"/>
      <c r="P1538" s="92"/>
    </row>
    <row r="1539" spans="2:16" ht="15" customHeight="1">
      <c r="B1539" s="93"/>
      <c r="C1539" s="370" t="s">
        <v>52</v>
      </c>
      <c r="D1539" s="371"/>
      <c r="E1539" s="371"/>
      <c r="F1539" s="371"/>
      <c r="G1539" s="372"/>
      <c r="H1539" s="373" t="s">
        <v>55</v>
      </c>
      <c r="I1539" s="371"/>
      <c r="J1539" s="385" t="s">
        <v>56</v>
      </c>
      <c r="K1539" s="386"/>
      <c r="L1539" s="124" t="s">
        <v>57</v>
      </c>
      <c r="M1539" s="373" t="s">
        <v>58</v>
      </c>
      <c r="N1539" s="387"/>
      <c r="O1539" s="125" t="s">
        <v>59</v>
      </c>
      <c r="P1539" s="92"/>
    </row>
    <row r="1540" spans="2:16" ht="17.100000000000001" customHeight="1">
      <c r="B1540" s="93"/>
      <c r="C1540" s="379" t="s">
        <v>163</v>
      </c>
      <c r="D1540" s="380"/>
      <c r="E1540" s="380"/>
      <c r="F1540" s="380"/>
      <c r="G1540" s="381"/>
      <c r="H1540" s="382"/>
      <c r="I1540" s="381"/>
      <c r="J1540" s="382" t="s">
        <v>164</v>
      </c>
      <c r="K1540" s="381"/>
      <c r="L1540" s="127">
        <v>27927</v>
      </c>
      <c r="M1540" s="383">
        <v>0.1</v>
      </c>
      <c r="N1540" s="384"/>
      <c r="O1540" s="128">
        <f>ROUND(L1540*M1540+0.00000001,2)</f>
        <v>2792.7</v>
      </c>
      <c r="P1540" s="92"/>
    </row>
    <row r="1541" spans="2:16" ht="15" customHeight="1">
      <c r="B1541" s="93"/>
      <c r="C1541" s="129"/>
      <c r="D1541" s="130"/>
      <c r="E1541" s="130"/>
      <c r="F1541" s="130"/>
      <c r="G1541" s="131"/>
      <c r="H1541" s="132"/>
      <c r="I1541" s="131"/>
      <c r="J1541" s="132"/>
      <c r="K1541" s="131"/>
      <c r="L1541" s="127"/>
      <c r="M1541" s="383"/>
      <c r="N1541" s="384"/>
      <c r="O1541" s="128"/>
      <c r="P1541" s="92"/>
    </row>
    <row r="1542" spans="2:16" ht="15" customHeight="1">
      <c r="B1542" s="93"/>
      <c r="C1542" s="391"/>
      <c r="D1542" s="392"/>
      <c r="E1542" s="392"/>
      <c r="F1542" s="392"/>
      <c r="G1542" s="393"/>
      <c r="H1542" s="394"/>
      <c r="I1542" s="393"/>
      <c r="J1542" s="394"/>
      <c r="K1542" s="393"/>
      <c r="L1542" s="133"/>
      <c r="M1542" s="395"/>
      <c r="N1542" s="396"/>
      <c r="O1542" s="128"/>
      <c r="P1542" s="92"/>
    </row>
    <row r="1543" spans="2:16" ht="15" customHeight="1">
      <c r="B1543" s="93"/>
      <c r="C1543" s="404" t="s">
        <v>60</v>
      </c>
      <c r="D1543" s="405"/>
      <c r="E1543" s="405"/>
      <c r="F1543" s="405"/>
      <c r="G1543" s="405"/>
      <c r="H1543" s="405"/>
      <c r="I1543" s="405"/>
      <c r="J1543" s="405"/>
      <c r="K1543" s="405"/>
      <c r="L1543" s="405"/>
      <c r="M1543" s="405"/>
      <c r="N1543" s="406"/>
      <c r="O1543" s="134">
        <f>SUM(O1540:O1542)</f>
        <v>2792.7</v>
      </c>
      <c r="P1543" s="92"/>
    </row>
    <row r="1544" spans="2:16" ht="13.5" customHeight="1">
      <c r="B1544" s="93"/>
      <c r="C1544" s="345" t="s">
        <v>61</v>
      </c>
      <c r="D1544" s="346"/>
      <c r="E1544" s="346"/>
      <c r="F1544" s="346"/>
      <c r="G1544" s="346"/>
      <c r="H1544" s="346"/>
      <c r="I1544" s="346"/>
      <c r="J1544" s="346"/>
      <c r="K1544" s="346"/>
      <c r="L1544" s="346"/>
      <c r="M1544" s="346"/>
      <c r="N1544" s="346"/>
      <c r="O1544" s="347"/>
      <c r="P1544" s="92"/>
    </row>
    <row r="1545" spans="2:16" ht="15" customHeight="1">
      <c r="B1545" s="93"/>
      <c r="C1545" s="348"/>
      <c r="D1545" s="349"/>
      <c r="E1545" s="349"/>
      <c r="F1545" s="349"/>
      <c r="G1545" s="349"/>
      <c r="H1545" s="349"/>
      <c r="I1545" s="349"/>
      <c r="J1545" s="349"/>
      <c r="K1545" s="349"/>
      <c r="L1545" s="349"/>
      <c r="M1545" s="349"/>
      <c r="N1545" s="349"/>
      <c r="O1545" s="350"/>
      <c r="P1545" s="92"/>
    </row>
    <row r="1546" spans="2:16" ht="15" customHeight="1">
      <c r="B1546" s="93"/>
      <c r="C1546" s="351"/>
      <c r="D1546" s="352"/>
      <c r="E1546" s="352"/>
      <c r="F1546" s="352"/>
      <c r="G1546" s="352"/>
      <c r="H1546" s="352"/>
      <c r="I1546" s="352"/>
      <c r="J1546" s="352"/>
      <c r="K1546" s="352"/>
      <c r="L1546" s="352"/>
      <c r="M1546" s="352"/>
      <c r="N1546" s="352"/>
      <c r="O1546" s="353"/>
      <c r="P1546" s="92"/>
    </row>
    <row r="1547" spans="2:16" ht="15" customHeight="1">
      <c r="B1547" s="93"/>
      <c r="C1547" s="370" t="s">
        <v>52</v>
      </c>
      <c r="D1547" s="397"/>
      <c r="E1547" s="397"/>
      <c r="F1547" s="397"/>
      <c r="G1547" s="397"/>
      <c r="H1547" s="397"/>
      <c r="I1547" s="397"/>
      <c r="J1547" s="387"/>
      <c r="K1547" s="123" t="s">
        <v>53</v>
      </c>
      <c r="L1547" s="124" t="s">
        <v>11</v>
      </c>
      <c r="M1547" s="373" t="s">
        <v>62</v>
      </c>
      <c r="N1547" s="387"/>
      <c r="O1547" s="125" t="s">
        <v>59</v>
      </c>
      <c r="P1547" s="92"/>
    </row>
    <row r="1548" spans="2:16" ht="17.100000000000001" customHeight="1">
      <c r="B1548" s="93"/>
      <c r="C1548" s="379" t="s">
        <v>243</v>
      </c>
      <c r="D1548" s="380"/>
      <c r="E1548" s="380"/>
      <c r="F1548" s="380"/>
      <c r="G1548" s="380"/>
      <c r="H1548" s="380"/>
      <c r="I1548" s="380"/>
      <c r="J1548" s="381"/>
      <c r="K1548" s="136" t="s">
        <v>96</v>
      </c>
      <c r="L1548" s="137">
        <v>0.05</v>
      </c>
      <c r="M1548" s="413">
        <v>689919</v>
      </c>
      <c r="N1548" s="414"/>
      <c r="O1548" s="128">
        <f>ROUND(L1548*M1548+0.00000001,2)</f>
        <v>34495.949999999997</v>
      </c>
      <c r="P1548" s="92"/>
    </row>
    <row r="1549" spans="2:16" ht="15" customHeight="1">
      <c r="B1549" s="93"/>
      <c r="C1549" s="391"/>
      <c r="D1549" s="392"/>
      <c r="E1549" s="392"/>
      <c r="F1549" s="392"/>
      <c r="G1549" s="392"/>
      <c r="H1549" s="392"/>
      <c r="I1549" s="392"/>
      <c r="J1549" s="393"/>
      <c r="K1549" s="130"/>
      <c r="L1549" s="138"/>
      <c r="M1549" s="402"/>
      <c r="N1549" s="403"/>
      <c r="O1549" s="139"/>
      <c r="P1549" s="92"/>
    </row>
    <row r="1550" spans="2:16" ht="15" customHeight="1">
      <c r="B1550" s="93"/>
      <c r="C1550" s="404" t="s">
        <v>60</v>
      </c>
      <c r="D1550" s="405"/>
      <c r="E1550" s="405"/>
      <c r="F1550" s="405"/>
      <c r="G1550" s="405"/>
      <c r="H1550" s="405"/>
      <c r="I1550" s="405"/>
      <c r="J1550" s="405"/>
      <c r="K1550" s="405"/>
      <c r="L1550" s="405"/>
      <c r="M1550" s="405"/>
      <c r="N1550" s="406"/>
      <c r="O1550" s="140">
        <f>SUM(O1548:O1549)</f>
        <v>34495.949999999997</v>
      </c>
      <c r="P1550" s="92"/>
    </row>
    <row r="1551" spans="2:16" ht="15" customHeight="1">
      <c r="B1551" s="93"/>
      <c r="C1551" s="345" t="s">
        <v>63</v>
      </c>
      <c r="D1551" s="346"/>
      <c r="E1551" s="346"/>
      <c r="F1551" s="346"/>
      <c r="G1551" s="346"/>
      <c r="H1551" s="346"/>
      <c r="I1551" s="346"/>
      <c r="J1551" s="346"/>
      <c r="K1551" s="346"/>
      <c r="L1551" s="346"/>
      <c r="M1551" s="346"/>
      <c r="N1551" s="346"/>
      <c r="O1551" s="347"/>
      <c r="P1551" s="92"/>
    </row>
    <row r="1552" spans="2:16" ht="15" customHeight="1">
      <c r="B1552" s="93"/>
      <c r="C1552" s="348"/>
      <c r="D1552" s="349"/>
      <c r="E1552" s="349"/>
      <c r="F1552" s="349"/>
      <c r="G1552" s="349"/>
      <c r="H1552" s="349"/>
      <c r="I1552" s="349"/>
      <c r="J1552" s="349"/>
      <c r="K1552" s="349"/>
      <c r="L1552" s="349"/>
      <c r="M1552" s="349"/>
      <c r="N1552" s="349"/>
      <c r="O1552" s="350"/>
      <c r="P1552" s="92"/>
    </row>
    <row r="1553" spans="2:16" ht="15" customHeight="1">
      <c r="B1553" s="93"/>
      <c r="C1553" s="351"/>
      <c r="D1553" s="352"/>
      <c r="E1553" s="352"/>
      <c r="F1553" s="352"/>
      <c r="G1553" s="352"/>
      <c r="H1553" s="352"/>
      <c r="I1553" s="352"/>
      <c r="J1553" s="352"/>
      <c r="K1553" s="352"/>
      <c r="L1553" s="352"/>
      <c r="M1553" s="352"/>
      <c r="N1553" s="352"/>
      <c r="O1553" s="353"/>
      <c r="P1553" s="92"/>
    </row>
    <row r="1554" spans="2:16" ht="15.75" customHeight="1">
      <c r="B1554" s="93"/>
      <c r="C1554" s="370" t="s">
        <v>64</v>
      </c>
      <c r="D1554" s="397"/>
      <c r="E1554" s="397"/>
      <c r="F1554" s="397"/>
      <c r="G1554" s="397"/>
      <c r="H1554" s="397"/>
      <c r="I1554" s="397"/>
      <c r="J1554" s="124" t="s">
        <v>65</v>
      </c>
      <c r="K1554" s="135" t="s">
        <v>66</v>
      </c>
      <c r="L1554" s="141" t="s">
        <v>67</v>
      </c>
      <c r="M1554" s="373" t="s">
        <v>68</v>
      </c>
      <c r="N1554" s="387"/>
      <c r="O1554" s="125" t="s">
        <v>59</v>
      </c>
      <c r="P1554" s="92"/>
    </row>
    <row r="1555" spans="2:16" ht="15" customHeight="1">
      <c r="B1555" s="93"/>
      <c r="C1555" s="412"/>
      <c r="D1555" s="380"/>
      <c r="E1555" s="380"/>
      <c r="F1555" s="380"/>
      <c r="G1555" s="380"/>
      <c r="H1555" s="380"/>
      <c r="I1555" s="380"/>
      <c r="J1555" s="142"/>
      <c r="K1555" s="143"/>
      <c r="L1555" s="142"/>
      <c r="M1555" s="400"/>
      <c r="N1555" s="401"/>
      <c r="O1555" s="128"/>
      <c r="P1555" s="92"/>
    </row>
    <row r="1556" spans="2:16" ht="15" customHeight="1">
      <c r="B1556" s="93"/>
      <c r="C1556" s="391"/>
      <c r="D1556" s="392"/>
      <c r="E1556" s="392"/>
      <c r="F1556" s="392"/>
      <c r="G1556" s="392"/>
      <c r="H1556" s="392"/>
      <c r="I1556" s="392"/>
      <c r="J1556" s="144"/>
      <c r="K1556" s="145"/>
      <c r="L1556" s="144"/>
      <c r="M1556" s="402"/>
      <c r="N1556" s="403"/>
      <c r="O1556" s="146"/>
      <c r="P1556" s="92"/>
    </row>
    <row r="1557" spans="2:16" ht="15" customHeight="1">
      <c r="B1557" s="93"/>
      <c r="C1557" s="404" t="s">
        <v>60</v>
      </c>
      <c r="D1557" s="405"/>
      <c r="E1557" s="405"/>
      <c r="F1557" s="405"/>
      <c r="G1557" s="405"/>
      <c r="H1557" s="405"/>
      <c r="I1557" s="405"/>
      <c r="J1557" s="405"/>
      <c r="K1557" s="405"/>
      <c r="L1557" s="405"/>
      <c r="M1557" s="405"/>
      <c r="N1557" s="406"/>
      <c r="O1557" s="134">
        <f>SUM(O1555:O1556)</f>
        <v>0</v>
      </c>
      <c r="P1557" s="92"/>
    </row>
    <row r="1558" spans="2:16" ht="15" customHeight="1">
      <c r="B1558" s="93"/>
      <c r="C1558" s="345" t="s">
        <v>69</v>
      </c>
      <c r="D1558" s="346"/>
      <c r="E1558" s="346"/>
      <c r="F1558" s="346"/>
      <c r="G1558" s="346"/>
      <c r="H1558" s="346"/>
      <c r="I1558" s="346"/>
      <c r="J1558" s="346"/>
      <c r="K1558" s="346"/>
      <c r="L1558" s="346"/>
      <c r="M1558" s="346"/>
      <c r="N1558" s="346"/>
      <c r="O1558" s="347"/>
      <c r="P1558" s="92"/>
    </row>
    <row r="1559" spans="2:16" ht="15" customHeight="1">
      <c r="B1559" s="93"/>
      <c r="C1559" s="348"/>
      <c r="D1559" s="349"/>
      <c r="E1559" s="349"/>
      <c r="F1559" s="349"/>
      <c r="G1559" s="349"/>
      <c r="H1559" s="349"/>
      <c r="I1559" s="349"/>
      <c r="J1559" s="349"/>
      <c r="K1559" s="349"/>
      <c r="L1559" s="349"/>
      <c r="M1559" s="349"/>
      <c r="N1559" s="349"/>
      <c r="O1559" s="350"/>
      <c r="P1559" s="92"/>
    </row>
    <row r="1560" spans="2:16" ht="15" customHeight="1">
      <c r="B1560" s="93"/>
      <c r="C1560" s="351"/>
      <c r="D1560" s="352"/>
      <c r="E1560" s="352"/>
      <c r="F1560" s="352"/>
      <c r="G1560" s="352"/>
      <c r="H1560" s="352"/>
      <c r="I1560" s="352"/>
      <c r="J1560" s="352"/>
      <c r="K1560" s="352"/>
      <c r="L1560" s="352"/>
      <c r="M1560" s="352"/>
      <c r="N1560" s="352"/>
      <c r="O1560" s="353"/>
      <c r="P1560" s="92"/>
    </row>
    <row r="1561" spans="2:16" ht="31.5" customHeight="1">
      <c r="B1561" s="93"/>
      <c r="C1561" s="370" t="s">
        <v>70</v>
      </c>
      <c r="D1561" s="397"/>
      <c r="E1561" s="397"/>
      <c r="F1561" s="397"/>
      <c r="G1561" s="397"/>
      <c r="H1561" s="397"/>
      <c r="I1561" s="397"/>
      <c r="J1561" s="124" t="s">
        <v>71</v>
      </c>
      <c r="K1561" s="147" t="s">
        <v>72</v>
      </c>
      <c r="L1561" s="148" t="s">
        <v>73</v>
      </c>
      <c r="M1561" s="398" t="s">
        <v>58</v>
      </c>
      <c r="N1561" s="399"/>
      <c r="O1561" s="150" t="s">
        <v>59</v>
      </c>
      <c r="P1561" s="92"/>
    </row>
    <row r="1562" spans="2:16" ht="17.100000000000001" customHeight="1">
      <c r="B1562" s="93"/>
      <c r="C1562" s="151" t="s">
        <v>174</v>
      </c>
      <c r="D1562" s="152"/>
      <c r="E1562" s="152"/>
      <c r="F1562" s="152"/>
      <c r="G1562" s="152"/>
      <c r="H1562" s="152"/>
      <c r="I1562" s="152"/>
      <c r="J1562" s="153"/>
      <c r="K1562" s="154"/>
      <c r="L1562" s="155">
        <v>55854</v>
      </c>
      <c r="M1562" s="407">
        <v>0.5</v>
      </c>
      <c r="N1562" s="408"/>
      <c r="O1562" s="156">
        <f>ROUND(L1562*M1562+0.00000001,2)</f>
        <v>27927</v>
      </c>
      <c r="P1562" s="92"/>
    </row>
    <row r="1563" spans="2:16" ht="15" customHeight="1">
      <c r="B1563" s="93"/>
      <c r="C1563" s="151"/>
      <c r="D1563" s="152"/>
      <c r="E1563" s="152"/>
      <c r="F1563" s="152"/>
      <c r="G1563" s="152"/>
      <c r="H1563" s="152"/>
      <c r="I1563" s="152"/>
      <c r="J1563" s="153"/>
      <c r="K1563" s="154"/>
      <c r="L1563" s="155"/>
      <c r="M1563" s="407"/>
      <c r="N1563" s="408"/>
      <c r="O1563" s="156"/>
      <c r="P1563" s="92"/>
    </row>
    <row r="1564" spans="2:16" ht="15" customHeight="1">
      <c r="B1564" s="93"/>
      <c r="C1564" s="151"/>
      <c r="D1564" s="152"/>
      <c r="E1564" s="152"/>
      <c r="F1564" s="152"/>
      <c r="G1564" s="152"/>
      <c r="H1564" s="152"/>
      <c r="I1564" s="152"/>
      <c r="J1564" s="153"/>
      <c r="K1564" s="154"/>
      <c r="L1564" s="155"/>
      <c r="M1564" s="400"/>
      <c r="N1564" s="401"/>
      <c r="O1564" s="156"/>
      <c r="P1564" s="92"/>
    </row>
    <row r="1565" spans="2:16" ht="15" customHeight="1">
      <c r="B1565" s="93"/>
      <c r="C1565" s="391"/>
      <c r="D1565" s="392"/>
      <c r="E1565" s="392"/>
      <c r="F1565" s="392"/>
      <c r="G1565" s="392"/>
      <c r="H1565" s="392"/>
      <c r="I1565" s="392"/>
      <c r="J1565" s="144"/>
      <c r="K1565" s="145"/>
      <c r="L1565" s="144"/>
      <c r="M1565" s="402"/>
      <c r="N1565" s="403"/>
      <c r="O1565" s="146"/>
      <c r="P1565" s="92"/>
    </row>
    <row r="1566" spans="2:16" ht="15" customHeight="1">
      <c r="B1566" s="93"/>
      <c r="C1566" s="404" t="s">
        <v>60</v>
      </c>
      <c r="D1566" s="405"/>
      <c r="E1566" s="405"/>
      <c r="F1566" s="405"/>
      <c r="G1566" s="405"/>
      <c r="H1566" s="405"/>
      <c r="I1566" s="405"/>
      <c r="J1566" s="405"/>
      <c r="K1566" s="405"/>
      <c r="L1566" s="405"/>
      <c r="M1566" s="405"/>
      <c r="N1566" s="406"/>
      <c r="O1566" s="140">
        <f>SUM(O1562:O1565)</f>
        <v>27927</v>
      </c>
      <c r="P1566" s="92"/>
    </row>
    <row r="1567" spans="2:16" ht="15" customHeight="1">
      <c r="B1567" s="93"/>
      <c r="C1567" s="118"/>
      <c r="O1567" s="119"/>
      <c r="P1567" s="92"/>
    </row>
    <row r="1568" spans="2:16" ht="15" customHeight="1">
      <c r="B1568" s="93"/>
      <c r="C1568" s="409" t="s">
        <v>74</v>
      </c>
      <c r="D1568" s="410"/>
      <c r="E1568" s="410"/>
      <c r="F1568" s="410"/>
      <c r="G1568" s="410"/>
      <c r="H1568" s="410"/>
      <c r="I1568" s="410"/>
      <c r="J1568" s="410"/>
      <c r="K1568" s="410"/>
      <c r="L1568" s="410"/>
      <c r="M1568" s="410"/>
      <c r="N1568" s="411"/>
      <c r="O1568" s="157">
        <f>ROUND(SUM(O1543,O1550,O1557,O1566),0)</f>
        <v>65216</v>
      </c>
      <c r="P1568" s="92"/>
    </row>
    <row r="1569" spans="2:16" ht="15" customHeight="1">
      <c r="B1569" s="93"/>
      <c r="C1569" s="345" t="s">
        <v>75</v>
      </c>
      <c r="D1569" s="346"/>
      <c r="E1569" s="346"/>
      <c r="F1569" s="346"/>
      <c r="G1569" s="346"/>
      <c r="H1569" s="346"/>
      <c r="I1569" s="346"/>
      <c r="J1569" s="346"/>
      <c r="K1569" s="346"/>
      <c r="L1569" s="346"/>
      <c r="M1569" s="346"/>
      <c r="N1569" s="346"/>
      <c r="O1569" s="347"/>
      <c r="P1569" s="92"/>
    </row>
    <row r="1570" spans="2:16" ht="15" customHeight="1">
      <c r="B1570" s="93"/>
      <c r="C1570" s="348"/>
      <c r="D1570" s="349"/>
      <c r="E1570" s="349"/>
      <c r="F1570" s="349"/>
      <c r="G1570" s="349"/>
      <c r="H1570" s="349"/>
      <c r="I1570" s="349"/>
      <c r="J1570" s="349"/>
      <c r="K1570" s="349"/>
      <c r="L1570" s="349"/>
      <c r="M1570" s="349"/>
      <c r="N1570" s="349"/>
      <c r="O1570" s="350"/>
      <c r="P1570" s="92"/>
    </row>
    <row r="1571" spans="2:16" ht="15" customHeight="1">
      <c r="B1571" s="93"/>
      <c r="C1571" s="351"/>
      <c r="D1571" s="352"/>
      <c r="E1571" s="352"/>
      <c r="F1571" s="352"/>
      <c r="G1571" s="352"/>
      <c r="H1571" s="352"/>
      <c r="I1571" s="352"/>
      <c r="J1571" s="352"/>
      <c r="K1571" s="352"/>
      <c r="L1571" s="352"/>
      <c r="M1571" s="352"/>
      <c r="N1571" s="352"/>
      <c r="O1571" s="353"/>
      <c r="P1571" s="92"/>
    </row>
    <row r="1572" spans="2:16" ht="28.5" customHeight="1">
      <c r="B1572" s="93"/>
      <c r="C1572" s="370" t="s">
        <v>76</v>
      </c>
      <c r="D1572" s="397"/>
      <c r="E1572" s="397"/>
      <c r="F1572" s="397"/>
      <c r="G1572" s="397"/>
      <c r="H1572" s="397"/>
      <c r="I1572" s="397"/>
      <c r="J1572" s="135"/>
      <c r="K1572" s="149"/>
      <c r="L1572" s="148" t="s">
        <v>77</v>
      </c>
      <c r="M1572" s="398" t="s">
        <v>78</v>
      </c>
      <c r="N1572" s="399"/>
      <c r="O1572" s="150"/>
      <c r="P1572" s="92"/>
    </row>
    <row r="1573" spans="2:16" ht="15" customHeight="1">
      <c r="B1573" s="93"/>
      <c r="C1573" s="412" t="s">
        <v>23</v>
      </c>
      <c r="D1573" s="380"/>
      <c r="E1573" s="380"/>
      <c r="F1573" s="380"/>
      <c r="G1573" s="380"/>
      <c r="H1573" s="380"/>
      <c r="I1573" s="380"/>
      <c r="J1573" s="158"/>
      <c r="K1573" s="159"/>
      <c r="L1573" s="235">
        <f>'PRESUPUESTO OFICIAL (Entidad)'!K72</f>
        <v>0.24299999999999999</v>
      </c>
      <c r="M1573" s="432">
        <f>L1573*O1568</f>
        <v>15847.487999999999</v>
      </c>
      <c r="N1573" s="433"/>
      <c r="O1573" s="160"/>
      <c r="P1573" s="92"/>
    </row>
    <row r="1574" spans="2:16" ht="15" customHeight="1">
      <c r="B1574" s="93"/>
      <c r="C1574" s="129" t="s">
        <v>79</v>
      </c>
      <c r="D1574" s="130"/>
      <c r="E1574" s="130"/>
      <c r="F1574" s="130"/>
      <c r="G1574" s="130"/>
      <c r="H1574" s="130"/>
      <c r="I1574" s="130"/>
      <c r="J1574" s="158"/>
      <c r="K1574" s="159"/>
      <c r="L1574" s="235">
        <f>'PRESUPUESTO OFICIAL (Entidad)'!K73</f>
        <v>0.01</v>
      </c>
      <c r="M1574" s="432">
        <f>L1574*O1568</f>
        <v>652.16</v>
      </c>
      <c r="N1574" s="433"/>
      <c r="O1574" s="160"/>
      <c r="P1574" s="92"/>
    </row>
    <row r="1575" spans="2:16" ht="15" customHeight="1">
      <c r="B1575" s="93"/>
      <c r="C1575" s="112" t="s">
        <v>80</v>
      </c>
      <c r="D1575" s="113"/>
      <c r="E1575" s="113"/>
      <c r="F1575" s="113"/>
      <c r="G1575" s="113"/>
      <c r="H1575" s="113"/>
      <c r="I1575" s="113"/>
      <c r="J1575" s="161"/>
      <c r="K1575" s="162"/>
      <c r="L1575" s="235">
        <f>'PRESUPUESTO OFICIAL (Entidad)'!K74</f>
        <v>0.05</v>
      </c>
      <c r="M1575" s="434">
        <f>L1575*O1568</f>
        <v>3260.8</v>
      </c>
      <c r="N1575" s="435"/>
      <c r="O1575" s="160"/>
      <c r="P1575" s="92"/>
    </row>
    <row r="1576" spans="2:16" ht="15" customHeight="1">
      <c r="B1576" s="93"/>
      <c r="C1576" s="404" t="s">
        <v>60</v>
      </c>
      <c r="D1576" s="405"/>
      <c r="E1576" s="405"/>
      <c r="F1576" s="405"/>
      <c r="G1576" s="405"/>
      <c r="H1576" s="405"/>
      <c r="I1576" s="405"/>
      <c r="J1576" s="405"/>
      <c r="K1576" s="405"/>
      <c r="L1576" s="405"/>
      <c r="M1576" s="405"/>
      <c r="N1576" s="406"/>
      <c r="O1576" s="163">
        <f>SUM(M1573:M1575)</f>
        <v>19760.448</v>
      </c>
      <c r="P1576" s="92"/>
    </row>
    <row r="1577" spans="2:16" ht="15" customHeight="1">
      <c r="B1577" s="93"/>
      <c r="C1577" s="118"/>
      <c r="O1577" s="119"/>
      <c r="P1577" s="92"/>
    </row>
    <row r="1578" spans="2:16" ht="15" customHeight="1">
      <c r="B1578" s="93"/>
      <c r="C1578" s="409" t="s">
        <v>81</v>
      </c>
      <c r="D1578" s="410"/>
      <c r="E1578" s="410"/>
      <c r="F1578" s="410"/>
      <c r="G1578" s="410"/>
      <c r="H1578" s="410"/>
      <c r="I1578" s="410"/>
      <c r="J1578" s="410"/>
      <c r="K1578" s="410"/>
      <c r="L1578" s="410"/>
      <c r="M1578" s="410"/>
      <c r="N1578" s="411"/>
      <c r="O1578" s="164">
        <f>ROUND(SUM(O1568,O1576),0)</f>
        <v>84976</v>
      </c>
      <c r="P1578" s="92"/>
    </row>
    <row r="1579" spans="2:16" ht="15" customHeight="1">
      <c r="B1579" s="93"/>
      <c r="C1579" s="115"/>
      <c r="D1579" s="116"/>
      <c r="E1579" s="116"/>
      <c r="F1579" s="116"/>
      <c r="G1579" s="116"/>
      <c r="H1579" s="116"/>
      <c r="I1579" s="116"/>
      <c r="J1579" s="116"/>
      <c r="K1579" s="116"/>
      <c r="L1579" s="116"/>
      <c r="M1579" s="116"/>
      <c r="N1579" s="116"/>
      <c r="O1579" s="117"/>
      <c r="P1579" s="92"/>
    </row>
    <row r="1580" spans="2:16" ht="15" customHeight="1">
      <c r="B1580" s="93"/>
      <c r="C1580" s="118"/>
      <c r="O1580" s="119"/>
      <c r="P1580" s="92"/>
    </row>
    <row r="1581" spans="2:16" ht="15" customHeight="1">
      <c r="B1581" s="93"/>
      <c r="C1581" s="118"/>
      <c r="O1581" s="119"/>
      <c r="P1581" s="92"/>
    </row>
    <row r="1582" spans="2:16" ht="15" customHeight="1">
      <c r="B1582" s="93"/>
      <c r="C1582" s="118"/>
      <c r="H1582" s="165" t="s">
        <v>82</v>
      </c>
      <c r="I1582" s="165"/>
      <c r="J1582" s="165"/>
      <c r="K1582" s="165"/>
      <c r="O1582" s="119"/>
      <c r="P1582" s="92"/>
    </row>
    <row r="1583" spans="2:16" ht="15" customHeight="1">
      <c r="B1583" s="93"/>
      <c r="C1583" s="118"/>
      <c r="H1583" s="165" t="s">
        <v>83</v>
      </c>
      <c r="O1583" s="119"/>
      <c r="P1583" s="92"/>
    </row>
    <row r="1584" spans="2:16" ht="15" customHeight="1">
      <c r="B1584" s="93"/>
      <c r="C1584" s="118"/>
      <c r="H1584" s="165" t="s">
        <v>84</v>
      </c>
      <c r="O1584" s="119"/>
      <c r="P1584" s="92"/>
    </row>
    <row r="1585" spans="2:16" ht="15" customHeight="1">
      <c r="B1585" s="93"/>
      <c r="C1585" s="104"/>
      <c r="D1585" s="166"/>
      <c r="E1585" s="166"/>
      <c r="F1585" s="166"/>
      <c r="G1585" s="166"/>
      <c r="H1585" s="165" t="s">
        <v>85</v>
      </c>
      <c r="I1585" s="166"/>
      <c r="J1585" s="166"/>
      <c r="K1585" s="166"/>
      <c r="L1585" s="166"/>
      <c r="M1585" s="166"/>
      <c r="N1585" s="166"/>
      <c r="O1585" s="167"/>
      <c r="P1585" s="92"/>
    </row>
    <row r="1586" spans="2:16" ht="15" customHeight="1">
      <c r="B1586" s="93"/>
      <c r="C1586" s="118"/>
      <c r="H1586" s="91" t="s">
        <v>86</v>
      </c>
      <c r="O1586" s="119"/>
      <c r="P1586" s="92"/>
    </row>
    <row r="1587" spans="2:16" ht="15" customHeight="1">
      <c r="B1587" s="93"/>
      <c r="C1587" s="168" t="s">
        <v>87</v>
      </c>
      <c r="D1587" s="126"/>
      <c r="E1587" s="126"/>
      <c r="F1587" s="126"/>
      <c r="G1587" s="126"/>
      <c r="H1587" s="126"/>
      <c r="I1587" s="126"/>
      <c r="J1587" s="126"/>
      <c r="K1587" s="126"/>
      <c r="L1587" s="126"/>
      <c r="M1587" s="126"/>
      <c r="N1587" s="126"/>
      <c r="O1587" s="169"/>
      <c r="P1587" s="92"/>
    </row>
    <row r="1588" spans="2:16" ht="15" customHeight="1">
      <c r="B1588" s="93"/>
      <c r="C1588" s="429"/>
      <c r="D1588" s="430"/>
      <c r="E1588" s="430"/>
      <c r="F1588" s="430"/>
      <c r="G1588" s="430"/>
      <c r="H1588" s="430"/>
      <c r="I1588" s="430"/>
      <c r="J1588" s="430"/>
      <c r="K1588" s="430"/>
      <c r="L1588" s="430"/>
      <c r="M1588" s="430"/>
      <c r="N1588" s="430"/>
      <c r="O1588" s="431"/>
      <c r="P1588" s="92"/>
    </row>
    <row r="1589" spans="2:16" ht="15" customHeight="1">
      <c r="B1589" s="93"/>
      <c r="C1589" s="429"/>
      <c r="D1589" s="430"/>
      <c r="E1589" s="430"/>
      <c r="F1589" s="430"/>
      <c r="G1589" s="430"/>
      <c r="H1589" s="430"/>
      <c r="I1589" s="430"/>
      <c r="J1589" s="430"/>
      <c r="K1589" s="430"/>
      <c r="L1589" s="430"/>
      <c r="M1589" s="430"/>
      <c r="N1589" s="430"/>
      <c r="O1589" s="431"/>
      <c r="P1589" s="92"/>
    </row>
    <row r="1590" spans="2:16" ht="15" customHeight="1">
      <c r="B1590" s="93"/>
      <c r="C1590" s="104"/>
      <c r="D1590" s="166"/>
      <c r="E1590" s="166"/>
      <c r="F1590" s="166"/>
      <c r="G1590" s="166"/>
      <c r="H1590" s="166"/>
      <c r="I1590" s="166"/>
      <c r="J1590" s="166"/>
      <c r="K1590" s="166"/>
      <c r="L1590" s="166"/>
      <c r="M1590" s="166"/>
      <c r="N1590" s="166"/>
      <c r="O1590" s="167"/>
      <c r="P1590" s="92"/>
    </row>
    <row r="1591" spans="2:16" ht="15" customHeight="1">
      <c r="B1591" s="93"/>
      <c r="C1591" s="170" t="s">
        <v>88</v>
      </c>
      <c r="D1591" s="166"/>
      <c r="E1591" s="166"/>
      <c r="F1591" s="166"/>
      <c r="G1591" s="166"/>
      <c r="H1591" s="166"/>
      <c r="I1591" s="166"/>
      <c r="J1591" s="166"/>
      <c r="K1591" s="166"/>
      <c r="L1591" s="166"/>
      <c r="M1591" s="166"/>
      <c r="N1591" s="166"/>
      <c r="O1591" s="167"/>
      <c r="P1591" s="92"/>
    </row>
    <row r="1592" spans="2:16" ht="12.75" customHeight="1">
      <c r="B1592" s="93"/>
      <c r="C1592" s="426" t="s">
        <v>89</v>
      </c>
      <c r="D1592" s="427"/>
      <c r="E1592" s="427"/>
      <c r="F1592" s="427"/>
      <c r="G1592" s="427"/>
      <c r="H1592" s="427"/>
      <c r="I1592" s="427"/>
      <c r="J1592" s="427"/>
      <c r="K1592" s="427"/>
      <c r="L1592" s="427"/>
      <c r="M1592" s="427"/>
      <c r="N1592" s="427"/>
      <c r="O1592" s="428"/>
      <c r="P1592" s="92"/>
    </row>
    <row r="1593" spans="2:16" ht="15" customHeight="1">
      <c r="B1593" s="93"/>
      <c r="C1593" s="426"/>
      <c r="D1593" s="427"/>
      <c r="E1593" s="427"/>
      <c r="F1593" s="427"/>
      <c r="G1593" s="427"/>
      <c r="H1593" s="427"/>
      <c r="I1593" s="427"/>
      <c r="J1593" s="427"/>
      <c r="K1593" s="427"/>
      <c r="L1593" s="427"/>
      <c r="M1593" s="427"/>
      <c r="N1593" s="427"/>
      <c r="O1593" s="428"/>
      <c r="P1593" s="92"/>
    </row>
    <row r="1594" spans="2:16" ht="12.95" customHeight="1">
      <c r="B1594" s="93"/>
      <c r="C1594" s="426" t="s">
        <v>90</v>
      </c>
      <c r="D1594" s="427"/>
      <c r="E1594" s="427"/>
      <c r="F1594" s="427"/>
      <c r="G1594" s="427"/>
      <c r="H1594" s="427"/>
      <c r="I1594" s="427"/>
      <c r="J1594" s="427"/>
      <c r="K1594" s="427"/>
      <c r="L1594" s="427"/>
      <c r="M1594" s="427"/>
      <c r="N1594" s="427"/>
      <c r="O1594" s="428"/>
      <c r="P1594" s="92"/>
    </row>
    <row r="1595" spans="2:16" ht="15" customHeight="1">
      <c r="B1595" s="93"/>
      <c r="C1595" s="426"/>
      <c r="D1595" s="427"/>
      <c r="E1595" s="427"/>
      <c r="F1595" s="427"/>
      <c r="G1595" s="427"/>
      <c r="H1595" s="427"/>
      <c r="I1595" s="427"/>
      <c r="J1595" s="427"/>
      <c r="K1595" s="427"/>
      <c r="L1595" s="427"/>
      <c r="M1595" s="427"/>
      <c r="N1595" s="427"/>
      <c r="O1595" s="428"/>
      <c r="P1595" s="92"/>
    </row>
    <row r="1596" spans="2:16" ht="15" customHeight="1">
      <c r="B1596" s="93"/>
      <c r="C1596" s="104"/>
      <c r="D1596" s="166"/>
      <c r="E1596" s="166"/>
      <c r="F1596" s="166"/>
      <c r="G1596" s="166"/>
      <c r="H1596" s="166"/>
      <c r="I1596" s="166"/>
      <c r="J1596" s="166"/>
      <c r="K1596" s="166"/>
      <c r="L1596" s="166"/>
      <c r="M1596" s="166"/>
      <c r="N1596" s="166"/>
      <c r="O1596" s="167"/>
      <c r="P1596" s="92"/>
    </row>
    <row r="1597" spans="2:16" ht="15" customHeight="1">
      <c r="B1597" s="93"/>
      <c r="C1597" s="118"/>
      <c r="H1597" s="165" t="s">
        <v>82</v>
      </c>
      <c r="O1597" s="119"/>
      <c r="P1597" s="92"/>
    </row>
    <row r="1598" spans="2:16" ht="15" customHeight="1">
      <c r="B1598" s="93"/>
      <c r="C1598" s="118"/>
      <c r="H1598" s="91" t="s">
        <v>83</v>
      </c>
      <c r="I1598" s="130"/>
      <c r="J1598" s="130"/>
      <c r="K1598" s="130"/>
      <c r="O1598" s="119"/>
      <c r="P1598" s="92"/>
    </row>
    <row r="1599" spans="2:16" ht="15" customHeight="1">
      <c r="B1599" s="93"/>
      <c r="C1599" s="118"/>
      <c r="H1599" s="91" t="s">
        <v>91</v>
      </c>
      <c r="I1599" s="171"/>
      <c r="J1599" s="171"/>
      <c r="K1599" s="171"/>
      <c r="O1599" s="119"/>
      <c r="P1599" s="92"/>
    </row>
    <row r="1600" spans="2:16" ht="15" customHeight="1">
      <c r="B1600" s="93"/>
      <c r="C1600" s="172"/>
      <c r="D1600" s="166"/>
      <c r="E1600" s="166"/>
      <c r="F1600" s="166"/>
      <c r="G1600" s="166"/>
      <c r="H1600" s="91" t="s">
        <v>85</v>
      </c>
      <c r="L1600" s="166"/>
      <c r="M1600" s="166"/>
      <c r="N1600" s="166"/>
      <c r="O1600" s="167"/>
      <c r="P1600" s="92"/>
    </row>
    <row r="1601" spans="2:16" ht="17.25" customHeight="1">
      <c r="B1601" s="93"/>
      <c r="C1601" s="172"/>
      <c r="D1601" s="171"/>
      <c r="E1601" s="171"/>
      <c r="K1601" s="418"/>
      <c r="L1601" s="418"/>
      <c r="M1601" s="418"/>
      <c r="N1601" s="418"/>
      <c r="O1601" s="419"/>
      <c r="P1601" s="92"/>
    </row>
    <row r="1602" spans="2:16" ht="18.75" customHeight="1">
      <c r="B1602" s="93"/>
      <c r="C1602" s="422"/>
      <c r="D1602" s="423"/>
      <c r="E1602" s="423"/>
      <c r="F1602" s="145"/>
      <c r="G1602" s="145"/>
      <c r="H1602" s="145"/>
      <c r="I1602" s="145"/>
      <c r="J1602" s="145"/>
      <c r="K1602" s="420"/>
      <c r="L1602" s="420"/>
      <c r="M1602" s="420"/>
      <c r="N1602" s="420"/>
      <c r="O1602" s="421"/>
      <c r="P1602" s="92"/>
    </row>
    <row r="1603" spans="2:16" ht="15" customHeight="1">
      <c r="B1603" s="173"/>
      <c r="C1603" s="174"/>
      <c r="D1603" s="174"/>
      <c r="E1603" s="174"/>
      <c r="F1603" s="174"/>
      <c r="G1603" s="174"/>
      <c r="H1603" s="174"/>
      <c r="I1603" s="174"/>
      <c r="J1603" s="174"/>
      <c r="K1603" s="174"/>
      <c r="L1603" s="174"/>
      <c r="M1603" s="174"/>
      <c r="N1603" s="174"/>
      <c r="O1603" s="174"/>
      <c r="P1603" s="175"/>
    </row>
    <row r="1604" spans="2:16" ht="15" customHeight="1"/>
    <row r="1605" spans="2:16" ht="15" customHeight="1">
      <c r="B1605" s="271" t="s">
        <v>37</v>
      </c>
      <c r="C1605" s="271"/>
      <c r="D1605" s="271"/>
      <c r="E1605" s="271"/>
      <c r="F1605" s="271"/>
      <c r="G1605" s="271"/>
      <c r="H1605" s="271"/>
      <c r="I1605" s="271"/>
      <c r="J1605" s="271"/>
      <c r="K1605" s="271"/>
      <c r="L1605" s="271"/>
    </row>
    <row r="1606" spans="2:16" ht="15" customHeight="1">
      <c r="B1606" s="271" t="s">
        <v>1</v>
      </c>
      <c r="C1606" s="271"/>
      <c r="D1606" s="271"/>
      <c r="E1606" s="271"/>
    </row>
    <row r="1607" spans="2:16" ht="15" customHeight="1"/>
    <row r="1608" spans="2:16" ht="25.5" customHeight="1">
      <c r="B1608" s="415"/>
      <c r="C1608" s="416"/>
      <c r="D1608" s="416"/>
      <c r="E1608" s="416"/>
      <c r="F1608" s="416"/>
      <c r="G1608" s="416"/>
      <c r="H1608" s="416"/>
      <c r="I1608" s="416"/>
      <c r="J1608" s="416"/>
      <c r="K1608" s="416"/>
      <c r="L1608" s="416"/>
      <c r="M1608" s="416"/>
      <c r="N1608" s="416"/>
      <c r="O1608" s="416"/>
      <c r="P1608" s="417"/>
    </row>
    <row r="1609" spans="2:16" ht="36.75" customHeight="1">
      <c r="B1609" s="93"/>
      <c r="C1609" s="327" t="s">
        <v>38</v>
      </c>
      <c r="D1609" s="327"/>
      <c r="E1609" s="327"/>
      <c r="F1609" s="327"/>
      <c r="G1609" s="327"/>
      <c r="H1609" s="327"/>
      <c r="I1609" s="327"/>
      <c r="J1609" s="327"/>
      <c r="K1609" s="327"/>
      <c r="L1609" s="327"/>
      <c r="M1609" s="327"/>
      <c r="N1609" s="327"/>
      <c r="O1609" s="327"/>
      <c r="P1609" s="92"/>
    </row>
    <row r="1610" spans="2:16" ht="15" customHeight="1">
      <c r="B1610" s="93"/>
      <c r="P1610" s="92"/>
    </row>
    <row r="1611" spans="2:16" ht="15" customHeight="1">
      <c r="B1611" s="93"/>
      <c r="C1611" s="336"/>
      <c r="D1611" s="338"/>
      <c r="E1611" s="339"/>
      <c r="F1611" s="339"/>
      <c r="G1611" s="339"/>
      <c r="H1611" s="339"/>
      <c r="I1611" s="339"/>
      <c r="J1611" s="339"/>
      <c r="K1611" s="340"/>
      <c r="L1611" s="356"/>
      <c r="M1611" s="357"/>
      <c r="N1611" s="357"/>
      <c r="O1611" s="358"/>
      <c r="P1611" s="92"/>
    </row>
    <row r="1612" spans="2:16" ht="15" customHeight="1">
      <c r="B1612" s="93"/>
      <c r="C1612" s="337"/>
      <c r="D1612" s="330" t="s">
        <v>162</v>
      </c>
      <c r="E1612" s="331"/>
      <c r="F1612" s="331"/>
      <c r="G1612" s="331"/>
      <c r="H1612" s="331"/>
      <c r="I1612" s="331"/>
      <c r="J1612" s="331"/>
      <c r="K1612" s="332"/>
      <c r="L1612" s="359"/>
      <c r="M1612" s="360"/>
      <c r="N1612" s="360"/>
      <c r="O1612" s="361"/>
      <c r="P1612" s="92"/>
    </row>
    <row r="1613" spans="2:16" ht="15" customHeight="1">
      <c r="B1613" s="93"/>
      <c r="C1613" s="337"/>
      <c r="D1613" s="330"/>
      <c r="E1613" s="331"/>
      <c r="F1613" s="331"/>
      <c r="G1613" s="331"/>
      <c r="H1613" s="331"/>
      <c r="I1613" s="331"/>
      <c r="J1613" s="331"/>
      <c r="K1613" s="332"/>
      <c r="L1613" s="328" t="s">
        <v>39</v>
      </c>
      <c r="M1613" s="362"/>
      <c r="N1613" s="363"/>
      <c r="O1613" s="364"/>
      <c r="P1613" s="92"/>
    </row>
    <row r="1614" spans="2:16" ht="15" customHeight="1">
      <c r="B1614" s="93"/>
      <c r="C1614" s="337"/>
      <c r="D1614" s="330" t="s">
        <v>40</v>
      </c>
      <c r="E1614" s="331"/>
      <c r="F1614" s="331"/>
      <c r="G1614" s="331"/>
      <c r="H1614" s="331"/>
      <c r="I1614" s="331"/>
      <c r="J1614" s="331"/>
      <c r="K1614" s="332"/>
      <c r="L1614" s="341"/>
      <c r="M1614" s="365"/>
      <c r="N1614" s="366"/>
      <c r="O1614" s="367"/>
      <c r="P1614" s="92"/>
    </row>
    <row r="1615" spans="2:16" ht="12.75" customHeight="1">
      <c r="B1615" s="93"/>
      <c r="C1615" s="337"/>
      <c r="D1615" s="333"/>
      <c r="E1615" s="334"/>
      <c r="F1615" s="334"/>
      <c r="G1615" s="334"/>
      <c r="H1615" s="334"/>
      <c r="I1615" s="334"/>
      <c r="J1615" s="334"/>
      <c r="K1615" s="335"/>
      <c r="L1615" s="328" t="s">
        <v>41</v>
      </c>
      <c r="M1615" s="328">
        <v>18</v>
      </c>
      <c r="N1615" s="328" t="s">
        <v>42</v>
      </c>
      <c r="O1615" s="354">
        <v>26</v>
      </c>
      <c r="P1615" s="92"/>
    </row>
    <row r="1616" spans="2:16" ht="15" customHeight="1">
      <c r="B1616" s="93"/>
      <c r="C1616" s="337"/>
      <c r="D1616" s="333"/>
      <c r="E1616" s="334"/>
      <c r="F1616" s="334"/>
      <c r="G1616" s="334"/>
      <c r="H1616" s="334"/>
      <c r="I1616" s="334"/>
      <c r="J1616" s="334"/>
      <c r="K1616" s="335"/>
      <c r="L1616" s="329"/>
      <c r="M1616" s="329"/>
      <c r="N1616" s="329"/>
      <c r="O1616" s="355"/>
      <c r="P1616" s="92"/>
    </row>
    <row r="1617" spans="2:16" ht="15" customHeight="1">
      <c r="B1617" s="93"/>
      <c r="C1617" s="337"/>
      <c r="D1617" s="330" t="s">
        <v>43</v>
      </c>
      <c r="E1617" s="331"/>
      <c r="F1617" s="331"/>
      <c r="G1617" s="331"/>
      <c r="H1617" s="331"/>
      <c r="I1617" s="331"/>
      <c r="J1617" s="331"/>
      <c r="K1617" s="332"/>
      <c r="L1617" s="329"/>
      <c r="M1617" s="329"/>
      <c r="N1617" s="329"/>
      <c r="O1617" s="355"/>
      <c r="P1617" s="92"/>
    </row>
    <row r="1618" spans="2:16" ht="15" customHeight="1">
      <c r="B1618" s="93"/>
      <c r="C1618" s="96"/>
      <c r="D1618" s="97"/>
      <c r="E1618" s="97"/>
      <c r="F1618" s="97"/>
      <c r="G1618" s="97"/>
      <c r="H1618" s="97"/>
      <c r="I1618" s="97"/>
      <c r="J1618" s="97"/>
      <c r="K1618" s="97"/>
      <c r="L1618" s="97"/>
      <c r="M1618" s="98"/>
      <c r="N1618" s="98"/>
      <c r="O1618" s="99"/>
      <c r="P1618" s="92"/>
    </row>
    <row r="1619" spans="2:16" ht="15" customHeight="1">
      <c r="B1619" s="93"/>
      <c r="C1619" s="100"/>
      <c r="D1619" s="94"/>
      <c r="E1619" s="94"/>
      <c r="F1619" s="94"/>
      <c r="G1619" s="94"/>
      <c r="H1619" s="94"/>
      <c r="I1619" s="94"/>
      <c r="J1619" s="94"/>
      <c r="K1619" s="94"/>
      <c r="L1619" s="101" t="s">
        <v>44</v>
      </c>
      <c r="M1619" s="102" t="s">
        <v>45</v>
      </c>
      <c r="N1619" s="102" t="s">
        <v>46</v>
      </c>
      <c r="O1619" s="103" t="s">
        <v>47</v>
      </c>
      <c r="P1619" s="92"/>
    </row>
    <row r="1620" spans="2:16" ht="15" customHeight="1">
      <c r="B1620" s="93"/>
      <c r="C1620" s="104"/>
      <c r="D1620" s="95"/>
      <c r="E1620" s="95"/>
      <c r="F1620" s="95"/>
      <c r="G1620" s="95"/>
      <c r="H1620" s="95"/>
      <c r="I1620" s="95"/>
      <c r="J1620" s="95"/>
      <c r="K1620" s="95"/>
      <c r="L1620" s="105"/>
      <c r="M1620" s="106"/>
      <c r="N1620" s="106"/>
      <c r="O1620" s="107"/>
      <c r="P1620" s="92"/>
    </row>
    <row r="1621" spans="2:16" ht="18" customHeight="1">
      <c r="B1621" s="93"/>
      <c r="C1621" s="424" t="s">
        <v>48</v>
      </c>
      <c r="D1621" s="425"/>
      <c r="E1621" s="425"/>
      <c r="F1621" s="425"/>
      <c r="G1621" s="95"/>
      <c r="H1621" s="95"/>
      <c r="I1621" s="95" t="s">
        <v>49</v>
      </c>
      <c r="K1621" s="95"/>
      <c r="L1621" s="105"/>
      <c r="O1621" s="108"/>
      <c r="P1621" s="92"/>
    </row>
    <row r="1622" spans="2:16" ht="15" customHeight="1">
      <c r="B1622" s="93"/>
      <c r="C1622" s="109"/>
      <c r="D1622" s="110"/>
      <c r="E1622" s="110"/>
      <c r="F1622" s="110"/>
      <c r="G1622" s="110"/>
      <c r="H1622" s="110"/>
      <c r="I1622" s="110"/>
      <c r="J1622" s="110"/>
      <c r="K1622" s="110"/>
      <c r="L1622" s="110"/>
      <c r="M1622" s="110"/>
      <c r="N1622" s="110"/>
      <c r="O1622" s="111"/>
      <c r="P1622" s="92"/>
    </row>
    <row r="1623" spans="2:16" ht="15" customHeight="1">
      <c r="B1623" s="93"/>
      <c r="C1623" s="112"/>
      <c r="D1623" s="113"/>
      <c r="E1623" s="113"/>
      <c r="F1623" s="113"/>
      <c r="G1623" s="113"/>
      <c r="H1623" s="113"/>
      <c r="I1623" s="113"/>
      <c r="J1623" s="113"/>
      <c r="K1623" s="113"/>
      <c r="L1623" s="113"/>
      <c r="M1623" s="113"/>
      <c r="N1623" s="113"/>
      <c r="O1623" s="114"/>
      <c r="P1623" s="92"/>
    </row>
    <row r="1624" spans="2:16" ht="15" customHeight="1">
      <c r="B1624" s="93"/>
      <c r="C1624" s="115"/>
      <c r="D1624" s="116"/>
      <c r="E1624" s="116"/>
      <c r="F1624" s="116"/>
      <c r="G1624" s="116"/>
      <c r="H1624" s="116"/>
      <c r="K1624" s="116"/>
      <c r="L1624" s="116"/>
      <c r="M1624" s="116"/>
      <c r="N1624" s="116"/>
      <c r="O1624" s="117"/>
      <c r="P1624" s="92"/>
    </row>
    <row r="1625" spans="2:16" ht="15" customHeight="1">
      <c r="B1625" s="93"/>
      <c r="C1625" s="376" t="s">
        <v>50</v>
      </c>
      <c r="D1625" s="377"/>
      <c r="E1625" s="377"/>
      <c r="F1625" s="377"/>
      <c r="G1625" s="377"/>
      <c r="H1625" s="377"/>
      <c r="I1625" s="377"/>
      <c r="J1625" s="377"/>
      <c r="K1625" s="377"/>
      <c r="L1625" s="377"/>
      <c r="M1625" s="377"/>
      <c r="N1625" s="377"/>
      <c r="O1625" s="378"/>
      <c r="P1625" s="92"/>
    </row>
    <row r="1626" spans="2:16" ht="15" customHeight="1">
      <c r="B1626" s="93"/>
      <c r="C1626" s="118"/>
      <c r="O1626" s="119"/>
      <c r="P1626" s="92"/>
    </row>
    <row r="1627" spans="2:16" ht="15" customHeight="1">
      <c r="B1627" s="93"/>
      <c r="C1627" s="120" t="s">
        <v>51</v>
      </c>
      <c r="D1627" s="342" t="s">
        <v>52</v>
      </c>
      <c r="E1627" s="343"/>
      <c r="F1627" s="343"/>
      <c r="G1627" s="343"/>
      <c r="H1627" s="343"/>
      <c r="I1627" s="343"/>
      <c r="J1627" s="343"/>
      <c r="K1627" s="343"/>
      <c r="L1627" s="344"/>
      <c r="M1627" s="374" t="s">
        <v>53</v>
      </c>
      <c r="N1627" s="375"/>
      <c r="O1627" s="120" t="s">
        <v>11</v>
      </c>
      <c r="P1627" s="92"/>
    </row>
    <row r="1628" spans="2:16" ht="20.100000000000001" customHeight="1">
      <c r="B1628" s="93"/>
      <c r="C1628" s="121" t="s">
        <v>152</v>
      </c>
      <c r="D1628" s="388" t="s">
        <v>244</v>
      </c>
      <c r="E1628" s="389"/>
      <c r="F1628" s="389"/>
      <c r="G1628" s="389"/>
      <c r="H1628" s="389"/>
      <c r="I1628" s="389"/>
      <c r="J1628" s="389"/>
      <c r="K1628" s="389"/>
      <c r="L1628" s="390"/>
      <c r="M1628" s="368" t="s">
        <v>101</v>
      </c>
      <c r="N1628" s="369"/>
      <c r="O1628" s="122"/>
      <c r="P1628" s="92"/>
    </row>
    <row r="1629" spans="2:16" ht="15" customHeight="1">
      <c r="B1629" s="93"/>
      <c r="C1629" s="345" t="s">
        <v>54</v>
      </c>
      <c r="D1629" s="346"/>
      <c r="E1629" s="346"/>
      <c r="F1629" s="346"/>
      <c r="G1629" s="346"/>
      <c r="H1629" s="346"/>
      <c r="I1629" s="346"/>
      <c r="J1629" s="346"/>
      <c r="K1629" s="346"/>
      <c r="L1629" s="346"/>
      <c r="M1629" s="346"/>
      <c r="N1629" s="346"/>
      <c r="O1629" s="347"/>
      <c r="P1629" s="92"/>
    </row>
    <row r="1630" spans="2:16" ht="15" customHeight="1">
      <c r="B1630" s="93"/>
      <c r="C1630" s="348"/>
      <c r="D1630" s="349"/>
      <c r="E1630" s="349"/>
      <c r="F1630" s="349"/>
      <c r="G1630" s="349"/>
      <c r="H1630" s="349"/>
      <c r="I1630" s="349"/>
      <c r="J1630" s="349"/>
      <c r="K1630" s="349"/>
      <c r="L1630" s="349"/>
      <c r="M1630" s="349"/>
      <c r="N1630" s="349"/>
      <c r="O1630" s="350"/>
      <c r="P1630" s="92"/>
    </row>
    <row r="1631" spans="2:16" ht="15" customHeight="1">
      <c r="B1631" s="93"/>
      <c r="C1631" s="351"/>
      <c r="D1631" s="352"/>
      <c r="E1631" s="352"/>
      <c r="F1631" s="352"/>
      <c r="G1631" s="352"/>
      <c r="H1631" s="352"/>
      <c r="I1631" s="352"/>
      <c r="J1631" s="352"/>
      <c r="K1631" s="352"/>
      <c r="L1631" s="352"/>
      <c r="M1631" s="352"/>
      <c r="N1631" s="352"/>
      <c r="O1631" s="353"/>
      <c r="P1631" s="92"/>
    </row>
    <row r="1632" spans="2:16" ht="15" customHeight="1">
      <c r="B1632" s="93"/>
      <c r="C1632" s="370" t="s">
        <v>52</v>
      </c>
      <c r="D1632" s="371"/>
      <c r="E1632" s="371"/>
      <c r="F1632" s="371"/>
      <c r="G1632" s="372"/>
      <c r="H1632" s="373" t="s">
        <v>55</v>
      </c>
      <c r="I1632" s="371"/>
      <c r="J1632" s="385" t="s">
        <v>56</v>
      </c>
      <c r="K1632" s="386"/>
      <c r="L1632" s="124" t="s">
        <v>57</v>
      </c>
      <c r="M1632" s="373" t="s">
        <v>58</v>
      </c>
      <c r="N1632" s="387"/>
      <c r="O1632" s="125" t="s">
        <v>59</v>
      </c>
      <c r="P1632" s="92"/>
    </row>
    <row r="1633" spans="2:16" ht="17.100000000000001" customHeight="1">
      <c r="B1633" s="93"/>
      <c r="C1633" s="379" t="s">
        <v>163</v>
      </c>
      <c r="D1633" s="380"/>
      <c r="E1633" s="380"/>
      <c r="F1633" s="380"/>
      <c r="G1633" s="381"/>
      <c r="H1633" s="382"/>
      <c r="I1633" s="381"/>
      <c r="J1633" s="382" t="s">
        <v>164</v>
      </c>
      <c r="K1633" s="381"/>
      <c r="L1633" s="127">
        <v>13963.5</v>
      </c>
      <c r="M1633" s="383">
        <v>0.1</v>
      </c>
      <c r="N1633" s="384"/>
      <c r="O1633" s="128">
        <f>ROUND(L1633*M1633+0.00000001,2)</f>
        <v>1396.35</v>
      </c>
      <c r="P1633" s="92"/>
    </row>
    <row r="1634" spans="2:16" ht="15" customHeight="1">
      <c r="B1634" s="93"/>
      <c r="C1634" s="129"/>
      <c r="D1634" s="130"/>
      <c r="E1634" s="130"/>
      <c r="F1634" s="130"/>
      <c r="G1634" s="131"/>
      <c r="H1634" s="132"/>
      <c r="I1634" s="131"/>
      <c r="J1634" s="132"/>
      <c r="K1634" s="131"/>
      <c r="L1634" s="127"/>
      <c r="M1634" s="383"/>
      <c r="N1634" s="384"/>
      <c r="O1634" s="128"/>
      <c r="P1634" s="92"/>
    </row>
    <row r="1635" spans="2:16" ht="15" customHeight="1">
      <c r="B1635" s="93"/>
      <c r="C1635" s="391"/>
      <c r="D1635" s="392"/>
      <c r="E1635" s="392"/>
      <c r="F1635" s="392"/>
      <c r="G1635" s="393"/>
      <c r="H1635" s="394"/>
      <c r="I1635" s="393"/>
      <c r="J1635" s="394"/>
      <c r="K1635" s="393"/>
      <c r="L1635" s="133"/>
      <c r="M1635" s="395"/>
      <c r="N1635" s="396"/>
      <c r="O1635" s="128"/>
      <c r="P1635" s="92"/>
    </row>
    <row r="1636" spans="2:16" ht="15" customHeight="1">
      <c r="B1636" s="93"/>
      <c r="C1636" s="404" t="s">
        <v>60</v>
      </c>
      <c r="D1636" s="405"/>
      <c r="E1636" s="405"/>
      <c r="F1636" s="405"/>
      <c r="G1636" s="405"/>
      <c r="H1636" s="405"/>
      <c r="I1636" s="405"/>
      <c r="J1636" s="405"/>
      <c r="K1636" s="405"/>
      <c r="L1636" s="405"/>
      <c r="M1636" s="405"/>
      <c r="N1636" s="406"/>
      <c r="O1636" s="134">
        <f>SUM(O1633:O1635)</f>
        <v>1396.35</v>
      </c>
      <c r="P1636" s="92"/>
    </row>
    <row r="1637" spans="2:16" ht="13.5" customHeight="1">
      <c r="B1637" s="93"/>
      <c r="C1637" s="345" t="s">
        <v>61</v>
      </c>
      <c r="D1637" s="346"/>
      <c r="E1637" s="346"/>
      <c r="F1637" s="346"/>
      <c r="G1637" s="346"/>
      <c r="H1637" s="346"/>
      <c r="I1637" s="346"/>
      <c r="J1637" s="346"/>
      <c r="K1637" s="346"/>
      <c r="L1637" s="346"/>
      <c r="M1637" s="346"/>
      <c r="N1637" s="346"/>
      <c r="O1637" s="347"/>
      <c r="P1637" s="92"/>
    </row>
    <row r="1638" spans="2:16" ht="15" customHeight="1">
      <c r="B1638" s="93"/>
      <c r="C1638" s="348"/>
      <c r="D1638" s="349"/>
      <c r="E1638" s="349"/>
      <c r="F1638" s="349"/>
      <c r="G1638" s="349"/>
      <c r="H1638" s="349"/>
      <c r="I1638" s="349"/>
      <c r="J1638" s="349"/>
      <c r="K1638" s="349"/>
      <c r="L1638" s="349"/>
      <c r="M1638" s="349"/>
      <c r="N1638" s="349"/>
      <c r="O1638" s="350"/>
      <c r="P1638" s="92"/>
    </row>
    <row r="1639" spans="2:16" ht="15" customHeight="1">
      <c r="B1639" s="93"/>
      <c r="C1639" s="351"/>
      <c r="D1639" s="352"/>
      <c r="E1639" s="352"/>
      <c r="F1639" s="352"/>
      <c r="G1639" s="352"/>
      <c r="H1639" s="352"/>
      <c r="I1639" s="352"/>
      <c r="J1639" s="352"/>
      <c r="K1639" s="352"/>
      <c r="L1639" s="352"/>
      <c r="M1639" s="352"/>
      <c r="N1639" s="352"/>
      <c r="O1639" s="353"/>
      <c r="P1639" s="92"/>
    </row>
    <row r="1640" spans="2:16" ht="15" customHeight="1">
      <c r="B1640" s="93"/>
      <c r="C1640" s="370" t="s">
        <v>52</v>
      </c>
      <c r="D1640" s="397"/>
      <c r="E1640" s="397"/>
      <c r="F1640" s="397"/>
      <c r="G1640" s="397"/>
      <c r="H1640" s="397"/>
      <c r="I1640" s="397"/>
      <c r="J1640" s="387"/>
      <c r="K1640" s="123" t="s">
        <v>53</v>
      </c>
      <c r="L1640" s="124" t="s">
        <v>11</v>
      </c>
      <c r="M1640" s="373" t="s">
        <v>62</v>
      </c>
      <c r="N1640" s="387"/>
      <c r="O1640" s="125" t="s">
        <v>59</v>
      </c>
      <c r="P1640" s="92"/>
    </row>
    <row r="1641" spans="2:16" ht="17.100000000000001" customHeight="1">
      <c r="B1641" s="93"/>
      <c r="C1641" s="379" t="s">
        <v>243</v>
      </c>
      <c r="D1641" s="380"/>
      <c r="E1641" s="380"/>
      <c r="F1641" s="380"/>
      <c r="G1641" s="380"/>
      <c r="H1641" s="380"/>
      <c r="I1641" s="380"/>
      <c r="J1641" s="381"/>
      <c r="K1641" s="136" t="s">
        <v>96</v>
      </c>
      <c r="L1641" s="137">
        <v>0.03</v>
      </c>
      <c r="M1641" s="413">
        <v>689919</v>
      </c>
      <c r="N1641" s="414"/>
      <c r="O1641" s="128">
        <f>ROUND(L1641*M1641+0.00000001,2)</f>
        <v>20697.57</v>
      </c>
      <c r="P1641" s="92"/>
    </row>
    <row r="1642" spans="2:16" ht="15" customHeight="1">
      <c r="B1642" s="93"/>
      <c r="C1642" s="391"/>
      <c r="D1642" s="392"/>
      <c r="E1642" s="392"/>
      <c r="F1642" s="392"/>
      <c r="G1642" s="392"/>
      <c r="H1642" s="392"/>
      <c r="I1642" s="392"/>
      <c r="J1642" s="393"/>
      <c r="K1642" s="130"/>
      <c r="L1642" s="138"/>
      <c r="M1642" s="402"/>
      <c r="N1642" s="403"/>
      <c r="O1642" s="139"/>
      <c r="P1642" s="92"/>
    </row>
    <row r="1643" spans="2:16" ht="15" customHeight="1">
      <c r="B1643" s="93"/>
      <c r="C1643" s="404" t="s">
        <v>60</v>
      </c>
      <c r="D1643" s="405"/>
      <c r="E1643" s="405"/>
      <c r="F1643" s="405"/>
      <c r="G1643" s="405"/>
      <c r="H1643" s="405"/>
      <c r="I1643" s="405"/>
      <c r="J1643" s="405"/>
      <c r="K1643" s="405"/>
      <c r="L1643" s="405"/>
      <c r="M1643" s="405"/>
      <c r="N1643" s="406"/>
      <c r="O1643" s="140">
        <f>SUM(O1641:O1642)</f>
        <v>20697.57</v>
      </c>
      <c r="P1643" s="92"/>
    </row>
    <row r="1644" spans="2:16" ht="15" customHeight="1">
      <c r="B1644" s="93"/>
      <c r="C1644" s="345" t="s">
        <v>63</v>
      </c>
      <c r="D1644" s="346"/>
      <c r="E1644" s="346"/>
      <c r="F1644" s="346"/>
      <c r="G1644" s="346"/>
      <c r="H1644" s="346"/>
      <c r="I1644" s="346"/>
      <c r="J1644" s="346"/>
      <c r="K1644" s="346"/>
      <c r="L1644" s="346"/>
      <c r="M1644" s="346"/>
      <c r="N1644" s="346"/>
      <c r="O1644" s="347"/>
      <c r="P1644" s="92"/>
    </row>
    <row r="1645" spans="2:16" ht="15" customHeight="1">
      <c r="B1645" s="93"/>
      <c r="C1645" s="348"/>
      <c r="D1645" s="349"/>
      <c r="E1645" s="349"/>
      <c r="F1645" s="349"/>
      <c r="G1645" s="349"/>
      <c r="H1645" s="349"/>
      <c r="I1645" s="349"/>
      <c r="J1645" s="349"/>
      <c r="K1645" s="349"/>
      <c r="L1645" s="349"/>
      <c r="M1645" s="349"/>
      <c r="N1645" s="349"/>
      <c r="O1645" s="350"/>
      <c r="P1645" s="92"/>
    </row>
    <row r="1646" spans="2:16" ht="15" customHeight="1">
      <c r="B1646" s="93"/>
      <c r="C1646" s="351"/>
      <c r="D1646" s="352"/>
      <c r="E1646" s="352"/>
      <c r="F1646" s="352"/>
      <c r="G1646" s="352"/>
      <c r="H1646" s="352"/>
      <c r="I1646" s="352"/>
      <c r="J1646" s="352"/>
      <c r="K1646" s="352"/>
      <c r="L1646" s="352"/>
      <c r="M1646" s="352"/>
      <c r="N1646" s="352"/>
      <c r="O1646" s="353"/>
      <c r="P1646" s="92"/>
    </row>
    <row r="1647" spans="2:16" ht="15.75" customHeight="1">
      <c r="B1647" s="93"/>
      <c r="C1647" s="370" t="s">
        <v>64</v>
      </c>
      <c r="D1647" s="397"/>
      <c r="E1647" s="397"/>
      <c r="F1647" s="397"/>
      <c r="G1647" s="397"/>
      <c r="H1647" s="397"/>
      <c r="I1647" s="397"/>
      <c r="J1647" s="124" t="s">
        <v>65</v>
      </c>
      <c r="K1647" s="135" t="s">
        <v>66</v>
      </c>
      <c r="L1647" s="141" t="s">
        <v>67</v>
      </c>
      <c r="M1647" s="373" t="s">
        <v>68</v>
      </c>
      <c r="N1647" s="387"/>
      <c r="O1647" s="125" t="s">
        <v>59</v>
      </c>
      <c r="P1647" s="92"/>
    </row>
    <row r="1648" spans="2:16" ht="15" customHeight="1">
      <c r="B1648" s="93"/>
      <c r="C1648" s="412"/>
      <c r="D1648" s="380"/>
      <c r="E1648" s="380"/>
      <c r="F1648" s="380"/>
      <c r="G1648" s="380"/>
      <c r="H1648" s="380"/>
      <c r="I1648" s="380"/>
      <c r="J1648" s="142"/>
      <c r="K1648" s="143"/>
      <c r="L1648" s="142"/>
      <c r="M1648" s="400"/>
      <c r="N1648" s="401"/>
      <c r="O1648" s="128"/>
      <c r="P1648" s="92"/>
    </row>
    <row r="1649" spans="2:16" ht="15" customHeight="1">
      <c r="B1649" s="93"/>
      <c r="C1649" s="391"/>
      <c r="D1649" s="392"/>
      <c r="E1649" s="392"/>
      <c r="F1649" s="392"/>
      <c r="G1649" s="392"/>
      <c r="H1649" s="392"/>
      <c r="I1649" s="392"/>
      <c r="J1649" s="144"/>
      <c r="K1649" s="145"/>
      <c r="L1649" s="144"/>
      <c r="M1649" s="402"/>
      <c r="N1649" s="403"/>
      <c r="O1649" s="146"/>
      <c r="P1649" s="92"/>
    </row>
    <row r="1650" spans="2:16" ht="15" customHeight="1">
      <c r="B1650" s="93"/>
      <c r="C1650" s="404" t="s">
        <v>60</v>
      </c>
      <c r="D1650" s="405"/>
      <c r="E1650" s="405"/>
      <c r="F1650" s="405"/>
      <c r="G1650" s="405"/>
      <c r="H1650" s="405"/>
      <c r="I1650" s="405"/>
      <c r="J1650" s="405"/>
      <c r="K1650" s="405"/>
      <c r="L1650" s="405"/>
      <c r="M1650" s="405"/>
      <c r="N1650" s="406"/>
      <c r="O1650" s="134">
        <f>SUM(O1648:O1649)</f>
        <v>0</v>
      </c>
      <c r="P1650" s="92"/>
    </row>
    <row r="1651" spans="2:16" ht="15" customHeight="1">
      <c r="B1651" s="93"/>
      <c r="C1651" s="345" t="s">
        <v>69</v>
      </c>
      <c r="D1651" s="346"/>
      <c r="E1651" s="346"/>
      <c r="F1651" s="346"/>
      <c r="G1651" s="346"/>
      <c r="H1651" s="346"/>
      <c r="I1651" s="346"/>
      <c r="J1651" s="346"/>
      <c r="K1651" s="346"/>
      <c r="L1651" s="346"/>
      <c r="M1651" s="346"/>
      <c r="N1651" s="346"/>
      <c r="O1651" s="347"/>
      <c r="P1651" s="92"/>
    </row>
    <row r="1652" spans="2:16" ht="15" customHeight="1">
      <c r="B1652" s="93"/>
      <c r="C1652" s="348"/>
      <c r="D1652" s="349"/>
      <c r="E1652" s="349"/>
      <c r="F1652" s="349"/>
      <c r="G1652" s="349"/>
      <c r="H1652" s="349"/>
      <c r="I1652" s="349"/>
      <c r="J1652" s="349"/>
      <c r="K1652" s="349"/>
      <c r="L1652" s="349"/>
      <c r="M1652" s="349"/>
      <c r="N1652" s="349"/>
      <c r="O1652" s="350"/>
      <c r="P1652" s="92"/>
    </row>
    <row r="1653" spans="2:16" ht="15" customHeight="1">
      <c r="B1653" s="93"/>
      <c r="C1653" s="351"/>
      <c r="D1653" s="352"/>
      <c r="E1653" s="352"/>
      <c r="F1653" s="352"/>
      <c r="G1653" s="352"/>
      <c r="H1653" s="352"/>
      <c r="I1653" s="352"/>
      <c r="J1653" s="352"/>
      <c r="K1653" s="352"/>
      <c r="L1653" s="352"/>
      <c r="M1653" s="352"/>
      <c r="N1653" s="352"/>
      <c r="O1653" s="353"/>
      <c r="P1653" s="92"/>
    </row>
    <row r="1654" spans="2:16" ht="31.5" customHeight="1">
      <c r="B1654" s="93"/>
      <c r="C1654" s="370" t="s">
        <v>70</v>
      </c>
      <c r="D1654" s="397"/>
      <c r="E1654" s="397"/>
      <c r="F1654" s="397"/>
      <c r="G1654" s="397"/>
      <c r="H1654" s="397"/>
      <c r="I1654" s="397"/>
      <c r="J1654" s="124" t="s">
        <v>71</v>
      </c>
      <c r="K1654" s="147" t="s">
        <v>72</v>
      </c>
      <c r="L1654" s="148" t="s">
        <v>73</v>
      </c>
      <c r="M1654" s="398" t="s">
        <v>58</v>
      </c>
      <c r="N1654" s="399"/>
      <c r="O1654" s="150" t="s">
        <v>59</v>
      </c>
      <c r="P1654" s="92"/>
    </row>
    <row r="1655" spans="2:16" ht="17.100000000000001" customHeight="1">
      <c r="B1655" s="93"/>
      <c r="C1655" s="151" t="s">
        <v>174</v>
      </c>
      <c r="D1655" s="152"/>
      <c r="E1655" s="152"/>
      <c r="F1655" s="152"/>
      <c r="G1655" s="152"/>
      <c r="H1655" s="152"/>
      <c r="I1655" s="152"/>
      <c r="J1655" s="153"/>
      <c r="K1655" s="154"/>
      <c r="L1655" s="155">
        <v>55854</v>
      </c>
      <c r="M1655" s="407">
        <v>0.25</v>
      </c>
      <c r="N1655" s="408"/>
      <c r="O1655" s="156">
        <f>ROUND(L1655*M1655+0.00000001,2)</f>
        <v>13963.5</v>
      </c>
      <c r="P1655" s="92"/>
    </row>
    <row r="1656" spans="2:16" ht="15" customHeight="1">
      <c r="B1656" s="93"/>
      <c r="C1656" s="151"/>
      <c r="D1656" s="152"/>
      <c r="E1656" s="152"/>
      <c r="F1656" s="152"/>
      <c r="G1656" s="152"/>
      <c r="H1656" s="152"/>
      <c r="I1656" s="152"/>
      <c r="J1656" s="153"/>
      <c r="K1656" s="154"/>
      <c r="L1656" s="155"/>
      <c r="M1656" s="407"/>
      <c r="N1656" s="408"/>
      <c r="O1656" s="156"/>
      <c r="P1656" s="92"/>
    </row>
    <row r="1657" spans="2:16" ht="15" customHeight="1">
      <c r="B1657" s="93"/>
      <c r="C1657" s="151"/>
      <c r="D1657" s="152"/>
      <c r="E1657" s="152"/>
      <c r="F1657" s="152"/>
      <c r="G1657" s="152"/>
      <c r="H1657" s="152"/>
      <c r="I1657" s="152"/>
      <c r="J1657" s="153"/>
      <c r="K1657" s="154"/>
      <c r="L1657" s="155"/>
      <c r="M1657" s="400"/>
      <c r="N1657" s="401"/>
      <c r="O1657" s="156"/>
      <c r="P1657" s="92"/>
    </row>
    <row r="1658" spans="2:16" ht="15" customHeight="1">
      <c r="B1658" s="93"/>
      <c r="C1658" s="391"/>
      <c r="D1658" s="392"/>
      <c r="E1658" s="392"/>
      <c r="F1658" s="392"/>
      <c r="G1658" s="392"/>
      <c r="H1658" s="392"/>
      <c r="I1658" s="392"/>
      <c r="J1658" s="144"/>
      <c r="K1658" s="145"/>
      <c r="L1658" s="144"/>
      <c r="M1658" s="402"/>
      <c r="N1658" s="403"/>
      <c r="O1658" s="146"/>
      <c r="P1658" s="92"/>
    </row>
    <row r="1659" spans="2:16" ht="15" customHeight="1">
      <c r="B1659" s="93"/>
      <c r="C1659" s="404" t="s">
        <v>60</v>
      </c>
      <c r="D1659" s="405"/>
      <c r="E1659" s="405"/>
      <c r="F1659" s="405"/>
      <c r="G1659" s="405"/>
      <c r="H1659" s="405"/>
      <c r="I1659" s="405"/>
      <c r="J1659" s="405"/>
      <c r="K1659" s="405"/>
      <c r="L1659" s="405"/>
      <c r="M1659" s="405"/>
      <c r="N1659" s="406"/>
      <c r="O1659" s="140">
        <f>SUM(O1655:O1658)</f>
        <v>13963.5</v>
      </c>
      <c r="P1659" s="92"/>
    </row>
    <row r="1660" spans="2:16" ht="15" customHeight="1">
      <c r="B1660" s="93"/>
      <c r="C1660" s="118"/>
      <c r="O1660" s="119"/>
      <c r="P1660" s="92"/>
    </row>
    <row r="1661" spans="2:16" ht="15" customHeight="1">
      <c r="B1661" s="93"/>
      <c r="C1661" s="409" t="s">
        <v>74</v>
      </c>
      <c r="D1661" s="410"/>
      <c r="E1661" s="410"/>
      <c r="F1661" s="410"/>
      <c r="G1661" s="410"/>
      <c r="H1661" s="410"/>
      <c r="I1661" s="410"/>
      <c r="J1661" s="410"/>
      <c r="K1661" s="410"/>
      <c r="L1661" s="410"/>
      <c r="M1661" s="410"/>
      <c r="N1661" s="411"/>
      <c r="O1661" s="157">
        <f>ROUND(SUM(O1636,O1643,O1650,O1659),0)</f>
        <v>36057</v>
      </c>
      <c r="P1661" s="92"/>
    </row>
    <row r="1662" spans="2:16" ht="15" customHeight="1">
      <c r="B1662" s="93"/>
      <c r="C1662" s="345" t="s">
        <v>75</v>
      </c>
      <c r="D1662" s="346"/>
      <c r="E1662" s="346"/>
      <c r="F1662" s="346"/>
      <c r="G1662" s="346"/>
      <c r="H1662" s="346"/>
      <c r="I1662" s="346"/>
      <c r="J1662" s="346"/>
      <c r="K1662" s="346"/>
      <c r="L1662" s="346"/>
      <c r="M1662" s="346"/>
      <c r="N1662" s="346"/>
      <c r="O1662" s="347"/>
      <c r="P1662" s="92"/>
    </row>
    <row r="1663" spans="2:16" ht="15" customHeight="1">
      <c r="B1663" s="93"/>
      <c r="C1663" s="348"/>
      <c r="D1663" s="349"/>
      <c r="E1663" s="349"/>
      <c r="F1663" s="349"/>
      <c r="G1663" s="349"/>
      <c r="H1663" s="349"/>
      <c r="I1663" s="349"/>
      <c r="J1663" s="349"/>
      <c r="K1663" s="349"/>
      <c r="L1663" s="349"/>
      <c r="M1663" s="349"/>
      <c r="N1663" s="349"/>
      <c r="O1663" s="350"/>
      <c r="P1663" s="92"/>
    </row>
    <row r="1664" spans="2:16" ht="15" customHeight="1">
      <c r="B1664" s="93"/>
      <c r="C1664" s="351"/>
      <c r="D1664" s="352"/>
      <c r="E1664" s="352"/>
      <c r="F1664" s="352"/>
      <c r="G1664" s="352"/>
      <c r="H1664" s="352"/>
      <c r="I1664" s="352"/>
      <c r="J1664" s="352"/>
      <c r="K1664" s="352"/>
      <c r="L1664" s="352"/>
      <c r="M1664" s="352"/>
      <c r="N1664" s="352"/>
      <c r="O1664" s="353"/>
      <c r="P1664" s="92"/>
    </row>
    <row r="1665" spans="2:16" ht="28.5" customHeight="1">
      <c r="B1665" s="93"/>
      <c r="C1665" s="370" t="s">
        <v>76</v>
      </c>
      <c r="D1665" s="397"/>
      <c r="E1665" s="397"/>
      <c r="F1665" s="397"/>
      <c r="G1665" s="397"/>
      <c r="H1665" s="397"/>
      <c r="I1665" s="397"/>
      <c r="J1665" s="135"/>
      <c r="K1665" s="149"/>
      <c r="L1665" s="148" t="s">
        <v>77</v>
      </c>
      <c r="M1665" s="398" t="s">
        <v>78</v>
      </c>
      <c r="N1665" s="399"/>
      <c r="O1665" s="150"/>
      <c r="P1665" s="92"/>
    </row>
    <row r="1666" spans="2:16" ht="15" customHeight="1">
      <c r="B1666" s="93"/>
      <c r="C1666" s="412" t="s">
        <v>23</v>
      </c>
      <c r="D1666" s="380"/>
      <c r="E1666" s="380"/>
      <c r="F1666" s="380"/>
      <c r="G1666" s="380"/>
      <c r="H1666" s="380"/>
      <c r="I1666" s="380"/>
      <c r="J1666" s="158"/>
      <c r="K1666" s="159"/>
      <c r="L1666" s="235">
        <f>'PRESUPUESTO OFICIAL (Entidad)'!K72</f>
        <v>0.24299999999999999</v>
      </c>
      <c r="M1666" s="432">
        <f>L1666*O1661</f>
        <v>8761.8510000000006</v>
      </c>
      <c r="N1666" s="433"/>
      <c r="O1666" s="160"/>
      <c r="P1666" s="92"/>
    </row>
    <row r="1667" spans="2:16" ht="15" customHeight="1">
      <c r="B1667" s="93"/>
      <c r="C1667" s="129" t="s">
        <v>79</v>
      </c>
      <c r="D1667" s="130"/>
      <c r="E1667" s="130"/>
      <c r="F1667" s="130"/>
      <c r="G1667" s="130"/>
      <c r="H1667" s="130"/>
      <c r="I1667" s="130"/>
      <c r="J1667" s="158"/>
      <c r="K1667" s="159"/>
      <c r="L1667" s="235">
        <f>'PRESUPUESTO OFICIAL (Entidad)'!K73</f>
        <v>0.01</v>
      </c>
      <c r="M1667" s="432">
        <f>L1667*O1661</f>
        <v>360.57</v>
      </c>
      <c r="N1667" s="433"/>
      <c r="O1667" s="160"/>
      <c r="P1667" s="92"/>
    </row>
    <row r="1668" spans="2:16" ht="15" customHeight="1">
      <c r="B1668" s="93"/>
      <c r="C1668" s="112" t="s">
        <v>80</v>
      </c>
      <c r="D1668" s="113"/>
      <c r="E1668" s="113"/>
      <c r="F1668" s="113"/>
      <c r="G1668" s="113"/>
      <c r="H1668" s="113"/>
      <c r="I1668" s="113"/>
      <c r="J1668" s="161"/>
      <c r="K1668" s="162"/>
      <c r="L1668" s="235">
        <f>'PRESUPUESTO OFICIAL (Entidad)'!K74</f>
        <v>0.05</v>
      </c>
      <c r="M1668" s="434">
        <f>L1668*O1661</f>
        <v>1802.8500000000001</v>
      </c>
      <c r="N1668" s="435"/>
      <c r="O1668" s="160"/>
      <c r="P1668" s="92"/>
    </row>
    <row r="1669" spans="2:16" ht="15" customHeight="1">
      <c r="B1669" s="93"/>
      <c r="C1669" s="404" t="s">
        <v>60</v>
      </c>
      <c r="D1669" s="405"/>
      <c r="E1669" s="405"/>
      <c r="F1669" s="405"/>
      <c r="G1669" s="405"/>
      <c r="H1669" s="405"/>
      <c r="I1669" s="405"/>
      <c r="J1669" s="405"/>
      <c r="K1669" s="405"/>
      <c r="L1669" s="405"/>
      <c r="M1669" s="405"/>
      <c r="N1669" s="406"/>
      <c r="O1669" s="163">
        <f>SUM(M1666:M1668)</f>
        <v>10925.271000000001</v>
      </c>
      <c r="P1669" s="92"/>
    </row>
    <row r="1670" spans="2:16" ht="15" customHeight="1">
      <c r="B1670" s="93"/>
      <c r="C1670" s="118"/>
      <c r="O1670" s="119"/>
      <c r="P1670" s="92"/>
    </row>
    <row r="1671" spans="2:16" ht="15" customHeight="1">
      <c r="B1671" s="93"/>
      <c r="C1671" s="409" t="s">
        <v>81</v>
      </c>
      <c r="D1671" s="410"/>
      <c r="E1671" s="410"/>
      <c r="F1671" s="410"/>
      <c r="G1671" s="410"/>
      <c r="H1671" s="410"/>
      <c r="I1671" s="410"/>
      <c r="J1671" s="410"/>
      <c r="K1671" s="410"/>
      <c r="L1671" s="410"/>
      <c r="M1671" s="410"/>
      <c r="N1671" s="411"/>
      <c r="O1671" s="164">
        <f>ROUND(SUM(O1661,O1669),0)</f>
        <v>46982</v>
      </c>
      <c r="P1671" s="92"/>
    </row>
    <row r="1672" spans="2:16" ht="15" customHeight="1">
      <c r="B1672" s="93"/>
      <c r="C1672" s="115"/>
      <c r="D1672" s="116"/>
      <c r="E1672" s="116"/>
      <c r="F1672" s="116"/>
      <c r="G1672" s="116"/>
      <c r="H1672" s="116"/>
      <c r="I1672" s="116"/>
      <c r="J1672" s="116"/>
      <c r="K1672" s="116"/>
      <c r="L1672" s="116"/>
      <c r="M1672" s="116"/>
      <c r="N1672" s="116"/>
      <c r="O1672" s="117"/>
      <c r="P1672" s="92"/>
    </row>
    <row r="1673" spans="2:16" ht="15" customHeight="1">
      <c r="B1673" s="93"/>
      <c r="C1673" s="118"/>
      <c r="O1673" s="119"/>
      <c r="P1673" s="92"/>
    </row>
    <row r="1674" spans="2:16" ht="15" customHeight="1">
      <c r="B1674" s="93"/>
      <c r="C1674" s="118"/>
      <c r="O1674" s="119"/>
      <c r="P1674" s="92"/>
    </row>
    <row r="1675" spans="2:16" ht="15" customHeight="1">
      <c r="B1675" s="93"/>
      <c r="C1675" s="118"/>
      <c r="H1675" s="165" t="s">
        <v>82</v>
      </c>
      <c r="I1675" s="165"/>
      <c r="J1675" s="165"/>
      <c r="K1675" s="165"/>
      <c r="O1675" s="119"/>
      <c r="P1675" s="92"/>
    </row>
    <row r="1676" spans="2:16" ht="15" customHeight="1">
      <c r="B1676" s="93"/>
      <c r="C1676" s="118"/>
      <c r="H1676" s="165" t="s">
        <v>83</v>
      </c>
      <c r="O1676" s="119"/>
      <c r="P1676" s="92"/>
    </row>
    <row r="1677" spans="2:16" ht="15" customHeight="1">
      <c r="B1677" s="93"/>
      <c r="C1677" s="118"/>
      <c r="H1677" s="165" t="s">
        <v>84</v>
      </c>
      <c r="O1677" s="119"/>
      <c r="P1677" s="92"/>
    </row>
    <row r="1678" spans="2:16" ht="15" customHeight="1">
      <c r="B1678" s="93"/>
      <c r="C1678" s="104"/>
      <c r="D1678" s="166"/>
      <c r="E1678" s="166"/>
      <c r="F1678" s="166"/>
      <c r="G1678" s="166"/>
      <c r="H1678" s="165" t="s">
        <v>85</v>
      </c>
      <c r="I1678" s="166"/>
      <c r="J1678" s="166"/>
      <c r="K1678" s="166"/>
      <c r="L1678" s="166"/>
      <c r="M1678" s="166"/>
      <c r="N1678" s="166"/>
      <c r="O1678" s="167"/>
      <c r="P1678" s="92"/>
    </row>
    <row r="1679" spans="2:16" ht="15" customHeight="1">
      <c r="B1679" s="93"/>
      <c r="C1679" s="118"/>
      <c r="H1679" s="91" t="s">
        <v>86</v>
      </c>
      <c r="O1679" s="119"/>
      <c r="P1679" s="92"/>
    </row>
    <row r="1680" spans="2:16" ht="15" customHeight="1">
      <c r="B1680" s="93"/>
      <c r="C1680" s="168" t="s">
        <v>87</v>
      </c>
      <c r="D1680" s="126"/>
      <c r="E1680" s="126"/>
      <c r="F1680" s="126"/>
      <c r="G1680" s="126"/>
      <c r="H1680" s="126"/>
      <c r="I1680" s="126"/>
      <c r="J1680" s="126"/>
      <c r="K1680" s="126"/>
      <c r="L1680" s="126"/>
      <c r="M1680" s="126"/>
      <c r="N1680" s="126"/>
      <c r="O1680" s="169"/>
      <c r="P1680" s="92"/>
    </row>
    <row r="1681" spans="2:16" ht="15" customHeight="1">
      <c r="B1681" s="93"/>
      <c r="C1681" s="429"/>
      <c r="D1681" s="430"/>
      <c r="E1681" s="430"/>
      <c r="F1681" s="430"/>
      <c r="G1681" s="430"/>
      <c r="H1681" s="430"/>
      <c r="I1681" s="430"/>
      <c r="J1681" s="430"/>
      <c r="K1681" s="430"/>
      <c r="L1681" s="430"/>
      <c r="M1681" s="430"/>
      <c r="N1681" s="430"/>
      <c r="O1681" s="431"/>
      <c r="P1681" s="92"/>
    </row>
    <row r="1682" spans="2:16" ht="15" customHeight="1">
      <c r="B1682" s="93"/>
      <c r="C1682" s="429"/>
      <c r="D1682" s="430"/>
      <c r="E1682" s="430"/>
      <c r="F1682" s="430"/>
      <c r="G1682" s="430"/>
      <c r="H1682" s="430"/>
      <c r="I1682" s="430"/>
      <c r="J1682" s="430"/>
      <c r="K1682" s="430"/>
      <c r="L1682" s="430"/>
      <c r="M1682" s="430"/>
      <c r="N1682" s="430"/>
      <c r="O1682" s="431"/>
      <c r="P1682" s="92"/>
    </row>
    <row r="1683" spans="2:16" ht="15" customHeight="1">
      <c r="B1683" s="93"/>
      <c r="C1683" s="104"/>
      <c r="D1683" s="166"/>
      <c r="E1683" s="166"/>
      <c r="F1683" s="166"/>
      <c r="G1683" s="166"/>
      <c r="H1683" s="166"/>
      <c r="I1683" s="166"/>
      <c r="J1683" s="166"/>
      <c r="K1683" s="166"/>
      <c r="L1683" s="166"/>
      <c r="M1683" s="166"/>
      <c r="N1683" s="166"/>
      <c r="O1683" s="167"/>
      <c r="P1683" s="92"/>
    </row>
    <row r="1684" spans="2:16" ht="15" customHeight="1">
      <c r="B1684" s="93"/>
      <c r="C1684" s="170" t="s">
        <v>88</v>
      </c>
      <c r="D1684" s="166"/>
      <c r="E1684" s="166"/>
      <c r="F1684" s="166"/>
      <c r="G1684" s="166"/>
      <c r="H1684" s="166"/>
      <c r="I1684" s="166"/>
      <c r="J1684" s="166"/>
      <c r="K1684" s="166"/>
      <c r="L1684" s="166"/>
      <c r="M1684" s="166"/>
      <c r="N1684" s="166"/>
      <c r="O1684" s="167"/>
      <c r="P1684" s="92"/>
    </row>
    <row r="1685" spans="2:16" ht="12.75" customHeight="1">
      <c r="B1685" s="93"/>
      <c r="C1685" s="426" t="s">
        <v>89</v>
      </c>
      <c r="D1685" s="427"/>
      <c r="E1685" s="427"/>
      <c r="F1685" s="427"/>
      <c r="G1685" s="427"/>
      <c r="H1685" s="427"/>
      <c r="I1685" s="427"/>
      <c r="J1685" s="427"/>
      <c r="K1685" s="427"/>
      <c r="L1685" s="427"/>
      <c r="M1685" s="427"/>
      <c r="N1685" s="427"/>
      <c r="O1685" s="428"/>
      <c r="P1685" s="92"/>
    </row>
    <row r="1686" spans="2:16" ht="15" customHeight="1">
      <c r="B1686" s="93"/>
      <c r="C1686" s="426"/>
      <c r="D1686" s="427"/>
      <c r="E1686" s="427"/>
      <c r="F1686" s="427"/>
      <c r="G1686" s="427"/>
      <c r="H1686" s="427"/>
      <c r="I1686" s="427"/>
      <c r="J1686" s="427"/>
      <c r="K1686" s="427"/>
      <c r="L1686" s="427"/>
      <c r="M1686" s="427"/>
      <c r="N1686" s="427"/>
      <c r="O1686" s="428"/>
      <c r="P1686" s="92"/>
    </row>
    <row r="1687" spans="2:16" ht="12.95" customHeight="1">
      <c r="B1687" s="93"/>
      <c r="C1687" s="426" t="s">
        <v>90</v>
      </c>
      <c r="D1687" s="427"/>
      <c r="E1687" s="427"/>
      <c r="F1687" s="427"/>
      <c r="G1687" s="427"/>
      <c r="H1687" s="427"/>
      <c r="I1687" s="427"/>
      <c r="J1687" s="427"/>
      <c r="K1687" s="427"/>
      <c r="L1687" s="427"/>
      <c r="M1687" s="427"/>
      <c r="N1687" s="427"/>
      <c r="O1687" s="428"/>
      <c r="P1687" s="92"/>
    </row>
    <row r="1688" spans="2:16" ht="15" customHeight="1">
      <c r="B1688" s="93"/>
      <c r="C1688" s="426"/>
      <c r="D1688" s="427"/>
      <c r="E1688" s="427"/>
      <c r="F1688" s="427"/>
      <c r="G1688" s="427"/>
      <c r="H1688" s="427"/>
      <c r="I1688" s="427"/>
      <c r="J1688" s="427"/>
      <c r="K1688" s="427"/>
      <c r="L1688" s="427"/>
      <c r="M1688" s="427"/>
      <c r="N1688" s="427"/>
      <c r="O1688" s="428"/>
      <c r="P1688" s="92"/>
    </row>
    <row r="1689" spans="2:16" ht="15" customHeight="1">
      <c r="B1689" s="93"/>
      <c r="C1689" s="104"/>
      <c r="D1689" s="166"/>
      <c r="E1689" s="166"/>
      <c r="F1689" s="166"/>
      <c r="G1689" s="166"/>
      <c r="H1689" s="166"/>
      <c r="I1689" s="166"/>
      <c r="J1689" s="166"/>
      <c r="K1689" s="166"/>
      <c r="L1689" s="166"/>
      <c r="M1689" s="166"/>
      <c r="N1689" s="166"/>
      <c r="O1689" s="167"/>
      <c r="P1689" s="92"/>
    </row>
    <row r="1690" spans="2:16" ht="15" customHeight="1">
      <c r="B1690" s="93"/>
      <c r="C1690" s="118"/>
      <c r="H1690" s="165" t="s">
        <v>82</v>
      </c>
      <c r="O1690" s="119"/>
      <c r="P1690" s="92"/>
    </row>
    <row r="1691" spans="2:16" ht="15" customHeight="1">
      <c r="B1691" s="93"/>
      <c r="C1691" s="118"/>
      <c r="H1691" s="91" t="s">
        <v>83</v>
      </c>
      <c r="I1691" s="130"/>
      <c r="J1691" s="130"/>
      <c r="K1691" s="130"/>
      <c r="O1691" s="119"/>
      <c r="P1691" s="92"/>
    </row>
    <row r="1692" spans="2:16" ht="15" customHeight="1">
      <c r="B1692" s="93"/>
      <c r="C1692" s="118"/>
      <c r="H1692" s="91" t="s">
        <v>91</v>
      </c>
      <c r="I1692" s="171"/>
      <c r="J1692" s="171"/>
      <c r="K1692" s="171"/>
      <c r="O1692" s="119"/>
      <c r="P1692" s="92"/>
    </row>
    <row r="1693" spans="2:16" ht="15" customHeight="1">
      <c r="B1693" s="93"/>
      <c r="C1693" s="172"/>
      <c r="D1693" s="166"/>
      <c r="E1693" s="166"/>
      <c r="F1693" s="166"/>
      <c r="G1693" s="166"/>
      <c r="H1693" s="91" t="s">
        <v>85</v>
      </c>
      <c r="L1693" s="166"/>
      <c r="M1693" s="166"/>
      <c r="N1693" s="166"/>
      <c r="O1693" s="167"/>
      <c r="P1693" s="92"/>
    </row>
    <row r="1694" spans="2:16" ht="17.25" customHeight="1">
      <c r="B1694" s="93"/>
      <c r="C1694" s="172"/>
      <c r="D1694" s="171"/>
      <c r="E1694" s="171"/>
      <c r="K1694" s="418"/>
      <c r="L1694" s="418"/>
      <c r="M1694" s="418"/>
      <c r="N1694" s="418"/>
      <c r="O1694" s="419"/>
      <c r="P1694" s="92"/>
    </row>
    <row r="1695" spans="2:16" ht="18.75" customHeight="1">
      <c r="B1695" s="93"/>
      <c r="C1695" s="422"/>
      <c r="D1695" s="423"/>
      <c r="E1695" s="423"/>
      <c r="F1695" s="145"/>
      <c r="G1695" s="145"/>
      <c r="H1695" s="145"/>
      <c r="I1695" s="145"/>
      <c r="J1695" s="145"/>
      <c r="K1695" s="420"/>
      <c r="L1695" s="420"/>
      <c r="M1695" s="420"/>
      <c r="N1695" s="420"/>
      <c r="O1695" s="421"/>
      <c r="P1695" s="92"/>
    </row>
    <row r="1696" spans="2:16" ht="15" customHeight="1">
      <c r="B1696" s="173"/>
      <c r="C1696" s="174"/>
      <c r="D1696" s="174"/>
      <c r="E1696" s="174"/>
      <c r="F1696" s="174"/>
      <c r="G1696" s="174"/>
      <c r="H1696" s="174"/>
      <c r="I1696" s="174"/>
      <c r="J1696" s="174"/>
      <c r="K1696" s="174"/>
      <c r="L1696" s="174"/>
      <c r="M1696" s="174"/>
      <c r="N1696" s="174"/>
      <c r="O1696" s="174"/>
      <c r="P1696" s="175"/>
    </row>
    <row r="1697" spans="2:16" ht="15" customHeight="1"/>
    <row r="1698" spans="2:16" ht="15" customHeight="1">
      <c r="B1698" s="271" t="s">
        <v>37</v>
      </c>
      <c r="C1698" s="271"/>
      <c r="D1698" s="271"/>
      <c r="E1698" s="271"/>
      <c r="F1698" s="271"/>
      <c r="G1698" s="271"/>
      <c r="H1698" s="271"/>
      <c r="I1698" s="271"/>
      <c r="J1698" s="271"/>
      <c r="K1698" s="271"/>
      <c r="L1698" s="271"/>
    </row>
    <row r="1699" spans="2:16" ht="15" customHeight="1">
      <c r="B1699" s="271" t="s">
        <v>1</v>
      </c>
      <c r="C1699" s="271"/>
      <c r="D1699" s="271"/>
      <c r="E1699" s="271"/>
    </row>
    <row r="1700" spans="2:16" ht="15" customHeight="1"/>
    <row r="1701" spans="2:16" ht="25.5" customHeight="1">
      <c r="B1701" s="415"/>
      <c r="C1701" s="416"/>
      <c r="D1701" s="416"/>
      <c r="E1701" s="416"/>
      <c r="F1701" s="416"/>
      <c r="G1701" s="416"/>
      <c r="H1701" s="416"/>
      <c r="I1701" s="416"/>
      <c r="J1701" s="416"/>
      <c r="K1701" s="416"/>
      <c r="L1701" s="416"/>
      <c r="M1701" s="416"/>
      <c r="N1701" s="416"/>
      <c r="O1701" s="416"/>
      <c r="P1701" s="417"/>
    </row>
    <row r="1702" spans="2:16" ht="36.75" customHeight="1">
      <c r="B1702" s="93"/>
      <c r="C1702" s="327" t="s">
        <v>38</v>
      </c>
      <c r="D1702" s="327"/>
      <c r="E1702" s="327"/>
      <c r="F1702" s="327"/>
      <c r="G1702" s="327"/>
      <c r="H1702" s="327"/>
      <c r="I1702" s="327"/>
      <c r="J1702" s="327"/>
      <c r="K1702" s="327"/>
      <c r="L1702" s="327"/>
      <c r="M1702" s="327"/>
      <c r="N1702" s="327"/>
      <c r="O1702" s="327"/>
      <c r="P1702" s="92"/>
    </row>
    <row r="1703" spans="2:16" ht="15" customHeight="1">
      <c r="B1703" s="93"/>
      <c r="P1703" s="92"/>
    </row>
    <row r="1704" spans="2:16" ht="15" customHeight="1">
      <c r="B1704" s="93"/>
      <c r="C1704" s="336"/>
      <c r="D1704" s="338"/>
      <c r="E1704" s="339"/>
      <c r="F1704" s="339"/>
      <c r="G1704" s="339"/>
      <c r="H1704" s="339"/>
      <c r="I1704" s="339"/>
      <c r="J1704" s="339"/>
      <c r="K1704" s="340"/>
      <c r="L1704" s="356"/>
      <c r="M1704" s="357"/>
      <c r="N1704" s="357"/>
      <c r="O1704" s="358"/>
      <c r="P1704" s="92"/>
    </row>
    <row r="1705" spans="2:16" ht="15" customHeight="1">
      <c r="B1705" s="93"/>
      <c r="C1705" s="337"/>
      <c r="D1705" s="330" t="s">
        <v>162</v>
      </c>
      <c r="E1705" s="331"/>
      <c r="F1705" s="331"/>
      <c r="G1705" s="331"/>
      <c r="H1705" s="331"/>
      <c r="I1705" s="331"/>
      <c r="J1705" s="331"/>
      <c r="K1705" s="332"/>
      <c r="L1705" s="359"/>
      <c r="M1705" s="360"/>
      <c r="N1705" s="360"/>
      <c r="O1705" s="361"/>
      <c r="P1705" s="92"/>
    </row>
    <row r="1706" spans="2:16" ht="15" customHeight="1">
      <c r="B1706" s="93"/>
      <c r="C1706" s="337"/>
      <c r="D1706" s="330"/>
      <c r="E1706" s="331"/>
      <c r="F1706" s="331"/>
      <c r="G1706" s="331"/>
      <c r="H1706" s="331"/>
      <c r="I1706" s="331"/>
      <c r="J1706" s="331"/>
      <c r="K1706" s="332"/>
      <c r="L1706" s="328" t="s">
        <v>39</v>
      </c>
      <c r="M1706" s="362"/>
      <c r="N1706" s="363"/>
      <c r="O1706" s="364"/>
      <c r="P1706" s="92"/>
    </row>
    <row r="1707" spans="2:16" ht="15" customHeight="1">
      <c r="B1707" s="93"/>
      <c r="C1707" s="337"/>
      <c r="D1707" s="330" t="s">
        <v>40</v>
      </c>
      <c r="E1707" s="331"/>
      <c r="F1707" s="331"/>
      <c r="G1707" s="331"/>
      <c r="H1707" s="331"/>
      <c r="I1707" s="331"/>
      <c r="J1707" s="331"/>
      <c r="K1707" s="332"/>
      <c r="L1707" s="341"/>
      <c r="M1707" s="365"/>
      <c r="N1707" s="366"/>
      <c r="O1707" s="367"/>
      <c r="P1707" s="92"/>
    </row>
    <row r="1708" spans="2:16" ht="12.75" customHeight="1">
      <c r="B1708" s="93"/>
      <c r="C1708" s="337"/>
      <c r="D1708" s="333"/>
      <c r="E1708" s="334"/>
      <c r="F1708" s="334"/>
      <c r="G1708" s="334"/>
      <c r="H1708" s="334"/>
      <c r="I1708" s="334"/>
      <c r="J1708" s="334"/>
      <c r="K1708" s="335"/>
      <c r="L1708" s="328" t="s">
        <v>41</v>
      </c>
      <c r="M1708" s="328">
        <v>19</v>
      </c>
      <c r="N1708" s="328" t="s">
        <v>42</v>
      </c>
      <c r="O1708" s="354">
        <v>26</v>
      </c>
      <c r="P1708" s="92"/>
    </row>
    <row r="1709" spans="2:16" ht="15" customHeight="1">
      <c r="B1709" s="93"/>
      <c r="C1709" s="337"/>
      <c r="D1709" s="333"/>
      <c r="E1709" s="334"/>
      <c r="F1709" s="334"/>
      <c r="G1709" s="334"/>
      <c r="H1709" s="334"/>
      <c r="I1709" s="334"/>
      <c r="J1709" s="334"/>
      <c r="K1709" s="335"/>
      <c r="L1709" s="329"/>
      <c r="M1709" s="329"/>
      <c r="N1709" s="329"/>
      <c r="O1709" s="355"/>
      <c r="P1709" s="92"/>
    </row>
    <row r="1710" spans="2:16" ht="15" customHeight="1">
      <c r="B1710" s="93"/>
      <c r="C1710" s="337"/>
      <c r="D1710" s="330" t="s">
        <v>43</v>
      </c>
      <c r="E1710" s="331"/>
      <c r="F1710" s="331"/>
      <c r="G1710" s="331"/>
      <c r="H1710" s="331"/>
      <c r="I1710" s="331"/>
      <c r="J1710" s="331"/>
      <c r="K1710" s="332"/>
      <c r="L1710" s="329"/>
      <c r="M1710" s="329"/>
      <c r="N1710" s="329"/>
      <c r="O1710" s="355"/>
      <c r="P1710" s="92"/>
    </row>
    <row r="1711" spans="2:16" ht="15" customHeight="1">
      <c r="B1711" s="93"/>
      <c r="C1711" s="96"/>
      <c r="D1711" s="97"/>
      <c r="E1711" s="97"/>
      <c r="F1711" s="97"/>
      <c r="G1711" s="97"/>
      <c r="H1711" s="97"/>
      <c r="I1711" s="97"/>
      <c r="J1711" s="97"/>
      <c r="K1711" s="97"/>
      <c r="L1711" s="97"/>
      <c r="M1711" s="98"/>
      <c r="N1711" s="98"/>
      <c r="O1711" s="99"/>
      <c r="P1711" s="92"/>
    </row>
    <row r="1712" spans="2:16" ht="15" customHeight="1">
      <c r="B1712" s="93"/>
      <c r="C1712" s="100"/>
      <c r="D1712" s="94"/>
      <c r="E1712" s="94"/>
      <c r="F1712" s="94"/>
      <c r="G1712" s="94"/>
      <c r="H1712" s="94"/>
      <c r="I1712" s="94"/>
      <c r="J1712" s="94"/>
      <c r="K1712" s="94"/>
      <c r="L1712" s="101" t="s">
        <v>44</v>
      </c>
      <c r="M1712" s="102" t="s">
        <v>45</v>
      </c>
      <c r="N1712" s="102" t="s">
        <v>46</v>
      </c>
      <c r="O1712" s="103" t="s">
        <v>47</v>
      </c>
      <c r="P1712" s="92"/>
    </row>
    <row r="1713" spans="2:16" ht="15" customHeight="1">
      <c r="B1713" s="93"/>
      <c r="C1713" s="104"/>
      <c r="D1713" s="95"/>
      <c r="E1713" s="95"/>
      <c r="F1713" s="95"/>
      <c r="G1713" s="95"/>
      <c r="H1713" s="95"/>
      <c r="I1713" s="95"/>
      <c r="J1713" s="95"/>
      <c r="K1713" s="95"/>
      <c r="L1713" s="105"/>
      <c r="M1713" s="106"/>
      <c r="N1713" s="106"/>
      <c r="O1713" s="107"/>
      <c r="P1713" s="92"/>
    </row>
    <row r="1714" spans="2:16" ht="18" customHeight="1">
      <c r="B1714" s="93"/>
      <c r="C1714" s="424" t="s">
        <v>48</v>
      </c>
      <c r="D1714" s="425"/>
      <c r="E1714" s="425"/>
      <c r="F1714" s="425"/>
      <c r="G1714" s="95"/>
      <c r="H1714" s="95"/>
      <c r="I1714" s="95" t="s">
        <v>49</v>
      </c>
      <c r="K1714" s="95"/>
      <c r="L1714" s="105"/>
      <c r="O1714" s="108"/>
      <c r="P1714" s="92"/>
    </row>
    <row r="1715" spans="2:16" ht="15" customHeight="1">
      <c r="B1715" s="93"/>
      <c r="C1715" s="109"/>
      <c r="D1715" s="110"/>
      <c r="E1715" s="110"/>
      <c r="F1715" s="110"/>
      <c r="G1715" s="110"/>
      <c r="H1715" s="110"/>
      <c r="I1715" s="110"/>
      <c r="J1715" s="110"/>
      <c r="K1715" s="110"/>
      <c r="L1715" s="110"/>
      <c r="M1715" s="110"/>
      <c r="N1715" s="110"/>
      <c r="O1715" s="111"/>
      <c r="P1715" s="92"/>
    </row>
    <row r="1716" spans="2:16" ht="15" customHeight="1">
      <c r="B1716" s="93"/>
      <c r="C1716" s="112"/>
      <c r="D1716" s="113"/>
      <c r="E1716" s="113"/>
      <c r="F1716" s="113"/>
      <c r="G1716" s="113"/>
      <c r="H1716" s="113"/>
      <c r="I1716" s="113"/>
      <c r="J1716" s="113"/>
      <c r="K1716" s="113"/>
      <c r="L1716" s="113"/>
      <c r="M1716" s="113"/>
      <c r="N1716" s="113"/>
      <c r="O1716" s="114"/>
      <c r="P1716" s="92"/>
    </row>
    <row r="1717" spans="2:16" ht="15" customHeight="1">
      <c r="B1717" s="93"/>
      <c r="C1717" s="115"/>
      <c r="D1717" s="116"/>
      <c r="E1717" s="116"/>
      <c r="F1717" s="116"/>
      <c r="G1717" s="116"/>
      <c r="H1717" s="116"/>
      <c r="K1717" s="116"/>
      <c r="L1717" s="116"/>
      <c r="M1717" s="116"/>
      <c r="N1717" s="116"/>
      <c r="O1717" s="117"/>
      <c r="P1717" s="92"/>
    </row>
    <row r="1718" spans="2:16" ht="15" customHeight="1">
      <c r="B1718" s="93"/>
      <c r="C1718" s="376" t="s">
        <v>50</v>
      </c>
      <c r="D1718" s="377"/>
      <c r="E1718" s="377"/>
      <c r="F1718" s="377"/>
      <c r="G1718" s="377"/>
      <c r="H1718" s="377"/>
      <c r="I1718" s="377"/>
      <c r="J1718" s="377"/>
      <c r="K1718" s="377"/>
      <c r="L1718" s="377"/>
      <c r="M1718" s="377"/>
      <c r="N1718" s="377"/>
      <c r="O1718" s="378"/>
      <c r="P1718" s="92"/>
    </row>
    <row r="1719" spans="2:16" ht="15" customHeight="1">
      <c r="B1719" s="93"/>
      <c r="C1719" s="118"/>
      <c r="O1719" s="119"/>
      <c r="P1719" s="92"/>
    </row>
    <row r="1720" spans="2:16" ht="15" customHeight="1">
      <c r="B1720" s="93"/>
      <c r="C1720" s="120" t="s">
        <v>51</v>
      </c>
      <c r="D1720" s="342" t="s">
        <v>52</v>
      </c>
      <c r="E1720" s="343"/>
      <c r="F1720" s="343"/>
      <c r="G1720" s="343"/>
      <c r="H1720" s="343"/>
      <c r="I1720" s="343"/>
      <c r="J1720" s="343"/>
      <c r="K1720" s="343"/>
      <c r="L1720" s="344"/>
      <c r="M1720" s="374" t="s">
        <v>53</v>
      </c>
      <c r="N1720" s="375"/>
      <c r="O1720" s="120" t="s">
        <v>11</v>
      </c>
      <c r="P1720" s="92"/>
    </row>
    <row r="1721" spans="2:16" ht="20.100000000000001" customHeight="1">
      <c r="B1721" s="93"/>
      <c r="C1721" s="121" t="s">
        <v>245</v>
      </c>
      <c r="D1721" s="388" t="s">
        <v>246</v>
      </c>
      <c r="E1721" s="389"/>
      <c r="F1721" s="389"/>
      <c r="G1721" s="389"/>
      <c r="H1721" s="389"/>
      <c r="I1721" s="389"/>
      <c r="J1721" s="389"/>
      <c r="K1721" s="389"/>
      <c r="L1721" s="390"/>
      <c r="M1721" s="368" t="s">
        <v>122</v>
      </c>
      <c r="N1721" s="369"/>
      <c r="O1721" s="122">
        <f>SUM('PRESUPUESTO OFICIAL (Entidad)'!I46)</f>
        <v>1</v>
      </c>
      <c r="P1721" s="92"/>
    </row>
    <row r="1722" spans="2:16" ht="15" customHeight="1">
      <c r="B1722" s="93"/>
      <c r="C1722" s="345" t="s">
        <v>54</v>
      </c>
      <c r="D1722" s="346"/>
      <c r="E1722" s="346"/>
      <c r="F1722" s="346"/>
      <c r="G1722" s="346"/>
      <c r="H1722" s="346"/>
      <c r="I1722" s="346"/>
      <c r="J1722" s="346"/>
      <c r="K1722" s="346"/>
      <c r="L1722" s="346"/>
      <c r="M1722" s="346"/>
      <c r="N1722" s="346"/>
      <c r="O1722" s="347"/>
      <c r="P1722" s="92"/>
    </row>
    <row r="1723" spans="2:16" ht="15" customHeight="1">
      <c r="B1723" s="93"/>
      <c r="C1723" s="348"/>
      <c r="D1723" s="349"/>
      <c r="E1723" s="349"/>
      <c r="F1723" s="349"/>
      <c r="G1723" s="349"/>
      <c r="H1723" s="349"/>
      <c r="I1723" s="349"/>
      <c r="J1723" s="349"/>
      <c r="K1723" s="349"/>
      <c r="L1723" s="349"/>
      <c r="M1723" s="349"/>
      <c r="N1723" s="349"/>
      <c r="O1723" s="350"/>
      <c r="P1723" s="92"/>
    </row>
    <row r="1724" spans="2:16" ht="15" customHeight="1">
      <c r="B1724" s="93"/>
      <c r="C1724" s="351"/>
      <c r="D1724" s="352"/>
      <c r="E1724" s="352"/>
      <c r="F1724" s="352"/>
      <c r="G1724" s="352"/>
      <c r="H1724" s="352"/>
      <c r="I1724" s="352"/>
      <c r="J1724" s="352"/>
      <c r="K1724" s="352"/>
      <c r="L1724" s="352"/>
      <c r="M1724" s="352"/>
      <c r="N1724" s="352"/>
      <c r="O1724" s="353"/>
      <c r="P1724" s="92"/>
    </row>
    <row r="1725" spans="2:16" ht="15" customHeight="1">
      <c r="B1725" s="93"/>
      <c r="C1725" s="370" t="s">
        <v>52</v>
      </c>
      <c r="D1725" s="371"/>
      <c r="E1725" s="371"/>
      <c r="F1725" s="371"/>
      <c r="G1725" s="372"/>
      <c r="H1725" s="373" t="s">
        <v>55</v>
      </c>
      <c r="I1725" s="371"/>
      <c r="J1725" s="385" t="s">
        <v>56</v>
      </c>
      <c r="K1725" s="386"/>
      <c r="L1725" s="124" t="s">
        <v>57</v>
      </c>
      <c r="M1725" s="373" t="s">
        <v>58</v>
      </c>
      <c r="N1725" s="387"/>
      <c r="O1725" s="125" t="s">
        <v>59</v>
      </c>
      <c r="P1725" s="92"/>
    </row>
    <row r="1726" spans="2:16" ht="17.100000000000001" customHeight="1">
      <c r="B1726" s="93"/>
      <c r="C1726" s="379" t="s">
        <v>163</v>
      </c>
      <c r="D1726" s="380"/>
      <c r="E1726" s="380"/>
      <c r="F1726" s="380"/>
      <c r="G1726" s="381"/>
      <c r="H1726" s="382"/>
      <c r="I1726" s="381"/>
      <c r="J1726" s="382" t="s">
        <v>164</v>
      </c>
      <c r="K1726" s="381"/>
      <c r="L1726" s="127">
        <v>6412.7</v>
      </c>
      <c r="M1726" s="383">
        <v>0.03</v>
      </c>
      <c r="N1726" s="384"/>
      <c r="O1726" s="128">
        <f>ROUND(L1726*M1726+0.00000001,2)</f>
        <v>192.38</v>
      </c>
      <c r="P1726" s="92"/>
    </row>
    <row r="1727" spans="2:16" ht="15" customHeight="1">
      <c r="B1727" s="93"/>
      <c r="C1727" s="129"/>
      <c r="D1727" s="130"/>
      <c r="E1727" s="130"/>
      <c r="F1727" s="130"/>
      <c r="G1727" s="131"/>
      <c r="H1727" s="132"/>
      <c r="I1727" s="131"/>
      <c r="J1727" s="132"/>
      <c r="K1727" s="131"/>
      <c r="L1727" s="127"/>
      <c r="M1727" s="383"/>
      <c r="N1727" s="384"/>
      <c r="O1727" s="128"/>
      <c r="P1727" s="92"/>
    </row>
    <row r="1728" spans="2:16" ht="15" customHeight="1">
      <c r="B1728" s="93"/>
      <c r="C1728" s="391"/>
      <c r="D1728" s="392"/>
      <c r="E1728" s="392"/>
      <c r="F1728" s="392"/>
      <c r="G1728" s="393"/>
      <c r="H1728" s="394"/>
      <c r="I1728" s="393"/>
      <c r="J1728" s="394"/>
      <c r="K1728" s="393"/>
      <c r="L1728" s="133"/>
      <c r="M1728" s="395"/>
      <c r="N1728" s="396"/>
      <c r="O1728" s="128"/>
      <c r="P1728" s="92"/>
    </row>
    <row r="1729" spans="2:16" ht="15" customHeight="1">
      <c r="B1729" s="93"/>
      <c r="C1729" s="404" t="s">
        <v>60</v>
      </c>
      <c r="D1729" s="405"/>
      <c r="E1729" s="405"/>
      <c r="F1729" s="405"/>
      <c r="G1729" s="405"/>
      <c r="H1729" s="405"/>
      <c r="I1729" s="405"/>
      <c r="J1729" s="405"/>
      <c r="K1729" s="405"/>
      <c r="L1729" s="405"/>
      <c r="M1729" s="405"/>
      <c r="N1729" s="406"/>
      <c r="O1729" s="134">
        <f>SUM(O1726:O1728)</f>
        <v>192.38</v>
      </c>
      <c r="P1729" s="92"/>
    </row>
    <row r="1730" spans="2:16" ht="13.5" customHeight="1">
      <c r="B1730" s="93"/>
      <c r="C1730" s="345" t="s">
        <v>61</v>
      </c>
      <c r="D1730" s="346"/>
      <c r="E1730" s="346"/>
      <c r="F1730" s="346"/>
      <c r="G1730" s="346"/>
      <c r="H1730" s="346"/>
      <c r="I1730" s="346"/>
      <c r="J1730" s="346"/>
      <c r="K1730" s="346"/>
      <c r="L1730" s="346"/>
      <c r="M1730" s="346"/>
      <c r="N1730" s="346"/>
      <c r="O1730" s="347"/>
      <c r="P1730" s="92"/>
    </row>
    <row r="1731" spans="2:16" ht="15" customHeight="1">
      <c r="B1731" s="93"/>
      <c r="C1731" s="348"/>
      <c r="D1731" s="349"/>
      <c r="E1731" s="349"/>
      <c r="F1731" s="349"/>
      <c r="G1731" s="349"/>
      <c r="H1731" s="349"/>
      <c r="I1731" s="349"/>
      <c r="J1731" s="349"/>
      <c r="K1731" s="349"/>
      <c r="L1731" s="349"/>
      <c r="M1731" s="349"/>
      <c r="N1731" s="349"/>
      <c r="O1731" s="350"/>
      <c r="P1731" s="92"/>
    </row>
    <row r="1732" spans="2:16" ht="15" customHeight="1">
      <c r="B1732" s="93"/>
      <c r="C1732" s="351"/>
      <c r="D1732" s="352"/>
      <c r="E1732" s="352"/>
      <c r="F1732" s="352"/>
      <c r="G1732" s="352"/>
      <c r="H1732" s="352"/>
      <c r="I1732" s="352"/>
      <c r="J1732" s="352"/>
      <c r="K1732" s="352"/>
      <c r="L1732" s="352"/>
      <c r="M1732" s="352"/>
      <c r="N1732" s="352"/>
      <c r="O1732" s="353"/>
      <c r="P1732" s="92"/>
    </row>
    <row r="1733" spans="2:16" ht="15" customHeight="1">
      <c r="B1733" s="93"/>
      <c r="C1733" s="370" t="s">
        <v>52</v>
      </c>
      <c r="D1733" s="397"/>
      <c r="E1733" s="397"/>
      <c r="F1733" s="397"/>
      <c r="G1733" s="397"/>
      <c r="H1733" s="397"/>
      <c r="I1733" s="397"/>
      <c r="J1733" s="387"/>
      <c r="K1733" s="123" t="s">
        <v>53</v>
      </c>
      <c r="L1733" s="124" t="s">
        <v>11</v>
      </c>
      <c r="M1733" s="373" t="s">
        <v>62</v>
      </c>
      <c r="N1733" s="387"/>
      <c r="O1733" s="125" t="s">
        <v>59</v>
      </c>
      <c r="P1733" s="92"/>
    </row>
    <row r="1734" spans="2:16" ht="17.100000000000001" customHeight="1">
      <c r="B1734" s="93"/>
      <c r="C1734" s="379" t="s">
        <v>247</v>
      </c>
      <c r="D1734" s="380"/>
      <c r="E1734" s="380"/>
      <c r="F1734" s="380"/>
      <c r="G1734" s="380"/>
      <c r="H1734" s="380"/>
      <c r="I1734" s="380"/>
      <c r="J1734" s="381"/>
      <c r="K1734" s="136" t="s">
        <v>248</v>
      </c>
      <c r="L1734" s="137">
        <v>0.02</v>
      </c>
      <c r="M1734" s="413">
        <v>18900</v>
      </c>
      <c r="N1734" s="414"/>
      <c r="O1734" s="128">
        <f>ROUND(L1734*M1734+0.00000001,2)</f>
        <v>378</v>
      </c>
      <c r="P1734" s="92"/>
    </row>
    <row r="1735" spans="2:16" ht="17.100000000000001" customHeight="1">
      <c r="B1735" s="93"/>
      <c r="C1735" s="436" t="s">
        <v>249</v>
      </c>
      <c r="D1735" s="392"/>
      <c r="E1735" s="392"/>
      <c r="F1735" s="392"/>
      <c r="G1735" s="392"/>
      <c r="H1735" s="392"/>
      <c r="I1735" s="392"/>
      <c r="J1735" s="393"/>
      <c r="K1735" s="130" t="s">
        <v>213</v>
      </c>
      <c r="L1735" s="138">
        <v>0.5</v>
      </c>
      <c r="M1735" s="402">
        <v>2179</v>
      </c>
      <c r="N1735" s="403"/>
      <c r="O1735" s="139">
        <f>ROUND(L1735*M1735+0.00000001,2)</f>
        <v>1089.5</v>
      </c>
      <c r="P1735" s="92"/>
    </row>
    <row r="1736" spans="2:16" ht="17.100000000000001" customHeight="1">
      <c r="B1736" s="93"/>
      <c r="C1736" s="436" t="s">
        <v>250</v>
      </c>
      <c r="D1736" s="392"/>
      <c r="E1736" s="392"/>
      <c r="F1736" s="392"/>
      <c r="G1736" s="392"/>
      <c r="H1736" s="392"/>
      <c r="I1736" s="392"/>
      <c r="J1736" s="393"/>
      <c r="K1736" s="130" t="s">
        <v>181</v>
      </c>
      <c r="L1736" s="138">
        <v>1</v>
      </c>
      <c r="M1736" s="402">
        <v>18330</v>
      </c>
      <c r="N1736" s="403"/>
      <c r="O1736" s="139">
        <f>ROUND(L1736*M1736+0.00000001,2)</f>
        <v>18330</v>
      </c>
      <c r="P1736" s="92"/>
    </row>
    <row r="1737" spans="2:16" ht="15" customHeight="1">
      <c r="B1737" s="93"/>
      <c r="C1737" s="404" t="s">
        <v>60</v>
      </c>
      <c r="D1737" s="405"/>
      <c r="E1737" s="405"/>
      <c r="F1737" s="405"/>
      <c r="G1737" s="405"/>
      <c r="H1737" s="405"/>
      <c r="I1737" s="405"/>
      <c r="J1737" s="405"/>
      <c r="K1737" s="405"/>
      <c r="L1737" s="405"/>
      <c r="M1737" s="405"/>
      <c r="N1737" s="406"/>
      <c r="O1737" s="140">
        <f>SUM(O1734:O1736)</f>
        <v>19797.5</v>
      </c>
      <c r="P1737" s="92"/>
    </row>
    <row r="1738" spans="2:16" ht="15" customHeight="1">
      <c r="B1738" s="93"/>
      <c r="C1738" s="345" t="s">
        <v>63</v>
      </c>
      <c r="D1738" s="346"/>
      <c r="E1738" s="346"/>
      <c r="F1738" s="346"/>
      <c r="G1738" s="346"/>
      <c r="H1738" s="346"/>
      <c r="I1738" s="346"/>
      <c r="J1738" s="346"/>
      <c r="K1738" s="346"/>
      <c r="L1738" s="346"/>
      <c r="M1738" s="346"/>
      <c r="N1738" s="346"/>
      <c r="O1738" s="347"/>
      <c r="P1738" s="92"/>
    </row>
    <row r="1739" spans="2:16" ht="15" customHeight="1">
      <c r="B1739" s="93"/>
      <c r="C1739" s="348"/>
      <c r="D1739" s="349"/>
      <c r="E1739" s="349"/>
      <c r="F1739" s="349"/>
      <c r="G1739" s="349"/>
      <c r="H1739" s="349"/>
      <c r="I1739" s="349"/>
      <c r="J1739" s="349"/>
      <c r="K1739" s="349"/>
      <c r="L1739" s="349"/>
      <c r="M1739" s="349"/>
      <c r="N1739" s="349"/>
      <c r="O1739" s="350"/>
      <c r="P1739" s="92"/>
    </row>
    <row r="1740" spans="2:16" ht="15" customHeight="1">
      <c r="B1740" s="93"/>
      <c r="C1740" s="351"/>
      <c r="D1740" s="352"/>
      <c r="E1740" s="352"/>
      <c r="F1740" s="352"/>
      <c r="G1740" s="352"/>
      <c r="H1740" s="352"/>
      <c r="I1740" s="352"/>
      <c r="J1740" s="352"/>
      <c r="K1740" s="352"/>
      <c r="L1740" s="352"/>
      <c r="M1740" s="352"/>
      <c r="N1740" s="352"/>
      <c r="O1740" s="353"/>
      <c r="P1740" s="92"/>
    </row>
    <row r="1741" spans="2:16" ht="15.75" customHeight="1">
      <c r="B1741" s="93"/>
      <c r="C1741" s="370" t="s">
        <v>64</v>
      </c>
      <c r="D1741" s="397"/>
      <c r="E1741" s="397"/>
      <c r="F1741" s="397"/>
      <c r="G1741" s="397"/>
      <c r="H1741" s="397"/>
      <c r="I1741" s="397"/>
      <c r="J1741" s="124" t="s">
        <v>65</v>
      </c>
      <c r="K1741" s="135" t="s">
        <v>66</v>
      </c>
      <c r="L1741" s="141" t="s">
        <v>67</v>
      </c>
      <c r="M1741" s="373" t="s">
        <v>68</v>
      </c>
      <c r="N1741" s="387"/>
      <c r="O1741" s="125" t="s">
        <v>59</v>
      </c>
      <c r="P1741" s="92"/>
    </row>
    <row r="1742" spans="2:16" ht="15" customHeight="1">
      <c r="B1742" s="93"/>
      <c r="C1742" s="412"/>
      <c r="D1742" s="380"/>
      <c r="E1742" s="380"/>
      <c r="F1742" s="380"/>
      <c r="G1742" s="380"/>
      <c r="H1742" s="380"/>
      <c r="I1742" s="380"/>
      <c r="J1742" s="142"/>
      <c r="K1742" s="143"/>
      <c r="L1742" s="142"/>
      <c r="M1742" s="400"/>
      <c r="N1742" s="401"/>
      <c r="O1742" s="128"/>
      <c r="P1742" s="92"/>
    </row>
    <row r="1743" spans="2:16" ht="15" customHeight="1">
      <c r="B1743" s="93"/>
      <c r="C1743" s="391"/>
      <c r="D1743" s="392"/>
      <c r="E1743" s="392"/>
      <c r="F1743" s="392"/>
      <c r="G1743" s="392"/>
      <c r="H1743" s="392"/>
      <c r="I1743" s="392"/>
      <c r="J1743" s="144"/>
      <c r="K1743" s="145"/>
      <c r="L1743" s="144"/>
      <c r="M1743" s="402"/>
      <c r="N1743" s="403"/>
      <c r="O1743" s="146"/>
      <c r="P1743" s="92"/>
    </row>
    <row r="1744" spans="2:16" ht="15" customHeight="1">
      <c r="B1744" s="93"/>
      <c r="C1744" s="404" t="s">
        <v>60</v>
      </c>
      <c r="D1744" s="405"/>
      <c r="E1744" s="405"/>
      <c r="F1744" s="405"/>
      <c r="G1744" s="405"/>
      <c r="H1744" s="405"/>
      <c r="I1744" s="405"/>
      <c r="J1744" s="405"/>
      <c r="K1744" s="405"/>
      <c r="L1744" s="405"/>
      <c r="M1744" s="405"/>
      <c r="N1744" s="406"/>
      <c r="O1744" s="134">
        <f>SUM(O1742:O1743)</f>
        <v>0</v>
      </c>
      <c r="P1744" s="92"/>
    </row>
    <row r="1745" spans="2:16" ht="15" customHeight="1">
      <c r="B1745" s="93"/>
      <c r="C1745" s="345" t="s">
        <v>69</v>
      </c>
      <c r="D1745" s="346"/>
      <c r="E1745" s="346"/>
      <c r="F1745" s="346"/>
      <c r="G1745" s="346"/>
      <c r="H1745" s="346"/>
      <c r="I1745" s="346"/>
      <c r="J1745" s="346"/>
      <c r="K1745" s="346"/>
      <c r="L1745" s="346"/>
      <c r="M1745" s="346"/>
      <c r="N1745" s="346"/>
      <c r="O1745" s="347"/>
      <c r="P1745" s="92"/>
    </row>
    <row r="1746" spans="2:16" ht="15" customHeight="1">
      <c r="B1746" s="93"/>
      <c r="C1746" s="348"/>
      <c r="D1746" s="349"/>
      <c r="E1746" s="349"/>
      <c r="F1746" s="349"/>
      <c r="G1746" s="349"/>
      <c r="H1746" s="349"/>
      <c r="I1746" s="349"/>
      <c r="J1746" s="349"/>
      <c r="K1746" s="349"/>
      <c r="L1746" s="349"/>
      <c r="M1746" s="349"/>
      <c r="N1746" s="349"/>
      <c r="O1746" s="350"/>
      <c r="P1746" s="92"/>
    </row>
    <row r="1747" spans="2:16" ht="15" customHeight="1">
      <c r="B1747" s="93"/>
      <c r="C1747" s="351"/>
      <c r="D1747" s="352"/>
      <c r="E1747" s="352"/>
      <c r="F1747" s="352"/>
      <c r="G1747" s="352"/>
      <c r="H1747" s="352"/>
      <c r="I1747" s="352"/>
      <c r="J1747" s="352"/>
      <c r="K1747" s="352"/>
      <c r="L1747" s="352"/>
      <c r="M1747" s="352"/>
      <c r="N1747" s="352"/>
      <c r="O1747" s="353"/>
      <c r="P1747" s="92"/>
    </row>
    <row r="1748" spans="2:16" ht="31.5" customHeight="1">
      <c r="B1748" s="93"/>
      <c r="C1748" s="370" t="s">
        <v>70</v>
      </c>
      <c r="D1748" s="397"/>
      <c r="E1748" s="397"/>
      <c r="F1748" s="397"/>
      <c r="G1748" s="397"/>
      <c r="H1748" s="397"/>
      <c r="I1748" s="397"/>
      <c r="J1748" s="124" t="s">
        <v>71</v>
      </c>
      <c r="K1748" s="147" t="s">
        <v>72</v>
      </c>
      <c r="L1748" s="148" t="s">
        <v>73</v>
      </c>
      <c r="M1748" s="398" t="s">
        <v>58</v>
      </c>
      <c r="N1748" s="399"/>
      <c r="O1748" s="150" t="s">
        <v>59</v>
      </c>
      <c r="P1748" s="92"/>
    </row>
    <row r="1749" spans="2:16" ht="17.100000000000001" customHeight="1">
      <c r="B1749" s="93"/>
      <c r="C1749" s="151" t="s">
        <v>214</v>
      </c>
      <c r="D1749" s="152"/>
      <c r="E1749" s="152"/>
      <c r="F1749" s="152"/>
      <c r="G1749" s="152"/>
      <c r="H1749" s="152"/>
      <c r="I1749" s="152"/>
      <c r="J1749" s="153"/>
      <c r="K1749" s="154"/>
      <c r="L1749" s="155">
        <v>64127</v>
      </c>
      <c r="M1749" s="407">
        <v>0.1</v>
      </c>
      <c r="N1749" s="408"/>
      <c r="O1749" s="156">
        <f>ROUND(L1749*M1749+0.00000001,2)</f>
        <v>6412.7</v>
      </c>
      <c r="P1749" s="92"/>
    </row>
    <row r="1750" spans="2:16" ht="15" customHeight="1">
      <c r="B1750" s="93"/>
      <c r="C1750" s="151"/>
      <c r="D1750" s="152"/>
      <c r="E1750" s="152"/>
      <c r="F1750" s="152"/>
      <c r="G1750" s="152"/>
      <c r="H1750" s="152"/>
      <c r="I1750" s="152"/>
      <c r="J1750" s="153"/>
      <c r="K1750" s="154"/>
      <c r="L1750" s="155"/>
      <c r="M1750" s="407"/>
      <c r="N1750" s="408"/>
      <c r="O1750" s="156"/>
      <c r="P1750" s="92"/>
    </row>
    <row r="1751" spans="2:16" ht="15" customHeight="1">
      <c r="B1751" s="93"/>
      <c r="C1751" s="151"/>
      <c r="D1751" s="152"/>
      <c r="E1751" s="152"/>
      <c r="F1751" s="152"/>
      <c r="G1751" s="152"/>
      <c r="H1751" s="152"/>
      <c r="I1751" s="152"/>
      <c r="J1751" s="153"/>
      <c r="K1751" s="154"/>
      <c r="L1751" s="155"/>
      <c r="M1751" s="400"/>
      <c r="N1751" s="401"/>
      <c r="O1751" s="156"/>
      <c r="P1751" s="92"/>
    </row>
    <row r="1752" spans="2:16" ht="15" customHeight="1">
      <c r="B1752" s="93"/>
      <c r="C1752" s="391"/>
      <c r="D1752" s="392"/>
      <c r="E1752" s="392"/>
      <c r="F1752" s="392"/>
      <c r="G1752" s="392"/>
      <c r="H1752" s="392"/>
      <c r="I1752" s="392"/>
      <c r="J1752" s="144"/>
      <c r="K1752" s="145"/>
      <c r="L1752" s="144"/>
      <c r="M1752" s="402"/>
      <c r="N1752" s="403"/>
      <c r="O1752" s="146"/>
      <c r="P1752" s="92"/>
    </row>
    <row r="1753" spans="2:16" ht="15" customHeight="1">
      <c r="B1753" s="93"/>
      <c r="C1753" s="404" t="s">
        <v>60</v>
      </c>
      <c r="D1753" s="405"/>
      <c r="E1753" s="405"/>
      <c r="F1753" s="405"/>
      <c r="G1753" s="405"/>
      <c r="H1753" s="405"/>
      <c r="I1753" s="405"/>
      <c r="J1753" s="405"/>
      <c r="K1753" s="405"/>
      <c r="L1753" s="405"/>
      <c r="M1753" s="405"/>
      <c r="N1753" s="406"/>
      <c r="O1753" s="140">
        <f>SUM(O1749:O1752)</f>
        <v>6412.7</v>
      </c>
      <c r="P1753" s="92"/>
    </row>
    <row r="1754" spans="2:16" ht="15" customHeight="1">
      <c r="B1754" s="93"/>
      <c r="C1754" s="118"/>
      <c r="O1754" s="119"/>
      <c r="P1754" s="92"/>
    </row>
    <row r="1755" spans="2:16" ht="15" customHeight="1">
      <c r="B1755" s="93"/>
      <c r="C1755" s="409" t="s">
        <v>74</v>
      </c>
      <c r="D1755" s="410"/>
      <c r="E1755" s="410"/>
      <c r="F1755" s="410"/>
      <c r="G1755" s="410"/>
      <c r="H1755" s="410"/>
      <c r="I1755" s="410"/>
      <c r="J1755" s="410"/>
      <c r="K1755" s="410"/>
      <c r="L1755" s="410"/>
      <c r="M1755" s="410"/>
      <c r="N1755" s="411"/>
      <c r="O1755" s="157">
        <f>ROUND(SUM(O1729,O1737,O1744,O1753),0)</f>
        <v>26403</v>
      </c>
      <c r="P1755" s="92"/>
    </row>
    <row r="1756" spans="2:16" ht="15" customHeight="1">
      <c r="B1756" s="93"/>
      <c r="C1756" s="345" t="s">
        <v>75</v>
      </c>
      <c r="D1756" s="346"/>
      <c r="E1756" s="346"/>
      <c r="F1756" s="346"/>
      <c r="G1756" s="346"/>
      <c r="H1756" s="346"/>
      <c r="I1756" s="346"/>
      <c r="J1756" s="346"/>
      <c r="K1756" s="346"/>
      <c r="L1756" s="346"/>
      <c r="M1756" s="346"/>
      <c r="N1756" s="346"/>
      <c r="O1756" s="347"/>
      <c r="P1756" s="92"/>
    </row>
    <row r="1757" spans="2:16" ht="15" customHeight="1">
      <c r="B1757" s="93"/>
      <c r="C1757" s="348"/>
      <c r="D1757" s="349"/>
      <c r="E1757" s="349"/>
      <c r="F1757" s="349"/>
      <c r="G1757" s="349"/>
      <c r="H1757" s="349"/>
      <c r="I1757" s="349"/>
      <c r="J1757" s="349"/>
      <c r="K1757" s="349"/>
      <c r="L1757" s="349"/>
      <c r="M1757" s="349"/>
      <c r="N1757" s="349"/>
      <c r="O1757" s="350"/>
      <c r="P1757" s="92"/>
    </row>
    <row r="1758" spans="2:16" ht="15" customHeight="1">
      <c r="B1758" s="93"/>
      <c r="C1758" s="351"/>
      <c r="D1758" s="352"/>
      <c r="E1758" s="352"/>
      <c r="F1758" s="352"/>
      <c r="G1758" s="352"/>
      <c r="H1758" s="352"/>
      <c r="I1758" s="352"/>
      <c r="J1758" s="352"/>
      <c r="K1758" s="352"/>
      <c r="L1758" s="352"/>
      <c r="M1758" s="352"/>
      <c r="N1758" s="352"/>
      <c r="O1758" s="353"/>
      <c r="P1758" s="92"/>
    </row>
    <row r="1759" spans="2:16" ht="28.5" customHeight="1">
      <c r="B1759" s="93"/>
      <c r="C1759" s="370" t="s">
        <v>76</v>
      </c>
      <c r="D1759" s="397"/>
      <c r="E1759" s="397"/>
      <c r="F1759" s="397"/>
      <c r="G1759" s="397"/>
      <c r="H1759" s="397"/>
      <c r="I1759" s="397"/>
      <c r="J1759" s="135"/>
      <c r="K1759" s="149"/>
      <c r="L1759" s="148" t="s">
        <v>77</v>
      </c>
      <c r="M1759" s="398" t="s">
        <v>78</v>
      </c>
      <c r="N1759" s="399"/>
      <c r="O1759" s="150"/>
      <c r="P1759" s="92"/>
    </row>
    <row r="1760" spans="2:16" ht="15" customHeight="1">
      <c r="B1760" s="93"/>
      <c r="C1760" s="412" t="s">
        <v>23</v>
      </c>
      <c r="D1760" s="380"/>
      <c r="E1760" s="380"/>
      <c r="F1760" s="380"/>
      <c r="G1760" s="380"/>
      <c r="H1760" s="380"/>
      <c r="I1760" s="380"/>
      <c r="J1760" s="158"/>
      <c r="K1760" s="159"/>
      <c r="L1760" s="235">
        <f>'PRESUPUESTO OFICIAL (Entidad)'!K72</f>
        <v>0.24299999999999999</v>
      </c>
      <c r="M1760" s="432">
        <f>L1760*O1755</f>
        <v>6415.9290000000001</v>
      </c>
      <c r="N1760" s="433"/>
      <c r="O1760" s="160"/>
      <c r="P1760" s="92"/>
    </row>
    <row r="1761" spans="2:16" ht="15" customHeight="1">
      <c r="B1761" s="93"/>
      <c r="C1761" s="129" t="s">
        <v>79</v>
      </c>
      <c r="D1761" s="130"/>
      <c r="E1761" s="130"/>
      <c r="F1761" s="130"/>
      <c r="G1761" s="130"/>
      <c r="H1761" s="130"/>
      <c r="I1761" s="130"/>
      <c r="J1761" s="158"/>
      <c r="K1761" s="159"/>
      <c r="L1761" s="235">
        <f>'PRESUPUESTO OFICIAL (Entidad)'!K73</f>
        <v>0.01</v>
      </c>
      <c r="M1761" s="432">
        <f>L1761*O1755</f>
        <v>264.03000000000003</v>
      </c>
      <c r="N1761" s="433"/>
      <c r="O1761" s="160"/>
      <c r="P1761" s="92"/>
    </row>
    <row r="1762" spans="2:16" ht="15" customHeight="1">
      <c r="B1762" s="93"/>
      <c r="C1762" s="112" t="s">
        <v>80</v>
      </c>
      <c r="D1762" s="113"/>
      <c r="E1762" s="113"/>
      <c r="F1762" s="113"/>
      <c r="G1762" s="113"/>
      <c r="H1762" s="113"/>
      <c r="I1762" s="113"/>
      <c r="J1762" s="161"/>
      <c r="K1762" s="162"/>
      <c r="L1762" s="235">
        <f>'PRESUPUESTO OFICIAL (Entidad)'!K74</f>
        <v>0.05</v>
      </c>
      <c r="M1762" s="434">
        <f>L1762*O1755</f>
        <v>1320.15</v>
      </c>
      <c r="N1762" s="435"/>
      <c r="O1762" s="160"/>
      <c r="P1762" s="92"/>
    </row>
    <row r="1763" spans="2:16" ht="15" customHeight="1">
      <c r="B1763" s="93"/>
      <c r="C1763" s="404" t="s">
        <v>60</v>
      </c>
      <c r="D1763" s="405"/>
      <c r="E1763" s="405"/>
      <c r="F1763" s="405"/>
      <c r="G1763" s="405"/>
      <c r="H1763" s="405"/>
      <c r="I1763" s="405"/>
      <c r="J1763" s="405"/>
      <c r="K1763" s="405"/>
      <c r="L1763" s="405"/>
      <c r="M1763" s="405"/>
      <c r="N1763" s="406"/>
      <c r="O1763" s="163">
        <f>SUM(M1760:M1762)</f>
        <v>8000.1090000000004</v>
      </c>
      <c r="P1763" s="92"/>
    </row>
    <row r="1764" spans="2:16" ht="15" customHeight="1">
      <c r="B1764" s="93"/>
      <c r="C1764" s="118"/>
      <c r="O1764" s="119"/>
      <c r="P1764" s="92"/>
    </row>
    <row r="1765" spans="2:16" ht="15" customHeight="1">
      <c r="B1765" s="93"/>
      <c r="C1765" s="409" t="s">
        <v>81</v>
      </c>
      <c r="D1765" s="410"/>
      <c r="E1765" s="410"/>
      <c r="F1765" s="410"/>
      <c r="G1765" s="410"/>
      <c r="H1765" s="410"/>
      <c r="I1765" s="410"/>
      <c r="J1765" s="410"/>
      <c r="K1765" s="410"/>
      <c r="L1765" s="410"/>
      <c r="M1765" s="410"/>
      <c r="N1765" s="411"/>
      <c r="O1765" s="164">
        <f>ROUND(SUM(O1755,O1763),0)</f>
        <v>34403</v>
      </c>
      <c r="P1765" s="92"/>
    </row>
    <row r="1766" spans="2:16" ht="15" customHeight="1">
      <c r="B1766" s="93"/>
      <c r="C1766" s="115"/>
      <c r="D1766" s="116"/>
      <c r="E1766" s="116"/>
      <c r="F1766" s="116"/>
      <c r="G1766" s="116"/>
      <c r="H1766" s="116"/>
      <c r="I1766" s="116"/>
      <c r="J1766" s="116"/>
      <c r="K1766" s="116"/>
      <c r="L1766" s="116"/>
      <c r="M1766" s="116"/>
      <c r="N1766" s="116"/>
      <c r="O1766" s="117"/>
      <c r="P1766" s="92"/>
    </row>
    <row r="1767" spans="2:16" ht="15" customHeight="1">
      <c r="B1767" s="93"/>
      <c r="C1767" s="118"/>
      <c r="O1767" s="119"/>
      <c r="P1767" s="92"/>
    </row>
    <row r="1768" spans="2:16" ht="15" customHeight="1">
      <c r="B1768" s="93"/>
      <c r="C1768" s="118"/>
      <c r="O1768" s="119"/>
      <c r="P1768" s="92"/>
    </row>
    <row r="1769" spans="2:16" ht="15" customHeight="1">
      <c r="B1769" s="93"/>
      <c r="C1769" s="118"/>
      <c r="H1769" s="165" t="s">
        <v>82</v>
      </c>
      <c r="I1769" s="165"/>
      <c r="J1769" s="165"/>
      <c r="K1769" s="165"/>
      <c r="O1769" s="119"/>
      <c r="P1769" s="92"/>
    </row>
    <row r="1770" spans="2:16" ht="15" customHeight="1">
      <c r="B1770" s="93"/>
      <c r="C1770" s="118"/>
      <c r="H1770" s="165" t="s">
        <v>83</v>
      </c>
      <c r="O1770" s="119"/>
      <c r="P1770" s="92"/>
    </row>
    <row r="1771" spans="2:16" ht="15" customHeight="1">
      <c r="B1771" s="93"/>
      <c r="C1771" s="118"/>
      <c r="H1771" s="165" t="s">
        <v>84</v>
      </c>
      <c r="O1771" s="119"/>
      <c r="P1771" s="92"/>
    </row>
    <row r="1772" spans="2:16" ht="15" customHeight="1">
      <c r="B1772" s="93"/>
      <c r="C1772" s="104"/>
      <c r="D1772" s="166"/>
      <c r="E1772" s="166"/>
      <c r="F1772" s="166"/>
      <c r="G1772" s="166"/>
      <c r="H1772" s="165" t="s">
        <v>85</v>
      </c>
      <c r="I1772" s="166"/>
      <c r="J1772" s="166"/>
      <c r="K1772" s="166"/>
      <c r="L1772" s="166"/>
      <c r="M1772" s="166"/>
      <c r="N1772" s="166"/>
      <c r="O1772" s="167"/>
      <c r="P1772" s="92"/>
    </row>
    <row r="1773" spans="2:16" ht="15" customHeight="1">
      <c r="B1773" s="93"/>
      <c r="C1773" s="118"/>
      <c r="H1773" s="91" t="s">
        <v>86</v>
      </c>
      <c r="O1773" s="119"/>
      <c r="P1773" s="92"/>
    </row>
    <row r="1774" spans="2:16" ht="15" customHeight="1">
      <c r="B1774" s="93"/>
      <c r="C1774" s="168" t="s">
        <v>87</v>
      </c>
      <c r="D1774" s="126"/>
      <c r="E1774" s="126"/>
      <c r="F1774" s="126"/>
      <c r="G1774" s="126"/>
      <c r="H1774" s="126"/>
      <c r="I1774" s="126"/>
      <c r="J1774" s="126"/>
      <c r="K1774" s="126"/>
      <c r="L1774" s="126"/>
      <c r="M1774" s="126"/>
      <c r="N1774" s="126"/>
      <c r="O1774" s="169"/>
      <c r="P1774" s="92"/>
    </row>
    <row r="1775" spans="2:16" ht="15" customHeight="1">
      <c r="B1775" s="93"/>
      <c r="C1775" s="429"/>
      <c r="D1775" s="430"/>
      <c r="E1775" s="430"/>
      <c r="F1775" s="430"/>
      <c r="G1775" s="430"/>
      <c r="H1775" s="430"/>
      <c r="I1775" s="430"/>
      <c r="J1775" s="430"/>
      <c r="K1775" s="430"/>
      <c r="L1775" s="430"/>
      <c r="M1775" s="430"/>
      <c r="N1775" s="430"/>
      <c r="O1775" s="431"/>
      <c r="P1775" s="92"/>
    </row>
    <row r="1776" spans="2:16" ht="15" customHeight="1">
      <c r="B1776" s="93"/>
      <c r="C1776" s="429"/>
      <c r="D1776" s="430"/>
      <c r="E1776" s="430"/>
      <c r="F1776" s="430"/>
      <c r="G1776" s="430"/>
      <c r="H1776" s="430"/>
      <c r="I1776" s="430"/>
      <c r="J1776" s="430"/>
      <c r="K1776" s="430"/>
      <c r="L1776" s="430"/>
      <c r="M1776" s="430"/>
      <c r="N1776" s="430"/>
      <c r="O1776" s="431"/>
      <c r="P1776" s="92"/>
    </row>
    <row r="1777" spans="2:16" ht="15" customHeight="1">
      <c r="B1777" s="93"/>
      <c r="C1777" s="104"/>
      <c r="D1777" s="166"/>
      <c r="E1777" s="166"/>
      <c r="F1777" s="166"/>
      <c r="G1777" s="166"/>
      <c r="H1777" s="166"/>
      <c r="I1777" s="166"/>
      <c r="J1777" s="166"/>
      <c r="K1777" s="166"/>
      <c r="L1777" s="166"/>
      <c r="M1777" s="166"/>
      <c r="N1777" s="166"/>
      <c r="O1777" s="167"/>
      <c r="P1777" s="92"/>
    </row>
    <row r="1778" spans="2:16" ht="15" customHeight="1">
      <c r="B1778" s="93"/>
      <c r="C1778" s="170" t="s">
        <v>88</v>
      </c>
      <c r="D1778" s="166"/>
      <c r="E1778" s="166"/>
      <c r="F1778" s="166"/>
      <c r="G1778" s="166"/>
      <c r="H1778" s="166"/>
      <c r="I1778" s="166"/>
      <c r="J1778" s="166"/>
      <c r="K1778" s="166"/>
      <c r="L1778" s="166"/>
      <c r="M1778" s="166"/>
      <c r="N1778" s="166"/>
      <c r="O1778" s="167"/>
      <c r="P1778" s="92"/>
    </row>
    <row r="1779" spans="2:16" ht="12.75" customHeight="1">
      <c r="B1779" s="93"/>
      <c r="C1779" s="426" t="s">
        <v>89</v>
      </c>
      <c r="D1779" s="427"/>
      <c r="E1779" s="427"/>
      <c r="F1779" s="427"/>
      <c r="G1779" s="427"/>
      <c r="H1779" s="427"/>
      <c r="I1779" s="427"/>
      <c r="J1779" s="427"/>
      <c r="K1779" s="427"/>
      <c r="L1779" s="427"/>
      <c r="M1779" s="427"/>
      <c r="N1779" s="427"/>
      <c r="O1779" s="428"/>
      <c r="P1779" s="92"/>
    </row>
    <row r="1780" spans="2:16" ht="15" customHeight="1">
      <c r="B1780" s="93"/>
      <c r="C1780" s="426"/>
      <c r="D1780" s="427"/>
      <c r="E1780" s="427"/>
      <c r="F1780" s="427"/>
      <c r="G1780" s="427"/>
      <c r="H1780" s="427"/>
      <c r="I1780" s="427"/>
      <c r="J1780" s="427"/>
      <c r="K1780" s="427"/>
      <c r="L1780" s="427"/>
      <c r="M1780" s="427"/>
      <c r="N1780" s="427"/>
      <c r="O1780" s="428"/>
      <c r="P1780" s="92"/>
    </row>
    <row r="1781" spans="2:16" ht="12.95" customHeight="1">
      <c r="B1781" s="93"/>
      <c r="C1781" s="426" t="s">
        <v>90</v>
      </c>
      <c r="D1781" s="427"/>
      <c r="E1781" s="427"/>
      <c r="F1781" s="427"/>
      <c r="G1781" s="427"/>
      <c r="H1781" s="427"/>
      <c r="I1781" s="427"/>
      <c r="J1781" s="427"/>
      <c r="K1781" s="427"/>
      <c r="L1781" s="427"/>
      <c r="M1781" s="427"/>
      <c r="N1781" s="427"/>
      <c r="O1781" s="428"/>
      <c r="P1781" s="92"/>
    </row>
    <row r="1782" spans="2:16" ht="15" customHeight="1">
      <c r="B1782" s="93"/>
      <c r="C1782" s="426"/>
      <c r="D1782" s="427"/>
      <c r="E1782" s="427"/>
      <c r="F1782" s="427"/>
      <c r="G1782" s="427"/>
      <c r="H1782" s="427"/>
      <c r="I1782" s="427"/>
      <c r="J1782" s="427"/>
      <c r="K1782" s="427"/>
      <c r="L1782" s="427"/>
      <c r="M1782" s="427"/>
      <c r="N1782" s="427"/>
      <c r="O1782" s="428"/>
      <c r="P1782" s="92"/>
    </row>
    <row r="1783" spans="2:16" ht="15" customHeight="1">
      <c r="B1783" s="93"/>
      <c r="C1783" s="104"/>
      <c r="D1783" s="166"/>
      <c r="E1783" s="166"/>
      <c r="F1783" s="166"/>
      <c r="G1783" s="166"/>
      <c r="H1783" s="166"/>
      <c r="I1783" s="166"/>
      <c r="J1783" s="166"/>
      <c r="K1783" s="166"/>
      <c r="L1783" s="166"/>
      <c r="M1783" s="166"/>
      <c r="N1783" s="166"/>
      <c r="O1783" s="167"/>
      <c r="P1783" s="92"/>
    </row>
    <row r="1784" spans="2:16" ht="15" customHeight="1">
      <c r="B1784" s="93"/>
      <c r="C1784" s="118"/>
      <c r="H1784" s="165" t="s">
        <v>82</v>
      </c>
      <c r="O1784" s="119"/>
      <c r="P1784" s="92"/>
    </row>
    <row r="1785" spans="2:16" ht="15" customHeight="1">
      <c r="B1785" s="93"/>
      <c r="C1785" s="118"/>
      <c r="H1785" s="91" t="s">
        <v>83</v>
      </c>
      <c r="I1785" s="130"/>
      <c r="J1785" s="130"/>
      <c r="K1785" s="130"/>
      <c r="O1785" s="119"/>
      <c r="P1785" s="92"/>
    </row>
    <row r="1786" spans="2:16" ht="15" customHeight="1">
      <c r="B1786" s="93"/>
      <c r="C1786" s="118"/>
      <c r="H1786" s="91" t="s">
        <v>91</v>
      </c>
      <c r="I1786" s="171"/>
      <c r="J1786" s="171"/>
      <c r="K1786" s="171"/>
      <c r="O1786" s="119"/>
      <c r="P1786" s="92"/>
    </row>
    <row r="1787" spans="2:16" ht="15" customHeight="1">
      <c r="B1787" s="93"/>
      <c r="C1787" s="172"/>
      <c r="D1787" s="166"/>
      <c r="E1787" s="166"/>
      <c r="F1787" s="166"/>
      <c r="G1787" s="166"/>
      <c r="H1787" s="91" t="s">
        <v>85</v>
      </c>
      <c r="L1787" s="166"/>
      <c r="M1787" s="166"/>
      <c r="N1787" s="166"/>
      <c r="O1787" s="167"/>
      <c r="P1787" s="92"/>
    </row>
    <row r="1788" spans="2:16" ht="17.25" customHeight="1">
      <c r="B1788" s="93"/>
      <c r="C1788" s="172"/>
      <c r="D1788" s="171"/>
      <c r="E1788" s="171"/>
      <c r="K1788" s="418"/>
      <c r="L1788" s="418"/>
      <c r="M1788" s="418"/>
      <c r="N1788" s="418"/>
      <c r="O1788" s="419"/>
      <c r="P1788" s="92"/>
    </row>
    <row r="1789" spans="2:16" ht="18.75" customHeight="1">
      <c r="B1789" s="93"/>
      <c r="C1789" s="422"/>
      <c r="D1789" s="423"/>
      <c r="E1789" s="423"/>
      <c r="F1789" s="145"/>
      <c r="G1789" s="145"/>
      <c r="H1789" s="145"/>
      <c r="I1789" s="145"/>
      <c r="J1789" s="145"/>
      <c r="K1789" s="420"/>
      <c r="L1789" s="420"/>
      <c r="M1789" s="420"/>
      <c r="N1789" s="420"/>
      <c r="O1789" s="421"/>
      <c r="P1789" s="92"/>
    </row>
    <row r="1790" spans="2:16" ht="15" customHeight="1">
      <c r="B1790" s="173"/>
      <c r="C1790" s="174"/>
      <c r="D1790" s="174"/>
      <c r="E1790" s="174"/>
      <c r="F1790" s="174"/>
      <c r="G1790" s="174"/>
      <c r="H1790" s="174"/>
      <c r="I1790" s="174"/>
      <c r="J1790" s="174"/>
      <c r="K1790" s="174"/>
      <c r="L1790" s="174"/>
      <c r="M1790" s="174"/>
      <c r="N1790" s="174"/>
      <c r="O1790" s="174"/>
      <c r="P1790" s="175"/>
    </row>
    <row r="1791" spans="2:16" ht="15" customHeight="1"/>
    <row r="1792" spans="2:16" ht="15" customHeight="1">
      <c r="B1792" s="271" t="s">
        <v>37</v>
      </c>
      <c r="C1792" s="271"/>
      <c r="D1792" s="271"/>
      <c r="E1792" s="271"/>
      <c r="F1792" s="271"/>
      <c r="G1792" s="271"/>
      <c r="H1792" s="271"/>
      <c r="I1792" s="271"/>
      <c r="J1792" s="271"/>
      <c r="K1792" s="271"/>
      <c r="L1792" s="271"/>
    </row>
    <row r="1793" spans="2:16" ht="15" customHeight="1">
      <c r="B1793" s="271" t="s">
        <v>1</v>
      </c>
      <c r="C1793" s="271"/>
      <c r="D1793" s="271"/>
      <c r="E1793" s="271"/>
    </row>
    <row r="1794" spans="2:16" ht="15" customHeight="1"/>
    <row r="1795" spans="2:16" ht="25.5" customHeight="1">
      <c r="B1795" s="415"/>
      <c r="C1795" s="416"/>
      <c r="D1795" s="416"/>
      <c r="E1795" s="416"/>
      <c r="F1795" s="416"/>
      <c r="G1795" s="416"/>
      <c r="H1795" s="416"/>
      <c r="I1795" s="416"/>
      <c r="J1795" s="416"/>
      <c r="K1795" s="416"/>
      <c r="L1795" s="416"/>
      <c r="M1795" s="416"/>
      <c r="N1795" s="416"/>
      <c r="O1795" s="416"/>
      <c r="P1795" s="417"/>
    </row>
    <row r="1796" spans="2:16" ht="36.75" customHeight="1">
      <c r="B1796" s="93"/>
      <c r="C1796" s="327" t="s">
        <v>38</v>
      </c>
      <c r="D1796" s="327"/>
      <c r="E1796" s="327"/>
      <c r="F1796" s="327"/>
      <c r="G1796" s="327"/>
      <c r="H1796" s="327"/>
      <c r="I1796" s="327"/>
      <c r="J1796" s="327"/>
      <c r="K1796" s="327"/>
      <c r="L1796" s="327"/>
      <c r="M1796" s="327"/>
      <c r="N1796" s="327"/>
      <c r="O1796" s="327"/>
      <c r="P1796" s="92"/>
    </row>
    <row r="1797" spans="2:16" ht="15" customHeight="1">
      <c r="B1797" s="93"/>
      <c r="P1797" s="92"/>
    </row>
    <row r="1798" spans="2:16" ht="15" customHeight="1">
      <c r="B1798" s="93"/>
      <c r="C1798" s="336"/>
      <c r="D1798" s="338"/>
      <c r="E1798" s="339"/>
      <c r="F1798" s="339"/>
      <c r="G1798" s="339"/>
      <c r="H1798" s="339"/>
      <c r="I1798" s="339"/>
      <c r="J1798" s="339"/>
      <c r="K1798" s="340"/>
      <c r="L1798" s="356"/>
      <c r="M1798" s="357"/>
      <c r="N1798" s="357"/>
      <c r="O1798" s="358"/>
      <c r="P1798" s="92"/>
    </row>
    <row r="1799" spans="2:16" ht="15" customHeight="1">
      <c r="B1799" s="93"/>
      <c r="C1799" s="337"/>
      <c r="D1799" s="330" t="s">
        <v>162</v>
      </c>
      <c r="E1799" s="331"/>
      <c r="F1799" s="331"/>
      <c r="G1799" s="331"/>
      <c r="H1799" s="331"/>
      <c r="I1799" s="331"/>
      <c r="J1799" s="331"/>
      <c r="K1799" s="332"/>
      <c r="L1799" s="359"/>
      <c r="M1799" s="360"/>
      <c r="N1799" s="360"/>
      <c r="O1799" s="361"/>
      <c r="P1799" s="92"/>
    </row>
    <row r="1800" spans="2:16" ht="15" customHeight="1">
      <c r="B1800" s="93"/>
      <c r="C1800" s="337"/>
      <c r="D1800" s="330"/>
      <c r="E1800" s="331"/>
      <c r="F1800" s="331"/>
      <c r="G1800" s="331"/>
      <c r="H1800" s="331"/>
      <c r="I1800" s="331"/>
      <c r="J1800" s="331"/>
      <c r="K1800" s="332"/>
      <c r="L1800" s="328" t="s">
        <v>39</v>
      </c>
      <c r="M1800" s="362"/>
      <c r="N1800" s="363"/>
      <c r="O1800" s="364"/>
      <c r="P1800" s="92"/>
    </row>
    <row r="1801" spans="2:16" ht="15" customHeight="1">
      <c r="B1801" s="93"/>
      <c r="C1801" s="337"/>
      <c r="D1801" s="330" t="s">
        <v>40</v>
      </c>
      <c r="E1801" s="331"/>
      <c r="F1801" s="331"/>
      <c r="G1801" s="331"/>
      <c r="H1801" s="331"/>
      <c r="I1801" s="331"/>
      <c r="J1801" s="331"/>
      <c r="K1801" s="332"/>
      <c r="L1801" s="341"/>
      <c r="M1801" s="365"/>
      <c r="N1801" s="366"/>
      <c r="O1801" s="367"/>
      <c r="P1801" s="92"/>
    </row>
    <row r="1802" spans="2:16" ht="12.75" customHeight="1">
      <c r="B1802" s="93"/>
      <c r="C1802" s="337"/>
      <c r="D1802" s="333"/>
      <c r="E1802" s="334"/>
      <c r="F1802" s="334"/>
      <c r="G1802" s="334"/>
      <c r="H1802" s="334"/>
      <c r="I1802" s="334"/>
      <c r="J1802" s="334"/>
      <c r="K1802" s="335"/>
      <c r="L1802" s="328" t="s">
        <v>41</v>
      </c>
      <c r="M1802" s="328">
        <v>20</v>
      </c>
      <c r="N1802" s="328" t="s">
        <v>42</v>
      </c>
      <c r="O1802" s="354">
        <v>26</v>
      </c>
      <c r="P1802" s="92"/>
    </row>
    <row r="1803" spans="2:16" ht="15" customHeight="1">
      <c r="B1803" s="93"/>
      <c r="C1803" s="337"/>
      <c r="D1803" s="333"/>
      <c r="E1803" s="334"/>
      <c r="F1803" s="334"/>
      <c r="G1803" s="334"/>
      <c r="H1803" s="334"/>
      <c r="I1803" s="334"/>
      <c r="J1803" s="334"/>
      <c r="K1803" s="335"/>
      <c r="L1803" s="329"/>
      <c r="M1803" s="329"/>
      <c r="N1803" s="329"/>
      <c r="O1803" s="355"/>
      <c r="P1803" s="92"/>
    </row>
    <row r="1804" spans="2:16" ht="15" customHeight="1">
      <c r="B1804" s="93"/>
      <c r="C1804" s="337"/>
      <c r="D1804" s="330" t="s">
        <v>43</v>
      </c>
      <c r="E1804" s="331"/>
      <c r="F1804" s="331"/>
      <c r="G1804" s="331"/>
      <c r="H1804" s="331"/>
      <c r="I1804" s="331"/>
      <c r="J1804" s="331"/>
      <c r="K1804" s="332"/>
      <c r="L1804" s="329"/>
      <c r="M1804" s="329"/>
      <c r="N1804" s="329"/>
      <c r="O1804" s="355"/>
      <c r="P1804" s="92"/>
    </row>
    <row r="1805" spans="2:16" ht="15" customHeight="1">
      <c r="B1805" s="93"/>
      <c r="C1805" s="96"/>
      <c r="D1805" s="97"/>
      <c r="E1805" s="97"/>
      <c r="F1805" s="97"/>
      <c r="G1805" s="97"/>
      <c r="H1805" s="97"/>
      <c r="I1805" s="97"/>
      <c r="J1805" s="97"/>
      <c r="K1805" s="97"/>
      <c r="L1805" s="97"/>
      <c r="M1805" s="98"/>
      <c r="N1805" s="98"/>
      <c r="O1805" s="99"/>
      <c r="P1805" s="92"/>
    </row>
    <row r="1806" spans="2:16" ht="15" customHeight="1">
      <c r="B1806" s="93"/>
      <c r="C1806" s="100"/>
      <c r="D1806" s="94"/>
      <c r="E1806" s="94"/>
      <c r="F1806" s="94"/>
      <c r="G1806" s="94"/>
      <c r="H1806" s="94"/>
      <c r="I1806" s="94"/>
      <c r="J1806" s="94"/>
      <c r="K1806" s="94"/>
      <c r="L1806" s="101" t="s">
        <v>44</v>
      </c>
      <c r="M1806" s="102" t="s">
        <v>45</v>
      </c>
      <c r="N1806" s="102" t="s">
        <v>46</v>
      </c>
      <c r="O1806" s="103" t="s">
        <v>47</v>
      </c>
      <c r="P1806" s="92"/>
    </row>
    <row r="1807" spans="2:16" ht="15" customHeight="1">
      <c r="B1807" s="93"/>
      <c r="C1807" s="104"/>
      <c r="D1807" s="95"/>
      <c r="E1807" s="95"/>
      <c r="F1807" s="95"/>
      <c r="G1807" s="95"/>
      <c r="H1807" s="95"/>
      <c r="I1807" s="95"/>
      <c r="J1807" s="95"/>
      <c r="K1807" s="95"/>
      <c r="L1807" s="105"/>
      <c r="M1807" s="106"/>
      <c r="N1807" s="106"/>
      <c r="O1807" s="107"/>
      <c r="P1807" s="92"/>
    </row>
    <row r="1808" spans="2:16" ht="18" customHeight="1">
      <c r="B1808" s="93"/>
      <c r="C1808" s="424" t="s">
        <v>48</v>
      </c>
      <c r="D1808" s="425"/>
      <c r="E1808" s="425"/>
      <c r="F1808" s="425"/>
      <c r="G1808" s="95"/>
      <c r="H1808" s="95"/>
      <c r="I1808" s="95" t="s">
        <v>49</v>
      </c>
      <c r="K1808" s="95"/>
      <c r="L1808" s="105"/>
      <c r="O1808" s="108"/>
      <c r="P1808" s="92"/>
    </row>
    <row r="1809" spans="2:16" ht="15" customHeight="1">
      <c r="B1809" s="93"/>
      <c r="C1809" s="109"/>
      <c r="D1809" s="110"/>
      <c r="E1809" s="110"/>
      <c r="F1809" s="110"/>
      <c r="G1809" s="110"/>
      <c r="H1809" s="110"/>
      <c r="I1809" s="110"/>
      <c r="J1809" s="110"/>
      <c r="K1809" s="110"/>
      <c r="L1809" s="110"/>
      <c r="M1809" s="110"/>
      <c r="N1809" s="110"/>
      <c r="O1809" s="111"/>
      <c r="P1809" s="92"/>
    </row>
    <row r="1810" spans="2:16" ht="15" customHeight="1">
      <c r="B1810" s="93"/>
      <c r="C1810" s="112"/>
      <c r="D1810" s="113"/>
      <c r="E1810" s="113"/>
      <c r="F1810" s="113"/>
      <c r="G1810" s="113"/>
      <c r="H1810" s="113"/>
      <c r="I1810" s="113"/>
      <c r="J1810" s="113"/>
      <c r="K1810" s="113"/>
      <c r="L1810" s="113"/>
      <c r="M1810" s="113"/>
      <c r="N1810" s="113"/>
      <c r="O1810" s="114"/>
      <c r="P1810" s="92"/>
    </row>
    <row r="1811" spans="2:16" ht="15" customHeight="1">
      <c r="B1811" s="93"/>
      <c r="C1811" s="115"/>
      <c r="D1811" s="116"/>
      <c r="E1811" s="116"/>
      <c r="F1811" s="116"/>
      <c r="G1811" s="116"/>
      <c r="H1811" s="116"/>
      <c r="K1811" s="116"/>
      <c r="L1811" s="116"/>
      <c r="M1811" s="116"/>
      <c r="N1811" s="116"/>
      <c r="O1811" s="117"/>
      <c r="P1811" s="92"/>
    </row>
    <row r="1812" spans="2:16" ht="15" customHeight="1">
      <c r="B1812" s="93"/>
      <c r="C1812" s="376" t="s">
        <v>50</v>
      </c>
      <c r="D1812" s="377"/>
      <c r="E1812" s="377"/>
      <c r="F1812" s="377"/>
      <c r="G1812" s="377"/>
      <c r="H1812" s="377"/>
      <c r="I1812" s="377"/>
      <c r="J1812" s="377"/>
      <c r="K1812" s="377"/>
      <c r="L1812" s="377"/>
      <c r="M1812" s="377"/>
      <c r="N1812" s="377"/>
      <c r="O1812" s="378"/>
      <c r="P1812" s="92"/>
    </row>
    <row r="1813" spans="2:16" ht="15" customHeight="1">
      <c r="B1813" s="93"/>
      <c r="C1813" s="118"/>
      <c r="O1813" s="119"/>
      <c r="P1813" s="92"/>
    </row>
    <row r="1814" spans="2:16" ht="15" customHeight="1">
      <c r="B1814" s="93"/>
      <c r="C1814" s="120" t="s">
        <v>51</v>
      </c>
      <c r="D1814" s="342" t="s">
        <v>52</v>
      </c>
      <c r="E1814" s="343"/>
      <c r="F1814" s="343"/>
      <c r="G1814" s="343"/>
      <c r="H1814" s="343"/>
      <c r="I1814" s="343"/>
      <c r="J1814" s="343"/>
      <c r="K1814" s="343"/>
      <c r="L1814" s="344"/>
      <c r="M1814" s="374" t="s">
        <v>53</v>
      </c>
      <c r="N1814" s="375"/>
      <c r="O1814" s="120" t="s">
        <v>11</v>
      </c>
      <c r="P1814" s="92"/>
    </row>
    <row r="1815" spans="2:16" ht="20.100000000000001" customHeight="1">
      <c r="B1815" s="93"/>
      <c r="C1815" s="121" t="s">
        <v>251</v>
      </c>
      <c r="D1815" s="388" t="s">
        <v>146</v>
      </c>
      <c r="E1815" s="389"/>
      <c r="F1815" s="389"/>
      <c r="G1815" s="389"/>
      <c r="H1815" s="389"/>
      <c r="I1815" s="389"/>
      <c r="J1815" s="389"/>
      <c r="K1815" s="389"/>
      <c r="L1815" s="390"/>
      <c r="M1815" s="368" t="s">
        <v>122</v>
      </c>
      <c r="N1815" s="369"/>
      <c r="O1815" s="122">
        <f>SUM('PRESUPUESTO OFICIAL (Entidad)'!I47)</f>
        <v>1</v>
      </c>
      <c r="P1815" s="92"/>
    </row>
    <row r="1816" spans="2:16" ht="15" customHeight="1">
      <c r="B1816" s="93"/>
      <c r="C1816" s="345" t="s">
        <v>54</v>
      </c>
      <c r="D1816" s="346"/>
      <c r="E1816" s="346"/>
      <c r="F1816" s="346"/>
      <c r="G1816" s="346"/>
      <c r="H1816" s="346"/>
      <c r="I1816" s="346"/>
      <c r="J1816" s="346"/>
      <c r="K1816" s="346"/>
      <c r="L1816" s="346"/>
      <c r="M1816" s="346"/>
      <c r="N1816" s="346"/>
      <c r="O1816" s="347"/>
      <c r="P1816" s="92"/>
    </row>
    <row r="1817" spans="2:16" ht="15" customHeight="1">
      <c r="B1817" s="93"/>
      <c r="C1817" s="348"/>
      <c r="D1817" s="349"/>
      <c r="E1817" s="349"/>
      <c r="F1817" s="349"/>
      <c r="G1817" s="349"/>
      <c r="H1817" s="349"/>
      <c r="I1817" s="349"/>
      <c r="J1817" s="349"/>
      <c r="K1817" s="349"/>
      <c r="L1817" s="349"/>
      <c r="M1817" s="349"/>
      <c r="N1817" s="349"/>
      <c r="O1817" s="350"/>
      <c r="P1817" s="92"/>
    </row>
    <row r="1818" spans="2:16" ht="15" customHeight="1">
      <c r="B1818" s="93"/>
      <c r="C1818" s="351"/>
      <c r="D1818" s="352"/>
      <c r="E1818" s="352"/>
      <c r="F1818" s="352"/>
      <c r="G1818" s="352"/>
      <c r="H1818" s="352"/>
      <c r="I1818" s="352"/>
      <c r="J1818" s="352"/>
      <c r="K1818" s="352"/>
      <c r="L1818" s="352"/>
      <c r="M1818" s="352"/>
      <c r="N1818" s="352"/>
      <c r="O1818" s="353"/>
      <c r="P1818" s="92"/>
    </row>
    <row r="1819" spans="2:16" ht="15" customHeight="1">
      <c r="B1819" s="93"/>
      <c r="C1819" s="370" t="s">
        <v>52</v>
      </c>
      <c r="D1819" s="371"/>
      <c r="E1819" s="371"/>
      <c r="F1819" s="371"/>
      <c r="G1819" s="372"/>
      <c r="H1819" s="373" t="s">
        <v>55</v>
      </c>
      <c r="I1819" s="371"/>
      <c r="J1819" s="385" t="s">
        <v>56</v>
      </c>
      <c r="K1819" s="386"/>
      <c r="L1819" s="124" t="s">
        <v>57</v>
      </c>
      <c r="M1819" s="373" t="s">
        <v>58</v>
      </c>
      <c r="N1819" s="387"/>
      <c r="O1819" s="125" t="s">
        <v>59</v>
      </c>
      <c r="P1819" s="92"/>
    </row>
    <row r="1820" spans="2:16" ht="17.100000000000001" customHeight="1">
      <c r="B1820" s="93"/>
      <c r="C1820" s="379" t="s">
        <v>163</v>
      </c>
      <c r="D1820" s="380"/>
      <c r="E1820" s="380"/>
      <c r="F1820" s="380"/>
      <c r="G1820" s="381"/>
      <c r="H1820" s="382"/>
      <c r="I1820" s="381"/>
      <c r="J1820" s="382" t="s">
        <v>164</v>
      </c>
      <c r="K1820" s="381"/>
      <c r="L1820" s="127">
        <v>6412.7</v>
      </c>
      <c r="M1820" s="383">
        <v>0.03</v>
      </c>
      <c r="N1820" s="384"/>
      <c r="O1820" s="128">
        <f>ROUND(L1820*M1820+0.00000001,2)</f>
        <v>192.38</v>
      </c>
      <c r="P1820" s="92"/>
    </row>
    <row r="1821" spans="2:16" ht="15" customHeight="1">
      <c r="B1821" s="93"/>
      <c r="C1821" s="129"/>
      <c r="D1821" s="130"/>
      <c r="E1821" s="130"/>
      <c r="F1821" s="130"/>
      <c r="G1821" s="131"/>
      <c r="H1821" s="132"/>
      <c r="I1821" s="131"/>
      <c r="J1821" s="132"/>
      <c r="K1821" s="131"/>
      <c r="L1821" s="127"/>
      <c r="M1821" s="383"/>
      <c r="N1821" s="384"/>
      <c r="O1821" s="128"/>
      <c r="P1821" s="92"/>
    </row>
    <row r="1822" spans="2:16" ht="15" customHeight="1">
      <c r="B1822" s="93"/>
      <c r="C1822" s="391"/>
      <c r="D1822" s="392"/>
      <c r="E1822" s="392"/>
      <c r="F1822" s="392"/>
      <c r="G1822" s="393"/>
      <c r="H1822" s="394"/>
      <c r="I1822" s="393"/>
      <c r="J1822" s="394"/>
      <c r="K1822" s="393"/>
      <c r="L1822" s="133"/>
      <c r="M1822" s="395"/>
      <c r="N1822" s="396"/>
      <c r="O1822" s="128"/>
      <c r="P1822" s="92"/>
    </row>
    <row r="1823" spans="2:16" ht="15" customHeight="1">
      <c r="B1823" s="93"/>
      <c r="C1823" s="404" t="s">
        <v>60</v>
      </c>
      <c r="D1823" s="405"/>
      <c r="E1823" s="405"/>
      <c r="F1823" s="405"/>
      <c r="G1823" s="405"/>
      <c r="H1823" s="405"/>
      <c r="I1823" s="405"/>
      <c r="J1823" s="405"/>
      <c r="K1823" s="405"/>
      <c r="L1823" s="405"/>
      <c r="M1823" s="405"/>
      <c r="N1823" s="406"/>
      <c r="O1823" s="134">
        <f>SUM(O1820:O1822)</f>
        <v>192.38</v>
      </c>
      <c r="P1823" s="92"/>
    </row>
    <row r="1824" spans="2:16" ht="13.5" customHeight="1">
      <c r="B1824" s="93"/>
      <c r="C1824" s="345" t="s">
        <v>61</v>
      </c>
      <c r="D1824" s="346"/>
      <c r="E1824" s="346"/>
      <c r="F1824" s="346"/>
      <c r="G1824" s="346"/>
      <c r="H1824" s="346"/>
      <c r="I1824" s="346"/>
      <c r="J1824" s="346"/>
      <c r="K1824" s="346"/>
      <c r="L1824" s="346"/>
      <c r="M1824" s="346"/>
      <c r="N1824" s="346"/>
      <c r="O1824" s="347"/>
      <c r="P1824" s="92"/>
    </row>
    <row r="1825" spans="2:16" ht="15" customHeight="1">
      <c r="B1825" s="93"/>
      <c r="C1825" s="348"/>
      <c r="D1825" s="349"/>
      <c r="E1825" s="349"/>
      <c r="F1825" s="349"/>
      <c r="G1825" s="349"/>
      <c r="H1825" s="349"/>
      <c r="I1825" s="349"/>
      <c r="J1825" s="349"/>
      <c r="K1825" s="349"/>
      <c r="L1825" s="349"/>
      <c r="M1825" s="349"/>
      <c r="N1825" s="349"/>
      <c r="O1825" s="350"/>
      <c r="P1825" s="92"/>
    </row>
    <row r="1826" spans="2:16" ht="15" customHeight="1">
      <c r="B1826" s="93"/>
      <c r="C1826" s="351"/>
      <c r="D1826" s="352"/>
      <c r="E1826" s="352"/>
      <c r="F1826" s="352"/>
      <c r="G1826" s="352"/>
      <c r="H1826" s="352"/>
      <c r="I1826" s="352"/>
      <c r="J1826" s="352"/>
      <c r="K1826" s="352"/>
      <c r="L1826" s="352"/>
      <c r="M1826" s="352"/>
      <c r="N1826" s="352"/>
      <c r="O1826" s="353"/>
      <c r="P1826" s="92"/>
    </row>
    <row r="1827" spans="2:16" ht="15" customHeight="1">
      <c r="B1827" s="93"/>
      <c r="C1827" s="370" t="s">
        <v>52</v>
      </c>
      <c r="D1827" s="397"/>
      <c r="E1827" s="397"/>
      <c r="F1827" s="397"/>
      <c r="G1827" s="397"/>
      <c r="H1827" s="397"/>
      <c r="I1827" s="397"/>
      <c r="J1827" s="387"/>
      <c r="K1827" s="123" t="s">
        <v>53</v>
      </c>
      <c r="L1827" s="124" t="s">
        <v>11</v>
      </c>
      <c r="M1827" s="373" t="s">
        <v>62</v>
      </c>
      <c r="N1827" s="387"/>
      <c r="O1827" s="125" t="s">
        <v>59</v>
      </c>
      <c r="P1827" s="92"/>
    </row>
    <row r="1828" spans="2:16" ht="17.100000000000001" customHeight="1">
      <c r="B1828" s="93"/>
      <c r="C1828" s="379" t="s">
        <v>252</v>
      </c>
      <c r="D1828" s="380"/>
      <c r="E1828" s="380"/>
      <c r="F1828" s="380"/>
      <c r="G1828" s="380"/>
      <c r="H1828" s="380"/>
      <c r="I1828" s="380"/>
      <c r="J1828" s="381"/>
      <c r="K1828" s="136" t="s">
        <v>104</v>
      </c>
      <c r="L1828" s="137">
        <v>0.5</v>
      </c>
      <c r="M1828" s="413">
        <v>2500</v>
      </c>
      <c r="N1828" s="414"/>
      <c r="O1828" s="128">
        <f>ROUND(L1828*M1828+0.00000001,2)</f>
        <v>1250</v>
      </c>
      <c r="P1828" s="92"/>
    </row>
    <row r="1829" spans="2:16" ht="17.100000000000001" customHeight="1">
      <c r="B1829" s="93"/>
      <c r="C1829" s="436" t="s">
        <v>247</v>
      </c>
      <c r="D1829" s="392"/>
      <c r="E1829" s="392"/>
      <c r="F1829" s="392"/>
      <c r="G1829" s="392"/>
      <c r="H1829" s="392"/>
      <c r="I1829" s="392"/>
      <c r="J1829" s="393"/>
      <c r="K1829" s="130" t="s">
        <v>248</v>
      </c>
      <c r="L1829" s="138">
        <v>0.02</v>
      </c>
      <c r="M1829" s="402">
        <v>18900</v>
      </c>
      <c r="N1829" s="403"/>
      <c r="O1829" s="139">
        <f>ROUND(L1829*M1829+0.00000001,2)</f>
        <v>378</v>
      </c>
      <c r="P1829" s="92"/>
    </row>
    <row r="1830" spans="2:16" ht="17.100000000000001" customHeight="1">
      <c r="B1830" s="93"/>
      <c r="C1830" s="436" t="s">
        <v>253</v>
      </c>
      <c r="D1830" s="392"/>
      <c r="E1830" s="392"/>
      <c r="F1830" s="392"/>
      <c r="G1830" s="392"/>
      <c r="H1830" s="392"/>
      <c r="I1830" s="392"/>
      <c r="J1830" s="393"/>
      <c r="K1830" s="130" t="s">
        <v>181</v>
      </c>
      <c r="L1830" s="138">
        <v>1</v>
      </c>
      <c r="M1830" s="402">
        <v>6700</v>
      </c>
      <c r="N1830" s="403"/>
      <c r="O1830" s="139">
        <f>ROUND(L1830*M1830+0.00000001,2)</f>
        <v>6700</v>
      </c>
      <c r="P1830" s="92"/>
    </row>
    <row r="1831" spans="2:16" ht="15" customHeight="1">
      <c r="B1831" s="93"/>
      <c r="C1831" s="404" t="s">
        <v>60</v>
      </c>
      <c r="D1831" s="405"/>
      <c r="E1831" s="405"/>
      <c r="F1831" s="405"/>
      <c r="G1831" s="405"/>
      <c r="H1831" s="405"/>
      <c r="I1831" s="405"/>
      <c r="J1831" s="405"/>
      <c r="K1831" s="405"/>
      <c r="L1831" s="405"/>
      <c r="M1831" s="405"/>
      <c r="N1831" s="406"/>
      <c r="O1831" s="140">
        <f>SUM(O1828:O1830)</f>
        <v>8328</v>
      </c>
      <c r="P1831" s="92"/>
    </row>
    <row r="1832" spans="2:16" ht="15" customHeight="1">
      <c r="B1832" s="93"/>
      <c r="C1832" s="345" t="s">
        <v>63</v>
      </c>
      <c r="D1832" s="346"/>
      <c r="E1832" s="346"/>
      <c r="F1832" s="346"/>
      <c r="G1832" s="346"/>
      <c r="H1832" s="346"/>
      <c r="I1832" s="346"/>
      <c r="J1832" s="346"/>
      <c r="K1832" s="346"/>
      <c r="L1832" s="346"/>
      <c r="M1832" s="346"/>
      <c r="N1832" s="346"/>
      <c r="O1832" s="347"/>
      <c r="P1832" s="92"/>
    </row>
    <row r="1833" spans="2:16" ht="15" customHeight="1">
      <c r="B1833" s="93"/>
      <c r="C1833" s="348"/>
      <c r="D1833" s="349"/>
      <c r="E1833" s="349"/>
      <c r="F1833" s="349"/>
      <c r="G1833" s="349"/>
      <c r="H1833" s="349"/>
      <c r="I1833" s="349"/>
      <c r="J1833" s="349"/>
      <c r="K1833" s="349"/>
      <c r="L1833" s="349"/>
      <c r="M1833" s="349"/>
      <c r="N1833" s="349"/>
      <c r="O1833" s="350"/>
      <c r="P1833" s="92"/>
    </row>
    <row r="1834" spans="2:16" ht="15" customHeight="1">
      <c r="B1834" s="93"/>
      <c r="C1834" s="351"/>
      <c r="D1834" s="352"/>
      <c r="E1834" s="352"/>
      <c r="F1834" s="352"/>
      <c r="G1834" s="352"/>
      <c r="H1834" s="352"/>
      <c r="I1834" s="352"/>
      <c r="J1834" s="352"/>
      <c r="K1834" s="352"/>
      <c r="L1834" s="352"/>
      <c r="M1834" s="352"/>
      <c r="N1834" s="352"/>
      <c r="O1834" s="353"/>
      <c r="P1834" s="92"/>
    </row>
    <row r="1835" spans="2:16" ht="15.75" customHeight="1">
      <c r="B1835" s="93"/>
      <c r="C1835" s="370" t="s">
        <v>64</v>
      </c>
      <c r="D1835" s="397"/>
      <c r="E1835" s="397"/>
      <c r="F1835" s="397"/>
      <c r="G1835" s="397"/>
      <c r="H1835" s="397"/>
      <c r="I1835" s="397"/>
      <c r="J1835" s="124" t="s">
        <v>65</v>
      </c>
      <c r="K1835" s="135" t="s">
        <v>66</v>
      </c>
      <c r="L1835" s="141" t="s">
        <v>67</v>
      </c>
      <c r="M1835" s="373" t="s">
        <v>68</v>
      </c>
      <c r="N1835" s="387"/>
      <c r="O1835" s="125" t="s">
        <v>59</v>
      </c>
      <c r="P1835" s="92"/>
    </row>
    <row r="1836" spans="2:16" ht="15" customHeight="1">
      <c r="B1836" s="93"/>
      <c r="C1836" s="412"/>
      <c r="D1836" s="380"/>
      <c r="E1836" s="380"/>
      <c r="F1836" s="380"/>
      <c r="G1836" s="380"/>
      <c r="H1836" s="380"/>
      <c r="I1836" s="380"/>
      <c r="J1836" s="142"/>
      <c r="K1836" s="143"/>
      <c r="L1836" s="142"/>
      <c r="M1836" s="400"/>
      <c r="N1836" s="401"/>
      <c r="O1836" s="128"/>
      <c r="P1836" s="92"/>
    </row>
    <row r="1837" spans="2:16" ht="15" customHeight="1">
      <c r="B1837" s="93"/>
      <c r="C1837" s="391"/>
      <c r="D1837" s="392"/>
      <c r="E1837" s="392"/>
      <c r="F1837" s="392"/>
      <c r="G1837" s="392"/>
      <c r="H1837" s="392"/>
      <c r="I1837" s="392"/>
      <c r="J1837" s="144"/>
      <c r="K1837" s="145"/>
      <c r="L1837" s="144"/>
      <c r="M1837" s="402"/>
      <c r="N1837" s="403"/>
      <c r="O1837" s="146"/>
      <c r="P1837" s="92"/>
    </row>
    <row r="1838" spans="2:16" ht="15" customHeight="1">
      <c r="B1838" s="93"/>
      <c r="C1838" s="404" t="s">
        <v>60</v>
      </c>
      <c r="D1838" s="405"/>
      <c r="E1838" s="405"/>
      <c r="F1838" s="405"/>
      <c r="G1838" s="405"/>
      <c r="H1838" s="405"/>
      <c r="I1838" s="405"/>
      <c r="J1838" s="405"/>
      <c r="K1838" s="405"/>
      <c r="L1838" s="405"/>
      <c r="M1838" s="405"/>
      <c r="N1838" s="406"/>
      <c r="O1838" s="134">
        <f>SUM(O1836:O1837)</f>
        <v>0</v>
      </c>
      <c r="P1838" s="92"/>
    </row>
    <row r="1839" spans="2:16" ht="15" customHeight="1">
      <c r="B1839" s="93"/>
      <c r="C1839" s="345" t="s">
        <v>69</v>
      </c>
      <c r="D1839" s="346"/>
      <c r="E1839" s="346"/>
      <c r="F1839" s="346"/>
      <c r="G1839" s="346"/>
      <c r="H1839" s="346"/>
      <c r="I1839" s="346"/>
      <c r="J1839" s="346"/>
      <c r="K1839" s="346"/>
      <c r="L1839" s="346"/>
      <c r="M1839" s="346"/>
      <c r="N1839" s="346"/>
      <c r="O1839" s="347"/>
      <c r="P1839" s="92"/>
    </row>
    <row r="1840" spans="2:16" ht="15" customHeight="1">
      <c r="B1840" s="93"/>
      <c r="C1840" s="348"/>
      <c r="D1840" s="349"/>
      <c r="E1840" s="349"/>
      <c r="F1840" s="349"/>
      <c r="G1840" s="349"/>
      <c r="H1840" s="349"/>
      <c r="I1840" s="349"/>
      <c r="J1840" s="349"/>
      <c r="K1840" s="349"/>
      <c r="L1840" s="349"/>
      <c r="M1840" s="349"/>
      <c r="N1840" s="349"/>
      <c r="O1840" s="350"/>
      <c r="P1840" s="92"/>
    </row>
    <row r="1841" spans="2:16" ht="15" customHeight="1">
      <c r="B1841" s="93"/>
      <c r="C1841" s="351"/>
      <c r="D1841" s="352"/>
      <c r="E1841" s="352"/>
      <c r="F1841" s="352"/>
      <c r="G1841" s="352"/>
      <c r="H1841" s="352"/>
      <c r="I1841" s="352"/>
      <c r="J1841" s="352"/>
      <c r="K1841" s="352"/>
      <c r="L1841" s="352"/>
      <c r="M1841" s="352"/>
      <c r="N1841" s="352"/>
      <c r="O1841" s="353"/>
      <c r="P1841" s="92"/>
    </row>
    <row r="1842" spans="2:16" ht="31.5" customHeight="1">
      <c r="B1842" s="93"/>
      <c r="C1842" s="370" t="s">
        <v>70</v>
      </c>
      <c r="D1842" s="397"/>
      <c r="E1842" s="397"/>
      <c r="F1842" s="397"/>
      <c r="G1842" s="397"/>
      <c r="H1842" s="397"/>
      <c r="I1842" s="397"/>
      <c r="J1842" s="124" t="s">
        <v>71</v>
      </c>
      <c r="K1842" s="147" t="s">
        <v>72</v>
      </c>
      <c r="L1842" s="148" t="s">
        <v>73</v>
      </c>
      <c r="M1842" s="398" t="s">
        <v>58</v>
      </c>
      <c r="N1842" s="399"/>
      <c r="O1842" s="150" t="s">
        <v>59</v>
      </c>
      <c r="P1842" s="92"/>
    </row>
    <row r="1843" spans="2:16" ht="17.100000000000001" customHeight="1">
      <c r="B1843" s="93"/>
      <c r="C1843" s="151" t="s">
        <v>214</v>
      </c>
      <c r="D1843" s="152"/>
      <c r="E1843" s="152"/>
      <c r="F1843" s="152"/>
      <c r="G1843" s="152"/>
      <c r="H1843" s="152"/>
      <c r="I1843" s="152"/>
      <c r="J1843" s="153"/>
      <c r="K1843" s="154"/>
      <c r="L1843" s="155">
        <v>64127</v>
      </c>
      <c r="M1843" s="407">
        <v>0.1</v>
      </c>
      <c r="N1843" s="408"/>
      <c r="O1843" s="156">
        <f>ROUND(L1843*M1843+0.00000001,2)</f>
        <v>6412.7</v>
      </c>
      <c r="P1843" s="92"/>
    </row>
    <row r="1844" spans="2:16" ht="15" customHeight="1">
      <c r="B1844" s="93"/>
      <c r="C1844" s="151"/>
      <c r="D1844" s="152"/>
      <c r="E1844" s="152"/>
      <c r="F1844" s="152"/>
      <c r="G1844" s="152"/>
      <c r="H1844" s="152"/>
      <c r="I1844" s="152"/>
      <c r="J1844" s="153"/>
      <c r="K1844" s="154"/>
      <c r="L1844" s="155"/>
      <c r="M1844" s="407"/>
      <c r="N1844" s="408"/>
      <c r="O1844" s="156"/>
      <c r="P1844" s="92"/>
    </row>
    <row r="1845" spans="2:16" ht="15" customHeight="1">
      <c r="B1845" s="93"/>
      <c r="C1845" s="151"/>
      <c r="D1845" s="152"/>
      <c r="E1845" s="152"/>
      <c r="F1845" s="152"/>
      <c r="G1845" s="152"/>
      <c r="H1845" s="152"/>
      <c r="I1845" s="152"/>
      <c r="J1845" s="153"/>
      <c r="K1845" s="154"/>
      <c r="L1845" s="155"/>
      <c r="M1845" s="400"/>
      <c r="N1845" s="401"/>
      <c r="O1845" s="156"/>
      <c r="P1845" s="92"/>
    </row>
    <row r="1846" spans="2:16" ht="15" customHeight="1">
      <c r="B1846" s="93"/>
      <c r="C1846" s="391"/>
      <c r="D1846" s="392"/>
      <c r="E1846" s="392"/>
      <c r="F1846" s="392"/>
      <c r="G1846" s="392"/>
      <c r="H1846" s="392"/>
      <c r="I1846" s="392"/>
      <c r="J1846" s="144"/>
      <c r="K1846" s="145"/>
      <c r="L1846" s="144"/>
      <c r="M1846" s="402"/>
      <c r="N1846" s="403"/>
      <c r="O1846" s="146"/>
      <c r="P1846" s="92"/>
    </row>
    <row r="1847" spans="2:16" ht="15" customHeight="1">
      <c r="B1847" s="93"/>
      <c r="C1847" s="404" t="s">
        <v>60</v>
      </c>
      <c r="D1847" s="405"/>
      <c r="E1847" s="405"/>
      <c r="F1847" s="405"/>
      <c r="G1847" s="405"/>
      <c r="H1847" s="405"/>
      <c r="I1847" s="405"/>
      <c r="J1847" s="405"/>
      <c r="K1847" s="405"/>
      <c r="L1847" s="405"/>
      <c r="M1847" s="405"/>
      <c r="N1847" s="406"/>
      <c r="O1847" s="140">
        <f>SUM(O1843:O1846)</f>
        <v>6412.7</v>
      </c>
      <c r="P1847" s="92"/>
    </row>
    <row r="1848" spans="2:16" ht="15" customHeight="1">
      <c r="B1848" s="93"/>
      <c r="C1848" s="118"/>
      <c r="O1848" s="119"/>
      <c r="P1848" s="92"/>
    </row>
    <row r="1849" spans="2:16" ht="15" customHeight="1">
      <c r="B1849" s="93"/>
      <c r="C1849" s="409" t="s">
        <v>74</v>
      </c>
      <c r="D1849" s="410"/>
      <c r="E1849" s="410"/>
      <c r="F1849" s="410"/>
      <c r="G1849" s="410"/>
      <c r="H1849" s="410"/>
      <c r="I1849" s="410"/>
      <c r="J1849" s="410"/>
      <c r="K1849" s="410"/>
      <c r="L1849" s="410"/>
      <c r="M1849" s="410"/>
      <c r="N1849" s="411"/>
      <c r="O1849" s="157">
        <f>ROUND(SUM(O1823,O1831,O1838,O1847),0)</f>
        <v>14933</v>
      </c>
      <c r="P1849" s="92"/>
    </row>
    <row r="1850" spans="2:16" ht="15" customHeight="1">
      <c r="B1850" s="93"/>
      <c r="C1850" s="345" t="s">
        <v>75</v>
      </c>
      <c r="D1850" s="346"/>
      <c r="E1850" s="346"/>
      <c r="F1850" s="346"/>
      <c r="G1850" s="346"/>
      <c r="H1850" s="346"/>
      <c r="I1850" s="346"/>
      <c r="J1850" s="346"/>
      <c r="K1850" s="346"/>
      <c r="L1850" s="346"/>
      <c r="M1850" s="346"/>
      <c r="N1850" s="346"/>
      <c r="O1850" s="347"/>
      <c r="P1850" s="92"/>
    </row>
    <row r="1851" spans="2:16" ht="15" customHeight="1">
      <c r="B1851" s="93"/>
      <c r="C1851" s="348"/>
      <c r="D1851" s="349"/>
      <c r="E1851" s="349"/>
      <c r="F1851" s="349"/>
      <c r="G1851" s="349"/>
      <c r="H1851" s="349"/>
      <c r="I1851" s="349"/>
      <c r="J1851" s="349"/>
      <c r="K1851" s="349"/>
      <c r="L1851" s="349"/>
      <c r="M1851" s="349"/>
      <c r="N1851" s="349"/>
      <c r="O1851" s="350"/>
      <c r="P1851" s="92"/>
    </row>
    <row r="1852" spans="2:16" ht="15" customHeight="1">
      <c r="B1852" s="93"/>
      <c r="C1852" s="351"/>
      <c r="D1852" s="352"/>
      <c r="E1852" s="352"/>
      <c r="F1852" s="352"/>
      <c r="G1852" s="352"/>
      <c r="H1852" s="352"/>
      <c r="I1852" s="352"/>
      <c r="J1852" s="352"/>
      <c r="K1852" s="352"/>
      <c r="L1852" s="352"/>
      <c r="M1852" s="352"/>
      <c r="N1852" s="352"/>
      <c r="O1852" s="353"/>
      <c r="P1852" s="92"/>
    </row>
    <row r="1853" spans="2:16" ht="28.5" customHeight="1">
      <c r="B1853" s="93"/>
      <c r="C1853" s="370" t="s">
        <v>76</v>
      </c>
      <c r="D1853" s="397"/>
      <c r="E1853" s="397"/>
      <c r="F1853" s="397"/>
      <c r="G1853" s="397"/>
      <c r="H1853" s="397"/>
      <c r="I1853" s="397"/>
      <c r="J1853" s="135"/>
      <c r="K1853" s="149"/>
      <c r="L1853" s="148" t="s">
        <v>77</v>
      </c>
      <c r="M1853" s="398" t="s">
        <v>78</v>
      </c>
      <c r="N1853" s="399"/>
      <c r="O1853" s="150"/>
      <c r="P1853" s="92"/>
    </row>
    <row r="1854" spans="2:16" ht="15" customHeight="1">
      <c r="B1854" s="93"/>
      <c r="C1854" s="412" t="s">
        <v>23</v>
      </c>
      <c r="D1854" s="380"/>
      <c r="E1854" s="380"/>
      <c r="F1854" s="380"/>
      <c r="G1854" s="380"/>
      <c r="H1854" s="380"/>
      <c r="I1854" s="380"/>
      <c r="J1854" s="158"/>
      <c r="K1854" s="159"/>
      <c r="L1854" s="235">
        <f>'PRESUPUESTO OFICIAL (Entidad)'!K72</f>
        <v>0.24299999999999999</v>
      </c>
      <c r="M1854" s="432">
        <f>L1854*O1849</f>
        <v>3628.7190000000001</v>
      </c>
      <c r="N1854" s="433"/>
      <c r="O1854" s="160"/>
      <c r="P1854" s="92"/>
    </row>
    <row r="1855" spans="2:16" ht="15" customHeight="1">
      <c r="B1855" s="93"/>
      <c r="C1855" s="129" t="s">
        <v>79</v>
      </c>
      <c r="D1855" s="130"/>
      <c r="E1855" s="130"/>
      <c r="F1855" s="130"/>
      <c r="G1855" s="130"/>
      <c r="H1855" s="130"/>
      <c r="I1855" s="130"/>
      <c r="J1855" s="158"/>
      <c r="K1855" s="159"/>
      <c r="L1855" s="235">
        <f>'PRESUPUESTO OFICIAL (Entidad)'!K73</f>
        <v>0.01</v>
      </c>
      <c r="M1855" s="432">
        <f>L1855*O1849</f>
        <v>149.33000000000001</v>
      </c>
      <c r="N1855" s="433"/>
      <c r="O1855" s="160"/>
      <c r="P1855" s="92"/>
    </row>
    <row r="1856" spans="2:16" ht="15" customHeight="1">
      <c r="B1856" s="93"/>
      <c r="C1856" s="112" t="s">
        <v>80</v>
      </c>
      <c r="D1856" s="113"/>
      <c r="E1856" s="113"/>
      <c r="F1856" s="113"/>
      <c r="G1856" s="113"/>
      <c r="H1856" s="113"/>
      <c r="I1856" s="113"/>
      <c r="J1856" s="161"/>
      <c r="K1856" s="162"/>
      <c r="L1856" s="235">
        <f>'PRESUPUESTO OFICIAL (Entidad)'!K74</f>
        <v>0.05</v>
      </c>
      <c r="M1856" s="434">
        <f>L1856*O1849</f>
        <v>746.65000000000009</v>
      </c>
      <c r="N1856" s="435"/>
      <c r="O1856" s="160"/>
      <c r="P1856" s="92"/>
    </row>
    <row r="1857" spans="2:16" ht="15" customHeight="1">
      <c r="B1857" s="93"/>
      <c r="C1857" s="404" t="s">
        <v>60</v>
      </c>
      <c r="D1857" s="405"/>
      <c r="E1857" s="405"/>
      <c r="F1857" s="405"/>
      <c r="G1857" s="405"/>
      <c r="H1857" s="405"/>
      <c r="I1857" s="405"/>
      <c r="J1857" s="405"/>
      <c r="K1857" s="405"/>
      <c r="L1857" s="405"/>
      <c r="M1857" s="405"/>
      <c r="N1857" s="406"/>
      <c r="O1857" s="163">
        <f>SUM(M1854:M1856)</f>
        <v>4524.6990000000005</v>
      </c>
      <c r="P1857" s="92"/>
    </row>
    <row r="1858" spans="2:16" ht="15" customHeight="1">
      <c r="B1858" s="93"/>
      <c r="C1858" s="118"/>
      <c r="O1858" s="119"/>
      <c r="P1858" s="92"/>
    </row>
    <row r="1859" spans="2:16" ht="15" customHeight="1">
      <c r="B1859" s="93"/>
      <c r="C1859" s="409" t="s">
        <v>81</v>
      </c>
      <c r="D1859" s="410"/>
      <c r="E1859" s="410"/>
      <c r="F1859" s="410"/>
      <c r="G1859" s="410"/>
      <c r="H1859" s="410"/>
      <c r="I1859" s="410"/>
      <c r="J1859" s="410"/>
      <c r="K1859" s="410"/>
      <c r="L1859" s="410"/>
      <c r="M1859" s="410"/>
      <c r="N1859" s="411"/>
      <c r="O1859" s="164">
        <f>ROUND(SUM(O1849,O1857),0)</f>
        <v>19458</v>
      </c>
      <c r="P1859" s="92"/>
    </row>
    <row r="1860" spans="2:16" ht="15" customHeight="1">
      <c r="B1860" s="93"/>
      <c r="C1860" s="115"/>
      <c r="D1860" s="116"/>
      <c r="E1860" s="116"/>
      <c r="F1860" s="116"/>
      <c r="G1860" s="116"/>
      <c r="H1860" s="116"/>
      <c r="I1860" s="116"/>
      <c r="J1860" s="116"/>
      <c r="K1860" s="116"/>
      <c r="L1860" s="116"/>
      <c r="M1860" s="116"/>
      <c r="N1860" s="116"/>
      <c r="O1860" s="117"/>
      <c r="P1860" s="92"/>
    </row>
    <row r="1861" spans="2:16" ht="15" customHeight="1">
      <c r="B1861" s="93"/>
      <c r="C1861" s="118"/>
      <c r="O1861" s="119"/>
      <c r="P1861" s="92"/>
    </row>
    <row r="1862" spans="2:16" ht="15" customHeight="1">
      <c r="B1862" s="93"/>
      <c r="C1862" s="118"/>
      <c r="O1862" s="119"/>
      <c r="P1862" s="92"/>
    </row>
    <row r="1863" spans="2:16" ht="15" customHeight="1">
      <c r="B1863" s="93"/>
      <c r="C1863" s="118"/>
      <c r="H1863" s="165" t="s">
        <v>82</v>
      </c>
      <c r="I1863" s="165"/>
      <c r="J1863" s="165"/>
      <c r="K1863" s="165"/>
      <c r="O1863" s="119"/>
      <c r="P1863" s="92"/>
    </row>
    <row r="1864" spans="2:16" ht="15" customHeight="1">
      <c r="B1864" s="93"/>
      <c r="C1864" s="118"/>
      <c r="H1864" s="165" t="s">
        <v>83</v>
      </c>
      <c r="O1864" s="119"/>
      <c r="P1864" s="92"/>
    </row>
    <row r="1865" spans="2:16" ht="15" customHeight="1">
      <c r="B1865" s="93"/>
      <c r="C1865" s="118"/>
      <c r="H1865" s="165" t="s">
        <v>84</v>
      </c>
      <c r="O1865" s="119"/>
      <c r="P1865" s="92"/>
    </row>
    <row r="1866" spans="2:16" ht="15" customHeight="1">
      <c r="B1866" s="93"/>
      <c r="C1866" s="104"/>
      <c r="D1866" s="166"/>
      <c r="E1866" s="166"/>
      <c r="F1866" s="166"/>
      <c r="G1866" s="166"/>
      <c r="H1866" s="165" t="s">
        <v>85</v>
      </c>
      <c r="I1866" s="166"/>
      <c r="J1866" s="166"/>
      <c r="K1866" s="166"/>
      <c r="L1866" s="166"/>
      <c r="M1866" s="166"/>
      <c r="N1866" s="166"/>
      <c r="O1866" s="167"/>
      <c r="P1866" s="92"/>
    </row>
    <row r="1867" spans="2:16" ht="15" customHeight="1">
      <c r="B1867" s="93"/>
      <c r="C1867" s="118"/>
      <c r="H1867" s="91" t="s">
        <v>86</v>
      </c>
      <c r="O1867" s="119"/>
      <c r="P1867" s="92"/>
    </row>
    <row r="1868" spans="2:16" ht="15" customHeight="1">
      <c r="B1868" s="93"/>
      <c r="C1868" s="168" t="s">
        <v>87</v>
      </c>
      <c r="D1868" s="126"/>
      <c r="E1868" s="126"/>
      <c r="F1868" s="126"/>
      <c r="G1868" s="126"/>
      <c r="H1868" s="126"/>
      <c r="I1868" s="126"/>
      <c r="J1868" s="126"/>
      <c r="K1868" s="126"/>
      <c r="L1868" s="126"/>
      <c r="M1868" s="126"/>
      <c r="N1868" s="126"/>
      <c r="O1868" s="169"/>
      <c r="P1868" s="92"/>
    </row>
    <row r="1869" spans="2:16" ht="15" customHeight="1">
      <c r="B1869" s="93"/>
      <c r="C1869" s="429"/>
      <c r="D1869" s="430"/>
      <c r="E1869" s="430"/>
      <c r="F1869" s="430"/>
      <c r="G1869" s="430"/>
      <c r="H1869" s="430"/>
      <c r="I1869" s="430"/>
      <c r="J1869" s="430"/>
      <c r="K1869" s="430"/>
      <c r="L1869" s="430"/>
      <c r="M1869" s="430"/>
      <c r="N1869" s="430"/>
      <c r="O1869" s="431"/>
      <c r="P1869" s="92"/>
    </row>
    <row r="1870" spans="2:16" ht="15" customHeight="1">
      <c r="B1870" s="93"/>
      <c r="C1870" s="429"/>
      <c r="D1870" s="430"/>
      <c r="E1870" s="430"/>
      <c r="F1870" s="430"/>
      <c r="G1870" s="430"/>
      <c r="H1870" s="430"/>
      <c r="I1870" s="430"/>
      <c r="J1870" s="430"/>
      <c r="K1870" s="430"/>
      <c r="L1870" s="430"/>
      <c r="M1870" s="430"/>
      <c r="N1870" s="430"/>
      <c r="O1870" s="431"/>
      <c r="P1870" s="92"/>
    </row>
    <row r="1871" spans="2:16" ht="15" customHeight="1">
      <c r="B1871" s="93"/>
      <c r="C1871" s="104"/>
      <c r="D1871" s="166"/>
      <c r="E1871" s="166"/>
      <c r="F1871" s="166"/>
      <c r="G1871" s="166"/>
      <c r="H1871" s="166"/>
      <c r="I1871" s="166"/>
      <c r="J1871" s="166"/>
      <c r="K1871" s="166"/>
      <c r="L1871" s="166"/>
      <c r="M1871" s="166"/>
      <c r="N1871" s="166"/>
      <c r="O1871" s="167"/>
      <c r="P1871" s="92"/>
    </row>
    <row r="1872" spans="2:16" ht="15" customHeight="1">
      <c r="B1872" s="93"/>
      <c r="C1872" s="170" t="s">
        <v>88</v>
      </c>
      <c r="D1872" s="166"/>
      <c r="E1872" s="166"/>
      <c r="F1872" s="166"/>
      <c r="G1872" s="166"/>
      <c r="H1872" s="166"/>
      <c r="I1872" s="166"/>
      <c r="J1872" s="166"/>
      <c r="K1872" s="166"/>
      <c r="L1872" s="166"/>
      <c r="M1872" s="166"/>
      <c r="N1872" s="166"/>
      <c r="O1872" s="167"/>
      <c r="P1872" s="92"/>
    </row>
    <row r="1873" spans="2:16" ht="12.75" customHeight="1">
      <c r="B1873" s="93"/>
      <c r="C1873" s="426" t="s">
        <v>89</v>
      </c>
      <c r="D1873" s="427"/>
      <c r="E1873" s="427"/>
      <c r="F1873" s="427"/>
      <c r="G1873" s="427"/>
      <c r="H1873" s="427"/>
      <c r="I1873" s="427"/>
      <c r="J1873" s="427"/>
      <c r="K1873" s="427"/>
      <c r="L1873" s="427"/>
      <c r="M1873" s="427"/>
      <c r="N1873" s="427"/>
      <c r="O1873" s="428"/>
      <c r="P1873" s="92"/>
    </row>
    <row r="1874" spans="2:16" ht="15" customHeight="1">
      <c r="B1874" s="93"/>
      <c r="C1874" s="426"/>
      <c r="D1874" s="427"/>
      <c r="E1874" s="427"/>
      <c r="F1874" s="427"/>
      <c r="G1874" s="427"/>
      <c r="H1874" s="427"/>
      <c r="I1874" s="427"/>
      <c r="J1874" s="427"/>
      <c r="K1874" s="427"/>
      <c r="L1874" s="427"/>
      <c r="M1874" s="427"/>
      <c r="N1874" s="427"/>
      <c r="O1874" s="428"/>
      <c r="P1874" s="92"/>
    </row>
    <row r="1875" spans="2:16" ht="12.95" customHeight="1">
      <c r="B1875" s="93"/>
      <c r="C1875" s="426" t="s">
        <v>90</v>
      </c>
      <c r="D1875" s="427"/>
      <c r="E1875" s="427"/>
      <c r="F1875" s="427"/>
      <c r="G1875" s="427"/>
      <c r="H1875" s="427"/>
      <c r="I1875" s="427"/>
      <c r="J1875" s="427"/>
      <c r="K1875" s="427"/>
      <c r="L1875" s="427"/>
      <c r="M1875" s="427"/>
      <c r="N1875" s="427"/>
      <c r="O1875" s="428"/>
      <c r="P1875" s="92"/>
    </row>
    <row r="1876" spans="2:16" ht="15" customHeight="1">
      <c r="B1876" s="93"/>
      <c r="C1876" s="426"/>
      <c r="D1876" s="427"/>
      <c r="E1876" s="427"/>
      <c r="F1876" s="427"/>
      <c r="G1876" s="427"/>
      <c r="H1876" s="427"/>
      <c r="I1876" s="427"/>
      <c r="J1876" s="427"/>
      <c r="K1876" s="427"/>
      <c r="L1876" s="427"/>
      <c r="M1876" s="427"/>
      <c r="N1876" s="427"/>
      <c r="O1876" s="428"/>
      <c r="P1876" s="92"/>
    </row>
    <row r="1877" spans="2:16" ht="15" customHeight="1">
      <c r="B1877" s="93"/>
      <c r="C1877" s="104"/>
      <c r="D1877" s="166"/>
      <c r="E1877" s="166"/>
      <c r="F1877" s="166"/>
      <c r="G1877" s="166"/>
      <c r="H1877" s="166"/>
      <c r="I1877" s="166"/>
      <c r="J1877" s="166"/>
      <c r="K1877" s="166"/>
      <c r="L1877" s="166"/>
      <c r="M1877" s="166"/>
      <c r="N1877" s="166"/>
      <c r="O1877" s="167"/>
      <c r="P1877" s="92"/>
    </row>
    <row r="1878" spans="2:16" ht="15" customHeight="1">
      <c r="B1878" s="93"/>
      <c r="C1878" s="118"/>
      <c r="H1878" s="165" t="s">
        <v>82</v>
      </c>
      <c r="O1878" s="119"/>
      <c r="P1878" s="92"/>
    </row>
    <row r="1879" spans="2:16" ht="15" customHeight="1">
      <c r="B1879" s="93"/>
      <c r="C1879" s="118"/>
      <c r="H1879" s="91" t="s">
        <v>83</v>
      </c>
      <c r="I1879" s="130"/>
      <c r="J1879" s="130"/>
      <c r="K1879" s="130"/>
      <c r="O1879" s="119"/>
      <c r="P1879" s="92"/>
    </row>
    <row r="1880" spans="2:16" ht="15" customHeight="1">
      <c r="B1880" s="93"/>
      <c r="C1880" s="118"/>
      <c r="H1880" s="91" t="s">
        <v>91</v>
      </c>
      <c r="I1880" s="171"/>
      <c r="J1880" s="171"/>
      <c r="K1880" s="171"/>
      <c r="O1880" s="119"/>
      <c r="P1880" s="92"/>
    </row>
    <row r="1881" spans="2:16" ht="15" customHeight="1">
      <c r="B1881" s="93"/>
      <c r="C1881" s="172"/>
      <c r="D1881" s="166"/>
      <c r="E1881" s="166"/>
      <c r="F1881" s="166"/>
      <c r="G1881" s="166"/>
      <c r="H1881" s="91" t="s">
        <v>85</v>
      </c>
      <c r="L1881" s="166"/>
      <c r="M1881" s="166"/>
      <c r="N1881" s="166"/>
      <c r="O1881" s="167"/>
      <c r="P1881" s="92"/>
    </row>
    <row r="1882" spans="2:16" ht="17.25" customHeight="1">
      <c r="B1882" s="93"/>
      <c r="C1882" s="172"/>
      <c r="D1882" s="171"/>
      <c r="E1882" s="171"/>
      <c r="K1882" s="418"/>
      <c r="L1882" s="418"/>
      <c r="M1882" s="418"/>
      <c r="N1882" s="418"/>
      <c r="O1882" s="419"/>
      <c r="P1882" s="92"/>
    </row>
    <row r="1883" spans="2:16" ht="18.75" customHeight="1">
      <c r="B1883" s="93"/>
      <c r="C1883" s="422"/>
      <c r="D1883" s="423"/>
      <c r="E1883" s="423"/>
      <c r="F1883" s="145"/>
      <c r="G1883" s="145"/>
      <c r="H1883" s="145"/>
      <c r="I1883" s="145"/>
      <c r="J1883" s="145"/>
      <c r="K1883" s="420"/>
      <c r="L1883" s="420"/>
      <c r="M1883" s="420"/>
      <c r="N1883" s="420"/>
      <c r="O1883" s="421"/>
      <c r="P1883" s="92"/>
    </row>
    <row r="1884" spans="2:16" ht="15" customHeight="1">
      <c r="B1884" s="173"/>
      <c r="C1884" s="174"/>
      <c r="D1884" s="174"/>
      <c r="E1884" s="174"/>
      <c r="F1884" s="174"/>
      <c r="G1884" s="174"/>
      <c r="H1884" s="174"/>
      <c r="I1884" s="174"/>
      <c r="J1884" s="174"/>
      <c r="K1884" s="174"/>
      <c r="L1884" s="174"/>
      <c r="M1884" s="174"/>
      <c r="N1884" s="174"/>
      <c r="O1884" s="174"/>
      <c r="P1884" s="175"/>
    </row>
    <row r="1885" spans="2:16" ht="15" customHeight="1"/>
    <row r="1886" spans="2:16" ht="15" customHeight="1">
      <c r="B1886" s="271" t="s">
        <v>37</v>
      </c>
      <c r="C1886" s="271"/>
      <c r="D1886" s="271"/>
      <c r="E1886" s="271"/>
      <c r="F1886" s="271"/>
      <c r="G1886" s="271"/>
      <c r="H1886" s="271"/>
      <c r="I1886" s="271"/>
      <c r="J1886" s="271"/>
      <c r="K1886" s="271"/>
      <c r="L1886" s="271"/>
    </row>
    <row r="1887" spans="2:16" ht="15" customHeight="1">
      <c r="B1887" s="271" t="s">
        <v>1</v>
      </c>
      <c r="C1887" s="271"/>
      <c r="D1887" s="271"/>
      <c r="E1887" s="271"/>
    </row>
    <row r="1888" spans="2:16" ht="15" customHeight="1"/>
    <row r="1889" spans="2:16" ht="25.5" customHeight="1">
      <c r="B1889" s="415"/>
      <c r="C1889" s="416"/>
      <c r="D1889" s="416"/>
      <c r="E1889" s="416"/>
      <c r="F1889" s="416"/>
      <c r="G1889" s="416"/>
      <c r="H1889" s="416"/>
      <c r="I1889" s="416"/>
      <c r="J1889" s="416"/>
      <c r="K1889" s="416"/>
      <c r="L1889" s="416"/>
      <c r="M1889" s="416"/>
      <c r="N1889" s="416"/>
      <c r="O1889" s="416"/>
      <c r="P1889" s="417"/>
    </row>
    <row r="1890" spans="2:16" ht="36.75" customHeight="1">
      <c r="B1890" s="93"/>
      <c r="C1890" s="327" t="s">
        <v>38</v>
      </c>
      <c r="D1890" s="327"/>
      <c r="E1890" s="327"/>
      <c r="F1890" s="327"/>
      <c r="G1890" s="327"/>
      <c r="H1890" s="327"/>
      <c r="I1890" s="327"/>
      <c r="J1890" s="327"/>
      <c r="K1890" s="327"/>
      <c r="L1890" s="327"/>
      <c r="M1890" s="327"/>
      <c r="N1890" s="327"/>
      <c r="O1890" s="327"/>
      <c r="P1890" s="92"/>
    </row>
    <row r="1891" spans="2:16" ht="15" customHeight="1">
      <c r="B1891" s="93"/>
      <c r="P1891" s="92"/>
    </row>
    <row r="1892" spans="2:16" ht="15" customHeight="1">
      <c r="B1892" s="93"/>
      <c r="C1892" s="336"/>
      <c r="D1892" s="338"/>
      <c r="E1892" s="339"/>
      <c r="F1892" s="339"/>
      <c r="G1892" s="339"/>
      <c r="H1892" s="339"/>
      <c r="I1892" s="339"/>
      <c r="J1892" s="339"/>
      <c r="K1892" s="340"/>
      <c r="L1892" s="356"/>
      <c r="M1892" s="357"/>
      <c r="N1892" s="357"/>
      <c r="O1892" s="358"/>
      <c r="P1892" s="92"/>
    </row>
    <row r="1893" spans="2:16" ht="15" customHeight="1">
      <c r="B1893" s="93"/>
      <c r="C1893" s="337"/>
      <c r="D1893" s="330" t="s">
        <v>162</v>
      </c>
      <c r="E1893" s="331"/>
      <c r="F1893" s="331"/>
      <c r="G1893" s="331"/>
      <c r="H1893" s="331"/>
      <c r="I1893" s="331"/>
      <c r="J1893" s="331"/>
      <c r="K1893" s="332"/>
      <c r="L1893" s="359"/>
      <c r="M1893" s="360"/>
      <c r="N1893" s="360"/>
      <c r="O1893" s="361"/>
      <c r="P1893" s="92"/>
    </row>
    <row r="1894" spans="2:16" ht="15" customHeight="1">
      <c r="B1894" s="93"/>
      <c r="C1894" s="337"/>
      <c r="D1894" s="330"/>
      <c r="E1894" s="331"/>
      <c r="F1894" s="331"/>
      <c r="G1894" s="331"/>
      <c r="H1894" s="331"/>
      <c r="I1894" s="331"/>
      <c r="J1894" s="331"/>
      <c r="K1894" s="332"/>
      <c r="L1894" s="328" t="s">
        <v>39</v>
      </c>
      <c r="M1894" s="362"/>
      <c r="N1894" s="363"/>
      <c r="O1894" s="364"/>
      <c r="P1894" s="92"/>
    </row>
    <row r="1895" spans="2:16" ht="15" customHeight="1">
      <c r="B1895" s="93"/>
      <c r="C1895" s="337"/>
      <c r="D1895" s="330" t="s">
        <v>40</v>
      </c>
      <c r="E1895" s="331"/>
      <c r="F1895" s="331"/>
      <c r="G1895" s="331"/>
      <c r="H1895" s="331"/>
      <c r="I1895" s="331"/>
      <c r="J1895" s="331"/>
      <c r="K1895" s="332"/>
      <c r="L1895" s="341"/>
      <c r="M1895" s="365"/>
      <c r="N1895" s="366"/>
      <c r="O1895" s="367"/>
      <c r="P1895" s="92"/>
    </row>
    <row r="1896" spans="2:16" ht="12.75" customHeight="1">
      <c r="B1896" s="93"/>
      <c r="C1896" s="337"/>
      <c r="D1896" s="333"/>
      <c r="E1896" s="334"/>
      <c r="F1896" s="334"/>
      <c r="G1896" s="334"/>
      <c r="H1896" s="334"/>
      <c r="I1896" s="334"/>
      <c r="J1896" s="334"/>
      <c r="K1896" s="335"/>
      <c r="L1896" s="328" t="s">
        <v>41</v>
      </c>
      <c r="M1896" s="328">
        <v>21</v>
      </c>
      <c r="N1896" s="328" t="s">
        <v>42</v>
      </c>
      <c r="O1896" s="354">
        <v>26</v>
      </c>
      <c r="P1896" s="92"/>
    </row>
    <row r="1897" spans="2:16" ht="15" customHeight="1">
      <c r="B1897" s="93"/>
      <c r="C1897" s="337"/>
      <c r="D1897" s="333"/>
      <c r="E1897" s="334"/>
      <c r="F1897" s="334"/>
      <c r="G1897" s="334"/>
      <c r="H1897" s="334"/>
      <c r="I1897" s="334"/>
      <c r="J1897" s="334"/>
      <c r="K1897" s="335"/>
      <c r="L1897" s="329"/>
      <c r="M1897" s="329"/>
      <c r="N1897" s="329"/>
      <c r="O1897" s="355"/>
      <c r="P1897" s="92"/>
    </row>
    <row r="1898" spans="2:16" ht="15" customHeight="1">
      <c r="B1898" s="93"/>
      <c r="C1898" s="337"/>
      <c r="D1898" s="330" t="s">
        <v>43</v>
      </c>
      <c r="E1898" s="331"/>
      <c r="F1898" s="331"/>
      <c r="G1898" s="331"/>
      <c r="H1898" s="331"/>
      <c r="I1898" s="331"/>
      <c r="J1898" s="331"/>
      <c r="K1898" s="332"/>
      <c r="L1898" s="329"/>
      <c r="M1898" s="329"/>
      <c r="N1898" s="329"/>
      <c r="O1898" s="355"/>
      <c r="P1898" s="92"/>
    </row>
    <row r="1899" spans="2:16" ht="15" customHeight="1">
      <c r="B1899" s="93"/>
      <c r="C1899" s="96"/>
      <c r="D1899" s="97"/>
      <c r="E1899" s="97"/>
      <c r="F1899" s="97"/>
      <c r="G1899" s="97"/>
      <c r="H1899" s="97"/>
      <c r="I1899" s="97"/>
      <c r="J1899" s="97"/>
      <c r="K1899" s="97"/>
      <c r="L1899" s="97"/>
      <c r="M1899" s="98"/>
      <c r="N1899" s="98"/>
      <c r="O1899" s="99"/>
      <c r="P1899" s="92"/>
    </row>
    <row r="1900" spans="2:16" ht="15" customHeight="1">
      <c r="B1900" s="93"/>
      <c r="C1900" s="100"/>
      <c r="D1900" s="94"/>
      <c r="E1900" s="94"/>
      <c r="F1900" s="94"/>
      <c r="G1900" s="94"/>
      <c r="H1900" s="94"/>
      <c r="I1900" s="94"/>
      <c r="J1900" s="94"/>
      <c r="K1900" s="94"/>
      <c r="L1900" s="101" t="s">
        <v>44</v>
      </c>
      <c r="M1900" s="102" t="s">
        <v>45</v>
      </c>
      <c r="N1900" s="102" t="s">
        <v>46</v>
      </c>
      <c r="O1900" s="103" t="s">
        <v>47</v>
      </c>
      <c r="P1900" s="92"/>
    </row>
    <row r="1901" spans="2:16" ht="15" customHeight="1">
      <c r="B1901" s="93"/>
      <c r="C1901" s="104"/>
      <c r="D1901" s="95"/>
      <c r="E1901" s="95"/>
      <c r="F1901" s="95"/>
      <c r="G1901" s="95"/>
      <c r="H1901" s="95"/>
      <c r="I1901" s="95"/>
      <c r="J1901" s="95"/>
      <c r="K1901" s="95"/>
      <c r="L1901" s="105"/>
      <c r="M1901" s="106"/>
      <c r="N1901" s="106"/>
      <c r="O1901" s="107"/>
      <c r="P1901" s="92"/>
    </row>
    <row r="1902" spans="2:16" ht="18" customHeight="1">
      <c r="B1902" s="93"/>
      <c r="C1902" s="424" t="s">
        <v>48</v>
      </c>
      <c r="D1902" s="425"/>
      <c r="E1902" s="425"/>
      <c r="F1902" s="425"/>
      <c r="G1902" s="95"/>
      <c r="H1902" s="95"/>
      <c r="I1902" s="95" t="s">
        <v>49</v>
      </c>
      <c r="K1902" s="95"/>
      <c r="L1902" s="105"/>
      <c r="O1902" s="108"/>
      <c r="P1902" s="92"/>
    </row>
    <row r="1903" spans="2:16" ht="15" customHeight="1">
      <c r="B1903" s="93"/>
      <c r="C1903" s="109"/>
      <c r="D1903" s="110"/>
      <c r="E1903" s="110"/>
      <c r="F1903" s="110"/>
      <c r="G1903" s="110"/>
      <c r="H1903" s="110"/>
      <c r="I1903" s="110"/>
      <c r="J1903" s="110"/>
      <c r="K1903" s="110"/>
      <c r="L1903" s="110"/>
      <c r="M1903" s="110"/>
      <c r="N1903" s="110"/>
      <c r="O1903" s="111"/>
      <c r="P1903" s="92"/>
    </row>
    <row r="1904" spans="2:16" ht="15" customHeight="1">
      <c r="B1904" s="93"/>
      <c r="C1904" s="112"/>
      <c r="D1904" s="113"/>
      <c r="E1904" s="113"/>
      <c r="F1904" s="113"/>
      <c r="G1904" s="113"/>
      <c r="H1904" s="113"/>
      <c r="I1904" s="113"/>
      <c r="J1904" s="113"/>
      <c r="K1904" s="113"/>
      <c r="L1904" s="113"/>
      <c r="M1904" s="113"/>
      <c r="N1904" s="113"/>
      <c r="O1904" s="114"/>
      <c r="P1904" s="92"/>
    </row>
    <row r="1905" spans="2:16" ht="15" customHeight="1">
      <c r="B1905" s="93"/>
      <c r="C1905" s="115"/>
      <c r="D1905" s="116"/>
      <c r="E1905" s="116"/>
      <c r="F1905" s="116"/>
      <c r="G1905" s="116"/>
      <c r="H1905" s="116"/>
      <c r="K1905" s="116"/>
      <c r="L1905" s="116"/>
      <c r="M1905" s="116"/>
      <c r="N1905" s="116"/>
      <c r="O1905" s="117"/>
      <c r="P1905" s="92"/>
    </row>
    <row r="1906" spans="2:16" ht="15" customHeight="1">
      <c r="B1906" s="93"/>
      <c r="C1906" s="376" t="s">
        <v>50</v>
      </c>
      <c r="D1906" s="377"/>
      <c r="E1906" s="377"/>
      <c r="F1906" s="377"/>
      <c r="G1906" s="377"/>
      <c r="H1906" s="377"/>
      <c r="I1906" s="377"/>
      <c r="J1906" s="377"/>
      <c r="K1906" s="377"/>
      <c r="L1906" s="377"/>
      <c r="M1906" s="377"/>
      <c r="N1906" s="377"/>
      <c r="O1906" s="378"/>
      <c r="P1906" s="92"/>
    </row>
    <row r="1907" spans="2:16" ht="15" customHeight="1">
      <c r="B1907" s="93"/>
      <c r="C1907" s="118"/>
      <c r="O1907" s="119"/>
      <c r="P1907" s="92"/>
    </row>
    <row r="1908" spans="2:16" ht="15" customHeight="1">
      <c r="B1908" s="93"/>
      <c r="C1908" s="120" t="s">
        <v>51</v>
      </c>
      <c r="D1908" s="342" t="s">
        <v>52</v>
      </c>
      <c r="E1908" s="343"/>
      <c r="F1908" s="343"/>
      <c r="G1908" s="343"/>
      <c r="H1908" s="343"/>
      <c r="I1908" s="343"/>
      <c r="J1908" s="343"/>
      <c r="K1908" s="343"/>
      <c r="L1908" s="344"/>
      <c r="M1908" s="374" t="s">
        <v>53</v>
      </c>
      <c r="N1908" s="375"/>
      <c r="O1908" s="120" t="s">
        <v>11</v>
      </c>
      <c r="P1908" s="92"/>
    </row>
    <row r="1909" spans="2:16" ht="20.100000000000001" customHeight="1">
      <c r="B1909" s="93"/>
      <c r="C1909" s="121" t="s">
        <v>254</v>
      </c>
      <c r="D1909" s="388" t="s">
        <v>153</v>
      </c>
      <c r="E1909" s="389"/>
      <c r="F1909" s="389"/>
      <c r="G1909" s="389"/>
      <c r="H1909" s="389"/>
      <c r="I1909" s="389"/>
      <c r="J1909" s="389"/>
      <c r="K1909" s="389"/>
      <c r="L1909" s="390"/>
      <c r="M1909" s="368" t="s">
        <v>101</v>
      </c>
      <c r="N1909" s="369"/>
      <c r="O1909" s="122">
        <f>SUM('PRESUPUESTO OFICIAL (Entidad)'!I53)</f>
        <v>138.94999999999999</v>
      </c>
      <c r="P1909" s="92"/>
    </row>
    <row r="1910" spans="2:16" ht="15" customHeight="1">
      <c r="B1910" s="93"/>
      <c r="C1910" s="345" t="s">
        <v>54</v>
      </c>
      <c r="D1910" s="346"/>
      <c r="E1910" s="346"/>
      <c r="F1910" s="346"/>
      <c r="G1910" s="346"/>
      <c r="H1910" s="346"/>
      <c r="I1910" s="346"/>
      <c r="J1910" s="346"/>
      <c r="K1910" s="346"/>
      <c r="L1910" s="346"/>
      <c r="M1910" s="346"/>
      <c r="N1910" s="346"/>
      <c r="O1910" s="347"/>
      <c r="P1910" s="92"/>
    </row>
    <row r="1911" spans="2:16" ht="15" customHeight="1">
      <c r="B1911" s="93"/>
      <c r="C1911" s="348"/>
      <c r="D1911" s="349"/>
      <c r="E1911" s="349"/>
      <c r="F1911" s="349"/>
      <c r="G1911" s="349"/>
      <c r="H1911" s="349"/>
      <c r="I1911" s="349"/>
      <c r="J1911" s="349"/>
      <c r="K1911" s="349"/>
      <c r="L1911" s="349"/>
      <c r="M1911" s="349"/>
      <c r="N1911" s="349"/>
      <c r="O1911" s="350"/>
      <c r="P1911" s="92"/>
    </row>
    <row r="1912" spans="2:16" ht="15" customHeight="1">
      <c r="B1912" s="93"/>
      <c r="C1912" s="351"/>
      <c r="D1912" s="352"/>
      <c r="E1912" s="352"/>
      <c r="F1912" s="352"/>
      <c r="G1912" s="352"/>
      <c r="H1912" s="352"/>
      <c r="I1912" s="352"/>
      <c r="J1912" s="352"/>
      <c r="K1912" s="352"/>
      <c r="L1912" s="352"/>
      <c r="M1912" s="352"/>
      <c r="N1912" s="352"/>
      <c r="O1912" s="353"/>
      <c r="P1912" s="92"/>
    </row>
    <row r="1913" spans="2:16" ht="15" customHeight="1">
      <c r="B1913" s="93"/>
      <c r="C1913" s="370" t="s">
        <v>52</v>
      </c>
      <c r="D1913" s="371"/>
      <c r="E1913" s="371"/>
      <c r="F1913" s="371"/>
      <c r="G1913" s="372"/>
      <c r="H1913" s="373" t="s">
        <v>55</v>
      </c>
      <c r="I1913" s="371"/>
      <c r="J1913" s="385" t="s">
        <v>56</v>
      </c>
      <c r="K1913" s="386"/>
      <c r="L1913" s="124" t="s">
        <v>57</v>
      </c>
      <c r="M1913" s="373" t="s">
        <v>58</v>
      </c>
      <c r="N1913" s="387"/>
      <c r="O1913" s="125" t="s">
        <v>59</v>
      </c>
      <c r="P1913" s="92"/>
    </row>
    <row r="1914" spans="2:16" ht="17.100000000000001" customHeight="1">
      <c r="B1914" s="93"/>
      <c r="C1914" s="379" t="s">
        <v>163</v>
      </c>
      <c r="D1914" s="380"/>
      <c r="E1914" s="380"/>
      <c r="F1914" s="380"/>
      <c r="G1914" s="381"/>
      <c r="H1914" s="382"/>
      <c r="I1914" s="381"/>
      <c r="J1914" s="382" t="s">
        <v>164</v>
      </c>
      <c r="K1914" s="381"/>
      <c r="L1914" s="127">
        <v>20107.439999999999</v>
      </c>
      <c r="M1914" s="383">
        <v>0.1</v>
      </c>
      <c r="N1914" s="384"/>
      <c r="O1914" s="128">
        <f>ROUND(L1914*M1914+0.00000001,2)</f>
        <v>2010.74</v>
      </c>
      <c r="P1914" s="92"/>
    </row>
    <row r="1915" spans="2:16" ht="15" customHeight="1">
      <c r="B1915" s="93"/>
      <c r="C1915" s="129"/>
      <c r="D1915" s="130"/>
      <c r="E1915" s="130"/>
      <c r="F1915" s="130"/>
      <c r="G1915" s="131"/>
      <c r="H1915" s="132"/>
      <c r="I1915" s="131"/>
      <c r="J1915" s="132"/>
      <c r="K1915" s="131"/>
      <c r="L1915" s="127"/>
      <c r="M1915" s="383"/>
      <c r="N1915" s="384"/>
      <c r="O1915" s="128"/>
      <c r="P1915" s="92"/>
    </row>
    <row r="1916" spans="2:16" ht="15" customHeight="1">
      <c r="B1916" s="93"/>
      <c r="C1916" s="391"/>
      <c r="D1916" s="392"/>
      <c r="E1916" s="392"/>
      <c r="F1916" s="392"/>
      <c r="G1916" s="393"/>
      <c r="H1916" s="394"/>
      <c r="I1916" s="393"/>
      <c r="J1916" s="394"/>
      <c r="K1916" s="393"/>
      <c r="L1916" s="133"/>
      <c r="M1916" s="395"/>
      <c r="N1916" s="396"/>
      <c r="O1916" s="128"/>
      <c r="P1916" s="92"/>
    </row>
    <row r="1917" spans="2:16" ht="15" customHeight="1">
      <c r="B1917" s="93"/>
      <c r="C1917" s="404" t="s">
        <v>60</v>
      </c>
      <c r="D1917" s="405"/>
      <c r="E1917" s="405"/>
      <c r="F1917" s="405"/>
      <c r="G1917" s="405"/>
      <c r="H1917" s="405"/>
      <c r="I1917" s="405"/>
      <c r="J1917" s="405"/>
      <c r="K1917" s="405"/>
      <c r="L1917" s="405"/>
      <c r="M1917" s="405"/>
      <c r="N1917" s="406"/>
      <c r="O1917" s="134">
        <f>SUM(O1914:O1916)</f>
        <v>2010.74</v>
      </c>
      <c r="P1917" s="92"/>
    </row>
    <row r="1918" spans="2:16" ht="13.5" customHeight="1">
      <c r="B1918" s="93"/>
      <c r="C1918" s="345" t="s">
        <v>61</v>
      </c>
      <c r="D1918" s="346"/>
      <c r="E1918" s="346"/>
      <c r="F1918" s="346"/>
      <c r="G1918" s="346"/>
      <c r="H1918" s="346"/>
      <c r="I1918" s="346"/>
      <c r="J1918" s="346"/>
      <c r="K1918" s="346"/>
      <c r="L1918" s="346"/>
      <c r="M1918" s="346"/>
      <c r="N1918" s="346"/>
      <c r="O1918" s="347"/>
      <c r="P1918" s="92"/>
    </row>
    <row r="1919" spans="2:16" ht="15" customHeight="1">
      <c r="B1919" s="93"/>
      <c r="C1919" s="348"/>
      <c r="D1919" s="349"/>
      <c r="E1919" s="349"/>
      <c r="F1919" s="349"/>
      <c r="G1919" s="349"/>
      <c r="H1919" s="349"/>
      <c r="I1919" s="349"/>
      <c r="J1919" s="349"/>
      <c r="K1919" s="349"/>
      <c r="L1919" s="349"/>
      <c r="M1919" s="349"/>
      <c r="N1919" s="349"/>
      <c r="O1919" s="350"/>
      <c r="P1919" s="92"/>
    </row>
    <row r="1920" spans="2:16" ht="15" customHeight="1">
      <c r="B1920" s="93"/>
      <c r="C1920" s="351"/>
      <c r="D1920" s="352"/>
      <c r="E1920" s="352"/>
      <c r="F1920" s="352"/>
      <c r="G1920" s="352"/>
      <c r="H1920" s="352"/>
      <c r="I1920" s="352"/>
      <c r="J1920" s="352"/>
      <c r="K1920" s="352"/>
      <c r="L1920" s="352"/>
      <c r="M1920" s="352"/>
      <c r="N1920" s="352"/>
      <c r="O1920" s="353"/>
      <c r="P1920" s="92"/>
    </row>
    <row r="1921" spans="2:16" ht="15" customHeight="1">
      <c r="B1921" s="93"/>
      <c r="C1921" s="370" t="s">
        <v>52</v>
      </c>
      <c r="D1921" s="397"/>
      <c r="E1921" s="397"/>
      <c r="F1921" s="397"/>
      <c r="G1921" s="397"/>
      <c r="H1921" s="397"/>
      <c r="I1921" s="397"/>
      <c r="J1921" s="387"/>
      <c r="K1921" s="123" t="s">
        <v>53</v>
      </c>
      <c r="L1921" s="124" t="s">
        <v>11</v>
      </c>
      <c r="M1921" s="373" t="s">
        <v>62</v>
      </c>
      <c r="N1921" s="387"/>
      <c r="O1921" s="125" t="s">
        <v>59</v>
      </c>
      <c r="P1921" s="92"/>
    </row>
    <row r="1922" spans="2:16" ht="15" customHeight="1">
      <c r="B1922" s="93"/>
      <c r="C1922" s="412"/>
      <c r="D1922" s="380"/>
      <c r="E1922" s="380"/>
      <c r="F1922" s="380"/>
      <c r="G1922" s="380"/>
      <c r="H1922" s="380"/>
      <c r="I1922" s="380"/>
      <c r="J1922" s="381"/>
      <c r="K1922" s="136"/>
      <c r="L1922" s="137"/>
      <c r="M1922" s="413"/>
      <c r="N1922" s="414"/>
      <c r="O1922" s="128"/>
      <c r="P1922" s="92"/>
    </row>
    <row r="1923" spans="2:16" ht="15" customHeight="1">
      <c r="B1923" s="93"/>
      <c r="C1923" s="391"/>
      <c r="D1923" s="392"/>
      <c r="E1923" s="392"/>
      <c r="F1923" s="392"/>
      <c r="G1923" s="392"/>
      <c r="H1923" s="392"/>
      <c r="I1923" s="392"/>
      <c r="J1923" s="393"/>
      <c r="K1923" s="130"/>
      <c r="L1923" s="138"/>
      <c r="M1923" s="402"/>
      <c r="N1923" s="403"/>
      <c r="O1923" s="139"/>
      <c r="P1923" s="92"/>
    </row>
    <row r="1924" spans="2:16" ht="15" customHeight="1">
      <c r="B1924" s="93"/>
      <c r="C1924" s="404" t="s">
        <v>60</v>
      </c>
      <c r="D1924" s="405"/>
      <c r="E1924" s="405"/>
      <c r="F1924" s="405"/>
      <c r="G1924" s="405"/>
      <c r="H1924" s="405"/>
      <c r="I1924" s="405"/>
      <c r="J1924" s="405"/>
      <c r="K1924" s="405"/>
      <c r="L1924" s="405"/>
      <c r="M1924" s="405"/>
      <c r="N1924" s="406"/>
      <c r="O1924" s="140">
        <f>SUM(O1922:O1923)</f>
        <v>0</v>
      </c>
      <c r="P1924" s="92"/>
    </row>
    <row r="1925" spans="2:16" ht="15" customHeight="1">
      <c r="B1925" s="93"/>
      <c r="C1925" s="345" t="s">
        <v>63</v>
      </c>
      <c r="D1925" s="346"/>
      <c r="E1925" s="346"/>
      <c r="F1925" s="346"/>
      <c r="G1925" s="346"/>
      <c r="H1925" s="346"/>
      <c r="I1925" s="346"/>
      <c r="J1925" s="346"/>
      <c r="K1925" s="346"/>
      <c r="L1925" s="346"/>
      <c r="M1925" s="346"/>
      <c r="N1925" s="346"/>
      <c r="O1925" s="347"/>
      <c r="P1925" s="92"/>
    </row>
    <row r="1926" spans="2:16" ht="15" customHeight="1">
      <c r="B1926" s="93"/>
      <c r="C1926" s="348"/>
      <c r="D1926" s="349"/>
      <c r="E1926" s="349"/>
      <c r="F1926" s="349"/>
      <c r="G1926" s="349"/>
      <c r="H1926" s="349"/>
      <c r="I1926" s="349"/>
      <c r="J1926" s="349"/>
      <c r="K1926" s="349"/>
      <c r="L1926" s="349"/>
      <c r="M1926" s="349"/>
      <c r="N1926" s="349"/>
      <c r="O1926" s="350"/>
      <c r="P1926" s="92"/>
    </row>
    <row r="1927" spans="2:16" ht="15" customHeight="1">
      <c r="B1927" s="93"/>
      <c r="C1927" s="351"/>
      <c r="D1927" s="352"/>
      <c r="E1927" s="352"/>
      <c r="F1927" s="352"/>
      <c r="G1927" s="352"/>
      <c r="H1927" s="352"/>
      <c r="I1927" s="352"/>
      <c r="J1927" s="352"/>
      <c r="K1927" s="352"/>
      <c r="L1927" s="352"/>
      <c r="M1927" s="352"/>
      <c r="N1927" s="352"/>
      <c r="O1927" s="353"/>
      <c r="P1927" s="92"/>
    </row>
    <row r="1928" spans="2:16" ht="15.75" customHeight="1">
      <c r="B1928" s="93"/>
      <c r="C1928" s="370" t="s">
        <v>64</v>
      </c>
      <c r="D1928" s="397"/>
      <c r="E1928" s="397"/>
      <c r="F1928" s="397"/>
      <c r="G1928" s="397"/>
      <c r="H1928" s="397"/>
      <c r="I1928" s="397"/>
      <c r="J1928" s="124" t="s">
        <v>65</v>
      </c>
      <c r="K1928" s="135" t="s">
        <v>66</v>
      </c>
      <c r="L1928" s="141" t="s">
        <v>67</v>
      </c>
      <c r="M1928" s="373" t="s">
        <v>68</v>
      </c>
      <c r="N1928" s="387"/>
      <c r="O1928" s="125" t="s">
        <v>59</v>
      </c>
      <c r="P1928" s="92"/>
    </row>
    <row r="1929" spans="2:16" ht="17.100000000000001" customHeight="1">
      <c r="B1929" s="93"/>
      <c r="C1929" s="379" t="s">
        <v>165</v>
      </c>
      <c r="D1929" s="380"/>
      <c r="E1929" s="380"/>
      <c r="F1929" s="380"/>
      <c r="G1929" s="380"/>
      <c r="H1929" s="380"/>
      <c r="I1929" s="380"/>
      <c r="J1929" s="142"/>
      <c r="K1929" s="143"/>
      <c r="L1929" s="142">
        <v>0.1</v>
      </c>
      <c r="M1929" s="400">
        <v>20107.439999999999</v>
      </c>
      <c r="N1929" s="401"/>
      <c r="O1929" s="128">
        <f>ROUND(L1929*M1929+0.00000001,2)</f>
        <v>2010.74</v>
      </c>
      <c r="P1929" s="92"/>
    </row>
    <row r="1930" spans="2:16" ht="15" customHeight="1">
      <c r="B1930" s="93"/>
      <c r="C1930" s="391"/>
      <c r="D1930" s="392"/>
      <c r="E1930" s="392"/>
      <c r="F1930" s="392"/>
      <c r="G1930" s="392"/>
      <c r="H1930" s="392"/>
      <c r="I1930" s="392"/>
      <c r="J1930" s="144"/>
      <c r="K1930" s="145"/>
      <c r="L1930" s="144"/>
      <c r="M1930" s="402"/>
      <c r="N1930" s="403"/>
      <c r="O1930" s="146"/>
      <c r="P1930" s="92"/>
    </row>
    <row r="1931" spans="2:16" ht="15" customHeight="1">
      <c r="B1931" s="93"/>
      <c r="C1931" s="404" t="s">
        <v>60</v>
      </c>
      <c r="D1931" s="405"/>
      <c r="E1931" s="405"/>
      <c r="F1931" s="405"/>
      <c r="G1931" s="405"/>
      <c r="H1931" s="405"/>
      <c r="I1931" s="405"/>
      <c r="J1931" s="405"/>
      <c r="K1931" s="405"/>
      <c r="L1931" s="405"/>
      <c r="M1931" s="405"/>
      <c r="N1931" s="406"/>
      <c r="O1931" s="134">
        <f>SUM(O1929:O1930)</f>
        <v>2010.74</v>
      </c>
      <c r="P1931" s="92"/>
    </row>
    <row r="1932" spans="2:16" ht="15" customHeight="1">
      <c r="B1932" s="93"/>
      <c r="C1932" s="345" t="s">
        <v>69</v>
      </c>
      <c r="D1932" s="346"/>
      <c r="E1932" s="346"/>
      <c r="F1932" s="346"/>
      <c r="G1932" s="346"/>
      <c r="H1932" s="346"/>
      <c r="I1932" s="346"/>
      <c r="J1932" s="346"/>
      <c r="K1932" s="346"/>
      <c r="L1932" s="346"/>
      <c r="M1932" s="346"/>
      <c r="N1932" s="346"/>
      <c r="O1932" s="347"/>
      <c r="P1932" s="92"/>
    </row>
    <row r="1933" spans="2:16" ht="15" customHeight="1">
      <c r="B1933" s="93"/>
      <c r="C1933" s="348"/>
      <c r="D1933" s="349"/>
      <c r="E1933" s="349"/>
      <c r="F1933" s="349"/>
      <c r="G1933" s="349"/>
      <c r="H1933" s="349"/>
      <c r="I1933" s="349"/>
      <c r="J1933" s="349"/>
      <c r="K1933" s="349"/>
      <c r="L1933" s="349"/>
      <c r="M1933" s="349"/>
      <c r="N1933" s="349"/>
      <c r="O1933" s="350"/>
      <c r="P1933" s="92"/>
    </row>
    <row r="1934" spans="2:16" ht="15" customHeight="1">
      <c r="B1934" s="93"/>
      <c r="C1934" s="351"/>
      <c r="D1934" s="352"/>
      <c r="E1934" s="352"/>
      <c r="F1934" s="352"/>
      <c r="G1934" s="352"/>
      <c r="H1934" s="352"/>
      <c r="I1934" s="352"/>
      <c r="J1934" s="352"/>
      <c r="K1934" s="352"/>
      <c r="L1934" s="352"/>
      <c r="M1934" s="352"/>
      <c r="N1934" s="352"/>
      <c r="O1934" s="353"/>
      <c r="P1934" s="92"/>
    </row>
    <row r="1935" spans="2:16" ht="31.5" customHeight="1">
      <c r="B1935" s="93"/>
      <c r="C1935" s="370" t="s">
        <v>70</v>
      </c>
      <c r="D1935" s="397"/>
      <c r="E1935" s="397"/>
      <c r="F1935" s="397"/>
      <c r="G1935" s="397"/>
      <c r="H1935" s="397"/>
      <c r="I1935" s="397"/>
      <c r="J1935" s="124" t="s">
        <v>71</v>
      </c>
      <c r="K1935" s="147" t="s">
        <v>72</v>
      </c>
      <c r="L1935" s="148" t="s">
        <v>73</v>
      </c>
      <c r="M1935" s="398" t="s">
        <v>58</v>
      </c>
      <c r="N1935" s="399"/>
      <c r="O1935" s="150" t="s">
        <v>59</v>
      </c>
      <c r="P1935" s="92"/>
    </row>
    <row r="1936" spans="2:16" ht="17.100000000000001" customHeight="1">
      <c r="B1936" s="93"/>
      <c r="C1936" s="151" t="s">
        <v>174</v>
      </c>
      <c r="D1936" s="152"/>
      <c r="E1936" s="152"/>
      <c r="F1936" s="152"/>
      <c r="G1936" s="152"/>
      <c r="H1936" s="152"/>
      <c r="I1936" s="152"/>
      <c r="J1936" s="153"/>
      <c r="K1936" s="154"/>
      <c r="L1936" s="155">
        <v>55854</v>
      </c>
      <c r="M1936" s="407">
        <v>0.36</v>
      </c>
      <c r="N1936" s="408"/>
      <c r="O1936" s="156">
        <f>ROUND(L1936*M1936+0.00000001,2)</f>
        <v>20107.439999999999</v>
      </c>
      <c r="P1936" s="92"/>
    </row>
    <row r="1937" spans="2:16" ht="15" customHeight="1">
      <c r="B1937" s="93"/>
      <c r="C1937" s="151"/>
      <c r="D1937" s="152"/>
      <c r="E1937" s="152"/>
      <c r="F1937" s="152"/>
      <c r="G1937" s="152"/>
      <c r="H1937" s="152"/>
      <c r="I1937" s="152"/>
      <c r="J1937" s="153"/>
      <c r="K1937" s="154"/>
      <c r="L1937" s="155"/>
      <c r="M1937" s="407"/>
      <c r="N1937" s="408"/>
      <c r="O1937" s="156"/>
      <c r="P1937" s="92"/>
    </row>
    <row r="1938" spans="2:16" ht="15" customHeight="1">
      <c r="B1938" s="93"/>
      <c r="C1938" s="151"/>
      <c r="D1938" s="152"/>
      <c r="E1938" s="152"/>
      <c r="F1938" s="152"/>
      <c r="G1938" s="152"/>
      <c r="H1938" s="152"/>
      <c r="I1938" s="152"/>
      <c r="J1938" s="153"/>
      <c r="K1938" s="154"/>
      <c r="L1938" s="155"/>
      <c r="M1938" s="400"/>
      <c r="N1938" s="401"/>
      <c r="O1938" s="156"/>
      <c r="P1938" s="92"/>
    </row>
    <row r="1939" spans="2:16" ht="15" customHeight="1">
      <c r="B1939" s="93"/>
      <c r="C1939" s="391"/>
      <c r="D1939" s="392"/>
      <c r="E1939" s="392"/>
      <c r="F1939" s="392"/>
      <c r="G1939" s="392"/>
      <c r="H1939" s="392"/>
      <c r="I1939" s="392"/>
      <c r="J1939" s="144"/>
      <c r="K1939" s="145"/>
      <c r="L1939" s="144"/>
      <c r="M1939" s="402"/>
      <c r="N1939" s="403"/>
      <c r="O1939" s="146"/>
      <c r="P1939" s="92"/>
    </row>
    <row r="1940" spans="2:16" ht="15" customHeight="1">
      <c r="B1940" s="93"/>
      <c r="C1940" s="404" t="s">
        <v>60</v>
      </c>
      <c r="D1940" s="405"/>
      <c r="E1940" s="405"/>
      <c r="F1940" s="405"/>
      <c r="G1940" s="405"/>
      <c r="H1940" s="405"/>
      <c r="I1940" s="405"/>
      <c r="J1940" s="405"/>
      <c r="K1940" s="405"/>
      <c r="L1940" s="405"/>
      <c r="M1940" s="405"/>
      <c r="N1940" s="406"/>
      <c r="O1940" s="140">
        <f>SUM(O1936:O1939)</f>
        <v>20107.439999999999</v>
      </c>
      <c r="P1940" s="92"/>
    </row>
    <row r="1941" spans="2:16" ht="15" customHeight="1">
      <c r="B1941" s="93"/>
      <c r="C1941" s="118"/>
      <c r="O1941" s="119"/>
      <c r="P1941" s="92"/>
    </row>
    <row r="1942" spans="2:16" ht="15" customHeight="1">
      <c r="B1942" s="93"/>
      <c r="C1942" s="409" t="s">
        <v>74</v>
      </c>
      <c r="D1942" s="410"/>
      <c r="E1942" s="410"/>
      <c r="F1942" s="410"/>
      <c r="G1942" s="410"/>
      <c r="H1942" s="410"/>
      <c r="I1942" s="410"/>
      <c r="J1942" s="410"/>
      <c r="K1942" s="410"/>
      <c r="L1942" s="410"/>
      <c r="M1942" s="410"/>
      <c r="N1942" s="411"/>
      <c r="O1942" s="157">
        <f>ROUND(SUM(O1917,O1924,O1931,O1940),0)</f>
        <v>24129</v>
      </c>
      <c r="P1942" s="92"/>
    </row>
    <row r="1943" spans="2:16" ht="15" customHeight="1">
      <c r="B1943" s="93"/>
      <c r="C1943" s="345" t="s">
        <v>75</v>
      </c>
      <c r="D1943" s="346"/>
      <c r="E1943" s="346"/>
      <c r="F1943" s="346"/>
      <c r="G1943" s="346"/>
      <c r="H1943" s="346"/>
      <c r="I1943" s="346"/>
      <c r="J1943" s="346"/>
      <c r="K1943" s="346"/>
      <c r="L1943" s="346"/>
      <c r="M1943" s="346"/>
      <c r="N1943" s="346"/>
      <c r="O1943" s="347"/>
      <c r="P1943" s="92"/>
    </row>
    <row r="1944" spans="2:16" ht="15" customHeight="1">
      <c r="B1944" s="93"/>
      <c r="C1944" s="348"/>
      <c r="D1944" s="349"/>
      <c r="E1944" s="349"/>
      <c r="F1944" s="349"/>
      <c r="G1944" s="349"/>
      <c r="H1944" s="349"/>
      <c r="I1944" s="349"/>
      <c r="J1944" s="349"/>
      <c r="K1944" s="349"/>
      <c r="L1944" s="349"/>
      <c r="M1944" s="349"/>
      <c r="N1944" s="349"/>
      <c r="O1944" s="350"/>
      <c r="P1944" s="92"/>
    </row>
    <row r="1945" spans="2:16" ht="15" customHeight="1">
      <c r="B1945" s="93"/>
      <c r="C1945" s="351"/>
      <c r="D1945" s="352"/>
      <c r="E1945" s="352"/>
      <c r="F1945" s="352"/>
      <c r="G1945" s="352"/>
      <c r="H1945" s="352"/>
      <c r="I1945" s="352"/>
      <c r="J1945" s="352"/>
      <c r="K1945" s="352"/>
      <c r="L1945" s="352"/>
      <c r="M1945" s="352"/>
      <c r="N1945" s="352"/>
      <c r="O1945" s="353"/>
      <c r="P1945" s="92"/>
    </row>
    <row r="1946" spans="2:16" ht="28.5" customHeight="1">
      <c r="B1946" s="93"/>
      <c r="C1946" s="370" t="s">
        <v>76</v>
      </c>
      <c r="D1946" s="397"/>
      <c r="E1946" s="397"/>
      <c r="F1946" s="397"/>
      <c r="G1946" s="397"/>
      <c r="H1946" s="397"/>
      <c r="I1946" s="397"/>
      <c r="J1946" s="135"/>
      <c r="K1946" s="149"/>
      <c r="L1946" s="148" t="s">
        <v>77</v>
      </c>
      <c r="M1946" s="398" t="s">
        <v>78</v>
      </c>
      <c r="N1946" s="399"/>
      <c r="O1946" s="150"/>
      <c r="P1946" s="92"/>
    </row>
    <row r="1947" spans="2:16" ht="15" customHeight="1">
      <c r="B1947" s="93"/>
      <c r="C1947" s="412" t="s">
        <v>23</v>
      </c>
      <c r="D1947" s="380"/>
      <c r="E1947" s="380"/>
      <c r="F1947" s="380"/>
      <c r="G1947" s="380"/>
      <c r="H1947" s="380"/>
      <c r="I1947" s="380"/>
      <c r="J1947" s="158"/>
      <c r="K1947" s="159"/>
      <c r="L1947" s="235">
        <f>'PRESUPUESTO OFICIAL (Entidad)'!K72</f>
        <v>0.24299999999999999</v>
      </c>
      <c r="M1947" s="432">
        <f>L1947*O1942</f>
        <v>5863.3469999999998</v>
      </c>
      <c r="N1947" s="433"/>
      <c r="O1947" s="160"/>
      <c r="P1947" s="92"/>
    </row>
    <row r="1948" spans="2:16" ht="15" customHeight="1">
      <c r="B1948" s="93"/>
      <c r="C1948" s="129" t="s">
        <v>79</v>
      </c>
      <c r="D1948" s="130"/>
      <c r="E1948" s="130"/>
      <c r="F1948" s="130"/>
      <c r="G1948" s="130"/>
      <c r="H1948" s="130"/>
      <c r="I1948" s="130"/>
      <c r="J1948" s="158"/>
      <c r="K1948" s="159"/>
      <c r="L1948" s="235">
        <f>'PRESUPUESTO OFICIAL (Entidad)'!K73</f>
        <v>0.01</v>
      </c>
      <c r="M1948" s="432">
        <f>L1948*O1942</f>
        <v>241.29</v>
      </c>
      <c r="N1948" s="433"/>
      <c r="O1948" s="160"/>
      <c r="P1948" s="92"/>
    </row>
    <row r="1949" spans="2:16" ht="15" customHeight="1">
      <c r="B1949" s="93"/>
      <c r="C1949" s="112" t="s">
        <v>80</v>
      </c>
      <c r="D1949" s="113"/>
      <c r="E1949" s="113"/>
      <c r="F1949" s="113"/>
      <c r="G1949" s="113"/>
      <c r="H1949" s="113"/>
      <c r="I1949" s="113"/>
      <c r="J1949" s="161"/>
      <c r="K1949" s="162"/>
      <c r="L1949" s="235">
        <f>'PRESUPUESTO OFICIAL (Entidad)'!K74</f>
        <v>0.05</v>
      </c>
      <c r="M1949" s="434">
        <f>L1949*O1942</f>
        <v>1206.45</v>
      </c>
      <c r="N1949" s="435"/>
      <c r="O1949" s="160"/>
      <c r="P1949" s="92"/>
    </row>
    <row r="1950" spans="2:16" ht="15" customHeight="1">
      <c r="B1950" s="93"/>
      <c r="C1950" s="404" t="s">
        <v>60</v>
      </c>
      <c r="D1950" s="405"/>
      <c r="E1950" s="405"/>
      <c r="F1950" s="405"/>
      <c r="G1950" s="405"/>
      <c r="H1950" s="405"/>
      <c r="I1950" s="405"/>
      <c r="J1950" s="405"/>
      <c r="K1950" s="405"/>
      <c r="L1950" s="405"/>
      <c r="M1950" s="405"/>
      <c r="N1950" s="406"/>
      <c r="O1950" s="163">
        <f>SUM(M1947:M1949)</f>
        <v>7311.0869999999995</v>
      </c>
      <c r="P1950" s="92"/>
    </row>
    <row r="1951" spans="2:16" ht="15" customHeight="1">
      <c r="B1951" s="93"/>
      <c r="C1951" s="118"/>
      <c r="O1951" s="119"/>
      <c r="P1951" s="92"/>
    </row>
    <row r="1952" spans="2:16" ht="15" customHeight="1">
      <c r="B1952" s="93"/>
      <c r="C1952" s="409" t="s">
        <v>81</v>
      </c>
      <c r="D1952" s="410"/>
      <c r="E1952" s="410"/>
      <c r="F1952" s="410"/>
      <c r="G1952" s="410"/>
      <c r="H1952" s="410"/>
      <c r="I1952" s="410"/>
      <c r="J1952" s="410"/>
      <c r="K1952" s="410"/>
      <c r="L1952" s="410"/>
      <c r="M1952" s="410"/>
      <c r="N1952" s="411"/>
      <c r="O1952" s="164">
        <f>ROUND(SUM(O1942,O1950),0)</f>
        <v>31440</v>
      </c>
      <c r="P1952" s="92"/>
    </row>
    <row r="1953" spans="2:16" ht="15" customHeight="1">
      <c r="B1953" s="93"/>
      <c r="C1953" s="115"/>
      <c r="D1953" s="116"/>
      <c r="E1953" s="116"/>
      <c r="F1953" s="116"/>
      <c r="G1953" s="116"/>
      <c r="H1953" s="116"/>
      <c r="I1953" s="116"/>
      <c r="J1953" s="116"/>
      <c r="K1953" s="116"/>
      <c r="L1953" s="116"/>
      <c r="M1953" s="116"/>
      <c r="N1953" s="116"/>
      <c r="O1953" s="117"/>
      <c r="P1953" s="92"/>
    </row>
    <row r="1954" spans="2:16" ht="15" customHeight="1">
      <c r="B1954" s="93"/>
      <c r="C1954" s="118"/>
      <c r="O1954" s="119"/>
      <c r="P1954" s="92"/>
    </row>
    <row r="1955" spans="2:16" ht="15" customHeight="1">
      <c r="B1955" s="93"/>
      <c r="C1955" s="118"/>
      <c r="O1955" s="119"/>
      <c r="P1955" s="92"/>
    </row>
    <row r="1956" spans="2:16" ht="15" customHeight="1">
      <c r="B1956" s="93"/>
      <c r="C1956" s="118"/>
      <c r="H1956" s="165" t="s">
        <v>82</v>
      </c>
      <c r="I1956" s="165"/>
      <c r="J1956" s="165"/>
      <c r="K1956" s="165"/>
      <c r="O1956" s="119"/>
      <c r="P1956" s="92"/>
    </row>
    <row r="1957" spans="2:16" ht="15" customHeight="1">
      <c r="B1957" s="93"/>
      <c r="C1957" s="118"/>
      <c r="H1957" s="165" t="s">
        <v>83</v>
      </c>
      <c r="O1957" s="119"/>
      <c r="P1957" s="92"/>
    </row>
    <row r="1958" spans="2:16" ht="15" customHeight="1">
      <c r="B1958" s="93"/>
      <c r="C1958" s="118"/>
      <c r="H1958" s="165" t="s">
        <v>84</v>
      </c>
      <c r="O1958" s="119"/>
      <c r="P1958" s="92"/>
    </row>
    <row r="1959" spans="2:16" ht="15" customHeight="1">
      <c r="B1959" s="93"/>
      <c r="C1959" s="104"/>
      <c r="D1959" s="166"/>
      <c r="E1959" s="166"/>
      <c r="F1959" s="166"/>
      <c r="G1959" s="166"/>
      <c r="H1959" s="165" t="s">
        <v>85</v>
      </c>
      <c r="I1959" s="166"/>
      <c r="J1959" s="166"/>
      <c r="K1959" s="166"/>
      <c r="L1959" s="166"/>
      <c r="M1959" s="166"/>
      <c r="N1959" s="166"/>
      <c r="O1959" s="167"/>
      <c r="P1959" s="92"/>
    </row>
    <row r="1960" spans="2:16" ht="15" customHeight="1">
      <c r="B1960" s="93"/>
      <c r="C1960" s="118"/>
      <c r="H1960" s="91" t="s">
        <v>86</v>
      </c>
      <c r="O1960" s="119"/>
      <c r="P1960" s="92"/>
    </row>
    <row r="1961" spans="2:16" ht="15" customHeight="1">
      <c r="B1961" s="93"/>
      <c r="C1961" s="168" t="s">
        <v>87</v>
      </c>
      <c r="D1961" s="126"/>
      <c r="E1961" s="126"/>
      <c r="F1961" s="126"/>
      <c r="G1961" s="126"/>
      <c r="H1961" s="126"/>
      <c r="I1961" s="126"/>
      <c r="J1961" s="126"/>
      <c r="K1961" s="126"/>
      <c r="L1961" s="126"/>
      <c r="M1961" s="126"/>
      <c r="N1961" s="126"/>
      <c r="O1961" s="169"/>
      <c r="P1961" s="92"/>
    </row>
    <row r="1962" spans="2:16" ht="15" customHeight="1">
      <c r="B1962" s="93"/>
      <c r="C1962" s="429"/>
      <c r="D1962" s="430"/>
      <c r="E1962" s="430"/>
      <c r="F1962" s="430"/>
      <c r="G1962" s="430"/>
      <c r="H1962" s="430"/>
      <c r="I1962" s="430"/>
      <c r="J1962" s="430"/>
      <c r="K1962" s="430"/>
      <c r="L1962" s="430"/>
      <c r="M1962" s="430"/>
      <c r="N1962" s="430"/>
      <c r="O1962" s="431"/>
      <c r="P1962" s="92"/>
    </row>
    <row r="1963" spans="2:16" ht="15" customHeight="1">
      <c r="B1963" s="93"/>
      <c r="C1963" s="429"/>
      <c r="D1963" s="430"/>
      <c r="E1963" s="430"/>
      <c r="F1963" s="430"/>
      <c r="G1963" s="430"/>
      <c r="H1963" s="430"/>
      <c r="I1963" s="430"/>
      <c r="J1963" s="430"/>
      <c r="K1963" s="430"/>
      <c r="L1963" s="430"/>
      <c r="M1963" s="430"/>
      <c r="N1963" s="430"/>
      <c r="O1963" s="431"/>
      <c r="P1963" s="92"/>
    </row>
    <row r="1964" spans="2:16" ht="15" customHeight="1">
      <c r="B1964" s="93"/>
      <c r="C1964" s="104"/>
      <c r="D1964" s="166"/>
      <c r="E1964" s="166"/>
      <c r="F1964" s="166"/>
      <c r="G1964" s="166"/>
      <c r="H1964" s="166"/>
      <c r="I1964" s="166"/>
      <c r="J1964" s="166"/>
      <c r="K1964" s="166"/>
      <c r="L1964" s="166"/>
      <c r="M1964" s="166"/>
      <c r="N1964" s="166"/>
      <c r="O1964" s="167"/>
      <c r="P1964" s="92"/>
    </row>
    <row r="1965" spans="2:16" ht="15" customHeight="1">
      <c r="B1965" s="93"/>
      <c r="C1965" s="170" t="s">
        <v>88</v>
      </c>
      <c r="D1965" s="166"/>
      <c r="E1965" s="166"/>
      <c r="F1965" s="166"/>
      <c r="G1965" s="166"/>
      <c r="H1965" s="166"/>
      <c r="I1965" s="166"/>
      <c r="J1965" s="166"/>
      <c r="K1965" s="166"/>
      <c r="L1965" s="166"/>
      <c r="M1965" s="166"/>
      <c r="N1965" s="166"/>
      <c r="O1965" s="167"/>
      <c r="P1965" s="92"/>
    </row>
    <row r="1966" spans="2:16" ht="12.75" customHeight="1">
      <c r="B1966" s="93"/>
      <c r="C1966" s="426" t="s">
        <v>89</v>
      </c>
      <c r="D1966" s="427"/>
      <c r="E1966" s="427"/>
      <c r="F1966" s="427"/>
      <c r="G1966" s="427"/>
      <c r="H1966" s="427"/>
      <c r="I1966" s="427"/>
      <c r="J1966" s="427"/>
      <c r="K1966" s="427"/>
      <c r="L1966" s="427"/>
      <c r="M1966" s="427"/>
      <c r="N1966" s="427"/>
      <c r="O1966" s="428"/>
      <c r="P1966" s="92"/>
    </row>
    <row r="1967" spans="2:16" ht="15" customHeight="1">
      <c r="B1967" s="93"/>
      <c r="C1967" s="426"/>
      <c r="D1967" s="427"/>
      <c r="E1967" s="427"/>
      <c r="F1967" s="427"/>
      <c r="G1967" s="427"/>
      <c r="H1967" s="427"/>
      <c r="I1967" s="427"/>
      <c r="J1967" s="427"/>
      <c r="K1967" s="427"/>
      <c r="L1967" s="427"/>
      <c r="M1967" s="427"/>
      <c r="N1967" s="427"/>
      <c r="O1967" s="428"/>
      <c r="P1967" s="92"/>
    </row>
    <row r="1968" spans="2:16" ht="12.95" customHeight="1">
      <c r="B1968" s="93"/>
      <c r="C1968" s="426" t="s">
        <v>90</v>
      </c>
      <c r="D1968" s="427"/>
      <c r="E1968" s="427"/>
      <c r="F1968" s="427"/>
      <c r="G1968" s="427"/>
      <c r="H1968" s="427"/>
      <c r="I1968" s="427"/>
      <c r="J1968" s="427"/>
      <c r="K1968" s="427"/>
      <c r="L1968" s="427"/>
      <c r="M1968" s="427"/>
      <c r="N1968" s="427"/>
      <c r="O1968" s="428"/>
      <c r="P1968" s="92"/>
    </row>
    <row r="1969" spans="2:16" ht="15" customHeight="1">
      <c r="B1969" s="93"/>
      <c r="C1969" s="426"/>
      <c r="D1969" s="427"/>
      <c r="E1969" s="427"/>
      <c r="F1969" s="427"/>
      <c r="G1969" s="427"/>
      <c r="H1969" s="427"/>
      <c r="I1969" s="427"/>
      <c r="J1969" s="427"/>
      <c r="K1969" s="427"/>
      <c r="L1969" s="427"/>
      <c r="M1969" s="427"/>
      <c r="N1969" s="427"/>
      <c r="O1969" s="428"/>
      <c r="P1969" s="92"/>
    </row>
    <row r="1970" spans="2:16" ht="15" customHeight="1">
      <c r="B1970" s="93"/>
      <c r="C1970" s="104"/>
      <c r="D1970" s="166"/>
      <c r="E1970" s="166"/>
      <c r="F1970" s="166"/>
      <c r="G1970" s="166"/>
      <c r="H1970" s="166"/>
      <c r="I1970" s="166"/>
      <c r="J1970" s="166"/>
      <c r="K1970" s="166"/>
      <c r="L1970" s="166"/>
      <c r="M1970" s="166"/>
      <c r="N1970" s="166"/>
      <c r="O1970" s="167"/>
      <c r="P1970" s="92"/>
    </row>
    <row r="1971" spans="2:16" ht="15" customHeight="1">
      <c r="B1971" s="93"/>
      <c r="C1971" s="118"/>
      <c r="H1971" s="165" t="s">
        <v>82</v>
      </c>
      <c r="O1971" s="119"/>
      <c r="P1971" s="92"/>
    </row>
    <row r="1972" spans="2:16" ht="15" customHeight="1">
      <c r="B1972" s="93"/>
      <c r="C1972" s="118"/>
      <c r="H1972" s="91" t="s">
        <v>83</v>
      </c>
      <c r="I1972" s="130"/>
      <c r="J1972" s="130"/>
      <c r="K1972" s="130"/>
      <c r="O1972" s="119"/>
      <c r="P1972" s="92"/>
    </row>
    <row r="1973" spans="2:16" ht="15" customHeight="1">
      <c r="B1973" s="93"/>
      <c r="C1973" s="118"/>
      <c r="H1973" s="91" t="s">
        <v>91</v>
      </c>
      <c r="I1973" s="171"/>
      <c r="J1973" s="171"/>
      <c r="K1973" s="171"/>
      <c r="O1973" s="119"/>
      <c r="P1973" s="92"/>
    </row>
    <row r="1974" spans="2:16" ht="15" customHeight="1">
      <c r="B1974" s="93"/>
      <c r="C1974" s="172"/>
      <c r="D1974" s="166"/>
      <c r="E1974" s="166"/>
      <c r="F1974" s="166"/>
      <c r="G1974" s="166"/>
      <c r="H1974" s="91" t="s">
        <v>85</v>
      </c>
      <c r="L1974" s="166"/>
      <c r="M1974" s="166"/>
      <c r="N1974" s="166"/>
      <c r="O1974" s="167"/>
      <c r="P1974" s="92"/>
    </row>
    <row r="1975" spans="2:16" ht="17.25" customHeight="1">
      <c r="B1975" s="93"/>
      <c r="C1975" s="172"/>
      <c r="D1975" s="171"/>
      <c r="E1975" s="171"/>
      <c r="K1975" s="418"/>
      <c r="L1975" s="418"/>
      <c r="M1975" s="418"/>
      <c r="N1975" s="418"/>
      <c r="O1975" s="419"/>
      <c r="P1975" s="92"/>
    </row>
    <row r="1976" spans="2:16" ht="18.75" customHeight="1">
      <c r="B1976" s="93"/>
      <c r="C1976" s="422"/>
      <c r="D1976" s="423"/>
      <c r="E1976" s="423"/>
      <c r="F1976" s="145"/>
      <c r="G1976" s="145"/>
      <c r="H1976" s="145"/>
      <c r="I1976" s="145"/>
      <c r="J1976" s="145"/>
      <c r="K1976" s="420"/>
      <c r="L1976" s="420"/>
      <c r="M1976" s="420"/>
      <c r="N1976" s="420"/>
      <c r="O1976" s="421"/>
      <c r="P1976" s="92"/>
    </row>
    <row r="1977" spans="2:16" ht="15" customHeight="1">
      <c r="B1977" s="173"/>
      <c r="C1977" s="174"/>
      <c r="D1977" s="174"/>
      <c r="E1977" s="174"/>
      <c r="F1977" s="174"/>
      <c r="G1977" s="174"/>
      <c r="H1977" s="174"/>
      <c r="I1977" s="174"/>
      <c r="J1977" s="174"/>
      <c r="K1977" s="174"/>
      <c r="L1977" s="174"/>
      <c r="M1977" s="174"/>
      <c r="N1977" s="174"/>
      <c r="O1977" s="174"/>
      <c r="P1977" s="175"/>
    </row>
    <row r="1978" spans="2:16" ht="15" customHeight="1"/>
    <row r="1979" spans="2:16" ht="15" customHeight="1">
      <c r="B1979" s="271" t="s">
        <v>37</v>
      </c>
      <c r="C1979" s="271"/>
      <c r="D1979" s="271"/>
      <c r="E1979" s="271"/>
      <c r="F1979" s="271"/>
      <c r="G1979" s="271"/>
      <c r="H1979" s="271"/>
      <c r="I1979" s="271"/>
      <c r="J1979" s="271"/>
      <c r="K1979" s="271"/>
      <c r="L1979" s="271"/>
    </row>
    <row r="1980" spans="2:16" ht="15" customHeight="1">
      <c r="B1980" s="271" t="s">
        <v>1</v>
      </c>
      <c r="C1980" s="271"/>
      <c r="D1980" s="271"/>
      <c r="E1980" s="271"/>
    </row>
    <row r="1981" spans="2:16" ht="15" customHeight="1"/>
    <row r="1982" spans="2:16" ht="25.5" customHeight="1">
      <c r="B1982" s="415"/>
      <c r="C1982" s="416"/>
      <c r="D1982" s="416"/>
      <c r="E1982" s="416"/>
      <c r="F1982" s="416"/>
      <c r="G1982" s="416"/>
      <c r="H1982" s="416"/>
      <c r="I1982" s="416"/>
      <c r="J1982" s="416"/>
      <c r="K1982" s="416"/>
      <c r="L1982" s="416"/>
      <c r="M1982" s="416"/>
      <c r="N1982" s="416"/>
      <c r="O1982" s="416"/>
      <c r="P1982" s="417"/>
    </row>
    <row r="1983" spans="2:16" ht="36.75" customHeight="1">
      <c r="B1983" s="93"/>
      <c r="C1983" s="327" t="s">
        <v>38</v>
      </c>
      <c r="D1983" s="327"/>
      <c r="E1983" s="327"/>
      <c r="F1983" s="327"/>
      <c r="G1983" s="327"/>
      <c r="H1983" s="327"/>
      <c r="I1983" s="327"/>
      <c r="J1983" s="327"/>
      <c r="K1983" s="327"/>
      <c r="L1983" s="327"/>
      <c r="M1983" s="327"/>
      <c r="N1983" s="327"/>
      <c r="O1983" s="327"/>
      <c r="P1983" s="92"/>
    </row>
    <row r="1984" spans="2:16" ht="15" customHeight="1">
      <c r="B1984" s="93"/>
      <c r="P1984" s="92"/>
    </row>
    <row r="1985" spans="2:16" ht="15" customHeight="1">
      <c r="B1985" s="93"/>
      <c r="C1985" s="336"/>
      <c r="D1985" s="338"/>
      <c r="E1985" s="339"/>
      <c r="F1985" s="339"/>
      <c r="G1985" s="339"/>
      <c r="H1985" s="339"/>
      <c r="I1985" s="339"/>
      <c r="J1985" s="339"/>
      <c r="K1985" s="340"/>
      <c r="L1985" s="356"/>
      <c r="M1985" s="357"/>
      <c r="N1985" s="357"/>
      <c r="O1985" s="358"/>
      <c r="P1985" s="92"/>
    </row>
    <row r="1986" spans="2:16" ht="15" customHeight="1">
      <c r="B1986" s="93"/>
      <c r="C1986" s="337"/>
      <c r="D1986" s="330" t="s">
        <v>162</v>
      </c>
      <c r="E1986" s="331"/>
      <c r="F1986" s="331"/>
      <c r="G1986" s="331"/>
      <c r="H1986" s="331"/>
      <c r="I1986" s="331"/>
      <c r="J1986" s="331"/>
      <c r="K1986" s="332"/>
      <c r="L1986" s="359"/>
      <c r="M1986" s="360"/>
      <c r="N1986" s="360"/>
      <c r="O1986" s="361"/>
      <c r="P1986" s="92"/>
    </row>
    <row r="1987" spans="2:16" ht="15" customHeight="1">
      <c r="B1987" s="93"/>
      <c r="C1987" s="337"/>
      <c r="D1987" s="330"/>
      <c r="E1987" s="331"/>
      <c r="F1987" s="331"/>
      <c r="G1987" s="331"/>
      <c r="H1987" s="331"/>
      <c r="I1987" s="331"/>
      <c r="J1987" s="331"/>
      <c r="K1987" s="332"/>
      <c r="L1987" s="328" t="s">
        <v>39</v>
      </c>
      <c r="M1987" s="362"/>
      <c r="N1987" s="363"/>
      <c r="O1987" s="364"/>
      <c r="P1987" s="92"/>
    </row>
    <row r="1988" spans="2:16" ht="15" customHeight="1">
      <c r="B1988" s="93"/>
      <c r="C1988" s="337"/>
      <c r="D1988" s="330" t="s">
        <v>40</v>
      </c>
      <c r="E1988" s="331"/>
      <c r="F1988" s="331"/>
      <c r="G1988" s="331"/>
      <c r="H1988" s="331"/>
      <c r="I1988" s="331"/>
      <c r="J1988" s="331"/>
      <c r="K1988" s="332"/>
      <c r="L1988" s="341"/>
      <c r="M1988" s="365"/>
      <c r="N1988" s="366"/>
      <c r="O1988" s="367"/>
      <c r="P1988" s="92"/>
    </row>
    <row r="1989" spans="2:16" ht="12.75" customHeight="1">
      <c r="B1989" s="93"/>
      <c r="C1989" s="337"/>
      <c r="D1989" s="333"/>
      <c r="E1989" s="334"/>
      <c r="F1989" s="334"/>
      <c r="G1989" s="334"/>
      <c r="H1989" s="334"/>
      <c r="I1989" s="334"/>
      <c r="J1989" s="334"/>
      <c r="K1989" s="335"/>
      <c r="L1989" s="328" t="s">
        <v>41</v>
      </c>
      <c r="M1989" s="328">
        <v>22</v>
      </c>
      <c r="N1989" s="328" t="s">
        <v>42</v>
      </c>
      <c r="O1989" s="354">
        <v>26</v>
      </c>
      <c r="P1989" s="92"/>
    </row>
    <row r="1990" spans="2:16" ht="15" customHeight="1">
      <c r="B1990" s="93"/>
      <c r="C1990" s="337"/>
      <c r="D1990" s="333"/>
      <c r="E1990" s="334"/>
      <c r="F1990" s="334"/>
      <c r="G1990" s="334"/>
      <c r="H1990" s="334"/>
      <c r="I1990" s="334"/>
      <c r="J1990" s="334"/>
      <c r="K1990" s="335"/>
      <c r="L1990" s="329"/>
      <c r="M1990" s="329"/>
      <c r="N1990" s="329"/>
      <c r="O1990" s="355"/>
      <c r="P1990" s="92"/>
    </row>
    <row r="1991" spans="2:16" ht="15" customHeight="1">
      <c r="B1991" s="93"/>
      <c r="C1991" s="337"/>
      <c r="D1991" s="330" t="s">
        <v>43</v>
      </c>
      <c r="E1991" s="331"/>
      <c r="F1991" s="331"/>
      <c r="G1991" s="331"/>
      <c r="H1991" s="331"/>
      <c r="I1991" s="331"/>
      <c r="J1991" s="331"/>
      <c r="K1991" s="332"/>
      <c r="L1991" s="329"/>
      <c r="M1991" s="329"/>
      <c r="N1991" s="329"/>
      <c r="O1991" s="355"/>
      <c r="P1991" s="92"/>
    </row>
    <row r="1992" spans="2:16" ht="15" customHeight="1">
      <c r="B1992" s="93"/>
      <c r="C1992" s="96"/>
      <c r="D1992" s="97"/>
      <c r="E1992" s="97"/>
      <c r="F1992" s="97"/>
      <c r="G1992" s="97"/>
      <c r="H1992" s="97"/>
      <c r="I1992" s="97"/>
      <c r="J1992" s="97"/>
      <c r="K1992" s="97"/>
      <c r="L1992" s="97"/>
      <c r="M1992" s="98"/>
      <c r="N1992" s="98"/>
      <c r="O1992" s="99"/>
      <c r="P1992" s="92"/>
    </row>
    <row r="1993" spans="2:16" ht="15" customHeight="1">
      <c r="B1993" s="93"/>
      <c r="C1993" s="100"/>
      <c r="D1993" s="94"/>
      <c r="E1993" s="94"/>
      <c r="F1993" s="94"/>
      <c r="G1993" s="94"/>
      <c r="H1993" s="94"/>
      <c r="I1993" s="94"/>
      <c r="J1993" s="94"/>
      <c r="K1993" s="94"/>
      <c r="L1993" s="101" t="s">
        <v>44</v>
      </c>
      <c r="M1993" s="102" t="s">
        <v>45</v>
      </c>
      <c r="N1993" s="102" t="s">
        <v>46</v>
      </c>
      <c r="O1993" s="103" t="s">
        <v>47</v>
      </c>
      <c r="P1993" s="92"/>
    </row>
    <row r="1994" spans="2:16" ht="15" customHeight="1">
      <c r="B1994" s="93"/>
      <c r="C1994" s="104"/>
      <c r="D1994" s="95"/>
      <c r="E1994" s="95"/>
      <c r="F1994" s="95"/>
      <c r="G1994" s="95"/>
      <c r="H1994" s="95"/>
      <c r="I1994" s="95"/>
      <c r="J1994" s="95"/>
      <c r="K1994" s="95"/>
      <c r="L1994" s="105"/>
      <c r="M1994" s="106"/>
      <c r="N1994" s="106"/>
      <c r="O1994" s="107"/>
      <c r="P1994" s="92"/>
    </row>
    <row r="1995" spans="2:16" ht="18" customHeight="1">
      <c r="B1995" s="93"/>
      <c r="C1995" s="424" t="s">
        <v>48</v>
      </c>
      <c r="D1995" s="425"/>
      <c r="E1995" s="425"/>
      <c r="F1995" s="425"/>
      <c r="G1995" s="95"/>
      <c r="H1995" s="95"/>
      <c r="I1995" s="95" t="s">
        <v>49</v>
      </c>
      <c r="K1995" s="95"/>
      <c r="L1995" s="105"/>
      <c r="O1995" s="108"/>
      <c r="P1995" s="92"/>
    </row>
    <row r="1996" spans="2:16" ht="15" customHeight="1">
      <c r="B1996" s="93"/>
      <c r="C1996" s="109"/>
      <c r="D1996" s="110"/>
      <c r="E1996" s="110"/>
      <c r="F1996" s="110"/>
      <c r="G1996" s="110"/>
      <c r="H1996" s="110"/>
      <c r="I1996" s="110"/>
      <c r="J1996" s="110"/>
      <c r="K1996" s="110"/>
      <c r="L1996" s="110"/>
      <c r="M1996" s="110"/>
      <c r="N1996" s="110"/>
      <c r="O1996" s="111"/>
      <c r="P1996" s="92"/>
    </row>
    <row r="1997" spans="2:16" ht="15" customHeight="1">
      <c r="B1997" s="93"/>
      <c r="C1997" s="112"/>
      <c r="D1997" s="113"/>
      <c r="E1997" s="113"/>
      <c r="F1997" s="113"/>
      <c r="G1997" s="113"/>
      <c r="H1997" s="113"/>
      <c r="I1997" s="113"/>
      <c r="J1997" s="113"/>
      <c r="K1997" s="113"/>
      <c r="L1997" s="113"/>
      <c r="M1997" s="113"/>
      <c r="N1997" s="113"/>
      <c r="O1997" s="114"/>
      <c r="P1997" s="92"/>
    </row>
    <row r="1998" spans="2:16" ht="15" customHeight="1">
      <c r="B1998" s="93"/>
      <c r="C1998" s="115"/>
      <c r="D1998" s="116"/>
      <c r="E1998" s="116"/>
      <c r="F1998" s="116"/>
      <c r="G1998" s="116"/>
      <c r="H1998" s="116"/>
      <c r="K1998" s="116"/>
      <c r="L1998" s="116"/>
      <c r="M1998" s="116"/>
      <c r="N1998" s="116"/>
      <c r="O1998" s="117"/>
      <c r="P1998" s="92"/>
    </row>
    <row r="1999" spans="2:16" ht="15" customHeight="1">
      <c r="B1999" s="93"/>
      <c r="C1999" s="376" t="s">
        <v>50</v>
      </c>
      <c r="D1999" s="377"/>
      <c r="E1999" s="377"/>
      <c r="F1999" s="377"/>
      <c r="G1999" s="377"/>
      <c r="H1999" s="377"/>
      <c r="I1999" s="377"/>
      <c r="J1999" s="377"/>
      <c r="K1999" s="377"/>
      <c r="L1999" s="377"/>
      <c r="M1999" s="377"/>
      <c r="N1999" s="377"/>
      <c r="O1999" s="378"/>
      <c r="P1999" s="92"/>
    </row>
    <row r="2000" spans="2:16" ht="15" customHeight="1">
      <c r="B2000" s="93"/>
      <c r="C2000" s="118"/>
      <c r="O2000" s="119"/>
      <c r="P2000" s="92"/>
    </row>
    <row r="2001" spans="2:16" ht="15" customHeight="1">
      <c r="B2001" s="93"/>
      <c r="C2001" s="120" t="s">
        <v>51</v>
      </c>
      <c r="D2001" s="342" t="s">
        <v>52</v>
      </c>
      <c r="E2001" s="343"/>
      <c r="F2001" s="343"/>
      <c r="G2001" s="343"/>
      <c r="H2001" s="343"/>
      <c r="I2001" s="343"/>
      <c r="J2001" s="343"/>
      <c r="K2001" s="343"/>
      <c r="L2001" s="344"/>
      <c r="M2001" s="374" t="s">
        <v>53</v>
      </c>
      <c r="N2001" s="375"/>
      <c r="O2001" s="120" t="s">
        <v>11</v>
      </c>
      <c r="P2001" s="92"/>
    </row>
    <row r="2002" spans="2:16" ht="20.100000000000001" customHeight="1">
      <c r="B2002" s="93"/>
      <c r="C2002" s="121" t="s">
        <v>255</v>
      </c>
      <c r="D2002" s="388" t="s">
        <v>155</v>
      </c>
      <c r="E2002" s="389"/>
      <c r="F2002" s="389"/>
      <c r="G2002" s="389"/>
      <c r="H2002" s="389"/>
      <c r="I2002" s="389"/>
      <c r="J2002" s="389"/>
      <c r="K2002" s="389"/>
      <c r="L2002" s="390"/>
      <c r="M2002" s="368" t="s">
        <v>122</v>
      </c>
      <c r="N2002" s="369"/>
      <c r="O2002" s="122">
        <f>SUM('PRESUPUESTO OFICIAL (Entidad)'!I54)</f>
        <v>2</v>
      </c>
      <c r="P2002" s="92"/>
    </row>
    <row r="2003" spans="2:16" ht="15" customHeight="1">
      <c r="B2003" s="93"/>
      <c r="C2003" s="345" t="s">
        <v>54</v>
      </c>
      <c r="D2003" s="346"/>
      <c r="E2003" s="346"/>
      <c r="F2003" s="346"/>
      <c r="G2003" s="346"/>
      <c r="H2003" s="346"/>
      <c r="I2003" s="346"/>
      <c r="J2003" s="346"/>
      <c r="K2003" s="346"/>
      <c r="L2003" s="346"/>
      <c r="M2003" s="346"/>
      <c r="N2003" s="346"/>
      <c r="O2003" s="347"/>
      <c r="P2003" s="92"/>
    </row>
    <row r="2004" spans="2:16" ht="15" customHeight="1">
      <c r="B2004" s="93"/>
      <c r="C2004" s="348"/>
      <c r="D2004" s="349"/>
      <c r="E2004" s="349"/>
      <c r="F2004" s="349"/>
      <c r="G2004" s="349"/>
      <c r="H2004" s="349"/>
      <c r="I2004" s="349"/>
      <c r="J2004" s="349"/>
      <c r="K2004" s="349"/>
      <c r="L2004" s="349"/>
      <c r="M2004" s="349"/>
      <c r="N2004" s="349"/>
      <c r="O2004" s="350"/>
      <c r="P2004" s="92"/>
    </row>
    <row r="2005" spans="2:16" ht="15" customHeight="1">
      <c r="B2005" s="93"/>
      <c r="C2005" s="351"/>
      <c r="D2005" s="352"/>
      <c r="E2005" s="352"/>
      <c r="F2005" s="352"/>
      <c r="G2005" s="352"/>
      <c r="H2005" s="352"/>
      <c r="I2005" s="352"/>
      <c r="J2005" s="352"/>
      <c r="K2005" s="352"/>
      <c r="L2005" s="352"/>
      <c r="M2005" s="352"/>
      <c r="N2005" s="352"/>
      <c r="O2005" s="353"/>
      <c r="P2005" s="92"/>
    </row>
    <row r="2006" spans="2:16" ht="15" customHeight="1">
      <c r="B2006" s="93"/>
      <c r="C2006" s="370" t="s">
        <v>52</v>
      </c>
      <c r="D2006" s="371"/>
      <c r="E2006" s="371"/>
      <c r="F2006" s="371"/>
      <c r="G2006" s="372"/>
      <c r="H2006" s="373" t="s">
        <v>55</v>
      </c>
      <c r="I2006" s="371"/>
      <c r="J2006" s="385" t="s">
        <v>56</v>
      </c>
      <c r="K2006" s="386"/>
      <c r="L2006" s="124" t="s">
        <v>57</v>
      </c>
      <c r="M2006" s="373" t="s">
        <v>58</v>
      </c>
      <c r="N2006" s="387"/>
      <c r="O2006" s="125" t="s">
        <v>59</v>
      </c>
      <c r="P2006" s="92"/>
    </row>
    <row r="2007" spans="2:16" ht="17.100000000000001" customHeight="1">
      <c r="B2007" s="93"/>
      <c r="C2007" s="379" t="s">
        <v>256</v>
      </c>
      <c r="D2007" s="380"/>
      <c r="E2007" s="380"/>
      <c r="F2007" s="380"/>
      <c r="G2007" s="381"/>
      <c r="H2007" s="382"/>
      <c r="I2007" s="381"/>
      <c r="J2007" s="382" t="s">
        <v>181</v>
      </c>
      <c r="K2007" s="381"/>
      <c r="L2007" s="127">
        <v>6500</v>
      </c>
      <c r="M2007" s="383">
        <v>1</v>
      </c>
      <c r="N2007" s="384"/>
      <c r="O2007" s="128">
        <f>ROUND(L2007*M2007+0.00000001,2)</f>
        <v>6500</v>
      </c>
      <c r="P2007" s="92"/>
    </row>
    <row r="2008" spans="2:16" ht="17.100000000000001" customHeight="1">
      <c r="B2008" s="93"/>
      <c r="C2008" s="129" t="s">
        <v>163</v>
      </c>
      <c r="D2008" s="130"/>
      <c r="E2008" s="130"/>
      <c r="F2008" s="130"/>
      <c r="G2008" s="131"/>
      <c r="H2008" s="132"/>
      <c r="I2008" s="131"/>
      <c r="J2008" s="132" t="s">
        <v>164</v>
      </c>
      <c r="K2008" s="131"/>
      <c r="L2008" s="127">
        <v>47992</v>
      </c>
      <c r="M2008" s="383">
        <v>0.1</v>
      </c>
      <c r="N2008" s="384"/>
      <c r="O2008" s="128">
        <f>ROUND(L2008*M2008+0.00000001,2)</f>
        <v>4799.2</v>
      </c>
      <c r="P2008" s="92"/>
    </row>
    <row r="2009" spans="2:16" ht="15" customHeight="1">
      <c r="B2009" s="93"/>
      <c r="C2009" s="391"/>
      <c r="D2009" s="392"/>
      <c r="E2009" s="392"/>
      <c r="F2009" s="392"/>
      <c r="G2009" s="393"/>
      <c r="H2009" s="394"/>
      <c r="I2009" s="393"/>
      <c r="J2009" s="394"/>
      <c r="K2009" s="393"/>
      <c r="L2009" s="133"/>
      <c r="M2009" s="395"/>
      <c r="N2009" s="396"/>
      <c r="O2009" s="128"/>
      <c r="P2009" s="92"/>
    </row>
    <row r="2010" spans="2:16" ht="15" customHeight="1">
      <c r="B2010" s="93"/>
      <c r="C2010" s="404" t="s">
        <v>60</v>
      </c>
      <c r="D2010" s="405"/>
      <c r="E2010" s="405"/>
      <c r="F2010" s="405"/>
      <c r="G2010" s="405"/>
      <c r="H2010" s="405"/>
      <c r="I2010" s="405"/>
      <c r="J2010" s="405"/>
      <c r="K2010" s="405"/>
      <c r="L2010" s="405"/>
      <c r="M2010" s="405"/>
      <c r="N2010" s="406"/>
      <c r="O2010" s="134">
        <f>SUM(O2007:O2009)</f>
        <v>11299.2</v>
      </c>
      <c r="P2010" s="92"/>
    </row>
    <row r="2011" spans="2:16" ht="13.5" customHeight="1">
      <c r="B2011" s="93"/>
      <c r="C2011" s="345" t="s">
        <v>61</v>
      </c>
      <c r="D2011" s="346"/>
      <c r="E2011" s="346"/>
      <c r="F2011" s="346"/>
      <c r="G2011" s="346"/>
      <c r="H2011" s="346"/>
      <c r="I2011" s="346"/>
      <c r="J2011" s="346"/>
      <c r="K2011" s="346"/>
      <c r="L2011" s="346"/>
      <c r="M2011" s="346"/>
      <c r="N2011" s="346"/>
      <c r="O2011" s="347"/>
      <c r="P2011" s="92"/>
    </row>
    <row r="2012" spans="2:16" ht="15" customHeight="1">
      <c r="B2012" s="93"/>
      <c r="C2012" s="348"/>
      <c r="D2012" s="349"/>
      <c r="E2012" s="349"/>
      <c r="F2012" s="349"/>
      <c r="G2012" s="349"/>
      <c r="H2012" s="349"/>
      <c r="I2012" s="349"/>
      <c r="J2012" s="349"/>
      <c r="K2012" s="349"/>
      <c r="L2012" s="349"/>
      <c r="M2012" s="349"/>
      <c r="N2012" s="349"/>
      <c r="O2012" s="350"/>
      <c r="P2012" s="92"/>
    </row>
    <row r="2013" spans="2:16" ht="15" customHeight="1">
      <c r="B2013" s="93"/>
      <c r="C2013" s="351"/>
      <c r="D2013" s="352"/>
      <c r="E2013" s="352"/>
      <c r="F2013" s="352"/>
      <c r="G2013" s="352"/>
      <c r="H2013" s="352"/>
      <c r="I2013" s="352"/>
      <c r="J2013" s="352"/>
      <c r="K2013" s="352"/>
      <c r="L2013" s="352"/>
      <c r="M2013" s="352"/>
      <c r="N2013" s="352"/>
      <c r="O2013" s="353"/>
      <c r="P2013" s="92"/>
    </row>
    <row r="2014" spans="2:16" ht="15" customHeight="1">
      <c r="B2014" s="93"/>
      <c r="C2014" s="370" t="s">
        <v>52</v>
      </c>
      <c r="D2014" s="397"/>
      <c r="E2014" s="397"/>
      <c r="F2014" s="397"/>
      <c r="G2014" s="397"/>
      <c r="H2014" s="397"/>
      <c r="I2014" s="397"/>
      <c r="J2014" s="387"/>
      <c r="K2014" s="123" t="s">
        <v>53</v>
      </c>
      <c r="L2014" s="124" t="s">
        <v>11</v>
      </c>
      <c r="M2014" s="373" t="s">
        <v>62</v>
      </c>
      <c r="N2014" s="387"/>
      <c r="O2014" s="125" t="s">
        <v>59</v>
      </c>
      <c r="P2014" s="92"/>
    </row>
    <row r="2015" spans="2:16" ht="17.100000000000001" customHeight="1">
      <c r="B2015" s="93"/>
      <c r="C2015" s="379" t="s">
        <v>216</v>
      </c>
      <c r="D2015" s="380"/>
      <c r="E2015" s="380"/>
      <c r="F2015" s="380"/>
      <c r="G2015" s="380"/>
      <c r="H2015" s="380"/>
      <c r="I2015" s="380"/>
      <c r="J2015" s="381"/>
      <c r="K2015" s="136" t="s">
        <v>181</v>
      </c>
      <c r="L2015" s="137">
        <v>1</v>
      </c>
      <c r="M2015" s="413">
        <v>1990</v>
      </c>
      <c r="N2015" s="414"/>
      <c r="O2015" s="128">
        <f>ROUND(L2015*M2015+0.00000001,2)</f>
        <v>1990</v>
      </c>
      <c r="P2015" s="92"/>
    </row>
    <row r="2016" spans="2:16" ht="17.100000000000001" customHeight="1">
      <c r="B2016" s="93"/>
      <c r="C2016" s="436" t="s">
        <v>257</v>
      </c>
      <c r="D2016" s="392"/>
      <c r="E2016" s="392"/>
      <c r="F2016" s="392"/>
      <c r="G2016" s="392"/>
      <c r="H2016" s="392"/>
      <c r="I2016" s="392"/>
      <c r="J2016" s="393"/>
      <c r="K2016" s="130" t="s">
        <v>194</v>
      </c>
      <c r="L2016" s="138">
        <v>0.12</v>
      </c>
      <c r="M2016" s="402">
        <v>134900</v>
      </c>
      <c r="N2016" s="403"/>
      <c r="O2016" s="139">
        <f>ROUND(L2016*M2016+0.00000001,2)</f>
        <v>16188</v>
      </c>
      <c r="P2016" s="92"/>
    </row>
    <row r="2017" spans="2:16" ht="15" customHeight="1">
      <c r="B2017" s="93"/>
      <c r="C2017" s="404" t="s">
        <v>60</v>
      </c>
      <c r="D2017" s="405"/>
      <c r="E2017" s="405"/>
      <c r="F2017" s="405"/>
      <c r="G2017" s="405"/>
      <c r="H2017" s="405"/>
      <c r="I2017" s="405"/>
      <c r="J2017" s="405"/>
      <c r="K2017" s="405"/>
      <c r="L2017" s="405"/>
      <c r="M2017" s="405"/>
      <c r="N2017" s="406"/>
      <c r="O2017" s="140">
        <f>SUM(O2015:O2016)</f>
        <v>18178</v>
      </c>
      <c r="P2017" s="92"/>
    </row>
    <row r="2018" spans="2:16" ht="15" customHeight="1">
      <c r="B2018" s="93"/>
      <c r="C2018" s="345" t="s">
        <v>63</v>
      </c>
      <c r="D2018" s="346"/>
      <c r="E2018" s="346"/>
      <c r="F2018" s="346"/>
      <c r="G2018" s="346"/>
      <c r="H2018" s="346"/>
      <c r="I2018" s="346"/>
      <c r="J2018" s="346"/>
      <c r="K2018" s="346"/>
      <c r="L2018" s="346"/>
      <c r="M2018" s="346"/>
      <c r="N2018" s="346"/>
      <c r="O2018" s="347"/>
      <c r="P2018" s="92"/>
    </row>
    <row r="2019" spans="2:16" ht="15" customHeight="1">
      <c r="B2019" s="93"/>
      <c r="C2019" s="348"/>
      <c r="D2019" s="349"/>
      <c r="E2019" s="349"/>
      <c r="F2019" s="349"/>
      <c r="G2019" s="349"/>
      <c r="H2019" s="349"/>
      <c r="I2019" s="349"/>
      <c r="J2019" s="349"/>
      <c r="K2019" s="349"/>
      <c r="L2019" s="349"/>
      <c r="M2019" s="349"/>
      <c r="N2019" s="349"/>
      <c r="O2019" s="350"/>
      <c r="P2019" s="92"/>
    </row>
    <row r="2020" spans="2:16" ht="15" customHeight="1">
      <c r="B2020" s="93"/>
      <c r="C2020" s="351"/>
      <c r="D2020" s="352"/>
      <c r="E2020" s="352"/>
      <c r="F2020" s="352"/>
      <c r="G2020" s="352"/>
      <c r="H2020" s="352"/>
      <c r="I2020" s="352"/>
      <c r="J2020" s="352"/>
      <c r="K2020" s="352"/>
      <c r="L2020" s="352"/>
      <c r="M2020" s="352"/>
      <c r="N2020" s="352"/>
      <c r="O2020" s="353"/>
      <c r="P2020" s="92"/>
    </row>
    <row r="2021" spans="2:16" ht="15.75" customHeight="1">
      <c r="B2021" s="93"/>
      <c r="C2021" s="370" t="s">
        <v>64</v>
      </c>
      <c r="D2021" s="397"/>
      <c r="E2021" s="397"/>
      <c r="F2021" s="397"/>
      <c r="G2021" s="397"/>
      <c r="H2021" s="397"/>
      <c r="I2021" s="397"/>
      <c r="J2021" s="124" t="s">
        <v>65</v>
      </c>
      <c r="K2021" s="135" t="s">
        <v>66</v>
      </c>
      <c r="L2021" s="141" t="s">
        <v>67</v>
      </c>
      <c r="M2021" s="373" t="s">
        <v>68</v>
      </c>
      <c r="N2021" s="387"/>
      <c r="O2021" s="125" t="s">
        <v>59</v>
      </c>
      <c r="P2021" s="92"/>
    </row>
    <row r="2022" spans="2:16" ht="15" customHeight="1">
      <c r="B2022" s="93"/>
      <c r="C2022" s="412"/>
      <c r="D2022" s="380"/>
      <c r="E2022" s="380"/>
      <c r="F2022" s="380"/>
      <c r="G2022" s="380"/>
      <c r="H2022" s="380"/>
      <c r="I2022" s="380"/>
      <c r="J2022" s="142"/>
      <c r="K2022" s="143"/>
      <c r="L2022" s="142"/>
      <c r="M2022" s="400"/>
      <c r="N2022" s="401"/>
      <c r="O2022" s="128"/>
      <c r="P2022" s="92"/>
    </row>
    <row r="2023" spans="2:16" ht="15" customHeight="1">
      <c r="B2023" s="93"/>
      <c r="C2023" s="391"/>
      <c r="D2023" s="392"/>
      <c r="E2023" s="392"/>
      <c r="F2023" s="392"/>
      <c r="G2023" s="392"/>
      <c r="H2023" s="392"/>
      <c r="I2023" s="392"/>
      <c r="J2023" s="144"/>
      <c r="K2023" s="145"/>
      <c r="L2023" s="144"/>
      <c r="M2023" s="402"/>
      <c r="N2023" s="403"/>
      <c r="O2023" s="146"/>
      <c r="P2023" s="92"/>
    </row>
    <row r="2024" spans="2:16" ht="15" customHeight="1">
      <c r="B2024" s="93"/>
      <c r="C2024" s="404" t="s">
        <v>60</v>
      </c>
      <c r="D2024" s="405"/>
      <c r="E2024" s="405"/>
      <c r="F2024" s="405"/>
      <c r="G2024" s="405"/>
      <c r="H2024" s="405"/>
      <c r="I2024" s="405"/>
      <c r="J2024" s="405"/>
      <c r="K2024" s="405"/>
      <c r="L2024" s="405"/>
      <c r="M2024" s="405"/>
      <c r="N2024" s="406"/>
      <c r="O2024" s="134">
        <f>SUM(O2022:O2023)</f>
        <v>0</v>
      </c>
      <c r="P2024" s="92"/>
    </row>
    <row r="2025" spans="2:16" ht="15" customHeight="1">
      <c r="B2025" s="93"/>
      <c r="C2025" s="345" t="s">
        <v>69</v>
      </c>
      <c r="D2025" s="346"/>
      <c r="E2025" s="346"/>
      <c r="F2025" s="346"/>
      <c r="G2025" s="346"/>
      <c r="H2025" s="346"/>
      <c r="I2025" s="346"/>
      <c r="J2025" s="346"/>
      <c r="K2025" s="346"/>
      <c r="L2025" s="346"/>
      <c r="M2025" s="346"/>
      <c r="N2025" s="346"/>
      <c r="O2025" s="347"/>
      <c r="P2025" s="92"/>
    </row>
    <row r="2026" spans="2:16" ht="15" customHeight="1">
      <c r="B2026" s="93"/>
      <c r="C2026" s="348"/>
      <c r="D2026" s="349"/>
      <c r="E2026" s="349"/>
      <c r="F2026" s="349"/>
      <c r="G2026" s="349"/>
      <c r="H2026" s="349"/>
      <c r="I2026" s="349"/>
      <c r="J2026" s="349"/>
      <c r="K2026" s="349"/>
      <c r="L2026" s="349"/>
      <c r="M2026" s="349"/>
      <c r="N2026" s="349"/>
      <c r="O2026" s="350"/>
      <c r="P2026" s="92"/>
    </row>
    <row r="2027" spans="2:16" ht="15" customHeight="1">
      <c r="B2027" s="93"/>
      <c r="C2027" s="351"/>
      <c r="D2027" s="352"/>
      <c r="E2027" s="352"/>
      <c r="F2027" s="352"/>
      <c r="G2027" s="352"/>
      <c r="H2027" s="352"/>
      <c r="I2027" s="352"/>
      <c r="J2027" s="352"/>
      <c r="K2027" s="352"/>
      <c r="L2027" s="352"/>
      <c r="M2027" s="352"/>
      <c r="N2027" s="352"/>
      <c r="O2027" s="353"/>
      <c r="P2027" s="92"/>
    </row>
    <row r="2028" spans="2:16" ht="31.5" customHeight="1">
      <c r="B2028" s="93"/>
      <c r="C2028" s="370" t="s">
        <v>70</v>
      </c>
      <c r="D2028" s="397"/>
      <c r="E2028" s="397"/>
      <c r="F2028" s="397"/>
      <c r="G2028" s="397"/>
      <c r="H2028" s="397"/>
      <c r="I2028" s="397"/>
      <c r="J2028" s="124" t="s">
        <v>71</v>
      </c>
      <c r="K2028" s="147" t="s">
        <v>72</v>
      </c>
      <c r="L2028" s="148" t="s">
        <v>73</v>
      </c>
      <c r="M2028" s="398" t="s">
        <v>58</v>
      </c>
      <c r="N2028" s="399"/>
      <c r="O2028" s="150" t="s">
        <v>59</v>
      </c>
      <c r="P2028" s="92"/>
    </row>
    <row r="2029" spans="2:16" ht="17.100000000000001" customHeight="1">
      <c r="B2029" s="93"/>
      <c r="C2029" s="151" t="s">
        <v>258</v>
      </c>
      <c r="D2029" s="152"/>
      <c r="E2029" s="152"/>
      <c r="F2029" s="152"/>
      <c r="G2029" s="152"/>
      <c r="H2029" s="152"/>
      <c r="I2029" s="152"/>
      <c r="J2029" s="153"/>
      <c r="K2029" s="154"/>
      <c r="L2029" s="155">
        <v>59990</v>
      </c>
      <c r="M2029" s="407">
        <v>0.8</v>
      </c>
      <c r="N2029" s="408"/>
      <c r="O2029" s="156">
        <f>ROUND(L2029*M2029+0.00000001,2)</f>
        <v>47992</v>
      </c>
      <c r="P2029" s="92"/>
    </row>
    <row r="2030" spans="2:16" ht="15" customHeight="1">
      <c r="B2030" s="93"/>
      <c r="C2030" s="151"/>
      <c r="D2030" s="152"/>
      <c r="E2030" s="152"/>
      <c r="F2030" s="152"/>
      <c r="G2030" s="152"/>
      <c r="H2030" s="152"/>
      <c r="I2030" s="152"/>
      <c r="J2030" s="153"/>
      <c r="K2030" s="154"/>
      <c r="L2030" s="155"/>
      <c r="M2030" s="407"/>
      <c r="N2030" s="408"/>
      <c r="O2030" s="156"/>
      <c r="P2030" s="92"/>
    </row>
    <row r="2031" spans="2:16" ht="15" customHeight="1">
      <c r="B2031" s="93"/>
      <c r="C2031" s="151"/>
      <c r="D2031" s="152"/>
      <c r="E2031" s="152"/>
      <c r="F2031" s="152"/>
      <c r="G2031" s="152"/>
      <c r="H2031" s="152"/>
      <c r="I2031" s="152"/>
      <c r="J2031" s="153"/>
      <c r="K2031" s="154"/>
      <c r="L2031" s="155"/>
      <c r="M2031" s="400"/>
      <c r="N2031" s="401"/>
      <c r="O2031" s="156"/>
      <c r="P2031" s="92"/>
    </row>
    <row r="2032" spans="2:16" ht="15" customHeight="1">
      <c r="B2032" s="93"/>
      <c r="C2032" s="391"/>
      <c r="D2032" s="392"/>
      <c r="E2032" s="392"/>
      <c r="F2032" s="392"/>
      <c r="G2032" s="392"/>
      <c r="H2032" s="392"/>
      <c r="I2032" s="392"/>
      <c r="J2032" s="144"/>
      <c r="K2032" s="145"/>
      <c r="L2032" s="144"/>
      <c r="M2032" s="402"/>
      <c r="N2032" s="403"/>
      <c r="O2032" s="146"/>
      <c r="P2032" s="92"/>
    </row>
    <row r="2033" spans="2:16" ht="15" customHeight="1">
      <c r="B2033" s="93"/>
      <c r="C2033" s="404" t="s">
        <v>60</v>
      </c>
      <c r="D2033" s="405"/>
      <c r="E2033" s="405"/>
      <c r="F2033" s="405"/>
      <c r="G2033" s="405"/>
      <c r="H2033" s="405"/>
      <c r="I2033" s="405"/>
      <c r="J2033" s="405"/>
      <c r="K2033" s="405"/>
      <c r="L2033" s="405"/>
      <c r="M2033" s="405"/>
      <c r="N2033" s="406"/>
      <c r="O2033" s="140">
        <f>SUM(O2029:O2032)</f>
        <v>47992</v>
      </c>
      <c r="P2033" s="92"/>
    </row>
    <row r="2034" spans="2:16" ht="15" customHeight="1">
      <c r="B2034" s="93"/>
      <c r="C2034" s="118"/>
      <c r="O2034" s="119"/>
      <c r="P2034" s="92"/>
    </row>
    <row r="2035" spans="2:16" ht="15" customHeight="1">
      <c r="B2035" s="93"/>
      <c r="C2035" s="409" t="s">
        <v>74</v>
      </c>
      <c r="D2035" s="410"/>
      <c r="E2035" s="410"/>
      <c r="F2035" s="410"/>
      <c r="G2035" s="410"/>
      <c r="H2035" s="410"/>
      <c r="I2035" s="410"/>
      <c r="J2035" s="410"/>
      <c r="K2035" s="410"/>
      <c r="L2035" s="410"/>
      <c r="M2035" s="410"/>
      <c r="N2035" s="411"/>
      <c r="O2035" s="157">
        <f>ROUND(SUM(O2010,O2017,O2024,O2033),2)</f>
        <v>77469.2</v>
      </c>
      <c r="P2035" s="92"/>
    </row>
    <row r="2036" spans="2:16" ht="15" customHeight="1">
      <c r="B2036" s="93"/>
      <c r="C2036" s="345" t="s">
        <v>75</v>
      </c>
      <c r="D2036" s="346"/>
      <c r="E2036" s="346"/>
      <c r="F2036" s="346"/>
      <c r="G2036" s="346"/>
      <c r="H2036" s="346"/>
      <c r="I2036" s="346"/>
      <c r="J2036" s="346"/>
      <c r="K2036" s="346"/>
      <c r="L2036" s="346"/>
      <c r="M2036" s="346"/>
      <c r="N2036" s="346"/>
      <c r="O2036" s="347"/>
      <c r="P2036" s="92"/>
    </row>
    <row r="2037" spans="2:16" ht="15" customHeight="1">
      <c r="B2037" s="93"/>
      <c r="C2037" s="348"/>
      <c r="D2037" s="349"/>
      <c r="E2037" s="349"/>
      <c r="F2037" s="349"/>
      <c r="G2037" s="349"/>
      <c r="H2037" s="349"/>
      <c r="I2037" s="349"/>
      <c r="J2037" s="349"/>
      <c r="K2037" s="349"/>
      <c r="L2037" s="349"/>
      <c r="M2037" s="349"/>
      <c r="N2037" s="349"/>
      <c r="O2037" s="350"/>
      <c r="P2037" s="92"/>
    </row>
    <row r="2038" spans="2:16" ht="15" customHeight="1">
      <c r="B2038" s="93"/>
      <c r="C2038" s="351"/>
      <c r="D2038" s="352"/>
      <c r="E2038" s="352"/>
      <c r="F2038" s="352"/>
      <c r="G2038" s="352"/>
      <c r="H2038" s="352"/>
      <c r="I2038" s="352"/>
      <c r="J2038" s="352"/>
      <c r="K2038" s="352"/>
      <c r="L2038" s="352"/>
      <c r="M2038" s="352"/>
      <c r="N2038" s="352"/>
      <c r="O2038" s="353"/>
      <c r="P2038" s="92"/>
    </row>
    <row r="2039" spans="2:16" ht="28.5" customHeight="1">
      <c r="B2039" s="93"/>
      <c r="C2039" s="370" t="s">
        <v>76</v>
      </c>
      <c r="D2039" s="397"/>
      <c r="E2039" s="397"/>
      <c r="F2039" s="397"/>
      <c r="G2039" s="397"/>
      <c r="H2039" s="397"/>
      <c r="I2039" s="397"/>
      <c r="J2039" s="135"/>
      <c r="K2039" s="149"/>
      <c r="L2039" s="148" t="s">
        <v>77</v>
      </c>
      <c r="M2039" s="398" t="s">
        <v>78</v>
      </c>
      <c r="N2039" s="399"/>
      <c r="O2039" s="150"/>
      <c r="P2039" s="92"/>
    </row>
    <row r="2040" spans="2:16" ht="15" customHeight="1">
      <c r="B2040" s="93"/>
      <c r="C2040" s="412" t="s">
        <v>23</v>
      </c>
      <c r="D2040" s="380"/>
      <c r="E2040" s="380"/>
      <c r="F2040" s="380"/>
      <c r="G2040" s="380"/>
      <c r="H2040" s="380"/>
      <c r="I2040" s="380"/>
      <c r="J2040" s="158"/>
      <c r="K2040" s="159"/>
      <c r="L2040" s="235">
        <f>'PRESUPUESTO OFICIAL (Entidad)'!K72</f>
        <v>0.24299999999999999</v>
      </c>
      <c r="M2040" s="432">
        <f>L2040*O2035</f>
        <v>18825.015599999999</v>
      </c>
      <c r="N2040" s="433"/>
      <c r="O2040" s="160"/>
      <c r="P2040" s="92"/>
    </row>
    <row r="2041" spans="2:16" ht="15" customHeight="1">
      <c r="B2041" s="93"/>
      <c r="C2041" s="129" t="s">
        <v>79</v>
      </c>
      <c r="D2041" s="130"/>
      <c r="E2041" s="130"/>
      <c r="F2041" s="130"/>
      <c r="G2041" s="130"/>
      <c r="H2041" s="130"/>
      <c r="I2041" s="130"/>
      <c r="J2041" s="158"/>
      <c r="K2041" s="159"/>
      <c r="L2041" s="235">
        <f>'PRESUPUESTO OFICIAL (Entidad)'!K73</f>
        <v>0.01</v>
      </c>
      <c r="M2041" s="432">
        <f>L2041*O2035</f>
        <v>774.69200000000001</v>
      </c>
      <c r="N2041" s="433"/>
      <c r="O2041" s="160"/>
      <c r="P2041" s="92"/>
    </row>
    <row r="2042" spans="2:16" ht="15" customHeight="1">
      <c r="B2042" s="93"/>
      <c r="C2042" s="112" t="s">
        <v>80</v>
      </c>
      <c r="D2042" s="113"/>
      <c r="E2042" s="113"/>
      <c r="F2042" s="113"/>
      <c r="G2042" s="113"/>
      <c r="H2042" s="113"/>
      <c r="I2042" s="113"/>
      <c r="J2042" s="161"/>
      <c r="K2042" s="162"/>
      <c r="L2042" s="235">
        <f>'PRESUPUESTO OFICIAL (Entidad)'!K74</f>
        <v>0.05</v>
      </c>
      <c r="M2042" s="434">
        <f>L2042*O2035</f>
        <v>3873.46</v>
      </c>
      <c r="N2042" s="435"/>
      <c r="O2042" s="160"/>
      <c r="P2042" s="92"/>
    </row>
    <row r="2043" spans="2:16" ht="15" customHeight="1">
      <c r="B2043" s="93"/>
      <c r="C2043" s="404" t="s">
        <v>60</v>
      </c>
      <c r="D2043" s="405"/>
      <c r="E2043" s="405"/>
      <c r="F2043" s="405"/>
      <c r="G2043" s="405"/>
      <c r="H2043" s="405"/>
      <c r="I2043" s="405"/>
      <c r="J2043" s="405"/>
      <c r="K2043" s="405"/>
      <c r="L2043" s="405"/>
      <c r="M2043" s="405"/>
      <c r="N2043" s="406"/>
      <c r="O2043" s="163">
        <f>SUM(M2040:M2042)</f>
        <v>23473.167599999997</v>
      </c>
      <c r="P2043" s="92"/>
    </row>
    <row r="2044" spans="2:16" ht="15" customHeight="1">
      <c r="B2044" s="93"/>
      <c r="C2044" s="118"/>
      <c r="O2044" s="119"/>
      <c r="P2044" s="92"/>
    </row>
    <row r="2045" spans="2:16" ht="15" customHeight="1">
      <c r="B2045" s="93"/>
      <c r="C2045" s="409" t="s">
        <v>81</v>
      </c>
      <c r="D2045" s="410"/>
      <c r="E2045" s="410"/>
      <c r="F2045" s="410"/>
      <c r="G2045" s="410"/>
      <c r="H2045" s="410"/>
      <c r="I2045" s="410"/>
      <c r="J2045" s="410"/>
      <c r="K2045" s="410"/>
      <c r="L2045" s="410"/>
      <c r="M2045" s="410"/>
      <c r="N2045" s="411"/>
      <c r="O2045" s="164">
        <f>ROUND(SUM(O2035,O2043),0)</f>
        <v>100942</v>
      </c>
      <c r="P2045" s="92"/>
    </row>
    <row r="2046" spans="2:16" ht="15" customHeight="1">
      <c r="B2046" s="93"/>
      <c r="C2046" s="115"/>
      <c r="D2046" s="116"/>
      <c r="E2046" s="116"/>
      <c r="F2046" s="116"/>
      <c r="G2046" s="116"/>
      <c r="H2046" s="116"/>
      <c r="I2046" s="116"/>
      <c r="J2046" s="116"/>
      <c r="K2046" s="116"/>
      <c r="L2046" s="116"/>
      <c r="M2046" s="116"/>
      <c r="N2046" s="116"/>
      <c r="O2046" s="117"/>
      <c r="P2046" s="92"/>
    </row>
    <row r="2047" spans="2:16" ht="15" customHeight="1">
      <c r="B2047" s="93"/>
      <c r="C2047" s="118"/>
      <c r="O2047" s="119"/>
      <c r="P2047" s="92"/>
    </row>
    <row r="2048" spans="2:16" ht="15" customHeight="1">
      <c r="B2048" s="93"/>
      <c r="C2048" s="118"/>
      <c r="O2048" s="119"/>
      <c r="P2048" s="92"/>
    </row>
    <row r="2049" spans="2:16" ht="15" customHeight="1">
      <c r="B2049" s="93"/>
      <c r="C2049" s="118"/>
      <c r="H2049" s="165" t="s">
        <v>82</v>
      </c>
      <c r="I2049" s="165"/>
      <c r="J2049" s="165"/>
      <c r="K2049" s="165"/>
      <c r="O2049" s="119"/>
      <c r="P2049" s="92"/>
    </row>
    <row r="2050" spans="2:16" ht="15" customHeight="1">
      <c r="B2050" s="93"/>
      <c r="C2050" s="118"/>
      <c r="H2050" s="165" t="s">
        <v>83</v>
      </c>
      <c r="O2050" s="119"/>
      <c r="P2050" s="92"/>
    </row>
    <row r="2051" spans="2:16" ht="15" customHeight="1">
      <c r="B2051" s="93"/>
      <c r="C2051" s="118"/>
      <c r="H2051" s="165" t="s">
        <v>84</v>
      </c>
      <c r="O2051" s="119"/>
      <c r="P2051" s="92"/>
    </row>
    <row r="2052" spans="2:16" ht="15" customHeight="1">
      <c r="B2052" s="93"/>
      <c r="C2052" s="104"/>
      <c r="D2052" s="166"/>
      <c r="E2052" s="166"/>
      <c r="F2052" s="166"/>
      <c r="G2052" s="166"/>
      <c r="H2052" s="165" t="s">
        <v>85</v>
      </c>
      <c r="I2052" s="166"/>
      <c r="J2052" s="166"/>
      <c r="K2052" s="166"/>
      <c r="L2052" s="166"/>
      <c r="M2052" s="166"/>
      <c r="N2052" s="166"/>
      <c r="O2052" s="167"/>
      <c r="P2052" s="92"/>
    </row>
    <row r="2053" spans="2:16" ht="15" customHeight="1">
      <c r="B2053" s="93"/>
      <c r="C2053" s="118"/>
      <c r="H2053" s="91" t="s">
        <v>86</v>
      </c>
      <c r="O2053" s="119"/>
      <c r="P2053" s="92"/>
    </row>
    <row r="2054" spans="2:16" ht="15" customHeight="1">
      <c r="B2054" s="93"/>
      <c r="C2054" s="168" t="s">
        <v>87</v>
      </c>
      <c r="D2054" s="126"/>
      <c r="E2054" s="126"/>
      <c r="F2054" s="126"/>
      <c r="G2054" s="126"/>
      <c r="H2054" s="126"/>
      <c r="I2054" s="126"/>
      <c r="J2054" s="126"/>
      <c r="K2054" s="126"/>
      <c r="L2054" s="126"/>
      <c r="M2054" s="126"/>
      <c r="N2054" s="126"/>
      <c r="O2054" s="169"/>
      <c r="P2054" s="92"/>
    </row>
    <row r="2055" spans="2:16" ht="15" customHeight="1">
      <c r="B2055" s="93"/>
      <c r="C2055" s="429"/>
      <c r="D2055" s="430"/>
      <c r="E2055" s="430"/>
      <c r="F2055" s="430"/>
      <c r="G2055" s="430"/>
      <c r="H2055" s="430"/>
      <c r="I2055" s="430"/>
      <c r="J2055" s="430"/>
      <c r="K2055" s="430"/>
      <c r="L2055" s="430"/>
      <c r="M2055" s="430"/>
      <c r="N2055" s="430"/>
      <c r="O2055" s="431"/>
      <c r="P2055" s="92"/>
    </row>
    <row r="2056" spans="2:16" ht="15" customHeight="1">
      <c r="B2056" s="93"/>
      <c r="C2056" s="429"/>
      <c r="D2056" s="430"/>
      <c r="E2056" s="430"/>
      <c r="F2056" s="430"/>
      <c r="G2056" s="430"/>
      <c r="H2056" s="430"/>
      <c r="I2056" s="430"/>
      <c r="J2056" s="430"/>
      <c r="K2056" s="430"/>
      <c r="L2056" s="430"/>
      <c r="M2056" s="430"/>
      <c r="N2056" s="430"/>
      <c r="O2056" s="431"/>
      <c r="P2056" s="92"/>
    </row>
    <row r="2057" spans="2:16" ht="15" customHeight="1">
      <c r="B2057" s="93"/>
      <c r="C2057" s="104"/>
      <c r="D2057" s="166"/>
      <c r="E2057" s="166"/>
      <c r="F2057" s="166"/>
      <c r="G2057" s="166"/>
      <c r="H2057" s="166"/>
      <c r="I2057" s="166"/>
      <c r="J2057" s="166"/>
      <c r="K2057" s="166"/>
      <c r="L2057" s="166"/>
      <c r="M2057" s="166"/>
      <c r="N2057" s="166"/>
      <c r="O2057" s="167"/>
      <c r="P2057" s="92"/>
    </row>
    <row r="2058" spans="2:16" ht="15" customHeight="1">
      <c r="B2058" s="93"/>
      <c r="C2058" s="170" t="s">
        <v>88</v>
      </c>
      <c r="D2058" s="166"/>
      <c r="E2058" s="166"/>
      <c r="F2058" s="166"/>
      <c r="G2058" s="166"/>
      <c r="H2058" s="166"/>
      <c r="I2058" s="166"/>
      <c r="J2058" s="166"/>
      <c r="K2058" s="166"/>
      <c r="L2058" s="166"/>
      <c r="M2058" s="166"/>
      <c r="N2058" s="166"/>
      <c r="O2058" s="167"/>
      <c r="P2058" s="92"/>
    </row>
    <row r="2059" spans="2:16" ht="12.75" customHeight="1">
      <c r="B2059" s="93"/>
      <c r="C2059" s="426" t="s">
        <v>89</v>
      </c>
      <c r="D2059" s="427"/>
      <c r="E2059" s="427"/>
      <c r="F2059" s="427"/>
      <c r="G2059" s="427"/>
      <c r="H2059" s="427"/>
      <c r="I2059" s="427"/>
      <c r="J2059" s="427"/>
      <c r="K2059" s="427"/>
      <c r="L2059" s="427"/>
      <c r="M2059" s="427"/>
      <c r="N2059" s="427"/>
      <c r="O2059" s="428"/>
      <c r="P2059" s="92"/>
    </row>
    <row r="2060" spans="2:16" ht="15" customHeight="1">
      <c r="B2060" s="93"/>
      <c r="C2060" s="426"/>
      <c r="D2060" s="427"/>
      <c r="E2060" s="427"/>
      <c r="F2060" s="427"/>
      <c r="G2060" s="427"/>
      <c r="H2060" s="427"/>
      <c r="I2060" s="427"/>
      <c r="J2060" s="427"/>
      <c r="K2060" s="427"/>
      <c r="L2060" s="427"/>
      <c r="M2060" s="427"/>
      <c r="N2060" s="427"/>
      <c r="O2060" s="428"/>
      <c r="P2060" s="92"/>
    </row>
    <row r="2061" spans="2:16" ht="12.95" customHeight="1">
      <c r="B2061" s="93"/>
      <c r="C2061" s="426" t="s">
        <v>90</v>
      </c>
      <c r="D2061" s="427"/>
      <c r="E2061" s="427"/>
      <c r="F2061" s="427"/>
      <c r="G2061" s="427"/>
      <c r="H2061" s="427"/>
      <c r="I2061" s="427"/>
      <c r="J2061" s="427"/>
      <c r="K2061" s="427"/>
      <c r="L2061" s="427"/>
      <c r="M2061" s="427"/>
      <c r="N2061" s="427"/>
      <c r="O2061" s="428"/>
      <c r="P2061" s="92"/>
    </row>
    <row r="2062" spans="2:16" ht="15" customHeight="1">
      <c r="B2062" s="93"/>
      <c r="C2062" s="426"/>
      <c r="D2062" s="427"/>
      <c r="E2062" s="427"/>
      <c r="F2062" s="427"/>
      <c r="G2062" s="427"/>
      <c r="H2062" s="427"/>
      <c r="I2062" s="427"/>
      <c r="J2062" s="427"/>
      <c r="K2062" s="427"/>
      <c r="L2062" s="427"/>
      <c r="M2062" s="427"/>
      <c r="N2062" s="427"/>
      <c r="O2062" s="428"/>
      <c r="P2062" s="92"/>
    </row>
    <row r="2063" spans="2:16" ht="15" customHeight="1">
      <c r="B2063" s="93"/>
      <c r="C2063" s="104"/>
      <c r="D2063" s="166"/>
      <c r="E2063" s="166"/>
      <c r="F2063" s="166"/>
      <c r="G2063" s="166"/>
      <c r="H2063" s="166"/>
      <c r="I2063" s="166"/>
      <c r="J2063" s="166"/>
      <c r="K2063" s="166"/>
      <c r="L2063" s="166"/>
      <c r="M2063" s="166"/>
      <c r="N2063" s="166"/>
      <c r="O2063" s="167"/>
      <c r="P2063" s="92"/>
    </row>
    <row r="2064" spans="2:16" ht="15" customHeight="1">
      <c r="B2064" s="93"/>
      <c r="C2064" s="118"/>
      <c r="H2064" s="165" t="s">
        <v>82</v>
      </c>
      <c r="O2064" s="119"/>
      <c r="P2064" s="92"/>
    </row>
    <row r="2065" spans="2:16" ht="15" customHeight="1">
      <c r="B2065" s="93"/>
      <c r="C2065" s="118"/>
      <c r="H2065" s="91" t="s">
        <v>83</v>
      </c>
      <c r="I2065" s="130"/>
      <c r="J2065" s="130"/>
      <c r="K2065" s="130"/>
      <c r="O2065" s="119"/>
      <c r="P2065" s="92"/>
    </row>
    <row r="2066" spans="2:16" ht="15" customHeight="1">
      <c r="B2066" s="93"/>
      <c r="C2066" s="118"/>
      <c r="H2066" s="91" t="s">
        <v>91</v>
      </c>
      <c r="I2066" s="171"/>
      <c r="J2066" s="171"/>
      <c r="K2066" s="171"/>
      <c r="O2066" s="119"/>
      <c r="P2066" s="92"/>
    </row>
    <row r="2067" spans="2:16" ht="15" customHeight="1">
      <c r="B2067" s="93"/>
      <c r="C2067" s="172"/>
      <c r="D2067" s="166"/>
      <c r="E2067" s="166"/>
      <c r="F2067" s="166"/>
      <c r="G2067" s="166"/>
      <c r="H2067" s="91" t="s">
        <v>85</v>
      </c>
      <c r="L2067" s="166"/>
      <c r="M2067" s="166"/>
      <c r="N2067" s="166"/>
      <c r="O2067" s="167"/>
      <c r="P2067" s="92"/>
    </row>
    <row r="2068" spans="2:16" ht="17.25" customHeight="1">
      <c r="B2068" s="93"/>
      <c r="C2068" s="172"/>
      <c r="D2068" s="171"/>
      <c r="E2068" s="171"/>
      <c r="K2068" s="418"/>
      <c r="L2068" s="418"/>
      <c r="M2068" s="418"/>
      <c r="N2068" s="418"/>
      <c r="O2068" s="419"/>
      <c r="P2068" s="92"/>
    </row>
    <row r="2069" spans="2:16" ht="18.75" customHeight="1">
      <c r="B2069" s="93"/>
      <c r="C2069" s="422"/>
      <c r="D2069" s="423"/>
      <c r="E2069" s="423"/>
      <c r="F2069" s="145"/>
      <c r="G2069" s="145"/>
      <c r="H2069" s="145"/>
      <c r="I2069" s="145"/>
      <c r="J2069" s="145"/>
      <c r="K2069" s="420"/>
      <c r="L2069" s="420"/>
      <c r="M2069" s="420"/>
      <c r="N2069" s="420"/>
      <c r="O2069" s="421"/>
      <c r="P2069" s="92"/>
    </row>
    <row r="2070" spans="2:16" ht="15" customHeight="1">
      <c r="B2070" s="173"/>
      <c r="C2070" s="174"/>
      <c r="D2070" s="174"/>
      <c r="E2070" s="174"/>
      <c r="F2070" s="174"/>
      <c r="G2070" s="174"/>
      <c r="H2070" s="174"/>
      <c r="I2070" s="174"/>
      <c r="J2070" s="174"/>
      <c r="K2070" s="174"/>
      <c r="L2070" s="174"/>
      <c r="M2070" s="174"/>
      <c r="N2070" s="174"/>
      <c r="O2070" s="174"/>
      <c r="P2070" s="175"/>
    </row>
    <row r="2071" spans="2:16" ht="15" customHeight="1"/>
    <row r="2072" spans="2:16" ht="15" customHeight="1">
      <c r="B2072" s="271" t="s">
        <v>37</v>
      </c>
      <c r="C2072" s="271"/>
      <c r="D2072" s="271"/>
      <c r="E2072" s="271"/>
      <c r="F2072" s="271"/>
      <c r="G2072" s="271"/>
      <c r="H2072" s="271"/>
      <c r="I2072" s="271"/>
      <c r="J2072" s="271"/>
      <c r="K2072" s="271"/>
      <c r="L2072" s="271"/>
    </row>
    <row r="2073" spans="2:16" ht="15" customHeight="1">
      <c r="B2073" s="271" t="s">
        <v>1</v>
      </c>
      <c r="C2073" s="271"/>
      <c r="D2073" s="271"/>
      <c r="E2073" s="271"/>
    </row>
    <row r="2074" spans="2:16" ht="15" customHeight="1"/>
    <row r="2075" spans="2:16" ht="25.5" customHeight="1">
      <c r="B2075" s="415"/>
      <c r="C2075" s="416"/>
      <c r="D2075" s="416"/>
      <c r="E2075" s="416"/>
      <c r="F2075" s="416"/>
      <c r="G2075" s="416"/>
      <c r="H2075" s="416"/>
      <c r="I2075" s="416"/>
      <c r="J2075" s="416"/>
      <c r="K2075" s="416"/>
      <c r="L2075" s="416"/>
      <c r="M2075" s="416"/>
      <c r="N2075" s="416"/>
      <c r="O2075" s="416"/>
      <c r="P2075" s="417"/>
    </row>
    <row r="2076" spans="2:16" ht="36.75" customHeight="1">
      <c r="B2076" s="93"/>
      <c r="C2076" s="327" t="s">
        <v>38</v>
      </c>
      <c r="D2076" s="327"/>
      <c r="E2076" s="327"/>
      <c r="F2076" s="327"/>
      <c r="G2076" s="327"/>
      <c r="H2076" s="327"/>
      <c r="I2076" s="327"/>
      <c r="J2076" s="327"/>
      <c r="K2076" s="327"/>
      <c r="L2076" s="327"/>
      <c r="M2076" s="327"/>
      <c r="N2076" s="327"/>
      <c r="O2076" s="327"/>
      <c r="P2076" s="92"/>
    </row>
    <row r="2077" spans="2:16" ht="15" customHeight="1">
      <c r="B2077" s="93"/>
      <c r="P2077" s="92"/>
    </row>
    <row r="2078" spans="2:16" ht="15" customHeight="1">
      <c r="B2078" s="93"/>
      <c r="C2078" s="336"/>
      <c r="D2078" s="338"/>
      <c r="E2078" s="339"/>
      <c r="F2078" s="339"/>
      <c r="G2078" s="339"/>
      <c r="H2078" s="339"/>
      <c r="I2078" s="339"/>
      <c r="J2078" s="339"/>
      <c r="K2078" s="340"/>
      <c r="L2078" s="356"/>
      <c r="M2078" s="357"/>
      <c r="N2078" s="357"/>
      <c r="O2078" s="358"/>
      <c r="P2078" s="92"/>
    </row>
    <row r="2079" spans="2:16" ht="15" customHeight="1">
      <c r="B2079" s="93"/>
      <c r="C2079" s="337"/>
      <c r="D2079" s="330" t="s">
        <v>162</v>
      </c>
      <c r="E2079" s="331"/>
      <c r="F2079" s="331"/>
      <c r="G2079" s="331"/>
      <c r="H2079" s="331"/>
      <c r="I2079" s="331"/>
      <c r="J2079" s="331"/>
      <c r="K2079" s="332"/>
      <c r="L2079" s="359"/>
      <c r="M2079" s="360"/>
      <c r="N2079" s="360"/>
      <c r="O2079" s="361"/>
      <c r="P2079" s="92"/>
    </row>
    <row r="2080" spans="2:16" ht="15" customHeight="1">
      <c r="B2080" s="93"/>
      <c r="C2080" s="337"/>
      <c r="D2080" s="330"/>
      <c r="E2080" s="331"/>
      <c r="F2080" s="331"/>
      <c r="G2080" s="331"/>
      <c r="H2080" s="331"/>
      <c r="I2080" s="331"/>
      <c r="J2080" s="331"/>
      <c r="K2080" s="332"/>
      <c r="L2080" s="328" t="s">
        <v>39</v>
      </c>
      <c r="M2080" s="362"/>
      <c r="N2080" s="363"/>
      <c r="O2080" s="364"/>
      <c r="P2080" s="92"/>
    </row>
    <row r="2081" spans="2:16" ht="15" customHeight="1">
      <c r="B2081" s="93"/>
      <c r="C2081" s="337"/>
      <c r="D2081" s="330" t="s">
        <v>40</v>
      </c>
      <c r="E2081" s="331"/>
      <c r="F2081" s="331"/>
      <c r="G2081" s="331"/>
      <c r="H2081" s="331"/>
      <c r="I2081" s="331"/>
      <c r="J2081" s="331"/>
      <c r="K2081" s="332"/>
      <c r="L2081" s="341"/>
      <c r="M2081" s="365"/>
      <c r="N2081" s="366"/>
      <c r="O2081" s="367"/>
      <c r="P2081" s="92"/>
    </row>
    <row r="2082" spans="2:16" ht="12.75" customHeight="1">
      <c r="B2082" s="93"/>
      <c r="C2082" s="337"/>
      <c r="D2082" s="333"/>
      <c r="E2082" s="334"/>
      <c r="F2082" s="334"/>
      <c r="G2082" s="334"/>
      <c r="H2082" s="334"/>
      <c r="I2082" s="334"/>
      <c r="J2082" s="334"/>
      <c r="K2082" s="335"/>
      <c r="L2082" s="328" t="s">
        <v>41</v>
      </c>
      <c r="M2082" s="328">
        <v>23</v>
      </c>
      <c r="N2082" s="328" t="s">
        <v>42</v>
      </c>
      <c r="O2082" s="354">
        <v>26</v>
      </c>
      <c r="P2082" s="92"/>
    </row>
    <row r="2083" spans="2:16" ht="15" customHeight="1">
      <c r="B2083" s="93"/>
      <c r="C2083" s="337"/>
      <c r="D2083" s="333"/>
      <c r="E2083" s="334"/>
      <c r="F2083" s="334"/>
      <c r="G2083" s="334"/>
      <c r="H2083" s="334"/>
      <c r="I2083" s="334"/>
      <c r="J2083" s="334"/>
      <c r="K2083" s="335"/>
      <c r="L2083" s="329"/>
      <c r="M2083" s="329"/>
      <c r="N2083" s="329"/>
      <c r="O2083" s="355"/>
      <c r="P2083" s="92"/>
    </row>
    <row r="2084" spans="2:16" ht="15" customHeight="1">
      <c r="B2084" s="93"/>
      <c r="C2084" s="337"/>
      <c r="D2084" s="330" t="s">
        <v>43</v>
      </c>
      <c r="E2084" s="331"/>
      <c r="F2084" s="331"/>
      <c r="G2084" s="331"/>
      <c r="H2084" s="331"/>
      <c r="I2084" s="331"/>
      <c r="J2084" s="331"/>
      <c r="K2084" s="332"/>
      <c r="L2084" s="329"/>
      <c r="M2084" s="329"/>
      <c r="N2084" s="329"/>
      <c r="O2084" s="355"/>
      <c r="P2084" s="92"/>
    </row>
    <row r="2085" spans="2:16" ht="15" customHeight="1">
      <c r="B2085" s="93"/>
      <c r="C2085" s="96"/>
      <c r="D2085" s="97"/>
      <c r="E2085" s="97"/>
      <c r="F2085" s="97"/>
      <c r="G2085" s="97"/>
      <c r="H2085" s="97"/>
      <c r="I2085" s="97"/>
      <c r="J2085" s="97"/>
      <c r="K2085" s="97"/>
      <c r="L2085" s="97"/>
      <c r="M2085" s="98"/>
      <c r="N2085" s="98"/>
      <c r="O2085" s="99"/>
      <c r="P2085" s="92"/>
    </row>
    <row r="2086" spans="2:16" ht="15" customHeight="1">
      <c r="B2086" s="93"/>
      <c r="C2086" s="100"/>
      <c r="D2086" s="94"/>
      <c r="E2086" s="94"/>
      <c r="F2086" s="94"/>
      <c r="G2086" s="94"/>
      <c r="H2086" s="94"/>
      <c r="I2086" s="94"/>
      <c r="J2086" s="94"/>
      <c r="K2086" s="94"/>
      <c r="L2086" s="101" t="s">
        <v>44</v>
      </c>
      <c r="M2086" s="102" t="s">
        <v>45</v>
      </c>
      <c r="N2086" s="102" t="s">
        <v>46</v>
      </c>
      <c r="O2086" s="103" t="s">
        <v>47</v>
      </c>
      <c r="P2086" s="92"/>
    </row>
    <row r="2087" spans="2:16" ht="15" customHeight="1">
      <c r="B2087" s="93"/>
      <c r="C2087" s="104"/>
      <c r="D2087" s="95"/>
      <c r="E2087" s="95"/>
      <c r="F2087" s="95"/>
      <c r="G2087" s="95"/>
      <c r="H2087" s="95"/>
      <c r="I2087" s="95"/>
      <c r="J2087" s="95"/>
      <c r="K2087" s="95"/>
      <c r="L2087" s="105"/>
      <c r="M2087" s="106"/>
      <c r="N2087" s="106"/>
      <c r="O2087" s="107"/>
      <c r="P2087" s="92"/>
    </row>
    <row r="2088" spans="2:16" ht="18" customHeight="1">
      <c r="B2088" s="93"/>
      <c r="C2088" s="424" t="s">
        <v>48</v>
      </c>
      <c r="D2088" s="425"/>
      <c r="E2088" s="425"/>
      <c r="F2088" s="425"/>
      <c r="G2088" s="95"/>
      <c r="H2088" s="95"/>
      <c r="I2088" s="95" t="s">
        <v>49</v>
      </c>
      <c r="K2088" s="95"/>
      <c r="L2088" s="105"/>
      <c r="O2088" s="108"/>
      <c r="P2088" s="92"/>
    </row>
    <row r="2089" spans="2:16" ht="15" customHeight="1">
      <c r="B2089" s="93"/>
      <c r="C2089" s="109"/>
      <c r="D2089" s="110"/>
      <c r="E2089" s="110"/>
      <c r="F2089" s="110"/>
      <c r="G2089" s="110"/>
      <c r="H2089" s="110"/>
      <c r="I2089" s="110"/>
      <c r="J2089" s="110"/>
      <c r="K2089" s="110"/>
      <c r="L2089" s="110"/>
      <c r="M2089" s="110"/>
      <c r="N2089" s="110"/>
      <c r="O2089" s="111"/>
      <c r="P2089" s="92"/>
    </row>
    <row r="2090" spans="2:16" ht="15" customHeight="1">
      <c r="B2090" s="93"/>
      <c r="C2090" s="112"/>
      <c r="D2090" s="113"/>
      <c r="E2090" s="113"/>
      <c r="F2090" s="113"/>
      <c r="G2090" s="113"/>
      <c r="H2090" s="113"/>
      <c r="I2090" s="113"/>
      <c r="J2090" s="113"/>
      <c r="K2090" s="113"/>
      <c r="L2090" s="113"/>
      <c r="M2090" s="113"/>
      <c r="N2090" s="113"/>
      <c r="O2090" s="114"/>
      <c r="P2090" s="92"/>
    </row>
    <row r="2091" spans="2:16" ht="15" customHeight="1">
      <c r="B2091" s="93"/>
      <c r="C2091" s="115"/>
      <c r="D2091" s="116"/>
      <c r="E2091" s="116"/>
      <c r="F2091" s="116"/>
      <c r="G2091" s="116"/>
      <c r="H2091" s="116"/>
      <c r="K2091" s="116"/>
      <c r="L2091" s="116"/>
      <c r="M2091" s="116"/>
      <c r="N2091" s="116"/>
      <c r="O2091" s="117"/>
      <c r="P2091" s="92"/>
    </row>
    <row r="2092" spans="2:16" ht="15" customHeight="1">
      <c r="B2092" s="93"/>
      <c r="C2092" s="376" t="s">
        <v>50</v>
      </c>
      <c r="D2092" s="377"/>
      <c r="E2092" s="377"/>
      <c r="F2092" s="377"/>
      <c r="G2092" s="377"/>
      <c r="H2092" s="377"/>
      <c r="I2092" s="377"/>
      <c r="J2092" s="377"/>
      <c r="K2092" s="377"/>
      <c r="L2092" s="377"/>
      <c r="M2092" s="377"/>
      <c r="N2092" s="377"/>
      <c r="O2092" s="378"/>
      <c r="P2092" s="92"/>
    </row>
    <row r="2093" spans="2:16" ht="15" customHeight="1">
      <c r="B2093" s="93"/>
      <c r="C2093" s="118"/>
      <c r="O2093" s="119"/>
      <c r="P2093" s="92"/>
    </row>
    <row r="2094" spans="2:16" ht="15" customHeight="1">
      <c r="B2094" s="93"/>
      <c r="C2094" s="120" t="s">
        <v>51</v>
      </c>
      <c r="D2094" s="342" t="s">
        <v>52</v>
      </c>
      <c r="E2094" s="343"/>
      <c r="F2094" s="343"/>
      <c r="G2094" s="343"/>
      <c r="H2094" s="343"/>
      <c r="I2094" s="343"/>
      <c r="J2094" s="343"/>
      <c r="K2094" s="343"/>
      <c r="L2094" s="344"/>
      <c r="M2094" s="374" t="s">
        <v>53</v>
      </c>
      <c r="N2094" s="375"/>
      <c r="O2094" s="120" t="s">
        <v>11</v>
      </c>
      <c r="P2094" s="92"/>
    </row>
    <row r="2095" spans="2:16" ht="20.100000000000001" customHeight="1">
      <c r="B2095" s="93"/>
      <c r="C2095" s="121" t="s">
        <v>156</v>
      </c>
      <c r="D2095" s="388" t="s">
        <v>151</v>
      </c>
      <c r="E2095" s="389"/>
      <c r="F2095" s="389"/>
      <c r="G2095" s="389"/>
      <c r="H2095" s="389"/>
      <c r="I2095" s="389"/>
      <c r="J2095" s="389"/>
      <c r="K2095" s="389"/>
      <c r="L2095" s="390"/>
      <c r="M2095" s="368" t="s">
        <v>101</v>
      </c>
      <c r="N2095" s="369"/>
      <c r="O2095" s="122">
        <f>SUM('PRESUPUESTO OFICIAL (Entidad)'!I52)</f>
        <v>131.78</v>
      </c>
      <c r="P2095" s="92"/>
    </row>
    <row r="2096" spans="2:16" ht="15" customHeight="1">
      <c r="B2096" s="93"/>
      <c r="C2096" s="345" t="s">
        <v>54</v>
      </c>
      <c r="D2096" s="346"/>
      <c r="E2096" s="346"/>
      <c r="F2096" s="346"/>
      <c r="G2096" s="346"/>
      <c r="H2096" s="346"/>
      <c r="I2096" s="346"/>
      <c r="J2096" s="346"/>
      <c r="K2096" s="346"/>
      <c r="L2096" s="346"/>
      <c r="M2096" s="346"/>
      <c r="N2096" s="346"/>
      <c r="O2096" s="347"/>
      <c r="P2096" s="92"/>
    </row>
    <row r="2097" spans="2:16" ht="15" customHeight="1">
      <c r="B2097" s="93"/>
      <c r="C2097" s="348"/>
      <c r="D2097" s="349"/>
      <c r="E2097" s="349"/>
      <c r="F2097" s="349"/>
      <c r="G2097" s="349"/>
      <c r="H2097" s="349"/>
      <c r="I2097" s="349"/>
      <c r="J2097" s="349"/>
      <c r="K2097" s="349"/>
      <c r="L2097" s="349"/>
      <c r="M2097" s="349"/>
      <c r="N2097" s="349"/>
      <c r="O2097" s="350"/>
      <c r="P2097" s="92"/>
    </row>
    <row r="2098" spans="2:16" ht="15" customHeight="1">
      <c r="B2098" s="93"/>
      <c r="C2098" s="351"/>
      <c r="D2098" s="352"/>
      <c r="E2098" s="352"/>
      <c r="F2098" s="352"/>
      <c r="G2098" s="352"/>
      <c r="H2098" s="352"/>
      <c r="I2098" s="352"/>
      <c r="J2098" s="352"/>
      <c r="K2098" s="352"/>
      <c r="L2098" s="352"/>
      <c r="M2098" s="352"/>
      <c r="N2098" s="352"/>
      <c r="O2098" s="353"/>
      <c r="P2098" s="92"/>
    </row>
    <row r="2099" spans="2:16" ht="15" customHeight="1">
      <c r="B2099" s="93"/>
      <c r="C2099" s="370" t="s">
        <v>52</v>
      </c>
      <c r="D2099" s="371"/>
      <c r="E2099" s="371"/>
      <c r="F2099" s="371"/>
      <c r="G2099" s="372"/>
      <c r="H2099" s="373" t="s">
        <v>55</v>
      </c>
      <c r="I2099" s="371"/>
      <c r="J2099" s="385" t="s">
        <v>56</v>
      </c>
      <c r="K2099" s="386"/>
      <c r="L2099" s="124" t="s">
        <v>57</v>
      </c>
      <c r="M2099" s="373" t="s">
        <v>58</v>
      </c>
      <c r="N2099" s="387"/>
      <c r="O2099" s="125" t="s">
        <v>59</v>
      </c>
      <c r="P2099" s="92"/>
    </row>
    <row r="2100" spans="2:16" ht="17.100000000000001" customHeight="1">
      <c r="B2100" s="93"/>
      <c r="C2100" s="379" t="s">
        <v>163</v>
      </c>
      <c r="D2100" s="380"/>
      <c r="E2100" s="380"/>
      <c r="F2100" s="380"/>
      <c r="G2100" s="381"/>
      <c r="H2100" s="382"/>
      <c r="I2100" s="381"/>
      <c r="J2100" s="382" t="s">
        <v>164</v>
      </c>
      <c r="K2100" s="381"/>
      <c r="L2100" s="127">
        <v>17997</v>
      </c>
      <c r="M2100" s="383">
        <v>0.1</v>
      </c>
      <c r="N2100" s="384"/>
      <c r="O2100" s="128">
        <f>ROUND(L2100*M2100+0.00000001,2)</f>
        <v>1799.7</v>
      </c>
      <c r="P2100" s="92"/>
    </row>
    <row r="2101" spans="2:16" ht="15" customHeight="1">
      <c r="B2101" s="93"/>
      <c r="C2101" s="129"/>
      <c r="D2101" s="130"/>
      <c r="E2101" s="130"/>
      <c r="F2101" s="130"/>
      <c r="G2101" s="131"/>
      <c r="H2101" s="132"/>
      <c r="I2101" s="131"/>
      <c r="J2101" s="132"/>
      <c r="K2101" s="131"/>
      <c r="L2101" s="127"/>
      <c r="M2101" s="383"/>
      <c r="N2101" s="384"/>
      <c r="O2101" s="128"/>
      <c r="P2101" s="92"/>
    </row>
    <row r="2102" spans="2:16" ht="15" customHeight="1">
      <c r="B2102" s="93"/>
      <c r="C2102" s="391"/>
      <c r="D2102" s="392"/>
      <c r="E2102" s="392"/>
      <c r="F2102" s="392"/>
      <c r="G2102" s="393"/>
      <c r="H2102" s="394"/>
      <c r="I2102" s="393"/>
      <c r="J2102" s="394"/>
      <c r="K2102" s="393"/>
      <c r="L2102" s="133"/>
      <c r="M2102" s="395"/>
      <c r="N2102" s="396"/>
      <c r="O2102" s="128"/>
      <c r="P2102" s="92"/>
    </row>
    <row r="2103" spans="2:16" ht="15" customHeight="1">
      <c r="B2103" s="93"/>
      <c r="C2103" s="404" t="s">
        <v>60</v>
      </c>
      <c r="D2103" s="405"/>
      <c r="E2103" s="405"/>
      <c r="F2103" s="405"/>
      <c r="G2103" s="405"/>
      <c r="H2103" s="405"/>
      <c r="I2103" s="405"/>
      <c r="J2103" s="405"/>
      <c r="K2103" s="405"/>
      <c r="L2103" s="405"/>
      <c r="M2103" s="405"/>
      <c r="N2103" s="406"/>
      <c r="O2103" s="134">
        <f>SUM(O2100:O2102)</f>
        <v>1799.7</v>
      </c>
      <c r="P2103" s="92"/>
    </row>
    <row r="2104" spans="2:16" ht="13.5" customHeight="1">
      <c r="B2104" s="93"/>
      <c r="C2104" s="345" t="s">
        <v>61</v>
      </c>
      <c r="D2104" s="346"/>
      <c r="E2104" s="346"/>
      <c r="F2104" s="346"/>
      <c r="G2104" s="346"/>
      <c r="H2104" s="346"/>
      <c r="I2104" s="346"/>
      <c r="J2104" s="346"/>
      <c r="K2104" s="346"/>
      <c r="L2104" s="346"/>
      <c r="M2104" s="346"/>
      <c r="N2104" s="346"/>
      <c r="O2104" s="347"/>
      <c r="P2104" s="92"/>
    </row>
    <row r="2105" spans="2:16" ht="15" customHeight="1">
      <c r="B2105" s="93"/>
      <c r="C2105" s="348"/>
      <c r="D2105" s="349"/>
      <c r="E2105" s="349"/>
      <c r="F2105" s="349"/>
      <c r="G2105" s="349"/>
      <c r="H2105" s="349"/>
      <c r="I2105" s="349"/>
      <c r="J2105" s="349"/>
      <c r="K2105" s="349"/>
      <c r="L2105" s="349"/>
      <c r="M2105" s="349"/>
      <c r="N2105" s="349"/>
      <c r="O2105" s="350"/>
      <c r="P2105" s="92"/>
    </row>
    <row r="2106" spans="2:16" ht="15" customHeight="1">
      <c r="B2106" s="93"/>
      <c r="C2106" s="351"/>
      <c r="D2106" s="352"/>
      <c r="E2106" s="352"/>
      <c r="F2106" s="352"/>
      <c r="G2106" s="352"/>
      <c r="H2106" s="352"/>
      <c r="I2106" s="352"/>
      <c r="J2106" s="352"/>
      <c r="K2106" s="352"/>
      <c r="L2106" s="352"/>
      <c r="M2106" s="352"/>
      <c r="N2106" s="352"/>
      <c r="O2106" s="353"/>
      <c r="P2106" s="92"/>
    </row>
    <row r="2107" spans="2:16" ht="15" customHeight="1">
      <c r="B2107" s="93"/>
      <c r="C2107" s="370" t="s">
        <v>52</v>
      </c>
      <c r="D2107" s="397"/>
      <c r="E2107" s="397"/>
      <c r="F2107" s="397"/>
      <c r="G2107" s="397"/>
      <c r="H2107" s="397"/>
      <c r="I2107" s="397"/>
      <c r="J2107" s="387"/>
      <c r="K2107" s="123" t="s">
        <v>53</v>
      </c>
      <c r="L2107" s="124" t="s">
        <v>11</v>
      </c>
      <c r="M2107" s="373" t="s">
        <v>62</v>
      </c>
      <c r="N2107" s="387"/>
      <c r="O2107" s="125" t="s">
        <v>59</v>
      </c>
      <c r="P2107" s="92"/>
    </row>
    <row r="2108" spans="2:16" ht="17.100000000000001" customHeight="1">
      <c r="B2108" s="93"/>
      <c r="C2108" s="379" t="s">
        <v>259</v>
      </c>
      <c r="D2108" s="380"/>
      <c r="E2108" s="380"/>
      <c r="F2108" s="380"/>
      <c r="G2108" s="380"/>
      <c r="H2108" s="380"/>
      <c r="I2108" s="380"/>
      <c r="J2108" s="381"/>
      <c r="K2108" s="136" t="s">
        <v>179</v>
      </c>
      <c r="L2108" s="137">
        <v>3</v>
      </c>
      <c r="M2108" s="413">
        <v>1620</v>
      </c>
      <c r="N2108" s="414"/>
      <c r="O2108" s="128">
        <f>ROUND(L2108*M2108+0.00000001,2)</f>
        <v>4860</v>
      </c>
      <c r="P2108" s="92"/>
    </row>
    <row r="2109" spans="2:16" ht="17.100000000000001" customHeight="1">
      <c r="B2109" s="93"/>
      <c r="C2109" s="436" t="s">
        <v>216</v>
      </c>
      <c r="D2109" s="392"/>
      <c r="E2109" s="392"/>
      <c r="F2109" s="392"/>
      <c r="G2109" s="392"/>
      <c r="H2109" s="392"/>
      <c r="I2109" s="392"/>
      <c r="J2109" s="393"/>
      <c r="K2109" s="130" t="s">
        <v>181</v>
      </c>
      <c r="L2109" s="138">
        <v>0.8</v>
      </c>
      <c r="M2109" s="402">
        <v>1990</v>
      </c>
      <c r="N2109" s="403"/>
      <c r="O2109" s="139">
        <f>ROUND(L2109*M2109+0.00000001,2)</f>
        <v>1592</v>
      </c>
      <c r="P2109" s="92"/>
    </row>
    <row r="2110" spans="2:16" ht="17.100000000000001" customHeight="1">
      <c r="B2110" s="93"/>
      <c r="C2110" s="436" t="s">
        <v>260</v>
      </c>
      <c r="D2110" s="392"/>
      <c r="E2110" s="392"/>
      <c r="F2110" s="392"/>
      <c r="G2110" s="392"/>
      <c r="H2110" s="392"/>
      <c r="I2110" s="392"/>
      <c r="J2110" s="393"/>
      <c r="K2110" s="130" t="s">
        <v>194</v>
      </c>
      <c r="L2110" s="138">
        <v>0.08</v>
      </c>
      <c r="M2110" s="402">
        <v>67123.8</v>
      </c>
      <c r="N2110" s="403"/>
      <c r="O2110" s="139">
        <f>ROUND(L2110*M2110+0.00000001,2)</f>
        <v>5369.9</v>
      </c>
      <c r="P2110" s="92"/>
    </row>
    <row r="2111" spans="2:16" ht="15" customHeight="1">
      <c r="B2111" s="93"/>
      <c r="C2111" s="404" t="s">
        <v>60</v>
      </c>
      <c r="D2111" s="405"/>
      <c r="E2111" s="405"/>
      <c r="F2111" s="405"/>
      <c r="G2111" s="405"/>
      <c r="H2111" s="405"/>
      <c r="I2111" s="405"/>
      <c r="J2111" s="405"/>
      <c r="K2111" s="405"/>
      <c r="L2111" s="405"/>
      <c r="M2111" s="405"/>
      <c r="N2111" s="406"/>
      <c r="O2111" s="140">
        <f>SUM(O2108:O2110)</f>
        <v>11821.9</v>
      </c>
      <c r="P2111" s="92"/>
    </row>
    <row r="2112" spans="2:16" ht="15" customHeight="1">
      <c r="B2112" s="93"/>
      <c r="C2112" s="345" t="s">
        <v>63</v>
      </c>
      <c r="D2112" s="346"/>
      <c r="E2112" s="346"/>
      <c r="F2112" s="346"/>
      <c r="G2112" s="346"/>
      <c r="H2112" s="346"/>
      <c r="I2112" s="346"/>
      <c r="J2112" s="346"/>
      <c r="K2112" s="346"/>
      <c r="L2112" s="346"/>
      <c r="M2112" s="346"/>
      <c r="N2112" s="346"/>
      <c r="O2112" s="347"/>
      <c r="P2112" s="92"/>
    </row>
    <row r="2113" spans="2:16" ht="15" customHeight="1">
      <c r="B2113" s="93"/>
      <c r="C2113" s="348"/>
      <c r="D2113" s="349"/>
      <c r="E2113" s="349"/>
      <c r="F2113" s="349"/>
      <c r="G2113" s="349"/>
      <c r="H2113" s="349"/>
      <c r="I2113" s="349"/>
      <c r="J2113" s="349"/>
      <c r="K2113" s="349"/>
      <c r="L2113" s="349"/>
      <c r="M2113" s="349"/>
      <c r="N2113" s="349"/>
      <c r="O2113" s="350"/>
      <c r="P2113" s="92"/>
    </row>
    <row r="2114" spans="2:16" ht="15" customHeight="1">
      <c r="B2114" s="93"/>
      <c r="C2114" s="351"/>
      <c r="D2114" s="352"/>
      <c r="E2114" s="352"/>
      <c r="F2114" s="352"/>
      <c r="G2114" s="352"/>
      <c r="H2114" s="352"/>
      <c r="I2114" s="352"/>
      <c r="J2114" s="352"/>
      <c r="K2114" s="352"/>
      <c r="L2114" s="352"/>
      <c r="M2114" s="352"/>
      <c r="N2114" s="352"/>
      <c r="O2114" s="353"/>
      <c r="P2114" s="92"/>
    </row>
    <row r="2115" spans="2:16" ht="15.75" customHeight="1">
      <c r="B2115" s="93"/>
      <c r="C2115" s="370" t="s">
        <v>64</v>
      </c>
      <c r="D2115" s="397"/>
      <c r="E2115" s="397"/>
      <c r="F2115" s="397"/>
      <c r="G2115" s="397"/>
      <c r="H2115" s="397"/>
      <c r="I2115" s="397"/>
      <c r="J2115" s="124" t="s">
        <v>65</v>
      </c>
      <c r="K2115" s="135" t="s">
        <v>66</v>
      </c>
      <c r="L2115" s="141" t="s">
        <v>67</v>
      </c>
      <c r="M2115" s="373" t="s">
        <v>68</v>
      </c>
      <c r="N2115" s="387"/>
      <c r="O2115" s="125" t="s">
        <v>59</v>
      </c>
      <c r="P2115" s="92"/>
    </row>
    <row r="2116" spans="2:16" ht="15" customHeight="1">
      <c r="B2116" s="93"/>
      <c r="C2116" s="412"/>
      <c r="D2116" s="380"/>
      <c r="E2116" s="380"/>
      <c r="F2116" s="380"/>
      <c r="G2116" s="380"/>
      <c r="H2116" s="380"/>
      <c r="I2116" s="380"/>
      <c r="J2116" s="142"/>
      <c r="K2116" s="143"/>
      <c r="L2116" s="142"/>
      <c r="M2116" s="400"/>
      <c r="N2116" s="401"/>
      <c r="O2116" s="128"/>
      <c r="P2116" s="92"/>
    </row>
    <row r="2117" spans="2:16" ht="15" customHeight="1">
      <c r="B2117" s="93"/>
      <c r="C2117" s="391"/>
      <c r="D2117" s="392"/>
      <c r="E2117" s="392"/>
      <c r="F2117" s="392"/>
      <c r="G2117" s="392"/>
      <c r="H2117" s="392"/>
      <c r="I2117" s="392"/>
      <c r="J2117" s="144"/>
      <c r="K2117" s="145"/>
      <c r="L2117" s="144"/>
      <c r="M2117" s="402"/>
      <c r="N2117" s="403"/>
      <c r="O2117" s="146"/>
      <c r="P2117" s="92"/>
    </row>
    <row r="2118" spans="2:16" ht="15" customHeight="1">
      <c r="B2118" s="93"/>
      <c r="C2118" s="404" t="s">
        <v>60</v>
      </c>
      <c r="D2118" s="405"/>
      <c r="E2118" s="405"/>
      <c r="F2118" s="405"/>
      <c r="G2118" s="405"/>
      <c r="H2118" s="405"/>
      <c r="I2118" s="405"/>
      <c r="J2118" s="405"/>
      <c r="K2118" s="405"/>
      <c r="L2118" s="405"/>
      <c r="M2118" s="405"/>
      <c r="N2118" s="406"/>
      <c r="O2118" s="134">
        <f>SUM(O2116:O2117)</f>
        <v>0</v>
      </c>
      <c r="P2118" s="92"/>
    </row>
    <row r="2119" spans="2:16" ht="15" customHeight="1">
      <c r="B2119" s="93"/>
      <c r="C2119" s="345" t="s">
        <v>69</v>
      </c>
      <c r="D2119" s="346"/>
      <c r="E2119" s="346"/>
      <c r="F2119" s="346"/>
      <c r="G2119" s="346"/>
      <c r="H2119" s="346"/>
      <c r="I2119" s="346"/>
      <c r="J2119" s="346"/>
      <c r="K2119" s="346"/>
      <c r="L2119" s="346"/>
      <c r="M2119" s="346"/>
      <c r="N2119" s="346"/>
      <c r="O2119" s="347"/>
      <c r="P2119" s="92"/>
    </row>
    <row r="2120" spans="2:16" ht="15" customHeight="1">
      <c r="B2120" s="93"/>
      <c r="C2120" s="348"/>
      <c r="D2120" s="349"/>
      <c r="E2120" s="349"/>
      <c r="F2120" s="349"/>
      <c r="G2120" s="349"/>
      <c r="H2120" s="349"/>
      <c r="I2120" s="349"/>
      <c r="J2120" s="349"/>
      <c r="K2120" s="349"/>
      <c r="L2120" s="349"/>
      <c r="M2120" s="349"/>
      <c r="N2120" s="349"/>
      <c r="O2120" s="350"/>
      <c r="P2120" s="92"/>
    </row>
    <row r="2121" spans="2:16" ht="15" customHeight="1">
      <c r="B2121" s="93"/>
      <c r="C2121" s="351"/>
      <c r="D2121" s="352"/>
      <c r="E2121" s="352"/>
      <c r="F2121" s="352"/>
      <c r="G2121" s="352"/>
      <c r="H2121" s="352"/>
      <c r="I2121" s="352"/>
      <c r="J2121" s="352"/>
      <c r="K2121" s="352"/>
      <c r="L2121" s="352"/>
      <c r="M2121" s="352"/>
      <c r="N2121" s="352"/>
      <c r="O2121" s="353"/>
      <c r="P2121" s="92"/>
    </row>
    <row r="2122" spans="2:16" ht="31.5" customHeight="1">
      <c r="B2122" s="93"/>
      <c r="C2122" s="370" t="s">
        <v>70</v>
      </c>
      <c r="D2122" s="397"/>
      <c r="E2122" s="397"/>
      <c r="F2122" s="397"/>
      <c r="G2122" s="397"/>
      <c r="H2122" s="397"/>
      <c r="I2122" s="397"/>
      <c r="J2122" s="124" t="s">
        <v>71</v>
      </c>
      <c r="K2122" s="147" t="s">
        <v>72</v>
      </c>
      <c r="L2122" s="148" t="s">
        <v>73</v>
      </c>
      <c r="M2122" s="398" t="s">
        <v>58</v>
      </c>
      <c r="N2122" s="399"/>
      <c r="O2122" s="150" t="s">
        <v>59</v>
      </c>
      <c r="P2122" s="92"/>
    </row>
    <row r="2123" spans="2:16" ht="17.100000000000001" customHeight="1">
      <c r="B2123" s="93"/>
      <c r="C2123" s="151" t="s">
        <v>221</v>
      </c>
      <c r="D2123" s="152"/>
      <c r="E2123" s="152"/>
      <c r="F2123" s="152"/>
      <c r="G2123" s="152"/>
      <c r="H2123" s="152"/>
      <c r="I2123" s="152"/>
      <c r="J2123" s="153"/>
      <c r="K2123" s="154"/>
      <c r="L2123" s="155">
        <v>59990</v>
      </c>
      <c r="M2123" s="407">
        <v>0.3</v>
      </c>
      <c r="N2123" s="408"/>
      <c r="O2123" s="156">
        <f>ROUND(L2123*M2123+0.00000001,2)</f>
        <v>17997</v>
      </c>
      <c r="P2123" s="92"/>
    </row>
    <row r="2124" spans="2:16" ht="15" customHeight="1">
      <c r="B2124" s="93"/>
      <c r="C2124" s="151"/>
      <c r="D2124" s="152"/>
      <c r="E2124" s="152"/>
      <c r="F2124" s="152"/>
      <c r="G2124" s="152"/>
      <c r="H2124" s="152"/>
      <c r="I2124" s="152"/>
      <c r="J2124" s="153"/>
      <c r="K2124" s="154"/>
      <c r="L2124" s="155"/>
      <c r="M2124" s="407"/>
      <c r="N2124" s="408"/>
      <c r="O2124" s="156"/>
      <c r="P2124" s="92"/>
    </row>
    <row r="2125" spans="2:16" ht="15" customHeight="1">
      <c r="B2125" s="93"/>
      <c r="C2125" s="151"/>
      <c r="D2125" s="152"/>
      <c r="E2125" s="152"/>
      <c r="F2125" s="152"/>
      <c r="G2125" s="152"/>
      <c r="H2125" s="152"/>
      <c r="I2125" s="152"/>
      <c r="J2125" s="153"/>
      <c r="K2125" s="154"/>
      <c r="L2125" s="155"/>
      <c r="M2125" s="400"/>
      <c r="N2125" s="401"/>
      <c r="O2125" s="156"/>
      <c r="P2125" s="92"/>
    </row>
    <row r="2126" spans="2:16" ht="15" customHeight="1">
      <c r="B2126" s="93"/>
      <c r="C2126" s="391"/>
      <c r="D2126" s="392"/>
      <c r="E2126" s="392"/>
      <c r="F2126" s="392"/>
      <c r="G2126" s="392"/>
      <c r="H2126" s="392"/>
      <c r="I2126" s="392"/>
      <c r="J2126" s="144"/>
      <c r="K2126" s="145"/>
      <c r="L2126" s="144"/>
      <c r="M2126" s="402"/>
      <c r="N2126" s="403"/>
      <c r="O2126" s="146"/>
      <c r="P2126" s="92"/>
    </row>
    <row r="2127" spans="2:16" ht="15" customHeight="1">
      <c r="B2127" s="93"/>
      <c r="C2127" s="404" t="s">
        <v>60</v>
      </c>
      <c r="D2127" s="405"/>
      <c r="E2127" s="405"/>
      <c r="F2127" s="405"/>
      <c r="G2127" s="405"/>
      <c r="H2127" s="405"/>
      <c r="I2127" s="405"/>
      <c r="J2127" s="405"/>
      <c r="K2127" s="405"/>
      <c r="L2127" s="405"/>
      <c r="M2127" s="405"/>
      <c r="N2127" s="406"/>
      <c r="O2127" s="140">
        <f>SUM(O2123:O2126)</f>
        <v>17997</v>
      </c>
      <c r="P2127" s="92"/>
    </row>
    <row r="2128" spans="2:16" ht="15" customHeight="1">
      <c r="B2128" s="93"/>
      <c r="C2128" s="118"/>
      <c r="O2128" s="119"/>
      <c r="P2128" s="92"/>
    </row>
    <row r="2129" spans="2:16" ht="15" customHeight="1">
      <c r="B2129" s="93"/>
      <c r="C2129" s="409" t="s">
        <v>74</v>
      </c>
      <c r="D2129" s="410"/>
      <c r="E2129" s="410"/>
      <c r="F2129" s="410"/>
      <c r="G2129" s="410"/>
      <c r="H2129" s="410"/>
      <c r="I2129" s="410"/>
      <c r="J2129" s="410"/>
      <c r="K2129" s="410"/>
      <c r="L2129" s="410"/>
      <c r="M2129" s="410"/>
      <c r="N2129" s="411"/>
      <c r="O2129" s="157">
        <f>ROUND(SUM(O2103,O2111,O2118,O2127),0)</f>
        <v>31619</v>
      </c>
      <c r="P2129" s="92"/>
    </row>
    <row r="2130" spans="2:16" ht="15" customHeight="1">
      <c r="B2130" s="93"/>
      <c r="C2130" s="345" t="s">
        <v>75</v>
      </c>
      <c r="D2130" s="346"/>
      <c r="E2130" s="346"/>
      <c r="F2130" s="346"/>
      <c r="G2130" s="346"/>
      <c r="H2130" s="346"/>
      <c r="I2130" s="346"/>
      <c r="J2130" s="346"/>
      <c r="K2130" s="346"/>
      <c r="L2130" s="346"/>
      <c r="M2130" s="346"/>
      <c r="N2130" s="346"/>
      <c r="O2130" s="347"/>
      <c r="P2130" s="92"/>
    </row>
    <row r="2131" spans="2:16" ht="15" customHeight="1">
      <c r="B2131" s="93"/>
      <c r="C2131" s="348"/>
      <c r="D2131" s="349"/>
      <c r="E2131" s="349"/>
      <c r="F2131" s="349"/>
      <c r="G2131" s="349"/>
      <c r="H2131" s="349"/>
      <c r="I2131" s="349"/>
      <c r="J2131" s="349"/>
      <c r="K2131" s="349"/>
      <c r="L2131" s="349"/>
      <c r="M2131" s="349"/>
      <c r="N2131" s="349"/>
      <c r="O2131" s="350"/>
      <c r="P2131" s="92"/>
    </row>
    <row r="2132" spans="2:16" ht="15" customHeight="1">
      <c r="B2132" s="93"/>
      <c r="C2132" s="351"/>
      <c r="D2132" s="352"/>
      <c r="E2132" s="352"/>
      <c r="F2132" s="352"/>
      <c r="G2132" s="352"/>
      <c r="H2132" s="352"/>
      <c r="I2132" s="352"/>
      <c r="J2132" s="352"/>
      <c r="K2132" s="352"/>
      <c r="L2132" s="352"/>
      <c r="M2132" s="352"/>
      <c r="N2132" s="352"/>
      <c r="O2132" s="353"/>
      <c r="P2132" s="92"/>
    </row>
    <row r="2133" spans="2:16" ht="28.5" customHeight="1">
      <c r="B2133" s="93"/>
      <c r="C2133" s="370" t="s">
        <v>76</v>
      </c>
      <c r="D2133" s="397"/>
      <c r="E2133" s="397"/>
      <c r="F2133" s="397"/>
      <c r="G2133" s="397"/>
      <c r="H2133" s="397"/>
      <c r="I2133" s="397"/>
      <c r="J2133" s="135"/>
      <c r="K2133" s="149"/>
      <c r="L2133" s="148" t="s">
        <v>77</v>
      </c>
      <c r="M2133" s="398" t="s">
        <v>78</v>
      </c>
      <c r="N2133" s="399"/>
      <c r="O2133" s="150"/>
      <c r="P2133" s="92"/>
    </row>
    <row r="2134" spans="2:16" ht="15" customHeight="1">
      <c r="B2134" s="93"/>
      <c r="C2134" s="412" t="s">
        <v>23</v>
      </c>
      <c r="D2134" s="380"/>
      <c r="E2134" s="380"/>
      <c r="F2134" s="380"/>
      <c r="G2134" s="380"/>
      <c r="H2134" s="380"/>
      <c r="I2134" s="380"/>
      <c r="J2134" s="158"/>
      <c r="K2134" s="159"/>
      <c r="L2134" s="235">
        <f>'PRESUPUESTO OFICIAL (Entidad)'!K72</f>
        <v>0.24299999999999999</v>
      </c>
      <c r="M2134" s="432">
        <f>L2134*O2129</f>
        <v>7683.4169999999995</v>
      </c>
      <c r="N2134" s="433"/>
      <c r="O2134" s="160"/>
      <c r="P2134" s="92"/>
    </row>
    <row r="2135" spans="2:16" ht="15" customHeight="1">
      <c r="B2135" s="93"/>
      <c r="C2135" s="129" t="s">
        <v>79</v>
      </c>
      <c r="D2135" s="130"/>
      <c r="E2135" s="130"/>
      <c r="F2135" s="130"/>
      <c r="G2135" s="130"/>
      <c r="H2135" s="130"/>
      <c r="I2135" s="130"/>
      <c r="J2135" s="158"/>
      <c r="K2135" s="159"/>
      <c r="L2135" s="235">
        <f>'PRESUPUESTO OFICIAL (Entidad)'!K73</f>
        <v>0.01</v>
      </c>
      <c r="M2135" s="432">
        <f>L2135*O2129</f>
        <v>316.19</v>
      </c>
      <c r="N2135" s="433"/>
      <c r="O2135" s="160"/>
      <c r="P2135" s="92"/>
    </row>
    <row r="2136" spans="2:16" ht="15" customHeight="1">
      <c r="B2136" s="93"/>
      <c r="C2136" s="112" t="s">
        <v>80</v>
      </c>
      <c r="D2136" s="113"/>
      <c r="E2136" s="113"/>
      <c r="F2136" s="113"/>
      <c r="G2136" s="113"/>
      <c r="H2136" s="113"/>
      <c r="I2136" s="113"/>
      <c r="J2136" s="161"/>
      <c r="K2136" s="162"/>
      <c r="L2136" s="235">
        <f>'PRESUPUESTO OFICIAL (Entidad)'!K74</f>
        <v>0.05</v>
      </c>
      <c r="M2136" s="434">
        <f>L2136*O2129</f>
        <v>1580.95</v>
      </c>
      <c r="N2136" s="435"/>
      <c r="O2136" s="160"/>
      <c r="P2136" s="92"/>
    </row>
    <row r="2137" spans="2:16" ht="15" customHeight="1">
      <c r="B2137" s="93"/>
      <c r="C2137" s="404" t="s">
        <v>60</v>
      </c>
      <c r="D2137" s="405"/>
      <c r="E2137" s="405"/>
      <c r="F2137" s="405"/>
      <c r="G2137" s="405"/>
      <c r="H2137" s="405"/>
      <c r="I2137" s="405"/>
      <c r="J2137" s="405"/>
      <c r="K2137" s="405"/>
      <c r="L2137" s="405"/>
      <c r="M2137" s="405"/>
      <c r="N2137" s="406"/>
      <c r="O2137" s="163">
        <f>SUM(M2134:M2136)</f>
        <v>9580.5569999999989</v>
      </c>
      <c r="P2137" s="92"/>
    </row>
    <row r="2138" spans="2:16" ht="15" customHeight="1">
      <c r="B2138" s="93"/>
      <c r="C2138" s="118"/>
      <c r="O2138" s="119"/>
      <c r="P2138" s="92"/>
    </row>
    <row r="2139" spans="2:16" ht="15" customHeight="1">
      <c r="B2139" s="93"/>
      <c r="C2139" s="409" t="s">
        <v>81</v>
      </c>
      <c r="D2139" s="410"/>
      <c r="E2139" s="410"/>
      <c r="F2139" s="410"/>
      <c r="G2139" s="410"/>
      <c r="H2139" s="410"/>
      <c r="I2139" s="410"/>
      <c r="J2139" s="410"/>
      <c r="K2139" s="410"/>
      <c r="L2139" s="410"/>
      <c r="M2139" s="410"/>
      <c r="N2139" s="411"/>
      <c r="O2139" s="164">
        <f>ROUND(SUM(O2129,O2137),0)</f>
        <v>41200</v>
      </c>
      <c r="P2139" s="92"/>
    </row>
    <row r="2140" spans="2:16" ht="15" customHeight="1">
      <c r="B2140" s="93"/>
      <c r="C2140" s="115"/>
      <c r="D2140" s="116"/>
      <c r="E2140" s="116"/>
      <c r="F2140" s="116"/>
      <c r="G2140" s="116"/>
      <c r="H2140" s="116"/>
      <c r="I2140" s="116"/>
      <c r="J2140" s="116"/>
      <c r="K2140" s="116"/>
      <c r="L2140" s="116"/>
      <c r="M2140" s="116"/>
      <c r="N2140" s="116"/>
      <c r="O2140" s="117"/>
      <c r="P2140" s="92"/>
    </row>
    <row r="2141" spans="2:16" ht="15" customHeight="1">
      <c r="B2141" s="93"/>
      <c r="C2141" s="118"/>
      <c r="O2141" s="119"/>
      <c r="P2141" s="92"/>
    </row>
    <row r="2142" spans="2:16" ht="15" customHeight="1">
      <c r="B2142" s="93"/>
      <c r="C2142" s="118"/>
      <c r="O2142" s="119"/>
      <c r="P2142" s="92"/>
    </row>
    <row r="2143" spans="2:16" ht="15" customHeight="1">
      <c r="B2143" s="93"/>
      <c r="C2143" s="118"/>
      <c r="H2143" s="165" t="s">
        <v>82</v>
      </c>
      <c r="I2143" s="165"/>
      <c r="J2143" s="165"/>
      <c r="K2143" s="165"/>
      <c r="O2143" s="119"/>
      <c r="P2143" s="92"/>
    </row>
    <row r="2144" spans="2:16" ht="15" customHeight="1">
      <c r="B2144" s="93"/>
      <c r="C2144" s="118"/>
      <c r="H2144" s="165" t="s">
        <v>83</v>
      </c>
      <c r="O2144" s="119"/>
      <c r="P2144" s="92"/>
    </row>
    <row r="2145" spans="2:16" ht="15" customHeight="1">
      <c r="B2145" s="93"/>
      <c r="C2145" s="118"/>
      <c r="H2145" s="165" t="s">
        <v>84</v>
      </c>
      <c r="O2145" s="119"/>
      <c r="P2145" s="92"/>
    </row>
    <row r="2146" spans="2:16" ht="15" customHeight="1">
      <c r="B2146" s="93"/>
      <c r="C2146" s="104"/>
      <c r="D2146" s="166"/>
      <c r="E2146" s="166"/>
      <c r="F2146" s="166"/>
      <c r="G2146" s="166"/>
      <c r="H2146" s="165" t="s">
        <v>85</v>
      </c>
      <c r="I2146" s="166"/>
      <c r="J2146" s="166"/>
      <c r="K2146" s="166"/>
      <c r="L2146" s="166"/>
      <c r="M2146" s="166"/>
      <c r="N2146" s="166"/>
      <c r="O2146" s="167"/>
      <c r="P2146" s="92"/>
    </row>
    <row r="2147" spans="2:16" ht="15" customHeight="1">
      <c r="B2147" s="93"/>
      <c r="C2147" s="118"/>
      <c r="H2147" s="91" t="s">
        <v>86</v>
      </c>
      <c r="O2147" s="119"/>
      <c r="P2147" s="92"/>
    </row>
    <row r="2148" spans="2:16" ht="15" customHeight="1">
      <c r="B2148" s="93"/>
      <c r="C2148" s="168" t="s">
        <v>87</v>
      </c>
      <c r="D2148" s="126"/>
      <c r="E2148" s="126"/>
      <c r="F2148" s="126"/>
      <c r="G2148" s="126"/>
      <c r="H2148" s="126"/>
      <c r="I2148" s="126"/>
      <c r="J2148" s="126"/>
      <c r="K2148" s="126"/>
      <c r="L2148" s="126"/>
      <c r="M2148" s="126"/>
      <c r="N2148" s="126"/>
      <c r="O2148" s="169"/>
      <c r="P2148" s="92"/>
    </row>
    <row r="2149" spans="2:16" ht="15" customHeight="1">
      <c r="B2149" s="93"/>
      <c r="C2149" s="429"/>
      <c r="D2149" s="430"/>
      <c r="E2149" s="430"/>
      <c r="F2149" s="430"/>
      <c r="G2149" s="430"/>
      <c r="H2149" s="430"/>
      <c r="I2149" s="430"/>
      <c r="J2149" s="430"/>
      <c r="K2149" s="430"/>
      <c r="L2149" s="430"/>
      <c r="M2149" s="430"/>
      <c r="N2149" s="430"/>
      <c r="O2149" s="431"/>
      <c r="P2149" s="92"/>
    </row>
    <row r="2150" spans="2:16" ht="15" customHeight="1">
      <c r="B2150" s="93"/>
      <c r="C2150" s="429"/>
      <c r="D2150" s="430"/>
      <c r="E2150" s="430"/>
      <c r="F2150" s="430"/>
      <c r="G2150" s="430"/>
      <c r="H2150" s="430"/>
      <c r="I2150" s="430"/>
      <c r="J2150" s="430"/>
      <c r="K2150" s="430"/>
      <c r="L2150" s="430"/>
      <c r="M2150" s="430"/>
      <c r="N2150" s="430"/>
      <c r="O2150" s="431"/>
      <c r="P2150" s="92"/>
    </row>
    <row r="2151" spans="2:16" ht="15" customHeight="1">
      <c r="B2151" s="93"/>
      <c r="C2151" s="104"/>
      <c r="D2151" s="166"/>
      <c r="E2151" s="166"/>
      <c r="F2151" s="166"/>
      <c r="G2151" s="166"/>
      <c r="H2151" s="166"/>
      <c r="I2151" s="166"/>
      <c r="J2151" s="166"/>
      <c r="K2151" s="166"/>
      <c r="L2151" s="166"/>
      <c r="M2151" s="166"/>
      <c r="N2151" s="166"/>
      <c r="O2151" s="167"/>
      <c r="P2151" s="92"/>
    </row>
    <row r="2152" spans="2:16" ht="15" customHeight="1">
      <c r="B2152" s="93"/>
      <c r="C2152" s="170" t="s">
        <v>88</v>
      </c>
      <c r="D2152" s="166"/>
      <c r="E2152" s="166"/>
      <c r="F2152" s="166"/>
      <c r="G2152" s="166"/>
      <c r="H2152" s="166"/>
      <c r="I2152" s="166"/>
      <c r="J2152" s="166"/>
      <c r="K2152" s="166"/>
      <c r="L2152" s="166"/>
      <c r="M2152" s="166"/>
      <c r="N2152" s="166"/>
      <c r="O2152" s="167"/>
      <c r="P2152" s="92"/>
    </row>
    <row r="2153" spans="2:16" ht="12.75" customHeight="1">
      <c r="B2153" s="93"/>
      <c r="C2153" s="426" t="s">
        <v>89</v>
      </c>
      <c r="D2153" s="427"/>
      <c r="E2153" s="427"/>
      <c r="F2153" s="427"/>
      <c r="G2153" s="427"/>
      <c r="H2153" s="427"/>
      <c r="I2153" s="427"/>
      <c r="J2153" s="427"/>
      <c r="K2153" s="427"/>
      <c r="L2153" s="427"/>
      <c r="M2153" s="427"/>
      <c r="N2153" s="427"/>
      <c r="O2153" s="428"/>
      <c r="P2153" s="92"/>
    </row>
    <row r="2154" spans="2:16" ht="15" customHeight="1">
      <c r="B2154" s="93"/>
      <c r="C2154" s="426"/>
      <c r="D2154" s="427"/>
      <c r="E2154" s="427"/>
      <c r="F2154" s="427"/>
      <c r="G2154" s="427"/>
      <c r="H2154" s="427"/>
      <c r="I2154" s="427"/>
      <c r="J2154" s="427"/>
      <c r="K2154" s="427"/>
      <c r="L2154" s="427"/>
      <c r="M2154" s="427"/>
      <c r="N2154" s="427"/>
      <c r="O2154" s="428"/>
      <c r="P2154" s="92"/>
    </row>
    <row r="2155" spans="2:16" ht="12.95" customHeight="1">
      <c r="B2155" s="93"/>
      <c r="C2155" s="426" t="s">
        <v>90</v>
      </c>
      <c r="D2155" s="427"/>
      <c r="E2155" s="427"/>
      <c r="F2155" s="427"/>
      <c r="G2155" s="427"/>
      <c r="H2155" s="427"/>
      <c r="I2155" s="427"/>
      <c r="J2155" s="427"/>
      <c r="K2155" s="427"/>
      <c r="L2155" s="427"/>
      <c r="M2155" s="427"/>
      <c r="N2155" s="427"/>
      <c r="O2155" s="428"/>
      <c r="P2155" s="92"/>
    </row>
    <row r="2156" spans="2:16" ht="15" customHeight="1">
      <c r="B2156" s="93"/>
      <c r="C2156" s="426"/>
      <c r="D2156" s="427"/>
      <c r="E2156" s="427"/>
      <c r="F2156" s="427"/>
      <c r="G2156" s="427"/>
      <c r="H2156" s="427"/>
      <c r="I2156" s="427"/>
      <c r="J2156" s="427"/>
      <c r="K2156" s="427"/>
      <c r="L2156" s="427"/>
      <c r="M2156" s="427"/>
      <c r="N2156" s="427"/>
      <c r="O2156" s="428"/>
      <c r="P2156" s="92"/>
    </row>
    <row r="2157" spans="2:16" ht="15" customHeight="1">
      <c r="B2157" s="93"/>
      <c r="C2157" s="104"/>
      <c r="D2157" s="166"/>
      <c r="E2157" s="166"/>
      <c r="F2157" s="166"/>
      <c r="G2157" s="166"/>
      <c r="H2157" s="166"/>
      <c r="I2157" s="166"/>
      <c r="J2157" s="166"/>
      <c r="K2157" s="166"/>
      <c r="L2157" s="166"/>
      <c r="M2157" s="166"/>
      <c r="N2157" s="166"/>
      <c r="O2157" s="167"/>
      <c r="P2157" s="92"/>
    </row>
    <row r="2158" spans="2:16" ht="15" customHeight="1">
      <c r="B2158" s="93"/>
      <c r="C2158" s="118"/>
      <c r="H2158" s="165" t="s">
        <v>82</v>
      </c>
      <c r="O2158" s="119"/>
      <c r="P2158" s="92"/>
    </row>
    <row r="2159" spans="2:16" ht="15" customHeight="1">
      <c r="B2159" s="93"/>
      <c r="C2159" s="118"/>
      <c r="H2159" s="91" t="s">
        <v>83</v>
      </c>
      <c r="I2159" s="130"/>
      <c r="J2159" s="130"/>
      <c r="K2159" s="130"/>
      <c r="O2159" s="119"/>
      <c r="P2159" s="92"/>
    </row>
    <row r="2160" spans="2:16" ht="15" customHeight="1">
      <c r="B2160" s="93"/>
      <c r="C2160" s="118"/>
      <c r="H2160" s="91" t="s">
        <v>91</v>
      </c>
      <c r="I2160" s="171"/>
      <c r="J2160" s="171"/>
      <c r="K2160" s="171"/>
      <c r="O2160" s="119"/>
      <c r="P2160" s="92"/>
    </row>
    <row r="2161" spans="2:16" ht="15" customHeight="1">
      <c r="B2161" s="93"/>
      <c r="C2161" s="172"/>
      <c r="D2161" s="166"/>
      <c r="E2161" s="166"/>
      <c r="F2161" s="166"/>
      <c r="G2161" s="166"/>
      <c r="H2161" s="91" t="s">
        <v>85</v>
      </c>
      <c r="L2161" s="166"/>
      <c r="M2161" s="166"/>
      <c r="N2161" s="166"/>
      <c r="O2161" s="167"/>
      <c r="P2161" s="92"/>
    </row>
    <row r="2162" spans="2:16" ht="17.25" customHeight="1">
      <c r="B2162" s="93"/>
      <c r="C2162" s="172"/>
      <c r="D2162" s="171"/>
      <c r="E2162" s="171"/>
      <c r="K2162" s="418"/>
      <c r="L2162" s="418"/>
      <c r="M2162" s="418"/>
      <c r="N2162" s="418"/>
      <c r="O2162" s="419"/>
      <c r="P2162" s="92"/>
    </row>
    <row r="2163" spans="2:16" ht="18.75" customHeight="1">
      <c r="B2163" s="93"/>
      <c r="C2163" s="422"/>
      <c r="D2163" s="423"/>
      <c r="E2163" s="423"/>
      <c r="F2163" s="145"/>
      <c r="G2163" s="145"/>
      <c r="H2163" s="145"/>
      <c r="I2163" s="145"/>
      <c r="J2163" s="145"/>
      <c r="K2163" s="420"/>
      <c r="L2163" s="420"/>
      <c r="M2163" s="420"/>
      <c r="N2163" s="420"/>
      <c r="O2163" s="421"/>
      <c r="P2163" s="92"/>
    </row>
    <row r="2164" spans="2:16" ht="15" customHeight="1">
      <c r="B2164" s="173"/>
      <c r="C2164" s="174"/>
      <c r="D2164" s="174"/>
      <c r="E2164" s="174"/>
      <c r="F2164" s="174"/>
      <c r="G2164" s="174"/>
      <c r="H2164" s="174"/>
      <c r="I2164" s="174"/>
      <c r="J2164" s="174"/>
      <c r="K2164" s="174"/>
      <c r="L2164" s="174"/>
      <c r="M2164" s="174"/>
      <c r="N2164" s="174"/>
      <c r="O2164" s="174"/>
      <c r="P2164" s="175"/>
    </row>
    <row r="2165" spans="2:16" ht="15" customHeight="1"/>
    <row r="2166" spans="2:16" ht="15" customHeight="1">
      <c r="B2166" s="271" t="s">
        <v>37</v>
      </c>
      <c r="C2166" s="271"/>
      <c r="D2166" s="271"/>
      <c r="E2166" s="271"/>
      <c r="F2166" s="271"/>
      <c r="G2166" s="271"/>
      <c r="H2166" s="271"/>
      <c r="I2166" s="271"/>
      <c r="J2166" s="271"/>
      <c r="K2166" s="271"/>
      <c r="L2166" s="271"/>
    </row>
    <row r="2167" spans="2:16" ht="15" customHeight="1">
      <c r="B2167" s="271" t="s">
        <v>1</v>
      </c>
      <c r="C2167" s="271"/>
      <c r="D2167" s="271"/>
      <c r="E2167" s="271"/>
    </row>
    <row r="2168" spans="2:16" ht="15" customHeight="1"/>
    <row r="2169" spans="2:16" ht="25.5" customHeight="1">
      <c r="B2169" s="415"/>
      <c r="C2169" s="416"/>
      <c r="D2169" s="416"/>
      <c r="E2169" s="416"/>
      <c r="F2169" s="416"/>
      <c r="G2169" s="416"/>
      <c r="H2169" s="416"/>
      <c r="I2169" s="416"/>
      <c r="J2169" s="416"/>
      <c r="K2169" s="416"/>
      <c r="L2169" s="416"/>
      <c r="M2169" s="416"/>
      <c r="N2169" s="416"/>
      <c r="O2169" s="416"/>
      <c r="P2169" s="417"/>
    </row>
    <row r="2170" spans="2:16" ht="36.75" customHeight="1">
      <c r="B2170" s="93"/>
      <c r="C2170" s="327" t="s">
        <v>38</v>
      </c>
      <c r="D2170" s="327"/>
      <c r="E2170" s="327"/>
      <c r="F2170" s="327"/>
      <c r="G2170" s="327"/>
      <c r="H2170" s="327"/>
      <c r="I2170" s="327"/>
      <c r="J2170" s="327"/>
      <c r="K2170" s="327"/>
      <c r="L2170" s="327"/>
      <c r="M2170" s="327"/>
      <c r="N2170" s="327"/>
      <c r="O2170" s="327"/>
      <c r="P2170" s="92"/>
    </row>
    <row r="2171" spans="2:16" ht="15" customHeight="1">
      <c r="B2171" s="93"/>
      <c r="P2171" s="92"/>
    </row>
    <row r="2172" spans="2:16" ht="15" customHeight="1">
      <c r="B2172" s="93"/>
      <c r="C2172" s="336"/>
      <c r="D2172" s="338"/>
      <c r="E2172" s="339"/>
      <c r="F2172" s="339"/>
      <c r="G2172" s="339"/>
      <c r="H2172" s="339"/>
      <c r="I2172" s="339"/>
      <c r="J2172" s="339"/>
      <c r="K2172" s="340"/>
      <c r="L2172" s="356"/>
      <c r="M2172" s="357"/>
      <c r="N2172" s="357"/>
      <c r="O2172" s="358"/>
      <c r="P2172" s="92"/>
    </row>
    <row r="2173" spans="2:16" ht="15" customHeight="1">
      <c r="B2173" s="93"/>
      <c r="C2173" s="337"/>
      <c r="D2173" s="330" t="s">
        <v>162</v>
      </c>
      <c r="E2173" s="331"/>
      <c r="F2173" s="331"/>
      <c r="G2173" s="331"/>
      <c r="H2173" s="331"/>
      <c r="I2173" s="331"/>
      <c r="J2173" s="331"/>
      <c r="K2173" s="332"/>
      <c r="L2173" s="359"/>
      <c r="M2173" s="360"/>
      <c r="N2173" s="360"/>
      <c r="O2173" s="361"/>
      <c r="P2173" s="92"/>
    </row>
    <row r="2174" spans="2:16" ht="15" customHeight="1">
      <c r="B2174" s="93"/>
      <c r="C2174" s="337"/>
      <c r="D2174" s="330"/>
      <c r="E2174" s="331"/>
      <c r="F2174" s="331"/>
      <c r="G2174" s="331"/>
      <c r="H2174" s="331"/>
      <c r="I2174" s="331"/>
      <c r="J2174" s="331"/>
      <c r="K2174" s="332"/>
      <c r="L2174" s="328" t="s">
        <v>39</v>
      </c>
      <c r="M2174" s="362"/>
      <c r="N2174" s="363"/>
      <c r="O2174" s="364"/>
      <c r="P2174" s="92"/>
    </row>
    <row r="2175" spans="2:16" ht="15" customHeight="1">
      <c r="B2175" s="93"/>
      <c r="C2175" s="337"/>
      <c r="D2175" s="330" t="s">
        <v>40</v>
      </c>
      <c r="E2175" s="331"/>
      <c r="F2175" s="331"/>
      <c r="G2175" s="331"/>
      <c r="H2175" s="331"/>
      <c r="I2175" s="331"/>
      <c r="J2175" s="331"/>
      <c r="K2175" s="332"/>
      <c r="L2175" s="341"/>
      <c r="M2175" s="365"/>
      <c r="N2175" s="366"/>
      <c r="O2175" s="367"/>
      <c r="P2175" s="92"/>
    </row>
    <row r="2176" spans="2:16" ht="12.75" customHeight="1">
      <c r="B2176" s="93"/>
      <c r="C2176" s="337"/>
      <c r="D2176" s="333"/>
      <c r="E2176" s="334"/>
      <c r="F2176" s="334"/>
      <c r="G2176" s="334"/>
      <c r="H2176" s="334"/>
      <c r="I2176" s="334"/>
      <c r="J2176" s="334"/>
      <c r="K2176" s="335"/>
      <c r="L2176" s="328" t="s">
        <v>41</v>
      </c>
      <c r="M2176" s="328">
        <v>24</v>
      </c>
      <c r="N2176" s="328" t="s">
        <v>42</v>
      </c>
      <c r="O2176" s="354">
        <v>26</v>
      </c>
      <c r="P2176" s="92"/>
    </row>
    <row r="2177" spans="2:16" ht="15" customHeight="1">
      <c r="B2177" s="93"/>
      <c r="C2177" s="337"/>
      <c r="D2177" s="333"/>
      <c r="E2177" s="334"/>
      <c r="F2177" s="334"/>
      <c r="G2177" s="334"/>
      <c r="H2177" s="334"/>
      <c r="I2177" s="334"/>
      <c r="J2177" s="334"/>
      <c r="K2177" s="335"/>
      <c r="L2177" s="329"/>
      <c r="M2177" s="329"/>
      <c r="N2177" s="329"/>
      <c r="O2177" s="355"/>
      <c r="P2177" s="92"/>
    </row>
    <row r="2178" spans="2:16" ht="15" customHeight="1">
      <c r="B2178" s="93"/>
      <c r="C2178" s="337"/>
      <c r="D2178" s="330" t="s">
        <v>43</v>
      </c>
      <c r="E2178" s="331"/>
      <c r="F2178" s="331"/>
      <c r="G2178" s="331"/>
      <c r="H2178" s="331"/>
      <c r="I2178" s="331"/>
      <c r="J2178" s="331"/>
      <c r="K2178" s="332"/>
      <c r="L2178" s="329"/>
      <c r="M2178" s="329"/>
      <c r="N2178" s="329"/>
      <c r="O2178" s="355"/>
      <c r="P2178" s="92"/>
    </row>
    <row r="2179" spans="2:16" ht="15" customHeight="1">
      <c r="B2179" s="93"/>
      <c r="C2179" s="96"/>
      <c r="D2179" s="97"/>
      <c r="E2179" s="97"/>
      <c r="F2179" s="97"/>
      <c r="G2179" s="97"/>
      <c r="H2179" s="97"/>
      <c r="I2179" s="97"/>
      <c r="J2179" s="97"/>
      <c r="K2179" s="97"/>
      <c r="L2179" s="97"/>
      <c r="M2179" s="98"/>
      <c r="N2179" s="98"/>
      <c r="O2179" s="99"/>
      <c r="P2179" s="92"/>
    </row>
    <row r="2180" spans="2:16" ht="15" customHeight="1">
      <c r="B2180" s="93"/>
      <c r="C2180" s="100"/>
      <c r="D2180" s="94"/>
      <c r="E2180" s="94"/>
      <c r="F2180" s="94"/>
      <c r="G2180" s="94"/>
      <c r="H2180" s="94"/>
      <c r="I2180" s="94"/>
      <c r="J2180" s="94"/>
      <c r="K2180" s="94"/>
      <c r="L2180" s="101" t="s">
        <v>44</v>
      </c>
      <c r="M2180" s="102" t="s">
        <v>45</v>
      </c>
      <c r="N2180" s="102" t="s">
        <v>46</v>
      </c>
      <c r="O2180" s="103" t="s">
        <v>47</v>
      </c>
      <c r="P2180" s="92"/>
    </row>
    <row r="2181" spans="2:16" ht="15" customHeight="1">
      <c r="B2181" s="93"/>
      <c r="C2181" s="104"/>
      <c r="D2181" s="95"/>
      <c r="E2181" s="95"/>
      <c r="F2181" s="95"/>
      <c r="G2181" s="95"/>
      <c r="H2181" s="95"/>
      <c r="I2181" s="95"/>
      <c r="J2181" s="95"/>
      <c r="K2181" s="95"/>
      <c r="L2181" s="105"/>
      <c r="M2181" s="106"/>
      <c r="N2181" s="106"/>
      <c r="O2181" s="107"/>
      <c r="P2181" s="92"/>
    </row>
    <row r="2182" spans="2:16" ht="18" customHeight="1">
      <c r="B2182" s="93"/>
      <c r="C2182" s="424" t="s">
        <v>48</v>
      </c>
      <c r="D2182" s="425"/>
      <c r="E2182" s="425"/>
      <c r="F2182" s="425"/>
      <c r="G2182" s="95"/>
      <c r="H2182" s="95"/>
      <c r="I2182" s="95" t="s">
        <v>49</v>
      </c>
      <c r="K2182" s="95"/>
      <c r="L2182" s="105"/>
      <c r="O2182" s="108"/>
      <c r="P2182" s="92"/>
    </row>
    <row r="2183" spans="2:16" ht="15" customHeight="1">
      <c r="B2183" s="93"/>
      <c r="C2183" s="109"/>
      <c r="D2183" s="110"/>
      <c r="E2183" s="110"/>
      <c r="F2183" s="110"/>
      <c r="G2183" s="110"/>
      <c r="H2183" s="110"/>
      <c r="I2183" s="110"/>
      <c r="J2183" s="110"/>
      <c r="K2183" s="110"/>
      <c r="L2183" s="110"/>
      <c r="M2183" s="110"/>
      <c r="N2183" s="110"/>
      <c r="O2183" s="111"/>
      <c r="P2183" s="92"/>
    </row>
    <row r="2184" spans="2:16" ht="15" customHeight="1">
      <c r="B2184" s="93"/>
      <c r="C2184" s="112"/>
      <c r="D2184" s="113"/>
      <c r="E2184" s="113"/>
      <c r="F2184" s="113"/>
      <c r="G2184" s="113"/>
      <c r="H2184" s="113"/>
      <c r="I2184" s="113"/>
      <c r="J2184" s="113"/>
      <c r="K2184" s="113"/>
      <c r="L2184" s="113"/>
      <c r="M2184" s="113"/>
      <c r="N2184" s="113"/>
      <c r="O2184" s="114"/>
      <c r="P2184" s="92"/>
    </row>
    <row r="2185" spans="2:16" ht="15" customHeight="1">
      <c r="B2185" s="93"/>
      <c r="C2185" s="115"/>
      <c r="D2185" s="116"/>
      <c r="E2185" s="116"/>
      <c r="F2185" s="116"/>
      <c r="G2185" s="116"/>
      <c r="H2185" s="116"/>
      <c r="K2185" s="116"/>
      <c r="L2185" s="116"/>
      <c r="M2185" s="116"/>
      <c r="N2185" s="116"/>
      <c r="O2185" s="117"/>
      <c r="P2185" s="92"/>
    </row>
    <row r="2186" spans="2:16" ht="15" customHeight="1">
      <c r="B2186" s="93"/>
      <c r="C2186" s="376" t="s">
        <v>50</v>
      </c>
      <c r="D2186" s="377"/>
      <c r="E2186" s="377"/>
      <c r="F2186" s="377"/>
      <c r="G2186" s="377"/>
      <c r="H2186" s="377"/>
      <c r="I2186" s="377"/>
      <c r="J2186" s="377"/>
      <c r="K2186" s="377"/>
      <c r="L2186" s="377"/>
      <c r="M2186" s="377"/>
      <c r="N2186" s="377"/>
      <c r="O2186" s="378"/>
      <c r="P2186" s="92"/>
    </row>
    <row r="2187" spans="2:16" ht="15" customHeight="1">
      <c r="B2187" s="93"/>
      <c r="C2187" s="118"/>
      <c r="O2187" s="119"/>
      <c r="P2187" s="92"/>
    </row>
    <row r="2188" spans="2:16" ht="15" customHeight="1">
      <c r="B2188" s="93"/>
      <c r="C2188" s="120" t="s">
        <v>51</v>
      </c>
      <c r="D2188" s="342" t="s">
        <v>52</v>
      </c>
      <c r="E2188" s="343"/>
      <c r="F2188" s="343"/>
      <c r="G2188" s="343"/>
      <c r="H2188" s="343"/>
      <c r="I2188" s="343"/>
      <c r="J2188" s="343"/>
      <c r="K2188" s="343"/>
      <c r="L2188" s="344"/>
      <c r="M2188" s="374" t="s">
        <v>53</v>
      </c>
      <c r="N2188" s="375"/>
      <c r="O2188" s="120" t="s">
        <v>11</v>
      </c>
      <c r="P2188" s="92"/>
    </row>
    <row r="2189" spans="2:16" ht="33.950000000000003" customHeight="1">
      <c r="B2189" s="93"/>
      <c r="C2189" s="121" t="s">
        <v>261</v>
      </c>
      <c r="D2189" s="388" t="s">
        <v>157</v>
      </c>
      <c r="E2189" s="389"/>
      <c r="F2189" s="389"/>
      <c r="G2189" s="389"/>
      <c r="H2189" s="389"/>
      <c r="I2189" s="389"/>
      <c r="J2189" s="389"/>
      <c r="K2189" s="389"/>
      <c r="L2189" s="390"/>
      <c r="M2189" s="368" t="s">
        <v>122</v>
      </c>
      <c r="N2189" s="369"/>
      <c r="O2189" s="122">
        <f>SUM('PRESUPUESTO OFICIAL (Entidad)'!I55)</f>
        <v>2</v>
      </c>
      <c r="P2189" s="92"/>
    </row>
    <row r="2190" spans="2:16" ht="15" customHeight="1">
      <c r="B2190" s="93"/>
      <c r="C2190" s="345" t="s">
        <v>54</v>
      </c>
      <c r="D2190" s="346"/>
      <c r="E2190" s="346"/>
      <c r="F2190" s="346"/>
      <c r="G2190" s="346"/>
      <c r="H2190" s="346"/>
      <c r="I2190" s="346"/>
      <c r="J2190" s="346"/>
      <c r="K2190" s="346"/>
      <c r="L2190" s="346"/>
      <c r="M2190" s="346"/>
      <c r="N2190" s="346"/>
      <c r="O2190" s="347"/>
      <c r="P2190" s="92"/>
    </row>
    <row r="2191" spans="2:16" ht="15" customHeight="1">
      <c r="B2191" s="93"/>
      <c r="C2191" s="348"/>
      <c r="D2191" s="349"/>
      <c r="E2191" s="349"/>
      <c r="F2191" s="349"/>
      <c r="G2191" s="349"/>
      <c r="H2191" s="349"/>
      <c r="I2191" s="349"/>
      <c r="J2191" s="349"/>
      <c r="K2191" s="349"/>
      <c r="L2191" s="349"/>
      <c r="M2191" s="349"/>
      <c r="N2191" s="349"/>
      <c r="O2191" s="350"/>
      <c r="P2191" s="92"/>
    </row>
    <row r="2192" spans="2:16" ht="15" customHeight="1">
      <c r="B2192" s="93"/>
      <c r="C2192" s="351"/>
      <c r="D2192" s="352"/>
      <c r="E2192" s="352"/>
      <c r="F2192" s="352"/>
      <c r="G2192" s="352"/>
      <c r="H2192" s="352"/>
      <c r="I2192" s="352"/>
      <c r="J2192" s="352"/>
      <c r="K2192" s="352"/>
      <c r="L2192" s="352"/>
      <c r="M2192" s="352"/>
      <c r="N2192" s="352"/>
      <c r="O2192" s="353"/>
      <c r="P2192" s="92"/>
    </row>
    <row r="2193" spans="2:16" ht="15" customHeight="1">
      <c r="B2193" s="93"/>
      <c r="C2193" s="370" t="s">
        <v>52</v>
      </c>
      <c r="D2193" s="371"/>
      <c r="E2193" s="371"/>
      <c r="F2193" s="371"/>
      <c r="G2193" s="372"/>
      <c r="H2193" s="373" t="s">
        <v>55</v>
      </c>
      <c r="I2193" s="371"/>
      <c r="J2193" s="385" t="s">
        <v>56</v>
      </c>
      <c r="K2193" s="386"/>
      <c r="L2193" s="124" t="s">
        <v>57</v>
      </c>
      <c r="M2193" s="373" t="s">
        <v>58</v>
      </c>
      <c r="N2193" s="387"/>
      <c r="O2193" s="125" t="s">
        <v>59</v>
      </c>
      <c r="P2193" s="92"/>
    </row>
    <row r="2194" spans="2:16" ht="17.100000000000001" customHeight="1">
      <c r="B2194" s="93"/>
      <c r="C2194" s="379" t="s">
        <v>262</v>
      </c>
      <c r="D2194" s="380"/>
      <c r="E2194" s="380"/>
      <c r="F2194" s="380"/>
      <c r="G2194" s="381"/>
      <c r="H2194" s="382"/>
      <c r="I2194" s="381"/>
      <c r="J2194" s="382" t="s">
        <v>169</v>
      </c>
      <c r="K2194" s="381"/>
      <c r="L2194" s="127">
        <v>10129</v>
      </c>
      <c r="M2194" s="383">
        <v>0.23080000000000001</v>
      </c>
      <c r="N2194" s="384"/>
      <c r="O2194" s="128">
        <f>ROUND(L2194*M2194+0.00000001,2)</f>
        <v>2337.77</v>
      </c>
      <c r="P2194" s="92"/>
    </row>
    <row r="2195" spans="2:16" ht="17.100000000000001" customHeight="1">
      <c r="B2195" s="93"/>
      <c r="C2195" s="129" t="s">
        <v>163</v>
      </c>
      <c r="D2195" s="130"/>
      <c r="E2195" s="130"/>
      <c r="F2195" s="130"/>
      <c r="G2195" s="131"/>
      <c r="H2195" s="132"/>
      <c r="I2195" s="131"/>
      <c r="J2195" s="132" t="s">
        <v>164</v>
      </c>
      <c r="K2195" s="131"/>
      <c r="L2195" s="127">
        <v>13963.5</v>
      </c>
      <c r="M2195" s="383">
        <v>0.10199999999999999</v>
      </c>
      <c r="N2195" s="384"/>
      <c r="O2195" s="128">
        <f>ROUND(L2195*M2195+0.00000001,2)</f>
        <v>1424.28</v>
      </c>
      <c r="P2195" s="92"/>
    </row>
    <row r="2196" spans="2:16" ht="15" customHeight="1">
      <c r="B2196" s="93"/>
      <c r="C2196" s="391"/>
      <c r="D2196" s="392"/>
      <c r="E2196" s="392"/>
      <c r="F2196" s="392"/>
      <c r="G2196" s="393"/>
      <c r="H2196" s="394"/>
      <c r="I2196" s="393"/>
      <c r="J2196" s="394"/>
      <c r="K2196" s="393"/>
      <c r="L2196" s="133"/>
      <c r="M2196" s="395"/>
      <c r="N2196" s="396"/>
      <c r="O2196" s="128"/>
      <c r="P2196" s="92"/>
    </row>
    <row r="2197" spans="2:16" ht="15" customHeight="1">
      <c r="B2197" s="93"/>
      <c r="C2197" s="404" t="s">
        <v>60</v>
      </c>
      <c r="D2197" s="405"/>
      <c r="E2197" s="405"/>
      <c r="F2197" s="405"/>
      <c r="G2197" s="405"/>
      <c r="H2197" s="405"/>
      <c r="I2197" s="405"/>
      <c r="J2197" s="405"/>
      <c r="K2197" s="405"/>
      <c r="L2197" s="405"/>
      <c r="M2197" s="405"/>
      <c r="N2197" s="406"/>
      <c r="O2197" s="134">
        <f>SUM(O2194:O2196)</f>
        <v>3762.05</v>
      </c>
      <c r="P2197" s="92"/>
    </row>
    <row r="2198" spans="2:16" ht="13.5" customHeight="1">
      <c r="B2198" s="93"/>
      <c r="C2198" s="345" t="s">
        <v>61</v>
      </c>
      <c r="D2198" s="346"/>
      <c r="E2198" s="346"/>
      <c r="F2198" s="346"/>
      <c r="G2198" s="346"/>
      <c r="H2198" s="346"/>
      <c r="I2198" s="346"/>
      <c r="J2198" s="346"/>
      <c r="K2198" s="346"/>
      <c r="L2198" s="346"/>
      <c r="M2198" s="346"/>
      <c r="N2198" s="346"/>
      <c r="O2198" s="347"/>
      <c r="P2198" s="92"/>
    </row>
    <row r="2199" spans="2:16" ht="15" customHeight="1">
      <c r="B2199" s="93"/>
      <c r="C2199" s="348"/>
      <c r="D2199" s="349"/>
      <c r="E2199" s="349"/>
      <c r="F2199" s="349"/>
      <c r="G2199" s="349"/>
      <c r="H2199" s="349"/>
      <c r="I2199" s="349"/>
      <c r="J2199" s="349"/>
      <c r="K2199" s="349"/>
      <c r="L2199" s="349"/>
      <c r="M2199" s="349"/>
      <c r="N2199" s="349"/>
      <c r="O2199" s="350"/>
      <c r="P2199" s="92"/>
    </row>
    <row r="2200" spans="2:16" ht="15" customHeight="1">
      <c r="B2200" s="93"/>
      <c r="C2200" s="351"/>
      <c r="D2200" s="352"/>
      <c r="E2200" s="352"/>
      <c r="F2200" s="352"/>
      <c r="G2200" s="352"/>
      <c r="H2200" s="352"/>
      <c r="I2200" s="352"/>
      <c r="J2200" s="352"/>
      <c r="K2200" s="352"/>
      <c r="L2200" s="352"/>
      <c r="M2200" s="352"/>
      <c r="N2200" s="352"/>
      <c r="O2200" s="353"/>
      <c r="P2200" s="92"/>
    </row>
    <row r="2201" spans="2:16" ht="15" customHeight="1">
      <c r="B2201" s="93"/>
      <c r="C2201" s="370" t="s">
        <v>52</v>
      </c>
      <c r="D2201" s="397"/>
      <c r="E2201" s="397"/>
      <c r="F2201" s="397"/>
      <c r="G2201" s="397"/>
      <c r="H2201" s="397"/>
      <c r="I2201" s="397"/>
      <c r="J2201" s="387"/>
      <c r="K2201" s="123" t="s">
        <v>53</v>
      </c>
      <c r="L2201" s="124" t="s">
        <v>11</v>
      </c>
      <c r="M2201" s="373" t="s">
        <v>62</v>
      </c>
      <c r="N2201" s="387"/>
      <c r="O2201" s="125" t="s">
        <v>59</v>
      </c>
      <c r="P2201" s="92"/>
    </row>
    <row r="2202" spans="2:16" ht="17.100000000000001" customHeight="1">
      <c r="B2202" s="93"/>
      <c r="C2202" s="379" t="s">
        <v>216</v>
      </c>
      <c r="D2202" s="380"/>
      <c r="E2202" s="380"/>
      <c r="F2202" s="380"/>
      <c r="G2202" s="380"/>
      <c r="H2202" s="380"/>
      <c r="I2202" s="380"/>
      <c r="J2202" s="381"/>
      <c r="K2202" s="136" t="s">
        <v>181</v>
      </c>
      <c r="L2202" s="137">
        <v>0.4</v>
      </c>
      <c r="M2202" s="413">
        <v>1990</v>
      </c>
      <c r="N2202" s="414"/>
      <c r="O2202" s="128">
        <f t="shared" ref="O2202:O2208" si="2">ROUND(L2202*M2202+0.00000001,2)</f>
        <v>796</v>
      </c>
      <c r="P2202" s="92"/>
    </row>
    <row r="2203" spans="2:16" ht="17.100000000000001" customHeight="1">
      <c r="B2203" s="93"/>
      <c r="C2203" s="436" t="s">
        <v>190</v>
      </c>
      <c r="D2203" s="392"/>
      <c r="E2203" s="392"/>
      <c r="F2203" s="392"/>
      <c r="G2203" s="392"/>
      <c r="H2203" s="392"/>
      <c r="I2203" s="392"/>
      <c r="J2203" s="393"/>
      <c r="K2203" s="130" t="s">
        <v>179</v>
      </c>
      <c r="L2203" s="138">
        <v>0.05</v>
      </c>
      <c r="M2203" s="402">
        <v>23300</v>
      </c>
      <c r="N2203" s="403"/>
      <c r="O2203" s="139">
        <f t="shared" si="2"/>
        <v>1165</v>
      </c>
      <c r="P2203" s="92"/>
    </row>
    <row r="2204" spans="2:16" ht="17.100000000000001" customHeight="1">
      <c r="B2204" s="93"/>
      <c r="C2204" s="436" t="s">
        <v>263</v>
      </c>
      <c r="D2204" s="392"/>
      <c r="E2204" s="392"/>
      <c r="F2204" s="392"/>
      <c r="G2204" s="392"/>
      <c r="H2204" s="392"/>
      <c r="I2204" s="392"/>
      <c r="J2204" s="393"/>
      <c r="K2204" s="130" t="s">
        <v>213</v>
      </c>
      <c r="L2204" s="138">
        <v>1</v>
      </c>
      <c r="M2204" s="402">
        <v>52100</v>
      </c>
      <c r="N2204" s="403"/>
      <c r="O2204" s="139">
        <f t="shared" si="2"/>
        <v>52100</v>
      </c>
      <c r="P2204" s="92"/>
    </row>
    <row r="2205" spans="2:16" ht="17.100000000000001" customHeight="1">
      <c r="B2205" s="93"/>
      <c r="C2205" s="436" t="s">
        <v>195</v>
      </c>
      <c r="D2205" s="392"/>
      <c r="E2205" s="392"/>
      <c r="F2205" s="392"/>
      <c r="G2205" s="392"/>
      <c r="H2205" s="392"/>
      <c r="I2205" s="392"/>
      <c r="J2205" s="393"/>
      <c r="K2205" s="130" t="s">
        <v>194</v>
      </c>
      <c r="L2205" s="138">
        <v>0.1</v>
      </c>
      <c r="M2205" s="402">
        <v>147042</v>
      </c>
      <c r="N2205" s="403"/>
      <c r="O2205" s="139">
        <f t="shared" si="2"/>
        <v>14704.2</v>
      </c>
      <c r="P2205" s="92"/>
    </row>
    <row r="2206" spans="2:16" ht="17.100000000000001" customHeight="1">
      <c r="B2206" s="93"/>
      <c r="C2206" s="436" t="s">
        <v>264</v>
      </c>
      <c r="D2206" s="392"/>
      <c r="E2206" s="392"/>
      <c r="F2206" s="392"/>
      <c r="G2206" s="392"/>
      <c r="H2206" s="392"/>
      <c r="I2206" s="392"/>
      <c r="J2206" s="393"/>
      <c r="K2206" s="130" t="s">
        <v>194</v>
      </c>
      <c r="L2206" s="138">
        <v>0.04</v>
      </c>
      <c r="M2206" s="402">
        <v>73900</v>
      </c>
      <c r="N2206" s="403"/>
      <c r="O2206" s="139">
        <f t="shared" si="2"/>
        <v>2956</v>
      </c>
      <c r="P2206" s="92"/>
    </row>
    <row r="2207" spans="2:16" ht="17.100000000000001" customHeight="1">
      <c r="B2207" s="93"/>
      <c r="C2207" s="436" t="s">
        <v>265</v>
      </c>
      <c r="D2207" s="392"/>
      <c r="E2207" s="392"/>
      <c r="F2207" s="392"/>
      <c r="G2207" s="392"/>
      <c r="H2207" s="392"/>
      <c r="I2207" s="392"/>
      <c r="J2207" s="393"/>
      <c r="K2207" s="130" t="s">
        <v>194</v>
      </c>
      <c r="L2207" s="138">
        <v>0.1</v>
      </c>
      <c r="M2207" s="402">
        <v>122900</v>
      </c>
      <c r="N2207" s="403"/>
      <c r="O2207" s="139">
        <f t="shared" si="2"/>
        <v>12290</v>
      </c>
      <c r="P2207" s="92"/>
    </row>
    <row r="2208" spans="2:16" ht="17.100000000000001" customHeight="1">
      <c r="B2208" s="93"/>
      <c r="C2208" s="436" t="s">
        <v>266</v>
      </c>
      <c r="D2208" s="392"/>
      <c r="E2208" s="392"/>
      <c r="F2208" s="392"/>
      <c r="G2208" s="392"/>
      <c r="H2208" s="392"/>
      <c r="I2208" s="392"/>
      <c r="J2208" s="393"/>
      <c r="K2208" s="130" t="s">
        <v>267</v>
      </c>
      <c r="L2208" s="138">
        <v>0.05</v>
      </c>
      <c r="M2208" s="402">
        <v>84011.199999999997</v>
      </c>
      <c r="N2208" s="403"/>
      <c r="O2208" s="139">
        <f t="shared" si="2"/>
        <v>4200.5600000000004</v>
      </c>
      <c r="P2208" s="92"/>
    </row>
    <row r="2209" spans="2:16" ht="15" customHeight="1">
      <c r="B2209" s="93"/>
      <c r="C2209" s="404" t="s">
        <v>60</v>
      </c>
      <c r="D2209" s="405"/>
      <c r="E2209" s="405"/>
      <c r="F2209" s="405"/>
      <c r="G2209" s="405"/>
      <c r="H2209" s="405"/>
      <c r="I2209" s="405"/>
      <c r="J2209" s="405"/>
      <c r="K2209" s="405"/>
      <c r="L2209" s="405"/>
      <c r="M2209" s="405"/>
      <c r="N2209" s="406"/>
      <c r="O2209" s="140">
        <f>SUM(O2202:O2208)</f>
        <v>88211.76</v>
      </c>
      <c r="P2209" s="92"/>
    </row>
    <row r="2210" spans="2:16" ht="15" customHeight="1">
      <c r="B2210" s="93"/>
      <c r="C2210" s="345" t="s">
        <v>63</v>
      </c>
      <c r="D2210" s="346"/>
      <c r="E2210" s="346"/>
      <c r="F2210" s="346"/>
      <c r="G2210" s="346"/>
      <c r="H2210" s="346"/>
      <c r="I2210" s="346"/>
      <c r="J2210" s="346"/>
      <c r="K2210" s="346"/>
      <c r="L2210" s="346"/>
      <c r="M2210" s="346"/>
      <c r="N2210" s="346"/>
      <c r="O2210" s="347"/>
      <c r="P2210" s="92"/>
    </row>
    <row r="2211" spans="2:16" ht="15" customHeight="1">
      <c r="B2211" s="93"/>
      <c r="C2211" s="348"/>
      <c r="D2211" s="349"/>
      <c r="E2211" s="349"/>
      <c r="F2211" s="349"/>
      <c r="G2211" s="349"/>
      <c r="H2211" s="349"/>
      <c r="I2211" s="349"/>
      <c r="J2211" s="349"/>
      <c r="K2211" s="349"/>
      <c r="L2211" s="349"/>
      <c r="M2211" s="349"/>
      <c r="N2211" s="349"/>
      <c r="O2211" s="350"/>
      <c r="P2211" s="92"/>
    </row>
    <row r="2212" spans="2:16" ht="15" customHeight="1">
      <c r="B2212" s="93"/>
      <c r="C2212" s="351"/>
      <c r="D2212" s="352"/>
      <c r="E2212" s="352"/>
      <c r="F2212" s="352"/>
      <c r="G2212" s="352"/>
      <c r="H2212" s="352"/>
      <c r="I2212" s="352"/>
      <c r="J2212" s="352"/>
      <c r="K2212" s="352"/>
      <c r="L2212" s="352"/>
      <c r="M2212" s="352"/>
      <c r="N2212" s="352"/>
      <c r="O2212" s="353"/>
      <c r="P2212" s="92"/>
    </row>
    <row r="2213" spans="2:16" ht="15.75" customHeight="1">
      <c r="B2213" s="93"/>
      <c r="C2213" s="370" t="s">
        <v>64</v>
      </c>
      <c r="D2213" s="397"/>
      <c r="E2213" s="397"/>
      <c r="F2213" s="397"/>
      <c r="G2213" s="397"/>
      <c r="H2213" s="397"/>
      <c r="I2213" s="397"/>
      <c r="J2213" s="124" t="s">
        <v>65</v>
      </c>
      <c r="K2213" s="135" t="s">
        <v>66</v>
      </c>
      <c r="L2213" s="141" t="s">
        <v>67</v>
      </c>
      <c r="M2213" s="373" t="s">
        <v>68</v>
      </c>
      <c r="N2213" s="387"/>
      <c r="O2213" s="125" t="s">
        <v>59</v>
      </c>
      <c r="P2213" s="92"/>
    </row>
    <row r="2214" spans="2:16" ht="15" customHeight="1">
      <c r="B2214" s="93"/>
      <c r="C2214" s="412"/>
      <c r="D2214" s="380"/>
      <c r="E2214" s="380"/>
      <c r="F2214" s="380"/>
      <c r="G2214" s="380"/>
      <c r="H2214" s="380"/>
      <c r="I2214" s="380"/>
      <c r="J2214" s="142"/>
      <c r="K2214" s="143"/>
      <c r="L2214" s="142"/>
      <c r="M2214" s="400"/>
      <c r="N2214" s="401"/>
      <c r="O2214" s="128"/>
      <c r="P2214" s="92"/>
    </row>
    <row r="2215" spans="2:16" ht="15" customHeight="1">
      <c r="B2215" s="93"/>
      <c r="C2215" s="391"/>
      <c r="D2215" s="392"/>
      <c r="E2215" s="392"/>
      <c r="F2215" s="392"/>
      <c r="G2215" s="392"/>
      <c r="H2215" s="392"/>
      <c r="I2215" s="392"/>
      <c r="J2215" s="144"/>
      <c r="K2215" s="145"/>
      <c r="L2215" s="144"/>
      <c r="M2215" s="402"/>
      <c r="N2215" s="403"/>
      <c r="O2215" s="146"/>
      <c r="P2215" s="92"/>
    </row>
    <row r="2216" spans="2:16" ht="15" customHeight="1">
      <c r="B2216" s="93"/>
      <c r="C2216" s="404" t="s">
        <v>60</v>
      </c>
      <c r="D2216" s="405"/>
      <c r="E2216" s="405"/>
      <c r="F2216" s="405"/>
      <c r="G2216" s="405"/>
      <c r="H2216" s="405"/>
      <c r="I2216" s="405"/>
      <c r="J2216" s="405"/>
      <c r="K2216" s="405"/>
      <c r="L2216" s="405"/>
      <c r="M2216" s="405"/>
      <c r="N2216" s="406"/>
      <c r="O2216" s="134">
        <f>SUM(O2214:O2215)</f>
        <v>0</v>
      </c>
      <c r="P2216" s="92"/>
    </row>
    <row r="2217" spans="2:16" ht="15" customHeight="1">
      <c r="B2217" s="93"/>
      <c r="C2217" s="345" t="s">
        <v>69</v>
      </c>
      <c r="D2217" s="346"/>
      <c r="E2217" s="346"/>
      <c r="F2217" s="346"/>
      <c r="G2217" s="346"/>
      <c r="H2217" s="346"/>
      <c r="I2217" s="346"/>
      <c r="J2217" s="346"/>
      <c r="K2217" s="346"/>
      <c r="L2217" s="346"/>
      <c r="M2217" s="346"/>
      <c r="N2217" s="346"/>
      <c r="O2217" s="347"/>
      <c r="P2217" s="92"/>
    </row>
    <row r="2218" spans="2:16" ht="15" customHeight="1">
      <c r="B2218" s="93"/>
      <c r="C2218" s="348"/>
      <c r="D2218" s="349"/>
      <c r="E2218" s="349"/>
      <c r="F2218" s="349"/>
      <c r="G2218" s="349"/>
      <c r="H2218" s="349"/>
      <c r="I2218" s="349"/>
      <c r="J2218" s="349"/>
      <c r="K2218" s="349"/>
      <c r="L2218" s="349"/>
      <c r="M2218" s="349"/>
      <c r="N2218" s="349"/>
      <c r="O2218" s="350"/>
      <c r="P2218" s="92"/>
    </row>
    <row r="2219" spans="2:16" ht="15" customHeight="1">
      <c r="B2219" s="93"/>
      <c r="C2219" s="351"/>
      <c r="D2219" s="352"/>
      <c r="E2219" s="352"/>
      <c r="F2219" s="352"/>
      <c r="G2219" s="352"/>
      <c r="H2219" s="352"/>
      <c r="I2219" s="352"/>
      <c r="J2219" s="352"/>
      <c r="K2219" s="352"/>
      <c r="L2219" s="352"/>
      <c r="M2219" s="352"/>
      <c r="N2219" s="352"/>
      <c r="O2219" s="353"/>
      <c r="P2219" s="92"/>
    </row>
    <row r="2220" spans="2:16" ht="31.5" customHeight="1">
      <c r="B2220" s="93"/>
      <c r="C2220" s="370" t="s">
        <v>70</v>
      </c>
      <c r="D2220" s="397"/>
      <c r="E2220" s="397"/>
      <c r="F2220" s="397"/>
      <c r="G2220" s="397"/>
      <c r="H2220" s="397"/>
      <c r="I2220" s="397"/>
      <c r="J2220" s="124" t="s">
        <v>71</v>
      </c>
      <c r="K2220" s="147" t="s">
        <v>72</v>
      </c>
      <c r="L2220" s="148" t="s">
        <v>73</v>
      </c>
      <c r="M2220" s="398" t="s">
        <v>58</v>
      </c>
      <c r="N2220" s="399"/>
      <c r="O2220" s="150" t="s">
        <v>59</v>
      </c>
      <c r="P2220" s="92"/>
    </row>
    <row r="2221" spans="2:16" ht="17.100000000000001" customHeight="1">
      <c r="B2221" s="93"/>
      <c r="C2221" s="151" t="s">
        <v>174</v>
      </c>
      <c r="D2221" s="152"/>
      <c r="E2221" s="152"/>
      <c r="F2221" s="152"/>
      <c r="G2221" s="152"/>
      <c r="H2221" s="152"/>
      <c r="I2221" s="152"/>
      <c r="J2221" s="153"/>
      <c r="K2221" s="154"/>
      <c r="L2221" s="155">
        <v>55854</v>
      </c>
      <c r="M2221" s="407">
        <v>0.25</v>
      </c>
      <c r="N2221" s="408"/>
      <c r="O2221" s="156">
        <f>ROUND(L2221*M2221+0.00000001,2)</f>
        <v>13963.5</v>
      </c>
      <c r="P2221" s="92"/>
    </row>
    <row r="2222" spans="2:16" ht="15" customHeight="1">
      <c r="B2222" s="93"/>
      <c r="C2222" s="151"/>
      <c r="D2222" s="152"/>
      <c r="E2222" s="152"/>
      <c r="F2222" s="152"/>
      <c r="G2222" s="152"/>
      <c r="H2222" s="152"/>
      <c r="I2222" s="152"/>
      <c r="J2222" s="153"/>
      <c r="K2222" s="154"/>
      <c r="L2222" s="155"/>
      <c r="M2222" s="407"/>
      <c r="N2222" s="408"/>
      <c r="O2222" s="156"/>
      <c r="P2222" s="92"/>
    </row>
    <row r="2223" spans="2:16" ht="15" customHeight="1">
      <c r="B2223" s="93"/>
      <c r="C2223" s="151"/>
      <c r="D2223" s="152"/>
      <c r="E2223" s="152"/>
      <c r="F2223" s="152"/>
      <c r="G2223" s="152"/>
      <c r="H2223" s="152"/>
      <c r="I2223" s="152"/>
      <c r="J2223" s="153"/>
      <c r="K2223" s="154"/>
      <c r="L2223" s="155"/>
      <c r="M2223" s="400"/>
      <c r="N2223" s="401"/>
      <c r="O2223" s="156"/>
      <c r="P2223" s="92"/>
    </row>
    <row r="2224" spans="2:16" ht="15" customHeight="1">
      <c r="B2224" s="93"/>
      <c r="C2224" s="391"/>
      <c r="D2224" s="392"/>
      <c r="E2224" s="392"/>
      <c r="F2224" s="392"/>
      <c r="G2224" s="392"/>
      <c r="H2224" s="392"/>
      <c r="I2224" s="392"/>
      <c r="J2224" s="144"/>
      <c r="K2224" s="145"/>
      <c r="L2224" s="144"/>
      <c r="M2224" s="402"/>
      <c r="N2224" s="403"/>
      <c r="O2224" s="146"/>
      <c r="P2224" s="92"/>
    </row>
    <row r="2225" spans="2:16" ht="15" customHeight="1">
      <c r="B2225" s="93"/>
      <c r="C2225" s="404" t="s">
        <v>60</v>
      </c>
      <c r="D2225" s="405"/>
      <c r="E2225" s="405"/>
      <c r="F2225" s="405"/>
      <c r="G2225" s="405"/>
      <c r="H2225" s="405"/>
      <c r="I2225" s="405"/>
      <c r="J2225" s="405"/>
      <c r="K2225" s="405"/>
      <c r="L2225" s="405"/>
      <c r="M2225" s="405"/>
      <c r="N2225" s="406"/>
      <c r="O2225" s="140">
        <f>SUM(O2221:O2224)</f>
        <v>13963.5</v>
      </c>
      <c r="P2225" s="92"/>
    </row>
    <row r="2226" spans="2:16" ht="15" customHeight="1">
      <c r="B2226" s="93"/>
      <c r="C2226" s="118"/>
      <c r="O2226" s="119"/>
      <c r="P2226" s="92"/>
    </row>
    <row r="2227" spans="2:16" ht="15" customHeight="1">
      <c r="B2227" s="93"/>
      <c r="C2227" s="409" t="s">
        <v>74</v>
      </c>
      <c r="D2227" s="410"/>
      <c r="E2227" s="410"/>
      <c r="F2227" s="410"/>
      <c r="G2227" s="410"/>
      <c r="H2227" s="410"/>
      <c r="I2227" s="410"/>
      <c r="J2227" s="410"/>
      <c r="K2227" s="410"/>
      <c r="L2227" s="410"/>
      <c r="M2227" s="410"/>
      <c r="N2227" s="411"/>
      <c r="O2227" s="157">
        <f>ROUND(SUM(O2197,O2209,O2216,O2225),0)</f>
        <v>105937</v>
      </c>
      <c r="P2227" s="92"/>
    </row>
    <row r="2228" spans="2:16" ht="15" customHeight="1">
      <c r="B2228" s="93"/>
      <c r="C2228" s="345" t="s">
        <v>75</v>
      </c>
      <c r="D2228" s="346"/>
      <c r="E2228" s="346"/>
      <c r="F2228" s="346"/>
      <c r="G2228" s="346"/>
      <c r="H2228" s="346"/>
      <c r="I2228" s="346"/>
      <c r="J2228" s="346"/>
      <c r="K2228" s="346"/>
      <c r="L2228" s="346"/>
      <c r="M2228" s="346"/>
      <c r="N2228" s="346"/>
      <c r="O2228" s="347"/>
      <c r="P2228" s="92"/>
    </row>
    <row r="2229" spans="2:16" ht="15" customHeight="1">
      <c r="B2229" s="93"/>
      <c r="C2229" s="348"/>
      <c r="D2229" s="349"/>
      <c r="E2229" s="349"/>
      <c r="F2229" s="349"/>
      <c r="G2229" s="349"/>
      <c r="H2229" s="349"/>
      <c r="I2229" s="349"/>
      <c r="J2229" s="349"/>
      <c r="K2229" s="349"/>
      <c r="L2229" s="349"/>
      <c r="M2229" s="349"/>
      <c r="N2229" s="349"/>
      <c r="O2229" s="350"/>
      <c r="P2229" s="92"/>
    </row>
    <row r="2230" spans="2:16" ht="15" customHeight="1">
      <c r="B2230" s="93"/>
      <c r="C2230" s="351"/>
      <c r="D2230" s="352"/>
      <c r="E2230" s="352"/>
      <c r="F2230" s="352"/>
      <c r="G2230" s="352"/>
      <c r="H2230" s="352"/>
      <c r="I2230" s="352"/>
      <c r="J2230" s="352"/>
      <c r="K2230" s="352"/>
      <c r="L2230" s="352"/>
      <c r="M2230" s="352"/>
      <c r="N2230" s="352"/>
      <c r="O2230" s="353"/>
      <c r="P2230" s="92"/>
    </row>
    <row r="2231" spans="2:16" ht="28.5" customHeight="1">
      <c r="B2231" s="93"/>
      <c r="C2231" s="370" t="s">
        <v>76</v>
      </c>
      <c r="D2231" s="397"/>
      <c r="E2231" s="397"/>
      <c r="F2231" s="397"/>
      <c r="G2231" s="397"/>
      <c r="H2231" s="397"/>
      <c r="I2231" s="397"/>
      <c r="J2231" s="135"/>
      <c r="K2231" s="149"/>
      <c r="L2231" s="148" t="s">
        <v>77</v>
      </c>
      <c r="M2231" s="398" t="s">
        <v>78</v>
      </c>
      <c r="N2231" s="399"/>
      <c r="O2231" s="150"/>
      <c r="P2231" s="92"/>
    </row>
    <row r="2232" spans="2:16" ht="15" customHeight="1">
      <c r="B2232" s="93"/>
      <c r="C2232" s="412" t="s">
        <v>23</v>
      </c>
      <c r="D2232" s="380"/>
      <c r="E2232" s="380"/>
      <c r="F2232" s="380"/>
      <c r="G2232" s="380"/>
      <c r="H2232" s="380"/>
      <c r="I2232" s="380"/>
      <c r="J2232" s="158"/>
      <c r="K2232" s="159"/>
      <c r="L2232" s="235">
        <f>'PRESUPUESTO OFICIAL (Entidad)'!K72</f>
        <v>0.24299999999999999</v>
      </c>
      <c r="M2232" s="432">
        <f>L2232*O2227</f>
        <v>25742.690999999999</v>
      </c>
      <c r="N2232" s="433"/>
      <c r="O2232" s="160"/>
      <c r="P2232" s="92"/>
    </row>
    <row r="2233" spans="2:16" ht="15" customHeight="1">
      <c r="B2233" s="93"/>
      <c r="C2233" s="129" t="s">
        <v>79</v>
      </c>
      <c r="D2233" s="130"/>
      <c r="E2233" s="130"/>
      <c r="F2233" s="130"/>
      <c r="G2233" s="130"/>
      <c r="H2233" s="130"/>
      <c r="I2233" s="130"/>
      <c r="J2233" s="158"/>
      <c r="K2233" s="159"/>
      <c r="L2233" s="235">
        <f>'PRESUPUESTO OFICIAL (Entidad)'!K73</f>
        <v>0.01</v>
      </c>
      <c r="M2233" s="432">
        <f>L2233*O2227</f>
        <v>1059.3700000000001</v>
      </c>
      <c r="N2233" s="433"/>
      <c r="O2233" s="160"/>
      <c r="P2233" s="92"/>
    </row>
    <row r="2234" spans="2:16" ht="15" customHeight="1">
      <c r="B2234" s="93"/>
      <c r="C2234" s="112" t="s">
        <v>80</v>
      </c>
      <c r="D2234" s="113"/>
      <c r="E2234" s="113"/>
      <c r="F2234" s="113"/>
      <c r="G2234" s="113"/>
      <c r="H2234" s="113"/>
      <c r="I2234" s="113"/>
      <c r="J2234" s="161"/>
      <c r="K2234" s="162"/>
      <c r="L2234" s="235">
        <f>'PRESUPUESTO OFICIAL (Entidad)'!K74</f>
        <v>0.05</v>
      </c>
      <c r="M2234" s="434">
        <f>L2234*O2227</f>
        <v>5296.85</v>
      </c>
      <c r="N2234" s="435"/>
      <c r="O2234" s="160"/>
      <c r="P2234" s="92"/>
    </row>
    <row r="2235" spans="2:16" ht="15" customHeight="1">
      <c r="B2235" s="93"/>
      <c r="C2235" s="404" t="s">
        <v>60</v>
      </c>
      <c r="D2235" s="405"/>
      <c r="E2235" s="405"/>
      <c r="F2235" s="405"/>
      <c r="G2235" s="405"/>
      <c r="H2235" s="405"/>
      <c r="I2235" s="405"/>
      <c r="J2235" s="405"/>
      <c r="K2235" s="405"/>
      <c r="L2235" s="405"/>
      <c r="M2235" s="405"/>
      <c r="N2235" s="406"/>
      <c r="O2235" s="163">
        <f>SUM(M2232:M2234)</f>
        <v>32098.911</v>
      </c>
      <c r="P2235" s="92"/>
    </row>
    <row r="2236" spans="2:16" ht="15" customHeight="1">
      <c r="B2236" s="93"/>
      <c r="C2236" s="118"/>
      <c r="O2236" s="119"/>
      <c r="P2236" s="92"/>
    </row>
    <row r="2237" spans="2:16" ht="15" customHeight="1">
      <c r="B2237" s="93"/>
      <c r="C2237" s="409" t="s">
        <v>81</v>
      </c>
      <c r="D2237" s="410"/>
      <c r="E2237" s="410"/>
      <c r="F2237" s="410"/>
      <c r="G2237" s="410"/>
      <c r="H2237" s="410"/>
      <c r="I2237" s="410"/>
      <c r="J2237" s="410"/>
      <c r="K2237" s="410"/>
      <c r="L2237" s="410"/>
      <c r="M2237" s="410"/>
      <c r="N2237" s="411"/>
      <c r="O2237" s="164">
        <f>ROUND(SUM(O2227,O2235),0)</f>
        <v>138036</v>
      </c>
      <c r="P2237" s="92"/>
    </row>
    <row r="2238" spans="2:16" ht="15" customHeight="1">
      <c r="B2238" s="93"/>
      <c r="C2238" s="115"/>
      <c r="D2238" s="116"/>
      <c r="E2238" s="116"/>
      <c r="F2238" s="116"/>
      <c r="G2238" s="116"/>
      <c r="H2238" s="116"/>
      <c r="I2238" s="116"/>
      <c r="J2238" s="116"/>
      <c r="K2238" s="116"/>
      <c r="L2238" s="116"/>
      <c r="M2238" s="116"/>
      <c r="N2238" s="116"/>
      <c r="O2238" s="117"/>
      <c r="P2238" s="92"/>
    </row>
    <row r="2239" spans="2:16" ht="15" customHeight="1">
      <c r="B2239" s="93"/>
      <c r="C2239" s="118"/>
      <c r="O2239" s="119"/>
      <c r="P2239" s="92"/>
    </row>
    <row r="2240" spans="2:16" ht="15" customHeight="1">
      <c r="B2240" s="93"/>
      <c r="C2240" s="118"/>
      <c r="O2240" s="119"/>
      <c r="P2240" s="92"/>
    </row>
    <row r="2241" spans="2:16" ht="15" customHeight="1">
      <c r="B2241" s="93"/>
      <c r="C2241" s="118"/>
      <c r="H2241" s="165" t="s">
        <v>82</v>
      </c>
      <c r="I2241" s="165"/>
      <c r="J2241" s="165"/>
      <c r="K2241" s="165"/>
      <c r="O2241" s="119"/>
      <c r="P2241" s="92"/>
    </row>
    <row r="2242" spans="2:16" ht="15" customHeight="1">
      <c r="B2242" s="93"/>
      <c r="C2242" s="118"/>
      <c r="H2242" s="165" t="s">
        <v>83</v>
      </c>
      <c r="O2242" s="119"/>
      <c r="P2242" s="92"/>
    </row>
    <row r="2243" spans="2:16" ht="15" customHeight="1">
      <c r="B2243" s="93"/>
      <c r="C2243" s="118"/>
      <c r="H2243" s="165" t="s">
        <v>84</v>
      </c>
      <c r="O2243" s="119"/>
      <c r="P2243" s="92"/>
    </row>
    <row r="2244" spans="2:16" ht="15" customHeight="1">
      <c r="B2244" s="93"/>
      <c r="C2244" s="104"/>
      <c r="D2244" s="166"/>
      <c r="E2244" s="166"/>
      <c r="F2244" s="166"/>
      <c r="G2244" s="166"/>
      <c r="H2244" s="165" t="s">
        <v>85</v>
      </c>
      <c r="I2244" s="166"/>
      <c r="J2244" s="166"/>
      <c r="K2244" s="166"/>
      <c r="L2244" s="166"/>
      <c r="M2244" s="166"/>
      <c r="N2244" s="166"/>
      <c r="O2244" s="167"/>
      <c r="P2244" s="92"/>
    </row>
    <row r="2245" spans="2:16" ht="15" customHeight="1">
      <c r="B2245" s="93"/>
      <c r="C2245" s="118"/>
      <c r="H2245" s="91" t="s">
        <v>86</v>
      </c>
      <c r="O2245" s="119"/>
      <c r="P2245" s="92"/>
    </row>
    <row r="2246" spans="2:16" ht="15" customHeight="1">
      <c r="B2246" s="93"/>
      <c r="C2246" s="168" t="s">
        <v>87</v>
      </c>
      <c r="D2246" s="126"/>
      <c r="E2246" s="126"/>
      <c r="F2246" s="126"/>
      <c r="G2246" s="126"/>
      <c r="H2246" s="126"/>
      <c r="I2246" s="126"/>
      <c r="J2246" s="126"/>
      <c r="K2246" s="126"/>
      <c r="L2246" s="126"/>
      <c r="M2246" s="126"/>
      <c r="N2246" s="126"/>
      <c r="O2246" s="169"/>
      <c r="P2246" s="92"/>
    </row>
    <row r="2247" spans="2:16" ht="15" customHeight="1">
      <c r="B2247" s="93"/>
      <c r="C2247" s="429"/>
      <c r="D2247" s="430"/>
      <c r="E2247" s="430"/>
      <c r="F2247" s="430"/>
      <c r="G2247" s="430"/>
      <c r="H2247" s="430"/>
      <c r="I2247" s="430"/>
      <c r="J2247" s="430"/>
      <c r="K2247" s="430"/>
      <c r="L2247" s="430"/>
      <c r="M2247" s="430"/>
      <c r="N2247" s="430"/>
      <c r="O2247" s="431"/>
      <c r="P2247" s="92"/>
    </row>
    <row r="2248" spans="2:16" ht="15" customHeight="1">
      <c r="B2248" s="93"/>
      <c r="C2248" s="429"/>
      <c r="D2248" s="430"/>
      <c r="E2248" s="430"/>
      <c r="F2248" s="430"/>
      <c r="G2248" s="430"/>
      <c r="H2248" s="430"/>
      <c r="I2248" s="430"/>
      <c r="J2248" s="430"/>
      <c r="K2248" s="430"/>
      <c r="L2248" s="430"/>
      <c r="M2248" s="430"/>
      <c r="N2248" s="430"/>
      <c r="O2248" s="431"/>
      <c r="P2248" s="92"/>
    </row>
    <row r="2249" spans="2:16" ht="15" customHeight="1">
      <c r="B2249" s="93"/>
      <c r="C2249" s="104"/>
      <c r="D2249" s="166"/>
      <c r="E2249" s="166"/>
      <c r="F2249" s="166"/>
      <c r="G2249" s="166"/>
      <c r="H2249" s="166"/>
      <c r="I2249" s="166"/>
      <c r="J2249" s="166"/>
      <c r="K2249" s="166"/>
      <c r="L2249" s="166"/>
      <c r="M2249" s="166"/>
      <c r="N2249" s="166"/>
      <c r="O2249" s="167"/>
      <c r="P2249" s="92"/>
    </row>
    <row r="2250" spans="2:16" ht="15" customHeight="1">
      <c r="B2250" s="93"/>
      <c r="C2250" s="170" t="s">
        <v>88</v>
      </c>
      <c r="D2250" s="166"/>
      <c r="E2250" s="166"/>
      <c r="F2250" s="166"/>
      <c r="G2250" s="166"/>
      <c r="H2250" s="166"/>
      <c r="I2250" s="166"/>
      <c r="J2250" s="166"/>
      <c r="K2250" s="166"/>
      <c r="L2250" s="166"/>
      <c r="M2250" s="166"/>
      <c r="N2250" s="166"/>
      <c r="O2250" s="167"/>
      <c r="P2250" s="92"/>
    </row>
    <row r="2251" spans="2:16" ht="12.75" customHeight="1">
      <c r="B2251" s="93"/>
      <c r="C2251" s="426" t="s">
        <v>89</v>
      </c>
      <c r="D2251" s="427"/>
      <c r="E2251" s="427"/>
      <c r="F2251" s="427"/>
      <c r="G2251" s="427"/>
      <c r="H2251" s="427"/>
      <c r="I2251" s="427"/>
      <c r="J2251" s="427"/>
      <c r="K2251" s="427"/>
      <c r="L2251" s="427"/>
      <c r="M2251" s="427"/>
      <c r="N2251" s="427"/>
      <c r="O2251" s="428"/>
      <c r="P2251" s="92"/>
    </row>
    <row r="2252" spans="2:16" ht="15" customHeight="1">
      <c r="B2252" s="93"/>
      <c r="C2252" s="426"/>
      <c r="D2252" s="427"/>
      <c r="E2252" s="427"/>
      <c r="F2252" s="427"/>
      <c r="G2252" s="427"/>
      <c r="H2252" s="427"/>
      <c r="I2252" s="427"/>
      <c r="J2252" s="427"/>
      <c r="K2252" s="427"/>
      <c r="L2252" s="427"/>
      <c r="M2252" s="427"/>
      <c r="N2252" s="427"/>
      <c r="O2252" s="428"/>
      <c r="P2252" s="92"/>
    </row>
    <row r="2253" spans="2:16" ht="12.95" customHeight="1">
      <c r="B2253" s="93"/>
      <c r="C2253" s="426" t="s">
        <v>90</v>
      </c>
      <c r="D2253" s="427"/>
      <c r="E2253" s="427"/>
      <c r="F2253" s="427"/>
      <c r="G2253" s="427"/>
      <c r="H2253" s="427"/>
      <c r="I2253" s="427"/>
      <c r="J2253" s="427"/>
      <c r="K2253" s="427"/>
      <c r="L2253" s="427"/>
      <c r="M2253" s="427"/>
      <c r="N2253" s="427"/>
      <c r="O2253" s="428"/>
      <c r="P2253" s="92"/>
    </row>
    <row r="2254" spans="2:16" ht="15" customHeight="1">
      <c r="B2254" s="93"/>
      <c r="C2254" s="426"/>
      <c r="D2254" s="427"/>
      <c r="E2254" s="427"/>
      <c r="F2254" s="427"/>
      <c r="G2254" s="427"/>
      <c r="H2254" s="427"/>
      <c r="I2254" s="427"/>
      <c r="J2254" s="427"/>
      <c r="K2254" s="427"/>
      <c r="L2254" s="427"/>
      <c r="M2254" s="427"/>
      <c r="N2254" s="427"/>
      <c r="O2254" s="428"/>
      <c r="P2254" s="92"/>
    </row>
    <row r="2255" spans="2:16" ht="15" customHeight="1">
      <c r="B2255" s="93"/>
      <c r="C2255" s="104"/>
      <c r="D2255" s="166"/>
      <c r="E2255" s="166"/>
      <c r="F2255" s="166"/>
      <c r="G2255" s="166"/>
      <c r="H2255" s="166"/>
      <c r="I2255" s="166"/>
      <c r="J2255" s="166"/>
      <c r="K2255" s="166"/>
      <c r="L2255" s="166"/>
      <c r="M2255" s="166"/>
      <c r="N2255" s="166"/>
      <c r="O2255" s="167"/>
      <c r="P2255" s="92"/>
    </row>
    <row r="2256" spans="2:16" ht="15" customHeight="1">
      <c r="B2256" s="93"/>
      <c r="C2256" s="118"/>
      <c r="H2256" s="165" t="s">
        <v>82</v>
      </c>
      <c r="O2256" s="119"/>
      <c r="P2256" s="92"/>
    </row>
    <row r="2257" spans="2:16" ht="15" customHeight="1">
      <c r="B2257" s="93"/>
      <c r="C2257" s="118"/>
      <c r="H2257" s="91" t="s">
        <v>83</v>
      </c>
      <c r="I2257" s="130"/>
      <c r="J2257" s="130"/>
      <c r="K2257" s="130"/>
      <c r="O2257" s="119"/>
      <c r="P2257" s="92"/>
    </row>
    <row r="2258" spans="2:16" ht="15" customHeight="1">
      <c r="B2258" s="93"/>
      <c r="C2258" s="118"/>
      <c r="H2258" s="91" t="s">
        <v>91</v>
      </c>
      <c r="I2258" s="171"/>
      <c r="J2258" s="171"/>
      <c r="K2258" s="171"/>
      <c r="O2258" s="119"/>
      <c r="P2258" s="92"/>
    </row>
    <row r="2259" spans="2:16" ht="15" customHeight="1">
      <c r="B2259" s="93"/>
      <c r="C2259" s="172"/>
      <c r="D2259" s="166"/>
      <c r="E2259" s="166"/>
      <c r="F2259" s="166"/>
      <c r="G2259" s="166"/>
      <c r="H2259" s="91" t="s">
        <v>85</v>
      </c>
      <c r="L2259" s="166"/>
      <c r="M2259" s="166"/>
      <c r="N2259" s="166"/>
      <c r="O2259" s="167"/>
      <c r="P2259" s="92"/>
    </row>
    <row r="2260" spans="2:16" ht="17.25" customHeight="1">
      <c r="B2260" s="93"/>
      <c r="C2260" s="172"/>
      <c r="D2260" s="171"/>
      <c r="E2260" s="171"/>
      <c r="K2260" s="418"/>
      <c r="L2260" s="418"/>
      <c r="M2260" s="418"/>
      <c r="N2260" s="418"/>
      <c r="O2260" s="419"/>
      <c r="P2260" s="92"/>
    </row>
    <row r="2261" spans="2:16" ht="18.75" customHeight="1">
      <c r="B2261" s="93"/>
      <c r="C2261" s="422"/>
      <c r="D2261" s="423"/>
      <c r="E2261" s="423"/>
      <c r="F2261" s="145"/>
      <c r="G2261" s="145"/>
      <c r="H2261" s="145"/>
      <c r="I2261" s="145"/>
      <c r="J2261" s="145"/>
      <c r="K2261" s="420"/>
      <c r="L2261" s="420"/>
      <c r="M2261" s="420"/>
      <c r="N2261" s="420"/>
      <c r="O2261" s="421"/>
      <c r="P2261" s="92"/>
    </row>
    <row r="2262" spans="2:16" ht="15" customHeight="1">
      <c r="B2262" s="173"/>
      <c r="C2262" s="174"/>
      <c r="D2262" s="174"/>
      <c r="E2262" s="174"/>
      <c r="F2262" s="174"/>
      <c r="G2262" s="174"/>
      <c r="H2262" s="174"/>
      <c r="I2262" s="174"/>
      <c r="J2262" s="174"/>
      <c r="K2262" s="174"/>
      <c r="L2262" s="174"/>
      <c r="M2262" s="174"/>
      <c r="N2262" s="174"/>
      <c r="O2262" s="174"/>
      <c r="P2262" s="175"/>
    </row>
    <row r="2263" spans="2:16" ht="15" customHeight="1"/>
    <row r="2264" spans="2:16" ht="15" customHeight="1">
      <c r="B2264" s="271" t="s">
        <v>37</v>
      </c>
      <c r="C2264" s="271"/>
      <c r="D2264" s="271"/>
      <c r="E2264" s="271"/>
      <c r="F2264" s="271"/>
      <c r="G2264" s="271"/>
      <c r="H2264" s="271"/>
      <c r="I2264" s="271"/>
      <c r="J2264" s="271"/>
      <c r="K2264" s="271"/>
      <c r="L2264" s="271"/>
    </row>
    <row r="2265" spans="2:16" ht="15" customHeight="1">
      <c r="B2265" s="271" t="s">
        <v>1</v>
      </c>
      <c r="C2265" s="271"/>
      <c r="D2265" s="271"/>
      <c r="E2265" s="271"/>
    </row>
    <row r="2266" spans="2:16" ht="15" customHeight="1"/>
    <row r="2267" spans="2:16" ht="25.5" customHeight="1">
      <c r="B2267" s="415"/>
      <c r="C2267" s="416"/>
      <c r="D2267" s="416"/>
      <c r="E2267" s="416"/>
      <c r="F2267" s="416"/>
      <c r="G2267" s="416"/>
      <c r="H2267" s="416"/>
      <c r="I2267" s="416"/>
      <c r="J2267" s="416"/>
      <c r="K2267" s="416"/>
      <c r="L2267" s="416"/>
      <c r="M2267" s="416"/>
      <c r="N2267" s="416"/>
      <c r="O2267" s="416"/>
      <c r="P2267" s="417"/>
    </row>
    <row r="2268" spans="2:16" ht="36.75" customHeight="1">
      <c r="B2268" s="93"/>
      <c r="C2268" s="327" t="s">
        <v>38</v>
      </c>
      <c r="D2268" s="327"/>
      <c r="E2268" s="327"/>
      <c r="F2268" s="327"/>
      <c r="G2268" s="327"/>
      <c r="H2268" s="327"/>
      <c r="I2268" s="327"/>
      <c r="J2268" s="327"/>
      <c r="K2268" s="327"/>
      <c r="L2268" s="327"/>
      <c r="M2268" s="327"/>
      <c r="N2268" s="327"/>
      <c r="O2268" s="327"/>
      <c r="P2268" s="92"/>
    </row>
    <row r="2269" spans="2:16" ht="15" customHeight="1">
      <c r="B2269" s="93"/>
      <c r="P2269" s="92"/>
    </row>
    <row r="2270" spans="2:16" ht="15" customHeight="1">
      <c r="B2270" s="93"/>
      <c r="C2270" s="336"/>
      <c r="D2270" s="338"/>
      <c r="E2270" s="339"/>
      <c r="F2270" s="339"/>
      <c r="G2270" s="339"/>
      <c r="H2270" s="339"/>
      <c r="I2270" s="339"/>
      <c r="J2270" s="339"/>
      <c r="K2270" s="340"/>
      <c r="L2270" s="356"/>
      <c r="M2270" s="357"/>
      <c r="N2270" s="357"/>
      <c r="O2270" s="358"/>
      <c r="P2270" s="92"/>
    </row>
    <row r="2271" spans="2:16" ht="15" customHeight="1">
      <c r="B2271" s="93"/>
      <c r="C2271" s="337"/>
      <c r="D2271" s="330" t="s">
        <v>162</v>
      </c>
      <c r="E2271" s="331"/>
      <c r="F2271" s="331"/>
      <c r="G2271" s="331"/>
      <c r="H2271" s="331"/>
      <c r="I2271" s="331"/>
      <c r="J2271" s="331"/>
      <c r="K2271" s="332"/>
      <c r="L2271" s="359"/>
      <c r="M2271" s="360"/>
      <c r="N2271" s="360"/>
      <c r="O2271" s="361"/>
      <c r="P2271" s="92"/>
    </row>
    <row r="2272" spans="2:16" ht="15" customHeight="1">
      <c r="B2272" s="93"/>
      <c r="C2272" s="337"/>
      <c r="D2272" s="330"/>
      <c r="E2272" s="331"/>
      <c r="F2272" s="331"/>
      <c r="G2272" s="331"/>
      <c r="H2272" s="331"/>
      <c r="I2272" s="331"/>
      <c r="J2272" s="331"/>
      <c r="K2272" s="332"/>
      <c r="L2272" s="328" t="s">
        <v>39</v>
      </c>
      <c r="M2272" s="362"/>
      <c r="N2272" s="363"/>
      <c r="O2272" s="364"/>
      <c r="P2272" s="92"/>
    </row>
    <row r="2273" spans="2:16" ht="15" customHeight="1">
      <c r="B2273" s="93"/>
      <c r="C2273" s="337"/>
      <c r="D2273" s="330" t="s">
        <v>40</v>
      </c>
      <c r="E2273" s="331"/>
      <c r="F2273" s="331"/>
      <c r="G2273" s="331"/>
      <c r="H2273" s="331"/>
      <c r="I2273" s="331"/>
      <c r="J2273" s="331"/>
      <c r="K2273" s="332"/>
      <c r="L2273" s="341"/>
      <c r="M2273" s="365"/>
      <c r="N2273" s="366"/>
      <c r="O2273" s="367"/>
      <c r="P2273" s="92"/>
    </row>
    <row r="2274" spans="2:16" ht="12.75" customHeight="1">
      <c r="B2274" s="93"/>
      <c r="C2274" s="337"/>
      <c r="D2274" s="333"/>
      <c r="E2274" s="334"/>
      <c r="F2274" s="334"/>
      <c r="G2274" s="334"/>
      <c r="H2274" s="334"/>
      <c r="I2274" s="334"/>
      <c r="J2274" s="334"/>
      <c r="K2274" s="335"/>
      <c r="L2274" s="328" t="s">
        <v>41</v>
      </c>
      <c r="M2274" s="328">
        <v>25</v>
      </c>
      <c r="N2274" s="328" t="s">
        <v>42</v>
      </c>
      <c r="O2274" s="354">
        <v>26</v>
      </c>
      <c r="P2274" s="92"/>
    </row>
    <row r="2275" spans="2:16" ht="15" customHeight="1">
      <c r="B2275" s="93"/>
      <c r="C2275" s="337"/>
      <c r="D2275" s="333"/>
      <c r="E2275" s="334"/>
      <c r="F2275" s="334"/>
      <c r="G2275" s="334"/>
      <c r="H2275" s="334"/>
      <c r="I2275" s="334"/>
      <c r="J2275" s="334"/>
      <c r="K2275" s="335"/>
      <c r="L2275" s="329"/>
      <c r="M2275" s="329"/>
      <c r="N2275" s="329"/>
      <c r="O2275" s="355"/>
      <c r="P2275" s="92"/>
    </row>
    <row r="2276" spans="2:16" ht="15" customHeight="1">
      <c r="B2276" s="93"/>
      <c r="C2276" s="337"/>
      <c r="D2276" s="330" t="s">
        <v>43</v>
      </c>
      <c r="E2276" s="331"/>
      <c r="F2276" s="331"/>
      <c r="G2276" s="331"/>
      <c r="H2276" s="331"/>
      <c r="I2276" s="331"/>
      <c r="J2276" s="331"/>
      <c r="K2276" s="332"/>
      <c r="L2276" s="329"/>
      <c r="M2276" s="329"/>
      <c r="N2276" s="329"/>
      <c r="O2276" s="355"/>
      <c r="P2276" s="92"/>
    </row>
    <row r="2277" spans="2:16" ht="15" customHeight="1">
      <c r="B2277" s="93"/>
      <c r="C2277" s="96"/>
      <c r="D2277" s="97"/>
      <c r="E2277" s="97"/>
      <c r="F2277" s="97"/>
      <c r="G2277" s="97"/>
      <c r="H2277" s="97"/>
      <c r="I2277" s="97"/>
      <c r="J2277" s="97"/>
      <c r="K2277" s="97"/>
      <c r="L2277" s="97"/>
      <c r="M2277" s="98"/>
      <c r="N2277" s="98"/>
      <c r="O2277" s="99"/>
      <c r="P2277" s="92"/>
    </row>
    <row r="2278" spans="2:16" ht="15" customHeight="1">
      <c r="B2278" s="93"/>
      <c r="C2278" s="100"/>
      <c r="D2278" s="94"/>
      <c r="E2278" s="94"/>
      <c r="F2278" s="94"/>
      <c r="G2278" s="94"/>
      <c r="H2278" s="94"/>
      <c r="I2278" s="94"/>
      <c r="J2278" s="94"/>
      <c r="K2278" s="94"/>
      <c r="L2278" s="101" t="s">
        <v>44</v>
      </c>
      <c r="M2278" s="102" t="s">
        <v>45</v>
      </c>
      <c r="N2278" s="102" t="s">
        <v>46</v>
      </c>
      <c r="O2278" s="103" t="s">
        <v>47</v>
      </c>
      <c r="P2278" s="92"/>
    </row>
    <row r="2279" spans="2:16" ht="15" customHeight="1">
      <c r="B2279" s="93"/>
      <c r="C2279" s="104"/>
      <c r="D2279" s="95"/>
      <c r="E2279" s="95"/>
      <c r="F2279" s="95"/>
      <c r="G2279" s="95"/>
      <c r="H2279" s="95"/>
      <c r="I2279" s="95"/>
      <c r="J2279" s="95"/>
      <c r="K2279" s="95"/>
      <c r="L2279" s="105"/>
      <c r="M2279" s="106"/>
      <c r="N2279" s="106"/>
      <c r="O2279" s="107"/>
      <c r="P2279" s="92"/>
    </row>
    <row r="2280" spans="2:16" ht="18" customHeight="1">
      <c r="B2280" s="93"/>
      <c r="C2280" s="424" t="s">
        <v>48</v>
      </c>
      <c r="D2280" s="425"/>
      <c r="E2280" s="425"/>
      <c r="F2280" s="425"/>
      <c r="G2280" s="95"/>
      <c r="H2280" s="95"/>
      <c r="I2280" s="95" t="s">
        <v>49</v>
      </c>
      <c r="K2280" s="95"/>
      <c r="L2280" s="105"/>
      <c r="O2280" s="108"/>
      <c r="P2280" s="92"/>
    </row>
    <row r="2281" spans="2:16" ht="15" customHeight="1">
      <c r="B2281" s="93"/>
      <c r="C2281" s="109"/>
      <c r="D2281" s="110"/>
      <c r="E2281" s="110"/>
      <c r="F2281" s="110"/>
      <c r="G2281" s="110"/>
      <c r="H2281" s="110"/>
      <c r="I2281" s="110"/>
      <c r="J2281" s="110"/>
      <c r="K2281" s="110"/>
      <c r="L2281" s="110"/>
      <c r="M2281" s="110"/>
      <c r="N2281" s="110"/>
      <c r="O2281" s="111"/>
      <c r="P2281" s="92"/>
    </row>
    <row r="2282" spans="2:16" ht="15" customHeight="1">
      <c r="B2282" s="93"/>
      <c r="C2282" s="112"/>
      <c r="D2282" s="113"/>
      <c r="E2282" s="113"/>
      <c r="F2282" s="113"/>
      <c r="G2282" s="113"/>
      <c r="H2282" s="113"/>
      <c r="I2282" s="113"/>
      <c r="J2282" s="113"/>
      <c r="K2282" s="113"/>
      <c r="L2282" s="113"/>
      <c r="M2282" s="113"/>
      <c r="N2282" s="113"/>
      <c r="O2282" s="114"/>
      <c r="P2282" s="92"/>
    </row>
    <row r="2283" spans="2:16" ht="15" customHeight="1">
      <c r="B2283" s="93"/>
      <c r="C2283" s="115"/>
      <c r="D2283" s="116"/>
      <c r="E2283" s="116"/>
      <c r="F2283" s="116"/>
      <c r="G2283" s="116"/>
      <c r="H2283" s="116"/>
      <c r="K2283" s="116"/>
      <c r="L2283" s="116"/>
      <c r="M2283" s="116"/>
      <c r="N2283" s="116"/>
      <c r="O2283" s="117"/>
      <c r="P2283" s="92"/>
    </row>
    <row r="2284" spans="2:16" ht="15" customHeight="1">
      <c r="B2284" s="93"/>
      <c r="C2284" s="376" t="s">
        <v>50</v>
      </c>
      <c r="D2284" s="377"/>
      <c r="E2284" s="377"/>
      <c r="F2284" s="377"/>
      <c r="G2284" s="377"/>
      <c r="H2284" s="377"/>
      <c r="I2284" s="377"/>
      <c r="J2284" s="377"/>
      <c r="K2284" s="377"/>
      <c r="L2284" s="377"/>
      <c r="M2284" s="377"/>
      <c r="N2284" s="377"/>
      <c r="O2284" s="378"/>
      <c r="P2284" s="92"/>
    </row>
    <row r="2285" spans="2:16" ht="15" customHeight="1">
      <c r="B2285" s="93"/>
      <c r="C2285" s="118"/>
      <c r="O2285" s="119"/>
      <c r="P2285" s="92"/>
    </row>
    <row r="2286" spans="2:16" ht="15" customHeight="1">
      <c r="B2286" s="93"/>
      <c r="C2286" s="120" t="s">
        <v>51</v>
      </c>
      <c r="D2286" s="342" t="s">
        <v>52</v>
      </c>
      <c r="E2286" s="343"/>
      <c r="F2286" s="343"/>
      <c r="G2286" s="343"/>
      <c r="H2286" s="343"/>
      <c r="I2286" s="343"/>
      <c r="J2286" s="343"/>
      <c r="K2286" s="343"/>
      <c r="L2286" s="344"/>
      <c r="M2286" s="374" t="s">
        <v>53</v>
      </c>
      <c r="N2286" s="375"/>
      <c r="O2286" s="120" t="s">
        <v>11</v>
      </c>
      <c r="P2286" s="92"/>
    </row>
    <row r="2287" spans="2:16" ht="20.100000000000001" customHeight="1">
      <c r="B2287" s="93"/>
      <c r="C2287" s="121" t="s">
        <v>268</v>
      </c>
      <c r="D2287" s="388" t="s">
        <v>161</v>
      </c>
      <c r="E2287" s="389"/>
      <c r="F2287" s="389"/>
      <c r="G2287" s="389"/>
      <c r="H2287" s="389"/>
      <c r="I2287" s="389"/>
      <c r="J2287" s="389"/>
      <c r="K2287" s="389"/>
      <c r="L2287" s="390"/>
      <c r="M2287" s="368" t="s">
        <v>122</v>
      </c>
      <c r="N2287" s="369"/>
      <c r="O2287" s="122">
        <f>SUM('PRESUPUESTO OFICIAL (Entidad)'!I57)</f>
        <v>1</v>
      </c>
      <c r="P2287" s="92"/>
    </row>
    <row r="2288" spans="2:16" ht="15" customHeight="1">
      <c r="B2288" s="93"/>
      <c r="C2288" s="345" t="s">
        <v>54</v>
      </c>
      <c r="D2288" s="346"/>
      <c r="E2288" s="346"/>
      <c r="F2288" s="346"/>
      <c r="G2288" s="346"/>
      <c r="H2288" s="346"/>
      <c r="I2288" s="346"/>
      <c r="J2288" s="346"/>
      <c r="K2288" s="346"/>
      <c r="L2288" s="346"/>
      <c r="M2288" s="346"/>
      <c r="N2288" s="346"/>
      <c r="O2288" s="347"/>
      <c r="P2288" s="92"/>
    </row>
    <row r="2289" spans="2:16" ht="15" customHeight="1">
      <c r="B2289" s="93"/>
      <c r="C2289" s="348"/>
      <c r="D2289" s="349"/>
      <c r="E2289" s="349"/>
      <c r="F2289" s="349"/>
      <c r="G2289" s="349"/>
      <c r="H2289" s="349"/>
      <c r="I2289" s="349"/>
      <c r="J2289" s="349"/>
      <c r="K2289" s="349"/>
      <c r="L2289" s="349"/>
      <c r="M2289" s="349"/>
      <c r="N2289" s="349"/>
      <c r="O2289" s="350"/>
      <c r="P2289" s="92"/>
    </row>
    <row r="2290" spans="2:16" ht="15" customHeight="1">
      <c r="B2290" s="93"/>
      <c r="C2290" s="351"/>
      <c r="D2290" s="352"/>
      <c r="E2290" s="352"/>
      <c r="F2290" s="352"/>
      <c r="G2290" s="352"/>
      <c r="H2290" s="352"/>
      <c r="I2290" s="352"/>
      <c r="J2290" s="352"/>
      <c r="K2290" s="352"/>
      <c r="L2290" s="352"/>
      <c r="M2290" s="352"/>
      <c r="N2290" s="352"/>
      <c r="O2290" s="353"/>
      <c r="P2290" s="92"/>
    </row>
    <row r="2291" spans="2:16" ht="15" customHeight="1">
      <c r="B2291" s="93"/>
      <c r="C2291" s="370" t="s">
        <v>52</v>
      </c>
      <c r="D2291" s="371"/>
      <c r="E2291" s="371"/>
      <c r="F2291" s="371"/>
      <c r="G2291" s="372"/>
      <c r="H2291" s="373" t="s">
        <v>55</v>
      </c>
      <c r="I2291" s="371"/>
      <c r="J2291" s="385" t="s">
        <v>56</v>
      </c>
      <c r="K2291" s="386"/>
      <c r="L2291" s="124" t="s">
        <v>57</v>
      </c>
      <c r="M2291" s="373" t="s">
        <v>58</v>
      </c>
      <c r="N2291" s="387"/>
      <c r="O2291" s="125" t="s">
        <v>59</v>
      </c>
      <c r="P2291" s="92"/>
    </row>
    <row r="2292" spans="2:16" ht="17.100000000000001" customHeight="1">
      <c r="B2292" s="93"/>
      <c r="C2292" s="379" t="s">
        <v>163</v>
      </c>
      <c r="D2292" s="380"/>
      <c r="E2292" s="380"/>
      <c r="F2292" s="380"/>
      <c r="G2292" s="381"/>
      <c r="H2292" s="382"/>
      <c r="I2292" s="381"/>
      <c r="J2292" s="382" t="s">
        <v>164</v>
      </c>
      <c r="K2292" s="381"/>
      <c r="L2292" s="127">
        <v>77643.259999999995</v>
      </c>
      <c r="M2292" s="383">
        <v>0.1</v>
      </c>
      <c r="N2292" s="384"/>
      <c r="O2292" s="128">
        <f>ROUND(L2292*M2292+0.00000001,2)</f>
        <v>7764.33</v>
      </c>
      <c r="P2292" s="92"/>
    </row>
    <row r="2293" spans="2:16" ht="15" customHeight="1">
      <c r="B2293" s="93"/>
      <c r="C2293" s="129"/>
      <c r="D2293" s="130"/>
      <c r="E2293" s="130"/>
      <c r="F2293" s="130"/>
      <c r="G2293" s="131"/>
      <c r="H2293" s="132"/>
      <c r="I2293" s="131"/>
      <c r="J2293" s="132"/>
      <c r="K2293" s="131"/>
      <c r="L2293" s="127"/>
      <c r="M2293" s="383"/>
      <c r="N2293" s="384"/>
      <c r="O2293" s="128"/>
      <c r="P2293" s="92"/>
    </row>
    <row r="2294" spans="2:16" ht="15" customHeight="1">
      <c r="B2294" s="93"/>
      <c r="C2294" s="391"/>
      <c r="D2294" s="392"/>
      <c r="E2294" s="392"/>
      <c r="F2294" s="392"/>
      <c r="G2294" s="393"/>
      <c r="H2294" s="394"/>
      <c r="I2294" s="393"/>
      <c r="J2294" s="394"/>
      <c r="K2294" s="393"/>
      <c r="L2294" s="133"/>
      <c r="M2294" s="395"/>
      <c r="N2294" s="396"/>
      <c r="O2294" s="128"/>
      <c r="P2294" s="92"/>
    </row>
    <row r="2295" spans="2:16" ht="15" customHeight="1">
      <c r="B2295" s="93"/>
      <c r="C2295" s="404" t="s">
        <v>60</v>
      </c>
      <c r="D2295" s="405"/>
      <c r="E2295" s="405"/>
      <c r="F2295" s="405"/>
      <c r="G2295" s="405"/>
      <c r="H2295" s="405"/>
      <c r="I2295" s="405"/>
      <c r="J2295" s="405"/>
      <c r="K2295" s="405"/>
      <c r="L2295" s="405"/>
      <c r="M2295" s="405"/>
      <c r="N2295" s="406"/>
      <c r="O2295" s="134">
        <f>SUM(O2292:O2294)</f>
        <v>7764.33</v>
      </c>
      <c r="P2295" s="92"/>
    </row>
    <row r="2296" spans="2:16" ht="13.5" customHeight="1">
      <c r="B2296" s="93"/>
      <c r="C2296" s="345" t="s">
        <v>61</v>
      </c>
      <c r="D2296" s="346"/>
      <c r="E2296" s="346"/>
      <c r="F2296" s="346"/>
      <c r="G2296" s="346"/>
      <c r="H2296" s="346"/>
      <c r="I2296" s="346"/>
      <c r="J2296" s="346"/>
      <c r="K2296" s="346"/>
      <c r="L2296" s="346"/>
      <c r="M2296" s="346"/>
      <c r="N2296" s="346"/>
      <c r="O2296" s="347"/>
      <c r="P2296" s="92"/>
    </row>
    <row r="2297" spans="2:16" ht="15" customHeight="1">
      <c r="B2297" s="93"/>
      <c r="C2297" s="348"/>
      <c r="D2297" s="349"/>
      <c r="E2297" s="349"/>
      <c r="F2297" s="349"/>
      <c r="G2297" s="349"/>
      <c r="H2297" s="349"/>
      <c r="I2297" s="349"/>
      <c r="J2297" s="349"/>
      <c r="K2297" s="349"/>
      <c r="L2297" s="349"/>
      <c r="M2297" s="349"/>
      <c r="N2297" s="349"/>
      <c r="O2297" s="350"/>
      <c r="P2297" s="92"/>
    </row>
    <row r="2298" spans="2:16" ht="15" customHeight="1">
      <c r="B2298" s="93"/>
      <c r="C2298" s="351"/>
      <c r="D2298" s="352"/>
      <c r="E2298" s="352"/>
      <c r="F2298" s="352"/>
      <c r="G2298" s="352"/>
      <c r="H2298" s="352"/>
      <c r="I2298" s="352"/>
      <c r="J2298" s="352"/>
      <c r="K2298" s="352"/>
      <c r="L2298" s="352"/>
      <c r="M2298" s="352"/>
      <c r="N2298" s="352"/>
      <c r="O2298" s="353"/>
      <c r="P2298" s="92"/>
    </row>
    <row r="2299" spans="2:16" ht="15" customHeight="1">
      <c r="B2299" s="93"/>
      <c r="C2299" s="370" t="s">
        <v>52</v>
      </c>
      <c r="D2299" s="397"/>
      <c r="E2299" s="397"/>
      <c r="F2299" s="397"/>
      <c r="G2299" s="397"/>
      <c r="H2299" s="397"/>
      <c r="I2299" s="397"/>
      <c r="J2299" s="387"/>
      <c r="K2299" s="123" t="s">
        <v>53</v>
      </c>
      <c r="L2299" s="124" t="s">
        <v>11</v>
      </c>
      <c r="M2299" s="373" t="s">
        <v>62</v>
      </c>
      <c r="N2299" s="387"/>
      <c r="O2299" s="125" t="s">
        <v>59</v>
      </c>
      <c r="P2299" s="92"/>
    </row>
    <row r="2300" spans="2:16" ht="17.100000000000001" customHeight="1">
      <c r="B2300" s="93"/>
      <c r="C2300" s="379" t="s">
        <v>269</v>
      </c>
      <c r="D2300" s="380"/>
      <c r="E2300" s="380"/>
      <c r="F2300" s="380"/>
      <c r="G2300" s="380"/>
      <c r="H2300" s="380"/>
      <c r="I2300" s="380"/>
      <c r="J2300" s="381"/>
      <c r="K2300" s="136" t="s">
        <v>181</v>
      </c>
      <c r="L2300" s="137">
        <v>1</v>
      </c>
      <c r="M2300" s="413">
        <v>319900</v>
      </c>
      <c r="N2300" s="414"/>
      <c r="O2300" s="128">
        <f t="shared" ref="O2300:O2306" si="3">ROUND(L2300*M2300+0.00000001,2)</f>
        <v>319900</v>
      </c>
      <c r="P2300" s="92"/>
    </row>
    <row r="2301" spans="2:16" ht="17.100000000000001" customHeight="1">
      <c r="B2301" s="93"/>
      <c r="C2301" s="436" t="s">
        <v>270</v>
      </c>
      <c r="D2301" s="392"/>
      <c r="E2301" s="392"/>
      <c r="F2301" s="392"/>
      <c r="G2301" s="392"/>
      <c r="H2301" s="392"/>
      <c r="I2301" s="392"/>
      <c r="J2301" s="393"/>
      <c r="K2301" s="130" t="s">
        <v>181</v>
      </c>
      <c r="L2301" s="138">
        <v>1</v>
      </c>
      <c r="M2301" s="402">
        <v>89900</v>
      </c>
      <c r="N2301" s="403"/>
      <c r="O2301" s="139">
        <f t="shared" si="3"/>
        <v>89900</v>
      </c>
      <c r="P2301" s="92"/>
    </row>
    <row r="2302" spans="2:16" ht="17.100000000000001" customHeight="1">
      <c r="B2302" s="93"/>
      <c r="C2302" s="436" t="s">
        <v>271</v>
      </c>
      <c r="D2302" s="392"/>
      <c r="E2302" s="392"/>
      <c r="F2302" s="392"/>
      <c r="G2302" s="392"/>
      <c r="H2302" s="392"/>
      <c r="I2302" s="392"/>
      <c r="J2302" s="393"/>
      <c r="K2302" s="130" t="s">
        <v>181</v>
      </c>
      <c r="L2302" s="138">
        <v>1</v>
      </c>
      <c r="M2302" s="402">
        <v>34900</v>
      </c>
      <c r="N2302" s="403"/>
      <c r="O2302" s="139">
        <f t="shared" si="3"/>
        <v>34900</v>
      </c>
      <c r="P2302" s="92"/>
    </row>
    <row r="2303" spans="2:16" ht="17.100000000000001" customHeight="1">
      <c r="B2303" s="93"/>
      <c r="C2303" s="436" t="s">
        <v>272</v>
      </c>
      <c r="D2303" s="392"/>
      <c r="E2303" s="392"/>
      <c r="F2303" s="392"/>
      <c r="G2303" s="392"/>
      <c r="H2303" s="392"/>
      <c r="I2303" s="392"/>
      <c r="J2303" s="393"/>
      <c r="K2303" s="130" t="s">
        <v>181</v>
      </c>
      <c r="L2303" s="138">
        <v>1</v>
      </c>
      <c r="M2303" s="402">
        <v>6600</v>
      </c>
      <c r="N2303" s="403"/>
      <c r="O2303" s="139">
        <f t="shared" si="3"/>
        <v>6600</v>
      </c>
      <c r="P2303" s="92"/>
    </row>
    <row r="2304" spans="2:16" ht="17.100000000000001" customHeight="1">
      <c r="B2304" s="93"/>
      <c r="C2304" s="436" t="s">
        <v>273</v>
      </c>
      <c r="D2304" s="392"/>
      <c r="E2304" s="392"/>
      <c r="F2304" s="392"/>
      <c r="G2304" s="392"/>
      <c r="H2304" s="392"/>
      <c r="I2304" s="392"/>
      <c r="J2304" s="393"/>
      <c r="K2304" s="130" t="s">
        <v>181</v>
      </c>
      <c r="L2304" s="138">
        <v>0.1</v>
      </c>
      <c r="M2304" s="402">
        <v>14900</v>
      </c>
      <c r="N2304" s="403"/>
      <c r="O2304" s="139">
        <f t="shared" si="3"/>
        <v>1490</v>
      </c>
      <c r="P2304" s="92"/>
    </row>
    <row r="2305" spans="2:16" ht="17.100000000000001" customHeight="1">
      <c r="B2305" s="93"/>
      <c r="C2305" s="436" t="s">
        <v>274</v>
      </c>
      <c r="D2305" s="392"/>
      <c r="E2305" s="392"/>
      <c r="F2305" s="392"/>
      <c r="G2305" s="392"/>
      <c r="H2305" s="392"/>
      <c r="I2305" s="392"/>
      <c r="J2305" s="393"/>
      <c r="K2305" s="130" t="s">
        <v>179</v>
      </c>
      <c r="L2305" s="138">
        <v>3</v>
      </c>
      <c r="M2305" s="402">
        <v>3700</v>
      </c>
      <c r="N2305" s="403"/>
      <c r="O2305" s="139">
        <f t="shared" si="3"/>
        <v>11100</v>
      </c>
      <c r="P2305" s="92"/>
    </row>
    <row r="2306" spans="2:16" ht="17.100000000000001" customHeight="1">
      <c r="B2306" s="93"/>
      <c r="C2306" s="436" t="s">
        <v>275</v>
      </c>
      <c r="D2306" s="392"/>
      <c r="E2306" s="392"/>
      <c r="F2306" s="392"/>
      <c r="G2306" s="392"/>
      <c r="H2306" s="392"/>
      <c r="I2306" s="392"/>
      <c r="J2306" s="393"/>
      <c r="K2306" s="130" t="s">
        <v>179</v>
      </c>
      <c r="L2306" s="138">
        <v>0.1</v>
      </c>
      <c r="M2306" s="402">
        <v>23800</v>
      </c>
      <c r="N2306" s="403"/>
      <c r="O2306" s="139">
        <f t="shared" si="3"/>
        <v>2380</v>
      </c>
      <c r="P2306" s="92"/>
    </row>
    <row r="2307" spans="2:16" ht="15" customHeight="1">
      <c r="B2307" s="93"/>
      <c r="C2307" s="404" t="s">
        <v>60</v>
      </c>
      <c r="D2307" s="405"/>
      <c r="E2307" s="405"/>
      <c r="F2307" s="405"/>
      <c r="G2307" s="405"/>
      <c r="H2307" s="405"/>
      <c r="I2307" s="405"/>
      <c r="J2307" s="405"/>
      <c r="K2307" s="405"/>
      <c r="L2307" s="405"/>
      <c r="M2307" s="405"/>
      <c r="N2307" s="406"/>
      <c r="O2307" s="140">
        <f>SUM(O2300:O2306)</f>
        <v>466270</v>
      </c>
      <c r="P2307" s="92"/>
    </row>
    <row r="2308" spans="2:16" ht="15" customHeight="1">
      <c r="B2308" s="93"/>
      <c r="C2308" s="345" t="s">
        <v>63</v>
      </c>
      <c r="D2308" s="346"/>
      <c r="E2308" s="346"/>
      <c r="F2308" s="346"/>
      <c r="G2308" s="346"/>
      <c r="H2308" s="346"/>
      <c r="I2308" s="346"/>
      <c r="J2308" s="346"/>
      <c r="K2308" s="346"/>
      <c r="L2308" s="346"/>
      <c r="M2308" s="346"/>
      <c r="N2308" s="346"/>
      <c r="O2308" s="347"/>
      <c r="P2308" s="92"/>
    </row>
    <row r="2309" spans="2:16" ht="15" customHeight="1">
      <c r="B2309" s="93"/>
      <c r="C2309" s="348"/>
      <c r="D2309" s="349"/>
      <c r="E2309" s="349"/>
      <c r="F2309" s="349"/>
      <c r="G2309" s="349"/>
      <c r="H2309" s="349"/>
      <c r="I2309" s="349"/>
      <c r="J2309" s="349"/>
      <c r="K2309" s="349"/>
      <c r="L2309" s="349"/>
      <c r="M2309" s="349"/>
      <c r="N2309" s="349"/>
      <c r="O2309" s="350"/>
      <c r="P2309" s="92"/>
    </row>
    <row r="2310" spans="2:16" ht="15" customHeight="1">
      <c r="B2310" s="93"/>
      <c r="C2310" s="351"/>
      <c r="D2310" s="352"/>
      <c r="E2310" s="352"/>
      <c r="F2310" s="352"/>
      <c r="G2310" s="352"/>
      <c r="H2310" s="352"/>
      <c r="I2310" s="352"/>
      <c r="J2310" s="352"/>
      <c r="K2310" s="352"/>
      <c r="L2310" s="352"/>
      <c r="M2310" s="352"/>
      <c r="N2310" s="352"/>
      <c r="O2310" s="353"/>
      <c r="P2310" s="92"/>
    </row>
    <row r="2311" spans="2:16" ht="15.75" customHeight="1">
      <c r="B2311" s="93"/>
      <c r="C2311" s="370" t="s">
        <v>64</v>
      </c>
      <c r="D2311" s="397"/>
      <c r="E2311" s="397"/>
      <c r="F2311" s="397"/>
      <c r="G2311" s="397"/>
      <c r="H2311" s="397"/>
      <c r="I2311" s="397"/>
      <c r="J2311" s="124" t="s">
        <v>65</v>
      </c>
      <c r="K2311" s="135" t="s">
        <v>66</v>
      </c>
      <c r="L2311" s="141" t="s">
        <v>67</v>
      </c>
      <c r="M2311" s="373" t="s">
        <v>68</v>
      </c>
      <c r="N2311" s="387"/>
      <c r="O2311" s="125" t="s">
        <v>59</v>
      </c>
      <c r="P2311" s="92"/>
    </row>
    <row r="2312" spans="2:16" ht="15" customHeight="1">
      <c r="B2312" s="93"/>
      <c r="C2312" s="412"/>
      <c r="D2312" s="380"/>
      <c r="E2312" s="380"/>
      <c r="F2312" s="380"/>
      <c r="G2312" s="380"/>
      <c r="H2312" s="380"/>
      <c r="I2312" s="380"/>
      <c r="J2312" s="142"/>
      <c r="K2312" s="143"/>
      <c r="L2312" s="142"/>
      <c r="M2312" s="400"/>
      <c r="N2312" s="401"/>
      <c r="O2312" s="128"/>
      <c r="P2312" s="92"/>
    </row>
    <row r="2313" spans="2:16" ht="15" customHeight="1">
      <c r="B2313" s="93"/>
      <c r="C2313" s="391"/>
      <c r="D2313" s="392"/>
      <c r="E2313" s="392"/>
      <c r="F2313" s="392"/>
      <c r="G2313" s="392"/>
      <c r="H2313" s="392"/>
      <c r="I2313" s="392"/>
      <c r="J2313" s="144"/>
      <c r="K2313" s="145"/>
      <c r="L2313" s="144"/>
      <c r="M2313" s="402"/>
      <c r="N2313" s="403"/>
      <c r="O2313" s="146"/>
      <c r="P2313" s="92"/>
    </row>
    <row r="2314" spans="2:16" ht="15" customHeight="1">
      <c r="B2314" s="93"/>
      <c r="C2314" s="404" t="s">
        <v>60</v>
      </c>
      <c r="D2314" s="405"/>
      <c r="E2314" s="405"/>
      <c r="F2314" s="405"/>
      <c r="G2314" s="405"/>
      <c r="H2314" s="405"/>
      <c r="I2314" s="405"/>
      <c r="J2314" s="405"/>
      <c r="K2314" s="405"/>
      <c r="L2314" s="405"/>
      <c r="M2314" s="405"/>
      <c r="N2314" s="406"/>
      <c r="O2314" s="134">
        <f>SUM(O2312:O2313)</f>
        <v>0</v>
      </c>
      <c r="P2314" s="92"/>
    </row>
    <row r="2315" spans="2:16" ht="15" customHeight="1">
      <c r="B2315" s="93"/>
      <c r="C2315" s="345" t="s">
        <v>69</v>
      </c>
      <c r="D2315" s="346"/>
      <c r="E2315" s="346"/>
      <c r="F2315" s="346"/>
      <c r="G2315" s="346"/>
      <c r="H2315" s="346"/>
      <c r="I2315" s="346"/>
      <c r="J2315" s="346"/>
      <c r="K2315" s="346"/>
      <c r="L2315" s="346"/>
      <c r="M2315" s="346"/>
      <c r="N2315" s="346"/>
      <c r="O2315" s="347"/>
      <c r="P2315" s="92"/>
    </row>
    <row r="2316" spans="2:16" ht="15" customHeight="1">
      <c r="B2316" s="93"/>
      <c r="C2316" s="348"/>
      <c r="D2316" s="349"/>
      <c r="E2316" s="349"/>
      <c r="F2316" s="349"/>
      <c r="G2316" s="349"/>
      <c r="H2316" s="349"/>
      <c r="I2316" s="349"/>
      <c r="J2316" s="349"/>
      <c r="K2316" s="349"/>
      <c r="L2316" s="349"/>
      <c r="M2316" s="349"/>
      <c r="N2316" s="349"/>
      <c r="O2316" s="350"/>
      <c r="P2316" s="92"/>
    </row>
    <row r="2317" spans="2:16" ht="15" customHeight="1">
      <c r="B2317" s="93"/>
      <c r="C2317" s="351"/>
      <c r="D2317" s="352"/>
      <c r="E2317" s="352"/>
      <c r="F2317" s="352"/>
      <c r="G2317" s="352"/>
      <c r="H2317" s="352"/>
      <c r="I2317" s="352"/>
      <c r="J2317" s="352"/>
      <c r="K2317" s="352"/>
      <c r="L2317" s="352"/>
      <c r="M2317" s="352"/>
      <c r="N2317" s="352"/>
      <c r="O2317" s="353"/>
      <c r="P2317" s="92"/>
    </row>
    <row r="2318" spans="2:16" ht="31.5" customHeight="1">
      <c r="B2318" s="93"/>
      <c r="C2318" s="370" t="s">
        <v>70</v>
      </c>
      <c r="D2318" s="397"/>
      <c r="E2318" s="397"/>
      <c r="F2318" s="397"/>
      <c r="G2318" s="397"/>
      <c r="H2318" s="397"/>
      <c r="I2318" s="397"/>
      <c r="J2318" s="124" t="s">
        <v>71</v>
      </c>
      <c r="K2318" s="147" t="s">
        <v>72</v>
      </c>
      <c r="L2318" s="148" t="s">
        <v>73</v>
      </c>
      <c r="M2318" s="398" t="s">
        <v>58</v>
      </c>
      <c r="N2318" s="399"/>
      <c r="O2318" s="150" t="s">
        <v>59</v>
      </c>
      <c r="P2318" s="92"/>
    </row>
    <row r="2319" spans="2:16" ht="17.100000000000001" customHeight="1">
      <c r="B2319" s="93"/>
      <c r="C2319" s="151" t="s">
        <v>276</v>
      </c>
      <c r="D2319" s="152"/>
      <c r="E2319" s="152"/>
      <c r="F2319" s="152"/>
      <c r="G2319" s="152"/>
      <c r="H2319" s="152"/>
      <c r="I2319" s="152"/>
      <c r="J2319" s="153"/>
      <c r="K2319" s="154"/>
      <c r="L2319" s="155">
        <v>59990</v>
      </c>
      <c r="M2319" s="407">
        <v>1.29427</v>
      </c>
      <c r="N2319" s="408"/>
      <c r="O2319" s="156">
        <f>ROUND(L2319*M2319+0.00000001,2)</f>
        <v>77643.259999999995</v>
      </c>
      <c r="P2319" s="92"/>
    </row>
    <row r="2320" spans="2:16" ht="15" customHeight="1">
      <c r="B2320" s="93"/>
      <c r="C2320" s="151"/>
      <c r="D2320" s="152"/>
      <c r="E2320" s="152"/>
      <c r="F2320" s="152"/>
      <c r="G2320" s="152"/>
      <c r="H2320" s="152"/>
      <c r="I2320" s="152"/>
      <c r="J2320" s="153"/>
      <c r="K2320" s="154"/>
      <c r="L2320" s="155"/>
      <c r="M2320" s="407"/>
      <c r="N2320" s="408"/>
      <c r="O2320" s="156"/>
      <c r="P2320" s="92"/>
    </row>
    <row r="2321" spans="2:16" ht="15" customHeight="1">
      <c r="B2321" s="93"/>
      <c r="C2321" s="151"/>
      <c r="D2321" s="152"/>
      <c r="E2321" s="152"/>
      <c r="F2321" s="152"/>
      <c r="G2321" s="152"/>
      <c r="H2321" s="152"/>
      <c r="I2321" s="152"/>
      <c r="J2321" s="153"/>
      <c r="K2321" s="154"/>
      <c r="L2321" s="155"/>
      <c r="M2321" s="400"/>
      <c r="N2321" s="401"/>
      <c r="O2321" s="156"/>
      <c r="P2321" s="92"/>
    </row>
    <row r="2322" spans="2:16" ht="15" customHeight="1">
      <c r="B2322" s="93"/>
      <c r="C2322" s="391"/>
      <c r="D2322" s="392"/>
      <c r="E2322" s="392"/>
      <c r="F2322" s="392"/>
      <c r="G2322" s="392"/>
      <c r="H2322" s="392"/>
      <c r="I2322" s="392"/>
      <c r="J2322" s="144"/>
      <c r="K2322" s="145"/>
      <c r="L2322" s="144"/>
      <c r="M2322" s="402"/>
      <c r="N2322" s="403"/>
      <c r="O2322" s="146"/>
      <c r="P2322" s="92"/>
    </row>
    <row r="2323" spans="2:16" ht="15" customHeight="1">
      <c r="B2323" s="93"/>
      <c r="C2323" s="404" t="s">
        <v>60</v>
      </c>
      <c r="D2323" s="405"/>
      <c r="E2323" s="405"/>
      <c r="F2323" s="405"/>
      <c r="G2323" s="405"/>
      <c r="H2323" s="405"/>
      <c r="I2323" s="405"/>
      <c r="J2323" s="405"/>
      <c r="K2323" s="405"/>
      <c r="L2323" s="405"/>
      <c r="M2323" s="405"/>
      <c r="N2323" s="406"/>
      <c r="O2323" s="140">
        <f>SUM(O2319:O2322)</f>
        <v>77643.259999999995</v>
      </c>
      <c r="P2323" s="92"/>
    </row>
    <row r="2324" spans="2:16" ht="15" customHeight="1">
      <c r="B2324" s="93"/>
      <c r="C2324" s="118"/>
      <c r="O2324" s="119"/>
      <c r="P2324" s="92"/>
    </row>
    <row r="2325" spans="2:16" ht="15" customHeight="1">
      <c r="B2325" s="93"/>
      <c r="C2325" s="409" t="s">
        <v>74</v>
      </c>
      <c r="D2325" s="410"/>
      <c r="E2325" s="410"/>
      <c r="F2325" s="410"/>
      <c r="G2325" s="410"/>
      <c r="H2325" s="410"/>
      <c r="I2325" s="410"/>
      <c r="J2325" s="410"/>
      <c r="K2325" s="410"/>
      <c r="L2325" s="410"/>
      <c r="M2325" s="410"/>
      <c r="N2325" s="411"/>
      <c r="O2325" s="157">
        <f>ROUND(SUM(O2295,O2307,O2314,O2323),2)</f>
        <v>551677.59</v>
      </c>
      <c r="P2325" s="92"/>
    </row>
    <row r="2326" spans="2:16" ht="15" customHeight="1">
      <c r="B2326" s="93"/>
      <c r="C2326" s="345" t="s">
        <v>75</v>
      </c>
      <c r="D2326" s="346"/>
      <c r="E2326" s="346"/>
      <c r="F2326" s="346"/>
      <c r="G2326" s="346"/>
      <c r="H2326" s="346"/>
      <c r="I2326" s="346"/>
      <c r="J2326" s="346"/>
      <c r="K2326" s="346"/>
      <c r="L2326" s="346"/>
      <c r="M2326" s="346"/>
      <c r="N2326" s="346"/>
      <c r="O2326" s="347"/>
      <c r="P2326" s="92"/>
    </row>
    <row r="2327" spans="2:16" ht="15" customHeight="1">
      <c r="B2327" s="93"/>
      <c r="C2327" s="348"/>
      <c r="D2327" s="349"/>
      <c r="E2327" s="349"/>
      <c r="F2327" s="349"/>
      <c r="G2327" s="349"/>
      <c r="H2327" s="349"/>
      <c r="I2327" s="349"/>
      <c r="J2327" s="349"/>
      <c r="K2327" s="349"/>
      <c r="L2327" s="349"/>
      <c r="M2327" s="349"/>
      <c r="N2327" s="349"/>
      <c r="O2327" s="350"/>
      <c r="P2327" s="92"/>
    </row>
    <row r="2328" spans="2:16" ht="15" customHeight="1">
      <c r="B2328" s="93"/>
      <c r="C2328" s="351"/>
      <c r="D2328" s="352"/>
      <c r="E2328" s="352"/>
      <c r="F2328" s="352"/>
      <c r="G2328" s="352"/>
      <c r="H2328" s="352"/>
      <c r="I2328" s="352"/>
      <c r="J2328" s="352"/>
      <c r="K2328" s="352"/>
      <c r="L2328" s="352"/>
      <c r="M2328" s="352"/>
      <c r="N2328" s="352"/>
      <c r="O2328" s="353"/>
      <c r="P2328" s="92"/>
    </row>
    <row r="2329" spans="2:16" ht="28.5" customHeight="1">
      <c r="B2329" s="93"/>
      <c r="C2329" s="370" t="s">
        <v>76</v>
      </c>
      <c r="D2329" s="397"/>
      <c r="E2329" s="397"/>
      <c r="F2329" s="397"/>
      <c r="G2329" s="397"/>
      <c r="H2329" s="397"/>
      <c r="I2329" s="397"/>
      <c r="J2329" s="135"/>
      <c r="K2329" s="149"/>
      <c r="L2329" s="148" t="s">
        <v>77</v>
      </c>
      <c r="M2329" s="398" t="s">
        <v>78</v>
      </c>
      <c r="N2329" s="399"/>
      <c r="O2329" s="150"/>
      <c r="P2329" s="92"/>
    </row>
    <row r="2330" spans="2:16" ht="15" customHeight="1">
      <c r="B2330" s="93"/>
      <c r="C2330" s="412" t="s">
        <v>23</v>
      </c>
      <c r="D2330" s="380"/>
      <c r="E2330" s="380"/>
      <c r="F2330" s="380"/>
      <c r="G2330" s="380"/>
      <c r="H2330" s="380"/>
      <c r="I2330" s="380"/>
      <c r="J2330" s="158"/>
      <c r="K2330" s="159"/>
      <c r="L2330" s="235">
        <f>'PRESUPUESTO OFICIAL (Entidad)'!K72</f>
        <v>0.24299999999999999</v>
      </c>
      <c r="M2330" s="432">
        <f>L2330*O2325</f>
        <v>134057.65436999997</v>
      </c>
      <c r="N2330" s="433"/>
      <c r="O2330" s="160"/>
      <c r="P2330" s="92"/>
    </row>
    <row r="2331" spans="2:16" ht="15" customHeight="1">
      <c r="B2331" s="93"/>
      <c r="C2331" s="129" t="s">
        <v>79</v>
      </c>
      <c r="D2331" s="130"/>
      <c r="E2331" s="130"/>
      <c r="F2331" s="130"/>
      <c r="G2331" s="130"/>
      <c r="H2331" s="130"/>
      <c r="I2331" s="130"/>
      <c r="J2331" s="158"/>
      <c r="K2331" s="159"/>
      <c r="L2331" s="235">
        <f>'PRESUPUESTO OFICIAL (Entidad)'!K73</f>
        <v>0.01</v>
      </c>
      <c r="M2331" s="432">
        <f>L2331*O2325</f>
        <v>5516.7758999999996</v>
      </c>
      <c r="N2331" s="433"/>
      <c r="O2331" s="160"/>
      <c r="P2331" s="92"/>
    </row>
    <row r="2332" spans="2:16" ht="15" customHeight="1">
      <c r="B2332" s="93"/>
      <c r="C2332" s="112" t="s">
        <v>80</v>
      </c>
      <c r="D2332" s="113"/>
      <c r="E2332" s="113"/>
      <c r="F2332" s="113"/>
      <c r="G2332" s="113"/>
      <c r="H2332" s="113"/>
      <c r="I2332" s="113"/>
      <c r="J2332" s="161"/>
      <c r="K2332" s="162"/>
      <c r="L2332" s="235">
        <f>'PRESUPUESTO OFICIAL (Entidad)'!K74</f>
        <v>0.05</v>
      </c>
      <c r="M2332" s="434">
        <f>L2332*O2325</f>
        <v>27583.879499999999</v>
      </c>
      <c r="N2332" s="435"/>
      <c r="O2332" s="160"/>
      <c r="P2332" s="92"/>
    </row>
    <row r="2333" spans="2:16" ht="15" customHeight="1">
      <c r="B2333" s="93"/>
      <c r="C2333" s="404" t="s">
        <v>60</v>
      </c>
      <c r="D2333" s="405"/>
      <c r="E2333" s="405"/>
      <c r="F2333" s="405"/>
      <c r="G2333" s="405"/>
      <c r="H2333" s="405"/>
      <c r="I2333" s="405"/>
      <c r="J2333" s="405"/>
      <c r="K2333" s="405"/>
      <c r="L2333" s="405"/>
      <c r="M2333" s="405"/>
      <c r="N2333" s="406"/>
      <c r="O2333" s="163">
        <f>SUM(M2330:M2332)</f>
        <v>167158.30976999999</v>
      </c>
      <c r="P2333" s="92"/>
    </row>
    <row r="2334" spans="2:16" ht="15" customHeight="1">
      <c r="B2334" s="93"/>
      <c r="C2334" s="118"/>
      <c r="O2334" s="119"/>
      <c r="P2334" s="92"/>
    </row>
    <row r="2335" spans="2:16" ht="15" customHeight="1">
      <c r="B2335" s="93"/>
      <c r="C2335" s="409" t="s">
        <v>81</v>
      </c>
      <c r="D2335" s="410"/>
      <c r="E2335" s="410"/>
      <c r="F2335" s="410"/>
      <c r="G2335" s="410"/>
      <c r="H2335" s="410"/>
      <c r="I2335" s="410"/>
      <c r="J2335" s="410"/>
      <c r="K2335" s="410"/>
      <c r="L2335" s="410"/>
      <c r="M2335" s="410"/>
      <c r="N2335" s="411"/>
      <c r="O2335" s="164">
        <f>ROUND(SUM(O2325,O2333),0)</f>
        <v>718836</v>
      </c>
      <c r="P2335" s="92"/>
    </row>
    <row r="2336" spans="2:16" ht="15" customHeight="1">
      <c r="B2336" s="93"/>
      <c r="C2336" s="115"/>
      <c r="D2336" s="116"/>
      <c r="E2336" s="116"/>
      <c r="F2336" s="116"/>
      <c r="G2336" s="116"/>
      <c r="H2336" s="116"/>
      <c r="I2336" s="116"/>
      <c r="J2336" s="116"/>
      <c r="K2336" s="116"/>
      <c r="L2336" s="116"/>
      <c r="M2336" s="116"/>
      <c r="N2336" s="116"/>
      <c r="O2336" s="117"/>
      <c r="P2336" s="92"/>
    </row>
    <row r="2337" spans="2:16" ht="15" customHeight="1">
      <c r="B2337" s="93"/>
      <c r="C2337" s="118"/>
      <c r="O2337" s="119"/>
      <c r="P2337" s="92"/>
    </row>
    <row r="2338" spans="2:16" ht="15" customHeight="1">
      <c r="B2338" s="93"/>
      <c r="C2338" s="118"/>
      <c r="O2338" s="119"/>
      <c r="P2338" s="92"/>
    </row>
    <row r="2339" spans="2:16" ht="15" customHeight="1">
      <c r="B2339" s="93"/>
      <c r="C2339" s="118"/>
      <c r="H2339" s="165" t="s">
        <v>82</v>
      </c>
      <c r="I2339" s="165"/>
      <c r="J2339" s="165"/>
      <c r="K2339" s="165"/>
      <c r="O2339" s="119"/>
      <c r="P2339" s="92"/>
    </row>
    <row r="2340" spans="2:16" ht="15" customHeight="1">
      <c r="B2340" s="93"/>
      <c r="C2340" s="118"/>
      <c r="H2340" s="165" t="s">
        <v>83</v>
      </c>
      <c r="O2340" s="119"/>
      <c r="P2340" s="92"/>
    </row>
    <row r="2341" spans="2:16" ht="15" customHeight="1">
      <c r="B2341" s="93"/>
      <c r="C2341" s="118"/>
      <c r="H2341" s="165" t="s">
        <v>84</v>
      </c>
      <c r="O2341" s="119"/>
      <c r="P2341" s="92"/>
    </row>
    <row r="2342" spans="2:16" ht="15" customHeight="1">
      <c r="B2342" s="93"/>
      <c r="C2342" s="104"/>
      <c r="D2342" s="166"/>
      <c r="E2342" s="166"/>
      <c r="F2342" s="166"/>
      <c r="G2342" s="166"/>
      <c r="H2342" s="165" t="s">
        <v>85</v>
      </c>
      <c r="I2342" s="166"/>
      <c r="J2342" s="166"/>
      <c r="K2342" s="166"/>
      <c r="L2342" s="166"/>
      <c r="M2342" s="166"/>
      <c r="N2342" s="166"/>
      <c r="O2342" s="167"/>
      <c r="P2342" s="92"/>
    </row>
    <row r="2343" spans="2:16" ht="15" customHeight="1">
      <c r="B2343" s="93"/>
      <c r="C2343" s="118"/>
      <c r="H2343" s="91" t="s">
        <v>86</v>
      </c>
      <c r="O2343" s="119"/>
      <c r="P2343" s="92"/>
    </row>
    <row r="2344" spans="2:16" ht="15" customHeight="1">
      <c r="B2344" s="93"/>
      <c r="C2344" s="168" t="s">
        <v>87</v>
      </c>
      <c r="D2344" s="126"/>
      <c r="E2344" s="126"/>
      <c r="F2344" s="126"/>
      <c r="G2344" s="126"/>
      <c r="H2344" s="126"/>
      <c r="I2344" s="126"/>
      <c r="J2344" s="126"/>
      <c r="K2344" s="126"/>
      <c r="L2344" s="126"/>
      <c r="M2344" s="126"/>
      <c r="N2344" s="126"/>
      <c r="O2344" s="169"/>
      <c r="P2344" s="92"/>
    </row>
    <row r="2345" spans="2:16" ht="15" customHeight="1">
      <c r="B2345" s="93"/>
      <c r="C2345" s="429"/>
      <c r="D2345" s="430"/>
      <c r="E2345" s="430"/>
      <c r="F2345" s="430"/>
      <c r="G2345" s="430"/>
      <c r="H2345" s="430"/>
      <c r="I2345" s="430"/>
      <c r="J2345" s="430"/>
      <c r="K2345" s="430"/>
      <c r="L2345" s="430"/>
      <c r="M2345" s="430"/>
      <c r="N2345" s="430"/>
      <c r="O2345" s="431"/>
      <c r="P2345" s="92"/>
    </row>
    <row r="2346" spans="2:16" ht="15" customHeight="1">
      <c r="B2346" s="93"/>
      <c r="C2346" s="429"/>
      <c r="D2346" s="430"/>
      <c r="E2346" s="430"/>
      <c r="F2346" s="430"/>
      <c r="G2346" s="430"/>
      <c r="H2346" s="430"/>
      <c r="I2346" s="430"/>
      <c r="J2346" s="430"/>
      <c r="K2346" s="430"/>
      <c r="L2346" s="430"/>
      <c r="M2346" s="430"/>
      <c r="N2346" s="430"/>
      <c r="O2346" s="431"/>
      <c r="P2346" s="92"/>
    </row>
    <row r="2347" spans="2:16" ht="15" customHeight="1">
      <c r="B2347" s="93"/>
      <c r="C2347" s="104"/>
      <c r="D2347" s="166"/>
      <c r="E2347" s="166"/>
      <c r="F2347" s="166"/>
      <c r="G2347" s="166"/>
      <c r="H2347" s="166"/>
      <c r="I2347" s="166"/>
      <c r="J2347" s="166"/>
      <c r="K2347" s="166"/>
      <c r="L2347" s="166"/>
      <c r="M2347" s="166"/>
      <c r="N2347" s="166"/>
      <c r="O2347" s="167"/>
      <c r="P2347" s="92"/>
    </row>
    <row r="2348" spans="2:16" ht="15" customHeight="1">
      <c r="B2348" s="93"/>
      <c r="C2348" s="170" t="s">
        <v>88</v>
      </c>
      <c r="D2348" s="166"/>
      <c r="E2348" s="166"/>
      <c r="F2348" s="166"/>
      <c r="G2348" s="166"/>
      <c r="H2348" s="166"/>
      <c r="I2348" s="166"/>
      <c r="J2348" s="166"/>
      <c r="K2348" s="166"/>
      <c r="L2348" s="166"/>
      <c r="M2348" s="166"/>
      <c r="N2348" s="166"/>
      <c r="O2348" s="167"/>
      <c r="P2348" s="92"/>
    </row>
    <row r="2349" spans="2:16" ht="12.75" customHeight="1">
      <c r="B2349" s="93"/>
      <c r="C2349" s="426" t="s">
        <v>89</v>
      </c>
      <c r="D2349" s="427"/>
      <c r="E2349" s="427"/>
      <c r="F2349" s="427"/>
      <c r="G2349" s="427"/>
      <c r="H2349" s="427"/>
      <c r="I2349" s="427"/>
      <c r="J2349" s="427"/>
      <c r="K2349" s="427"/>
      <c r="L2349" s="427"/>
      <c r="M2349" s="427"/>
      <c r="N2349" s="427"/>
      <c r="O2349" s="428"/>
      <c r="P2349" s="92"/>
    </row>
    <row r="2350" spans="2:16" ht="15" customHeight="1">
      <c r="B2350" s="93"/>
      <c r="C2350" s="426"/>
      <c r="D2350" s="427"/>
      <c r="E2350" s="427"/>
      <c r="F2350" s="427"/>
      <c r="G2350" s="427"/>
      <c r="H2350" s="427"/>
      <c r="I2350" s="427"/>
      <c r="J2350" s="427"/>
      <c r="K2350" s="427"/>
      <c r="L2350" s="427"/>
      <c r="M2350" s="427"/>
      <c r="N2350" s="427"/>
      <c r="O2350" s="428"/>
      <c r="P2350" s="92"/>
    </row>
    <row r="2351" spans="2:16" ht="12.95" customHeight="1">
      <c r="B2351" s="93"/>
      <c r="C2351" s="426" t="s">
        <v>90</v>
      </c>
      <c r="D2351" s="427"/>
      <c r="E2351" s="427"/>
      <c r="F2351" s="427"/>
      <c r="G2351" s="427"/>
      <c r="H2351" s="427"/>
      <c r="I2351" s="427"/>
      <c r="J2351" s="427"/>
      <c r="K2351" s="427"/>
      <c r="L2351" s="427"/>
      <c r="M2351" s="427"/>
      <c r="N2351" s="427"/>
      <c r="O2351" s="428"/>
      <c r="P2351" s="92"/>
    </row>
    <row r="2352" spans="2:16" ht="15" customHeight="1">
      <c r="B2352" s="93"/>
      <c r="C2352" s="426"/>
      <c r="D2352" s="427"/>
      <c r="E2352" s="427"/>
      <c r="F2352" s="427"/>
      <c r="G2352" s="427"/>
      <c r="H2352" s="427"/>
      <c r="I2352" s="427"/>
      <c r="J2352" s="427"/>
      <c r="K2352" s="427"/>
      <c r="L2352" s="427"/>
      <c r="M2352" s="427"/>
      <c r="N2352" s="427"/>
      <c r="O2352" s="428"/>
      <c r="P2352" s="92"/>
    </row>
    <row r="2353" spans="2:16" ht="15" customHeight="1">
      <c r="B2353" s="93"/>
      <c r="C2353" s="104"/>
      <c r="D2353" s="166"/>
      <c r="E2353" s="166"/>
      <c r="F2353" s="166"/>
      <c r="G2353" s="166"/>
      <c r="H2353" s="166"/>
      <c r="I2353" s="166"/>
      <c r="J2353" s="166"/>
      <c r="K2353" s="166"/>
      <c r="L2353" s="166"/>
      <c r="M2353" s="166"/>
      <c r="N2353" s="166"/>
      <c r="O2353" s="167"/>
      <c r="P2353" s="92"/>
    </row>
    <row r="2354" spans="2:16" ht="15" customHeight="1">
      <c r="B2354" s="93"/>
      <c r="C2354" s="118"/>
      <c r="H2354" s="165" t="s">
        <v>82</v>
      </c>
      <c r="O2354" s="119"/>
      <c r="P2354" s="92"/>
    </row>
    <row r="2355" spans="2:16" ht="15" customHeight="1">
      <c r="B2355" s="93"/>
      <c r="C2355" s="118"/>
      <c r="H2355" s="91" t="s">
        <v>83</v>
      </c>
      <c r="I2355" s="130"/>
      <c r="J2355" s="130"/>
      <c r="K2355" s="130"/>
      <c r="O2355" s="119"/>
      <c r="P2355" s="92"/>
    </row>
    <row r="2356" spans="2:16" ht="15" customHeight="1">
      <c r="B2356" s="93"/>
      <c r="C2356" s="118"/>
      <c r="H2356" s="91" t="s">
        <v>91</v>
      </c>
      <c r="I2356" s="171"/>
      <c r="J2356" s="171"/>
      <c r="K2356" s="171"/>
      <c r="O2356" s="119"/>
      <c r="P2356" s="92"/>
    </row>
    <row r="2357" spans="2:16" ht="15" customHeight="1">
      <c r="B2357" s="93"/>
      <c r="C2357" s="172"/>
      <c r="D2357" s="166"/>
      <c r="E2357" s="166"/>
      <c r="F2357" s="166"/>
      <c r="G2357" s="166"/>
      <c r="H2357" s="91" t="s">
        <v>85</v>
      </c>
      <c r="L2357" s="166"/>
      <c r="M2357" s="166"/>
      <c r="N2357" s="166"/>
      <c r="O2357" s="167"/>
      <c r="P2357" s="92"/>
    </row>
    <row r="2358" spans="2:16" ht="17.25" customHeight="1">
      <c r="B2358" s="93"/>
      <c r="C2358" s="172"/>
      <c r="D2358" s="171"/>
      <c r="E2358" s="171"/>
      <c r="K2358" s="418"/>
      <c r="L2358" s="418"/>
      <c r="M2358" s="418"/>
      <c r="N2358" s="418"/>
      <c r="O2358" s="419"/>
      <c r="P2358" s="92"/>
    </row>
    <row r="2359" spans="2:16" ht="18.75" customHeight="1">
      <c r="B2359" s="93"/>
      <c r="C2359" s="422"/>
      <c r="D2359" s="423"/>
      <c r="E2359" s="423"/>
      <c r="F2359" s="145"/>
      <c r="G2359" s="145"/>
      <c r="H2359" s="145"/>
      <c r="I2359" s="145"/>
      <c r="J2359" s="145"/>
      <c r="K2359" s="420"/>
      <c r="L2359" s="420"/>
      <c r="M2359" s="420"/>
      <c r="N2359" s="420"/>
      <c r="O2359" s="421"/>
      <c r="P2359" s="92"/>
    </row>
    <row r="2360" spans="2:16" ht="15" customHeight="1">
      <c r="B2360" s="173"/>
      <c r="C2360" s="174"/>
      <c r="D2360" s="174"/>
      <c r="E2360" s="174"/>
      <c r="F2360" s="174"/>
      <c r="G2360" s="174"/>
      <c r="H2360" s="174"/>
      <c r="I2360" s="174"/>
      <c r="J2360" s="174"/>
      <c r="K2360" s="174"/>
      <c r="L2360" s="174"/>
      <c r="M2360" s="174"/>
      <c r="N2360" s="174"/>
      <c r="O2360" s="174"/>
      <c r="P2360" s="175"/>
    </row>
    <row r="2361" spans="2:16" ht="15" customHeight="1"/>
    <row r="2362" spans="2:16" ht="15" customHeight="1">
      <c r="B2362" s="271" t="s">
        <v>37</v>
      </c>
      <c r="C2362" s="271"/>
      <c r="D2362" s="271"/>
      <c r="E2362" s="271"/>
      <c r="F2362" s="271"/>
      <c r="G2362" s="271"/>
      <c r="H2362" s="271"/>
      <c r="I2362" s="271"/>
      <c r="J2362" s="271"/>
      <c r="K2362" s="271"/>
      <c r="L2362" s="271"/>
    </row>
    <row r="2363" spans="2:16" ht="15" customHeight="1">
      <c r="B2363" s="271" t="s">
        <v>1</v>
      </c>
      <c r="C2363" s="271"/>
      <c r="D2363" s="271"/>
      <c r="E2363" s="271"/>
    </row>
    <row r="2364" spans="2:16" ht="15" customHeight="1"/>
    <row r="2365" spans="2:16" ht="25.5" customHeight="1">
      <c r="B2365" s="415"/>
      <c r="C2365" s="416"/>
      <c r="D2365" s="416"/>
      <c r="E2365" s="416"/>
      <c r="F2365" s="416"/>
      <c r="G2365" s="416"/>
      <c r="H2365" s="416"/>
      <c r="I2365" s="416"/>
      <c r="J2365" s="416"/>
      <c r="K2365" s="416"/>
      <c r="L2365" s="416"/>
      <c r="M2365" s="416"/>
      <c r="N2365" s="416"/>
      <c r="O2365" s="416"/>
      <c r="P2365" s="417"/>
    </row>
    <row r="2366" spans="2:16" ht="36.75" customHeight="1">
      <c r="B2366" s="93"/>
      <c r="C2366" s="327" t="s">
        <v>38</v>
      </c>
      <c r="D2366" s="327"/>
      <c r="E2366" s="327"/>
      <c r="F2366" s="327"/>
      <c r="G2366" s="327"/>
      <c r="H2366" s="327"/>
      <c r="I2366" s="327"/>
      <c r="J2366" s="327"/>
      <c r="K2366" s="327"/>
      <c r="L2366" s="327"/>
      <c r="M2366" s="327"/>
      <c r="N2366" s="327"/>
      <c r="O2366" s="327"/>
      <c r="P2366" s="92"/>
    </row>
    <row r="2367" spans="2:16" ht="15" customHeight="1">
      <c r="B2367" s="93"/>
      <c r="P2367" s="92"/>
    </row>
    <row r="2368" spans="2:16" ht="15" customHeight="1">
      <c r="B2368" s="93"/>
      <c r="C2368" s="336"/>
      <c r="D2368" s="338"/>
      <c r="E2368" s="339"/>
      <c r="F2368" s="339"/>
      <c r="G2368" s="339"/>
      <c r="H2368" s="339"/>
      <c r="I2368" s="339"/>
      <c r="J2368" s="339"/>
      <c r="K2368" s="340"/>
      <c r="L2368" s="356"/>
      <c r="M2368" s="357"/>
      <c r="N2368" s="357"/>
      <c r="O2368" s="358"/>
      <c r="P2368" s="92"/>
    </row>
    <row r="2369" spans="2:16" ht="15" customHeight="1">
      <c r="B2369" s="93"/>
      <c r="C2369" s="337"/>
      <c r="D2369" s="330" t="s">
        <v>162</v>
      </c>
      <c r="E2369" s="331"/>
      <c r="F2369" s="331"/>
      <c r="G2369" s="331"/>
      <c r="H2369" s="331"/>
      <c r="I2369" s="331"/>
      <c r="J2369" s="331"/>
      <c r="K2369" s="332"/>
      <c r="L2369" s="359"/>
      <c r="M2369" s="360"/>
      <c r="N2369" s="360"/>
      <c r="O2369" s="361"/>
      <c r="P2369" s="92"/>
    </row>
    <row r="2370" spans="2:16" ht="15" customHeight="1">
      <c r="B2370" s="93"/>
      <c r="C2370" s="337"/>
      <c r="D2370" s="330"/>
      <c r="E2370" s="331"/>
      <c r="F2370" s="331"/>
      <c r="G2370" s="331"/>
      <c r="H2370" s="331"/>
      <c r="I2370" s="331"/>
      <c r="J2370" s="331"/>
      <c r="K2370" s="332"/>
      <c r="L2370" s="328" t="s">
        <v>39</v>
      </c>
      <c r="M2370" s="362"/>
      <c r="N2370" s="363"/>
      <c r="O2370" s="364"/>
      <c r="P2370" s="92"/>
    </row>
    <row r="2371" spans="2:16" ht="15" customHeight="1">
      <c r="B2371" s="93"/>
      <c r="C2371" s="337"/>
      <c r="D2371" s="330" t="s">
        <v>40</v>
      </c>
      <c r="E2371" s="331"/>
      <c r="F2371" s="331"/>
      <c r="G2371" s="331"/>
      <c r="H2371" s="331"/>
      <c r="I2371" s="331"/>
      <c r="J2371" s="331"/>
      <c r="K2371" s="332"/>
      <c r="L2371" s="341"/>
      <c r="M2371" s="365"/>
      <c r="N2371" s="366"/>
      <c r="O2371" s="367"/>
      <c r="P2371" s="92"/>
    </row>
    <row r="2372" spans="2:16" ht="12.75" customHeight="1">
      <c r="B2372" s="93"/>
      <c r="C2372" s="337"/>
      <c r="D2372" s="333"/>
      <c r="E2372" s="334"/>
      <c r="F2372" s="334"/>
      <c r="G2372" s="334"/>
      <c r="H2372" s="334"/>
      <c r="I2372" s="334"/>
      <c r="J2372" s="334"/>
      <c r="K2372" s="335"/>
      <c r="L2372" s="328" t="s">
        <v>41</v>
      </c>
      <c r="M2372" s="328">
        <v>26</v>
      </c>
      <c r="N2372" s="328" t="s">
        <v>42</v>
      </c>
      <c r="O2372" s="354">
        <v>26</v>
      </c>
      <c r="P2372" s="92"/>
    </row>
    <row r="2373" spans="2:16" ht="15" customHeight="1">
      <c r="B2373" s="93"/>
      <c r="C2373" s="337"/>
      <c r="D2373" s="333"/>
      <c r="E2373" s="334"/>
      <c r="F2373" s="334"/>
      <c r="G2373" s="334"/>
      <c r="H2373" s="334"/>
      <c r="I2373" s="334"/>
      <c r="J2373" s="334"/>
      <c r="K2373" s="335"/>
      <c r="L2373" s="329"/>
      <c r="M2373" s="329"/>
      <c r="N2373" s="329"/>
      <c r="O2373" s="355"/>
      <c r="P2373" s="92"/>
    </row>
    <row r="2374" spans="2:16" ht="15" customHeight="1">
      <c r="B2374" s="93"/>
      <c r="C2374" s="337"/>
      <c r="D2374" s="330" t="s">
        <v>43</v>
      </c>
      <c r="E2374" s="331"/>
      <c r="F2374" s="331"/>
      <c r="G2374" s="331"/>
      <c r="H2374" s="331"/>
      <c r="I2374" s="331"/>
      <c r="J2374" s="331"/>
      <c r="K2374" s="332"/>
      <c r="L2374" s="329"/>
      <c r="M2374" s="329"/>
      <c r="N2374" s="329"/>
      <c r="O2374" s="355"/>
      <c r="P2374" s="92"/>
    </row>
    <row r="2375" spans="2:16" ht="15" customHeight="1">
      <c r="B2375" s="93"/>
      <c r="C2375" s="96"/>
      <c r="D2375" s="97"/>
      <c r="E2375" s="97"/>
      <c r="F2375" s="97"/>
      <c r="G2375" s="97"/>
      <c r="H2375" s="97"/>
      <c r="I2375" s="97"/>
      <c r="J2375" s="97"/>
      <c r="K2375" s="97"/>
      <c r="L2375" s="97"/>
      <c r="M2375" s="98"/>
      <c r="N2375" s="98"/>
      <c r="O2375" s="99"/>
      <c r="P2375" s="92"/>
    </row>
    <row r="2376" spans="2:16" ht="15" customHeight="1">
      <c r="B2376" s="93"/>
      <c r="C2376" s="100"/>
      <c r="D2376" s="94"/>
      <c r="E2376" s="94"/>
      <c r="F2376" s="94"/>
      <c r="G2376" s="94"/>
      <c r="H2376" s="94"/>
      <c r="I2376" s="94"/>
      <c r="J2376" s="94"/>
      <c r="K2376" s="94"/>
      <c r="L2376" s="101" t="s">
        <v>44</v>
      </c>
      <c r="M2376" s="102" t="s">
        <v>45</v>
      </c>
      <c r="N2376" s="102" t="s">
        <v>46</v>
      </c>
      <c r="O2376" s="103" t="s">
        <v>47</v>
      </c>
      <c r="P2376" s="92"/>
    </row>
    <row r="2377" spans="2:16" ht="15" customHeight="1">
      <c r="B2377" s="93"/>
      <c r="C2377" s="104"/>
      <c r="D2377" s="95"/>
      <c r="E2377" s="95"/>
      <c r="F2377" s="95"/>
      <c r="G2377" s="95"/>
      <c r="H2377" s="95"/>
      <c r="I2377" s="95"/>
      <c r="J2377" s="95"/>
      <c r="K2377" s="95"/>
      <c r="L2377" s="105"/>
      <c r="M2377" s="106"/>
      <c r="N2377" s="106"/>
      <c r="O2377" s="107"/>
      <c r="P2377" s="92"/>
    </row>
    <row r="2378" spans="2:16" ht="18" customHeight="1">
      <c r="B2378" s="93"/>
      <c r="C2378" s="424" t="s">
        <v>48</v>
      </c>
      <c r="D2378" s="425"/>
      <c r="E2378" s="425"/>
      <c r="F2378" s="425"/>
      <c r="G2378" s="95"/>
      <c r="H2378" s="95"/>
      <c r="I2378" s="95" t="s">
        <v>49</v>
      </c>
      <c r="K2378" s="95"/>
      <c r="L2378" s="105"/>
      <c r="O2378" s="108"/>
      <c r="P2378" s="92"/>
    </row>
    <row r="2379" spans="2:16" ht="15" customHeight="1">
      <c r="B2379" s="93"/>
      <c r="C2379" s="109"/>
      <c r="D2379" s="110"/>
      <c r="E2379" s="110"/>
      <c r="F2379" s="110"/>
      <c r="G2379" s="110"/>
      <c r="H2379" s="110"/>
      <c r="I2379" s="110"/>
      <c r="J2379" s="110"/>
      <c r="K2379" s="110"/>
      <c r="L2379" s="110"/>
      <c r="M2379" s="110"/>
      <c r="N2379" s="110"/>
      <c r="O2379" s="111"/>
      <c r="P2379" s="92"/>
    </row>
    <row r="2380" spans="2:16" ht="15" customHeight="1">
      <c r="B2380" s="93"/>
      <c r="C2380" s="112"/>
      <c r="D2380" s="113"/>
      <c r="E2380" s="113"/>
      <c r="F2380" s="113"/>
      <c r="G2380" s="113"/>
      <c r="H2380" s="113"/>
      <c r="I2380" s="113"/>
      <c r="J2380" s="113"/>
      <c r="K2380" s="113"/>
      <c r="L2380" s="113"/>
      <c r="M2380" s="113"/>
      <c r="N2380" s="113"/>
      <c r="O2380" s="114"/>
      <c r="P2380" s="92"/>
    </row>
    <row r="2381" spans="2:16" ht="15" customHeight="1">
      <c r="B2381" s="93"/>
      <c r="C2381" s="115"/>
      <c r="D2381" s="116"/>
      <c r="E2381" s="116"/>
      <c r="F2381" s="116"/>
      <c r="G2381" s="116"/>
      <c r="H2381" s="116"/>
      <c r="K2381" s="116"/>
      <c r="L2381" s="116"/>
      <c r="M2381" s="116"/>
      <c r="N2381" s="116"/>
      <c r="O2381" s="117"/>
      <c r="P2381" s="92"/>
    </row>
    <row r="2382" spans="2:16" ht="15" customHeight="1">
      <c r="B2382" s="93"/>
      <c r="C2382" s="376" t="s">
        <v>50</v>
      </c>
      <c r="D2382" s="377"/>
      <c r="E2382" s="377"/>
      <c r="F2382" s="377"/>
      <c r="G2382" s="377"/>
      <c r="H2382" s="377"/>
      <c r="I2382" s="377"/>
      <c r="J2382" s="377"/>
      <c r="K2382" s="377"/>
      <c r="L2382" s="377"/>
      <c r="M2382" s="377"/>
      <c r="N2382" s="377"/>
      <c r="O2382" s="378"/>
      <c r="P2382" s="92"/>
    </row>
    <row r="2383" spans="2:16" ht="15" customHeight="1">
      <c r="B2383" s="93"/>
      <c r="C2383" s="118"/>
      <c r="O2383" s="119"/>
      <c r="P2383" s="92"/>
    </row>
    <row r="2384" spans="2:16" ht="15" customHeight="1">
      <c r="B2384" s="93"/>
      <c r="C2384" s="120" t="s">
        <v>51</v>
      </c>
      <c r="D2384" s="342" t="s">
        <v>52</v>
      </c>
      <c r="E2384" s="343"/>
      <c r="F2384" s="343"/>
      <c r="G2384" s="343"/>
      <c r="H2384" s="343"/>
      <c r="I2384" s="343"/>
      <c r="J2384" s="343"/>
      <c r="K2384" s="343"/>
      <c r="L2384" s="344"/>
      <c r="M2384" s="374" t="s">
        <v>53</v>
      </c>
      <c r="N2384" s="375"/>
      <c r="O2384" s="120" t="s">
        <v>11</v>
      </c>
      <c r="P2384" s="92"/>
    </row>
    <row r="2385" spans="2:16" ht="20.100000000000001" customHeight="1">
      <c r="B2385" s="93"/>
      <c r="C2385" s="121" t="s">
        <v>125</v>
      </c>
      <c r="D2385" s="388" t="s">
        <v>159</v>
      </c>
      <c r="E2385" s="389"/>
      <c r="F2385" s="389"/>
      <c r="G2385" s="389"/>
      <c r="H2385" s="389"/>
      <c r="I2385" s="389"/>
      <c r="J2385" s="389"/>
      <c r="K2385" s="389"/>
      <c r="L2385" s="390"/>
      <c r="M2385" s="368" t="s">
        <v>122</v>
      </c>
      <c r="N2385" s="369"/>
      <c r="O2385" s="122">
        <f>SUM('PRESUPUESTO OFICIAL (Entidad)'!I56)</f>
        <v>2</v>
      </c>
      <c r="P2385" s="92"/>
    </row>
    <row r="2386" spans="2:16" ht="15" customHeight="1">
      <c r="B2386" s="93"/>
      <c r="C2386" s="345" t="s">
        <v>54</v>
      </c>
      <c r="D2386" s="346"/>
      <c r="E2386" s="346"/>
      <c r="F2386" s="346"/>
      <c r="G2386" s="346"/>
      <c r="H2386" s="346"/>
      <c r="I2386" s="346"/>
      <c r="J2386" s="346"/>
      <c r="K2386" s="346"/>
      <c r="L2386" s="346"/>
      <c r="M2386" s="346"/>
      <c r="N2386" s="346"/>
      <c r="O2386" s="347"/>
      <c r="P2386" s="92"/>
    </row>
    <row r="2387" spans="2:16" ht="15" customHeight="1">
      <c r="B2387" s="93"/>
      <c r="C2387" s="348"/>
      <c r="D2387" s="349"/>
      <c r="E2387" s="349"/>
      <c r="F2387" s="349"/>
      <c r="G2387" s="349"/>
      <c r="H2387" s="349"/>
      <c r="I2387" s="349"/>
      <c r="J2387" s="349"/>
      <c r="K2387" s="349"/>
      <c r="L2387" s="349"/>
      <c r="M2387" s="349"/>
      <c r="N2387" s="349"/>
      <c r="O2387" s="350"/>
      <c r="P2387" s="92"/>
    </row>
    <row r="2388" spans="2:16" ht="15" customHeight="1">
      <c r="B2388" s="93"/>
      <c r="C2388" s="351"/>
      <c r="D2388" s="352"/>
      <c r="E2388" s="352"/>
      <c r="F2388" s="352"/>
      <c r="G2388" s="352"/>
      <c r="H2388" s="352"/>
      <c r="I2388" s="352"/>
      <c r="J2388" s="352"/>
      <c r="K2388" s="352"/>
      <c r="L2388" s="352"/>
      <c r="M2388" s="352"/>
      <c r="N2388" s="352"/>
      <c r="O2388" s="353"/>
      <c r="P2388" s="92"/>
    </row>
    <row r="2389" spans="2:16" ht="15" customHeight="1">
      <c r="B2389" s="93"/>
      <c r="C2389" s="370" t="s">
        <v>52</v>
      </c>
      <c r="D2389" s="371"/>
      <c r="E2389" s="371"/>
      <c r="F2389" s="371"/>
      <c r="G2389" s="372"/>
      <c r="H2389" s="373" t="s">
        <v>55</v>
      </c>
      <c r="I2389" s="371"/>
      <c r="J2389" s="385" t="s">
        <v>56</v>
      </c>
      <c r="K2389" s="386"/>
      <c r="L2389" s="124" t="s">
        <v>57</v>
      </c>
      <c r="M2389" s="373" t="s">
        <v>58</v>
      </c>
      <c r="N2389" s="387"/>
      <c r="O2389" s="125" t="s">
        <v>59</v>
      </c>
      <c r="P2389" s="92"/>
    </row>
    <row r="2390" spans="2:16" ht="17.100000000000001" customHeight="1">
      <c r="B2390" s="93"/>
      <c r="C2390" s="379" t="s">
        <v>163</v>
      </c>
      <c r="D2390" s="380"/>
      <c r="E2390" s="380"/>
      <c r="F2390" s="380"/>
      <c r="G2390" s="381"/>
      <c r="H2390" s="382"/>
      <c r="I2390" s="381"/>
      <c r="J2390" s="382" t="s">
        <v>164</v>
      </c>
      <c r="K2390" s="381"/>
      <c r="L2390" s="127">
        <v>48458.93</v>
      </c>
      <c r="M2390" s="383">
        <v>0.1</v>
      </c>
      <c r="N2390" s="384"/>
      <c r="O2390" s="128">
        <f>ROUND(L2390*M2390+0.00000001,2)</f>
        <v>4845.8900000000003</v>
      </c>
      <c r="P2390" s="92"/>
    </row>
    <row r="2391" spans="2:16" ht="15" customHeight="1">
      <c r="B2391" s="93"/>
      <c r="C2391" s="129"/>
      <c r="D2391" s="130"/>
      <c r="E2391" s="130"/>
      <c r="F2391" s="130"/>
      <c r="G2391" s="131"/>
      <c r="H2391" s="132"/>
      <c r="I2391" s="131"/>
      <c r="J2391" s="132"/>
      <c r="K2391" s="131"/>
      <c r="L2391" s="127"/>
      <c r="M2391" s="383"/>
      <c r="N2391" s="384"/>
      <c r="O2391" s="128"/>
      <c r="P2391" s="92"/>
    </row>
    <row r="2392" spans="2:16" ht="15" customHeight="1">
      <c r="B2392" s="93"/>
      <c r="C2392" s="391"/>
      <c r="D2392" s="392"/>
      <c r="E2392" s="392"/>
      <c r="F2392" s="392"/>
      <c r="G2392" s="393"/>
      <c r="H2392" s="394"/>
      <c r="I2392" s="393"/>
      <c r="J2392" s="394"/>
      <c r="K2392" s="393"/>
      <c r="L2392" s="133"/>
      <c r="M2392" s="395"/>
      <c r="N2392" s="396"/>
      <c r="O2392" s="128"/>
      <c r="P2392" s="92"/>
    </row>
    <row r="2393" spans="2:16" ht="15" customHeight="1">
      <c r="B2393" s="93"/>
      <c r="C2393" s="404" t="s">
        <v>60</v>
      </c>
      <c r="D2393" s="405"/>
      <c r="E2393" s="405"/>
      <c r="F2393" s="405"/>
      <c r="G2393" s="405"/>
      <c r="H2393" s="405"/>
      <c r="I2393" s="405"/>
      <c r="J2393" s="405"/>
      <c r="K2393" s="405"/>
      <c r="L2393" s="405"/>
      <c r="M2393" s="405"/>
      <c r="N2393" s="406"/>
      <c r="O2393" s="134">
        <f>SUM(O2390:O2392)</f>
        <v>4845.8900000000003</v>
      </c>
      <c r="P2393" s="92"/>
    </row>
    <row r="2394" spans="2:16" ht="13.5" customHeight="1">
      <c r="B2394" s="93"/>
      <c r="C2394" s="345" t="s">
        <v>61</v>
      </c>
      <c r="D2394" s="346"/>
      <c r="E2394" s="346"/>
      <c r="F2394" s="346"/>
      <c r="G2394" s="346"/>
      <c r="H2394" s="346"/>
      <c r="I2394" s="346"/>
      <c r="J2394" s="346"/>
      <c r="K2394" s="346"/>
      <c r="L2394" s="346"/>
      <c r="M2394" s="346"/>
      <c r="N2394" s="346"/>
      <c r="O2394" s="347"/>
      <c r="P2394" s="92"/>
    </row>
    <row r="2395" spans="2:16" ht="15" customHeight="1">
      <c r="B2395" s="93"/>
      <c r="C2395" s="348"/>
      <c r="D2395" s="349"/>
      <c r="E2395" s="349"/>
      <c r="F2395" s="349"/>
      <c r="G2395" s="349"/>
      <c r="H2395" s="349"/>
      <c r="I2395" s="349"/>
      <c r="J2395" s="349"/>
      <c r="K2395" s="349"/>
      <c r="L2395" s="349"/>
      <c r="M2395" s="349"/>
      <c r="N2395" s="349"/>
      <c r="O2395" s="350"/>
      <c r="P2395" s="92"/>
    </row>
    <row r="2396" spans="2:16" ht="15" customHeight="1">
      <c r="B2396" s="93"/>
      <c r="C2396" s="351"/>
      <c r="D2396" s="352"/>
      <c r="E2396" s="352"/>
      <c r="F2396" s="352"/>
      <c r="G2396" s="352"/>
      <c r="H2396" s="352"/>
      <c r="I2396" s="352"/>
      <c r="J2396" s="352"/>
      <c r="K2396" s="352"/>
      <c r="L2396" s="352"/>
      <c r="M2396" s="352"/>
      <c r="N2396" s="352"/>
      <c r="O2396" s="353"/>
      <c r="P2396" s="92"/>
    </row>
    <row r="2397" spans="2:16" ht="15" customHeight="1">
      <c r="B2397" s="93"/>
      <c r="C2397" s="370" t="s">
        <v>52</v>
      </c>
      <c r="D2397" s="397"/>
      <c r="E2397" s="397"/>
      <c r="F2397" s="397"/>
      <c r="G2397" s="397"/>
      <c r="H2397" s="397"/>
      <c r="I2397" s="397"/>
      <c r="J2397" s="387"/>
      <c r="K2397" s="123" t="s">
        <v>53</v>
      </c>
      <c r="L2397" s="124" t="s">
        <v>11</v>
      </c>
      <c r="M2397" s="373" t="s">
        <v>62</v>
      </c>
      <c r="N2397" s="387"/>
      <c r="O2397" s="125" t="s">
        <v>59</v>
      </c>
      <c r="P2397" s="92"/>
    </row>
    <row r="2398" spans="2:16" ht="15" customHeight="1">
      <c r="B2398" s="93"/>
      <c r="C2398" s="412"/>
      <c r="D2398" s="380"/>
      <c r="E2398" s="380"/>
      <c r="F2398" s="380"/>
      <c r="G2398" s="380"/>
      <c r="H2398" s="380"/>
      <c r="I2398" s="380"/>
      <c r="J2398" s="381"/>
      <c r="K2398" s="136"/>
      <c r="L2398" s="137"/>
      <c r="M2398" s="413"/>
      <c r="N2398" s="414"/>
      <c r="O2398" s="128"/>
      <c r="P2398" s="92"/>
    </row>
    <row r="2399" spans="2:16" ht="15" customHeight="1">
      <c r="B2399" s="93"/>
      <c r="C2399" s="391"/>
      <c r="D2399" s="392"/>
      <c r="E2399" s="392"/>
      <c r="F2399" s="392"/>
      <c r="G2399" s="392"/>
      <c r="H2399" s="392"/>
      <c r="I2399" s="392"/>
      <c r="J2399" s="393"/>
      <c r="K2399" s="130"/>
      <c r="L2399" s="138"/>
      <c r="M2399" s="402"/>
      <c r="N2399" s="403"/>
      <c r="O2399" s="139"/>
      <c r="P2399" s="92"/>
    </row>
    <row r="2400" spans="2:16" ht="15" customHeight="1">
      <c r="B2400" s="93"/>
      <c r="C2400" s="404" t="s">
        <v>60</v>
      </c>
      <c r="D2400" s="405"/>
      <c r="E2400" s="405"/>
      <c r="F2400" s="405"/>
      <c r="G2400" s="405"/>
      <c r="H2400" s="405"/>
      <c r="I2400" s="405"/>
      <c r="J2400" s="405"/>
      <c r="K2400" s="405"/>
      <c r="L2400" s="405"/>
      <c r="M2400" s="405"/>
      <c r="N2400" s="406"/>
      <c r="O2400" s="140">
        <f>SUM(O2398:O2399)</f>
        <v>0</v>
      </c>
      <c r="P2400" s="92"/>
    </row>
    <row r="2401" spans="2:16" ht="15" customHeight="1">
      <c r="B2401" s="93"/>
      <c r="C2401" s="345" t="s">
        <v>63</v>
      </c>
      <c r="D2401" s="346"/>
      <c r="E2401" s="346"/>
      <c r="F2401" s="346"/>
      <c r="G2401" s="346"/>
      <c r="H2401" s="346"/>
      <c r="I2401" s="346"/>
      <c r="J2401" s="346"/>
      <c r="K2401" s="346"/>
      <c r="L2401" s="346"/>
      <c r="M2401" s="346"/>
      <c r="N2401" s="346"/>
      <c r="O2401" s="347"/>
      <c r="P2401" s="92"/>
    </row>
    <row r="2402" spans="2:16" ht="15" customHeight="1">
      <c r="B2402" s="93"/>
      <c r="C2402" s="348"/>
      <c r="D2402" s="349"/>
      <c r="E2402" s="349"/>
      <c r="F2402" s="349"/>
      <c r="G2402" s="349"/>
      <c r="H2402" s="349"/>
      <c r="I2402" s="349"/>
      <c r="J2402" s="349"/>
      <c r="K2402" s="349"/>
      <c r="L2402" s="349"/>
      <c r="M2402" s="349"/>
      <c r="N2402" s="349"/>
      <c r="O2402" s="350"/>
      <c r="P2402" s="92"/>
    </row>
    <row r="2403" spans="2:16" ht="15" customHeight="1">
      <c r="B2403" s="93"/>
      <c r="C2403" s="351"/>
      <c r="D2403" s="352"/>
      <c r="E2403" s="352"/>
      <c r="F2403" s="352"/>
      <c r="G2403" s="352"/>
      <c r="H2403" s="352"/>
      <c r="I2403" s="352"/>
      <c r="J2403" s="352"/>
      <c r="K2403" s="352"/>
      <c r="L2403" s="352"/>
      <c r="M2403" s="352"/>
      <c r="N2403" s="352"/>
      <c r="O2403" s="353"/>
      <c r="P2403" s="92"/>
    </row>
    <row r="2404" spans="2:16" ht="15.75" customHeight="1">
      <c r="B2404" s="93"/>
      <c r="C2404" s="370" t="s">
        <v>64</v>
      </c>
      <c r="D2404" s="397"/>
      <c r="E2404" s="397"/>
      <c r="F2404" s="397"/>
      <c r="G2404" s="397"/>
      <c r="H2404" s="397"/>
      <c r="I2404" s="397"/>
      <c r="J2404" s="124" t="s">
        <v>65</v>
      </c>
      <c r="K2404" s="135" t="s">
        <v>66</v>
      </c>
      <c r="L2404" s="141" t="s">
        <v>67</v>
      </c>
      <c r="M2404" s="373" t="s">
        <v>68</v>
      </c>
      <c r="N2404" s="387"/>
      <c r="O2404" s="125" t="s">
        <v>59</v>
      </c>
      <c r="P2404" s="92"/>
    </row>
    <row r="2405" spans="2:16" ht="17.100000000000001" customHeight="1">
      <c r="B2405" s="93"/>
      <c r="C2405" s="379" t="s">
        <v>165</v>
      </c>
      <c r="D2405" s="380"/>
      <c r="E2405" s="380"/>
      <c r="F2405" s="380"/>
      <c r="G2405" s="380"/>
      <c r="H2405" s="380"/>
      <c r="I2405" s="380"/>
      <c r="J2405" s="142"/>
      <c r="K2405" s="143"/>
      <c r="L2405" s="142">
        <v>0.05</v>
      </c>
      <c r="M2405" s="400">
        <v>48458.93</v>
      </c>
      <c r="N2405" s="401"/>
      <c r="O2405" s="128">
        <f>ROUND(L2405*M2405+0.00000001,2)</f>
        <v>2422.9499999999998</v>
      </c>
      <c r="P2405" s="92"/>
    </row>
    <row r="2406" spans="2:16" ht="15" customHeight="1">
      <c r="B2406" s="93"/>
      <c r="C2406" s="391"/>
      <c r="D2406" s="392"/>
      <c r="E2406" s="392"/>
      <c r="F2406" s="392"/>
      <c r="G2406" s="392"/>
      <c r="H2406" s="392"/>
      <c r="I2406" s="392"/>
      <c r="J2406" s="144"/>
      <c r="K2406" s="145"/>
      <c r="L2406" s="144"/>
      <c r="M2406" s="402"/>
      <c r="N2406" s="403"/>
      <c r="O2406" s="146"/>
      <c r="P2406" s="92"/>
    </row>
    <row r="2407" spans="2:16" ht="15" customHeight="1">
      <c r="B2407" s="93"/>
      <c r="C2407" s="404" t="s">
        <v>60</v>
      </c>
      <c r="D2407" s="405"/>
      <c r="E2407" s="405"/>
      <c r="F2407" s="405"/>
      <c r="G2407" s="405"/>
      <c r="H2407" s="405"/>
      <c r="I2407" s="405"/>
      <c r="J2407" s="405"/>
      <c r="K2407" s="405"/>
      <c r="L2407" s="405"/>
      <c r="M2407" s="405"/>
      <c r="N2407" s="406"/>
      <c r="O2407" s="134">
        <f>SUM(O2405:O2406)</f>
        <v>2422.9499999999998</v>
      </c>
      <c r="P2407" s="92"/>
    </row>
    <row r="2408" spans="2:16" ht="15" customHeight="1">
      <c r="B2408" s="93"/>
      <c r="C2408" s="345" t="s">
        <v>69</v>
      </c>
      <c r="D2408" s="346"/>
      <c r="E2408" s="346"/>
      <c r="F2408" s="346"/>
      <c r="G2408" s="346"/>
      <c r="H2408" s="346"/>
      <c r="I2408" s="346"/>
      <c r="J2408" s="346"/>
      <c r="K2408" s="346"/>
      <c r="L2408" s="346"/>
      <c r="M2408" s="346"/>
      <c r="N2408" s="346"/>
      <c r="O2408" s="347"/>
      <c r="P2408" s="92"/>
    </row>
    <row r="2409" spans="2:16" ht="15" customHeight="1">
      <c r="B2409" s="93"/>
      <c r="C2409" s="348"/>
      <c r="D2409" s="349"/>
      <c r="E2409" s="349"/>
      <c r="F2409" s="349"/>
      <c r="G2409" s="349"/>
      <c r="H2409" s="349"/>
      <c r="I2409" s="349"/>
      <c r="J2409" s="349"/>
      <c r="K2409" s="349"/>
      <c r="L2409" s="349"/>
      <c r="M2409" s="349"/>
      <c r="N2409" s="349"/>
      <c r="O2409" s="350"/>
      <c r="P2409" s="92"/>
    </row>
    <row r="2410" spans="2:16" ht="15" customHeight="1">
      <c r="B2410" s="93"/>
      <c r="C2410" s="351"/>
      <c r="D2410" s="352"/>
      <c r="E2410" s="352"/>
      <c r="F2410" s="352"/>
      <c r="G2410" s="352"/>
      <c r="H2410" s="352"/>
      <c r="I2410" s="352"/>
      <c r="J2410" s="352"/>
      <c r="K2410" s="352"/>
      <c r="L2410" s="352"/>
      <c r="M2410" s="352"/>
      <c r="N2410" s="352"/>
      <c r="O2410" s="353"/>
      <c r="P2410" s="92"/>
    </row>
    <row r="2411" spans="2:16" ht="31.5" customHeight="1">
      <c r="B2411" s="93"/>
      <c r="C2411" s="370" t="s">
        <v>70</v>
      </c>
      <c r="D2411" s="397"/>
      <c r="E2411" s="397"/>
      <c r="F2411" s="397"/>
      <c r="G2411" s="397"/>
      <c r="H2411" s="397"/>
      <c r="I2411" s="397"/>
      <c r="J2411" s="124" t="s">
        <v>71</v>
      </c>
      <c r="K2411" s="147" t="s">
        <v>72</v>
      </c>
      <c r="L2411" s="148" t="s">
        <v>73</v>
      </c>
      <c r="M2411" s="398" t="s">
        <v>58</v>
      </c>
      <c r="N2411" s="399"/>
      <c r="O2411" s="150" t="s">
        <v>59</v>
      </c>
      <c r="P2411" s="92"/>
    </row>
    <row r="2412" spans="2:16" ht="17.100000000000001" customHeight="1">
      <c r="B2412" s="93"/>
      <c r="C2412" s="151" t="s">
        <v>174</v>
      </c>
      <c r="D2412" s="152"/>
      <c r="E2412" s="152"/>
      <c r="F2412" s="152"/>
      <c r="G2412" s="152"/>
      <c r="H2412" s="152"/>
      <c r="I2412" s="152"/>
      <c r="J2412" s="153"/>
      <c r="K2412" s="154"/>
      <c r="L2412" s="155">
        <v>55854</v>
      </c>
      <c r="M2412" s="407">
        <v>0.86760000000000004</v>
      </c>
      <c r="N2412" s="408"/>
      <c r="O2412" s="156">
        <f>ROUND(L2412*M2412+0.00000001,2)</f>
        <v>48458.93</v>
      </c>
      <c r="P2412" s="92"/>
    </row>
    <row r="2413" spans="2:16" ht="15" customHeight="1">
      <c r="B2413" s="93"/>
      <c r="C2413" s="151"/>
      <c r="D2413" s="152"/>
      <c r="E2413" s="152"/>
      <c r="F2413" s="152"/>
      <c r="G2413" s="152"/>
      <c r="H2413" s="152"/>
      <c r="I2413" s="152"/>
      <c r="J2413" s="153"/>
      <c r="K2413" s="154"/>
      <c r="L2413" s="155"/>
      <c r="M2413" s="407"/>
      <c r="N2413" s="408"/>
      <c r="O2413" s="156"/>
      <c r="P2413" s="92"/>
    </row>
    <row r="2414" spans="2:16" ht="15" customHeight="1">
      <c r="B2414" s="93"/>
      <c r="C2414" s="151"/>
      <c r="D2414" s="152"/>
      <c r="E2414" s="152"/>
      <c r="F2414" s="152"/>
      <c r="G2414" s="152"/>
      <c r="H2414" s="152"/>
      <c r="I2414" s="152"/>
      <c r="J2414" s="153"/>
      <c r="K2414" s="154"/>
      <c r="L2414" s="155"/>
      <c r="M2414" s="400"/>
      <c r="N2414" s="401"/>
      <c r="O2414" s="156"/>
      <c r="P2414" s="92"/>
    </row>
    <row r="2415" spans="2:16" ht="15" customHeight="1">
      <c r="B2415" s="93"/>
      <c r="C2415" s="391"/>
      <c r="D2415" s="392"/>
      <c r="E2415" s="392"/>
      <c r="F2415" s="392"/>
      <c r="G2415" s="392"/>
      <c r="H2415" s="392"/>
      <c r="I2415" s="392"/>
      <c r="J2415" s="144"/>
      <c r="K2415" s="145"/>
      <c r="L2415" s="144"/>
      <c r="M2415" s="402"/>
      <c r="N2415" s="403"/>
      <c r="O2415" s="146"/>
      <c r="P2415" s="92"/>
    </row>
    <row r="2416" spans="2:16" ht="15" customHeight="1">
      <c r="B2416" s="93"/>
      <c r="C2416" s="404" t="s">
        <v>60</v>
      </c>
      <c r="D2416" s="405"/>
      <c r="E2416" s="405"/>
      <c r="F2416" s="405"/>
      <c r="G2416" s="405"/>
      <c r="H2416" s="405"/>
      <c r="I2416" s="405"/>
      <c r="J2416" s="405"/>
      <c r="K2416" s="405"/>
      <c r="L2416" s="405"/>
      <c r="M2416" s="405"/>
      <c r="N2416" s="406"/>
      <c r="O2416" s="140">
        <f>SUM(O2412:O2415)</f>
        <v>48458.93</v>
      </c>
      <c r="P2416" s="92"/>
    </row>
    <row r="2417" spans="2:16" ht="15" customHeight="1">
      <c r="B2417" s="93"/>
      <c r="C2417" s="118"/>
      <c r="O2417" s="119"/>
      <c r="P2417" s="92"/>
    </row>
    <row r="2418" spans="2:16" ht="15" customHeight="1">
      <c r="B2418" s="93"/>
      <c r="C2418" s="409" t="s">
        <v>74</v>
      </c>
      <c r="D2418" s="410"/>
      <c r="E2418" s="410"/>
      <c r="F2418" s="410"/>
      <c r="G2418" s="410"/>
      <c r="H2418" s="410"/>
      <c r="I2418" s="410"/>
      <c r="J2418" s="410"/>
      <c r="K2418" s="410"/>
      <c r="L2418" s="410"/>
      <c r="M2418" s="410"/>
      <c r="N2418" s="411"/>
      <c r="O2418" s="157">
        <f>ROUND(SUM(O2393,O2400,O2407,O2416),0)</f>
        <v>55728</v>
      </c>
      <c r="P2418" s="92"/>
    </row>
    <row r="2419" spans="2:16" ht="15" customHeight="1">
      <c r="B2419" s="93"/>
      <c r="C2419" s="345" t="s">
        <v>75</v>
      </c>
      <c r="D2419" s="346"/>
      <c r="E2419" s="346"/>
      <c r="F2419" s="346"/>
      <c r="G2419" s="346"/>
      <c r="H2419" s="346"/>
      <c r="I2419" s="346"/>
      <c r="J2419" s="346"/>
      <c r="K2419" s="346"/>
      <c r="L2419" s="346"/>
      <c r="M2419" s="346"/>
      <c r="N2419" s="346"/>
      <c r="O2419" s="347"/>
      <c r="P2419" s="92"/>
    </row>
    <row r="2420" spans="2:16" ht="15" customHeight="1">
      <c r="B2420" s="93"/>
      <c r="C2420" s="348"/>
      <c r="D2420" s="349"/>
      <c r="E2420" s="349"/>
      <c r="F2420" s="349"/>
      <c r="G2420" s="349"/>
      <c r="H2420" s="349"/>
      <c r="I2420" s="349"/>
      <c r="J2420" s="349"/>
      <c r="K2420" s="349"/>
      <c r="L2420" s="349"/>
      <c r="M2420" s="349"/>
      <c r="N2420" s="349"/>
      <c r="O2420" s="350"/>
      <c r="P2420" s="92"/>
    </row>
    <row r="2421" spans="2:16" ht="15" customHeight="1">
      <c r="B2421" s="93"/>
      <c r="C2421" s="351"/>
      <c r="D2421" s="352"/>
      <c r="E2421" s="352"/>
      <c r="F2421" s="352"/>
      <c r="G2421" s="352"/>
      <c r="H2421" s="352"/>
      <c r="I2421" s="352"/>
      <c r="J2421" s="352"/>
      <c r="K2421" s="352"/>
      <c r="L2421" s="352"/>
      <c r="M2421" s="352"/>
      <c r="N2421" s="352"/>
      <c r="O2421" s="353"/>
      <c r="P2421" s="92"/>
    </row>
    <row r="2422" spans="2:16" ht="28.5" customHeight="1">
      <c r="B2422" s="93"/>
      <c r="C2422" s="370" t="s">
        <v>76</v>
      </c>
      <c r="D2422" s="397"/>
      <c r="E2422" s="397"/>
      <c r="F2422" s="397"/>
      <c r="G2422" s="397"/>
      <c r="H2422" s="397"/>
      <c r="I2422" s="397"/>
      <c r="J2422" s="135"/>
      <c r="K2422" s="149"/>
      <c r="L2422" s="148" t="s">
        <v>77</v>
      </c>
      <c r="M2422" s="398" t="s">
        <v>78</v>
      </c>
      <c r="N2422" s="399"/>
      <c r="O2422" s="150"/>
      <c r="P2422" s="92"/>
    </row>
    <row r="2423" spans="2:16" ht="15" customHeight="1">
      <c r="B2423" s="93"/>
      <c r="C2423" s="412" t="s">
        <v>23</v>
      </c>
      <c r="D2423" s="380"/>
      <c r="E2423" s="380"/>
      <c r="F2423" s="380"/>
      <c r="G2423" s="380"/>
      <c r="H2423" s="380"/>
      <c r="I2423" s="380"/>
      <c r="J2423" s="158"/>
      <c r="K2423" s="159"/>
      <c r="L2423" s="235">
        <f>'PRESUPUESTO OFICIAL (Entidad)'!K72</f>
        <v>0.24299999999999999</v>
      </c>
      <c r="M2423" s="432">
        <f>L2423*O2418</f>
        <v>13541.904</v>
      </c>
      <c r="N2423" s="433"/>
      <c r="O2423" s="160"/>
      <c r="P2423" s="92"/>
    </row>
    <row r="2424" spans="2:16" ht="15" customHeight="1">
      <c r="B2424" s="93"/>
      <c r="C2424" s="129" t="s">
        <v>79</v>
      </c>
      <c r="D2424" s="130"/>
      <c r="E2424" s="130"/>
      <c r="F2424" s="130"/>
      <c r="G2424" s="130"/>
      <c r="H2424" s="130"/>
      <c r="I2424" s="130"/>
      <c r="J2424" s="158"/>
      <c r="K2424" s="159"/>
      <c r="L2424" s="235">
        <f>'PRESUPUESTO OFICIAL (Entidad)'!K73</f>
        <v>0.01</v>
      </c>
      <c r="M2424" s="432">
        <f>L2424*O2418</f>
        <v>557.28</v>
      </c>
      <c r="N2424" s="433"/>
      <c r="O2424" s="160"/>
      <c r="P2424" s="92"/>
    </row>
    <row r="2425" spans="2:16" ht="15" customHeight="1">
      <c r="B2425" s="93"/>
      <c r="C2425" s="112" t="s">
        <v>80</v>
      </c>
      <c r="D2425" s="113"/>
      <c r="E2425" s="113"/>
      <c r="F2425" s="113"/>
      <c r="G2425" s="113"/>
      <c r="H2425" s="113"/>
      <c r="I2425" s="113"/>
      <c r="J2425" s="161"/>
      <c r="K2425" s="162"/>
      <c r="L2425" s="235">
        <f>'PRESUPUESTO OFICIAL (Entidad)'!K74</f>
        <v>0.05</v>
      </c>
      <c r="M2425" s="434">
        <f>L2425*O2418</f>
        <v>2786.4</v>
      </c>
      <c r="N2425" s="435"/>
      <c r="O2425" s="160"/>
      <c r="P2425" s="92"/>
    </row>
    <row r="2426" spans="2:16" ht="15" customHeight="1">
      <c r="B2426" s="93"/>
      <c r="C2426" s="404" t="s">
        <v>60</v>
      </c>
      <c r="D2426" s="405"/>
      <c r="E2426" s="405"/>
      <c r="F2426" s="405"/>
      <c r="G2426" s="405"/>
      <c r="H2426" s="405"/>
      <c r="I2426" s="405"/>
      <c r="J2426" s="405"/>
      <c r="K2426" s="405"/>
      <c r="L2426" s="405"/>
      <c r="M2426" s="405"/>
      <c r="N2426" s="406"/>
      <c r="O2426" s="163">
        <f>SUM(M2423:M2425)</f>
        <v>16885.584000000003</v>
      </c>
      <c r="P2426" s="92"/>
    </row>
    <row r="2427" spans="2:16" ht="15" customHeight="1">
      <c r="B2427" s="93"/>
      <c r="C2427" s="118"/>
      <c r="O2427" s="119"/>
      <c r="P2427" s="92"/>
    </row>
    <row r="2428" spans="2:16" ht="15" customHeight="1">
      <c r="B2428" s="93"/>
      <c r="C2428" s="409" t="s">
        <v>81</v>
      </c>
      <c r="D2428" s="410"/>
      <c r="E2428" s="410"/>
      <c r="F2428" s="410"/>
      <c r="G2428" s="410"/>
      <c r="H2428" s="410"/>
      <c r="I2428" s="410"/>
      <c r="J2428" s="410"/>
      <c r="K2428" s="410"/>
      <c r="L2428" s="410"/>
      <c r="M2428" s="410"/>
      <c r="N2428" s="411"/>
      <c r="O2428" s="164">
        <f>ROUND(SUM(O2418,O2426),0)</f>
        <v>72614</v>
      </c>
      <c r="P2428" s="92"/>
    </row>
    <row r="2429" spans="2:16" ht="15" customHeight="1">
      <c r="B2429" s="93"/>
      <c r="C2429" s="115"/>
      <c r="D2429" s="116"/>
      <c r="E2429" s="116"/>
      <c r="F2429" s="116"/>
      <c r="G2429" s="116"/>
      <c r="H2429" s="116"/>
      <c r="I2429" s="116"/>
      <c r="J2429" s="116"/>
      <c r="K2429" s="116"/>
      <c r="L2429" s="116"/>
      <c r="M2429" s="116"/>
      <c r="N2429" s="116"/>
      <c r="O2429" s="117"/>
      <c r="P2429" s="92"/>
    </row>
    <row r="2430" spans="2:16" ht="15" customHeight="1">
      <c r="B2430" s="93"/>
      <c r="C2430" s="118"/>
      <c r="O2430" s="119"/>
      <c r="P2430" s="92"/>
    </row>
    <row r="2431" spans="2:16" ht="15" customHeight="1">
      <c r="B2431" s="93"/>
      <c r="C2431" s="118"/>
      <c r="O2431" s="119"/>
      <c r="P2431" s="92"/>
    </row>
    <row r="2432" spans="2:16" ht="15" customHeight="1">
      <c r="B2432" s="93"/>
      <c r="C2432" s="118"/>
      <c r="H2432" s="165" t="s">
        <v>82</v>
      </c>
      <c r="I2432" s="165"/>
      <c r="J2432" s="165"/>
      <c r="K2432" s="165"/>
      <c r="O2432" s="119"/>
      <c r="P2432" s="92"/>
    </row>
    <row r="2433" spans="2:16" ht="15" customHeight="1">
      <c r="B2433" s="93"/>
      <c r="C2433" s="118"/>
      <c r="H2433" s="165" t="s">
        <v>83</v>
      </c>
      <c r="O2433" s="119"/>
      <c r="P2433" s="92"/>
    </row>
    <row r="2434" spans="2:16" ht="15" customHeight="1">
      <c r="B2434" s="93"/>
      <c r="C2434" s="118"/>
      <c r="H2434" s="165" t="s">
        <v>84</v>
      </c>
      <c r="O2434" s="119"/>
      <c r="P2434" s="92"/>
    </row>
    <row r="2435" spans="2:16" ht="15" customHeight="1">
      <c r="B2435" s="93"/>
      <c r="C2435" s="104"/>
      <c r="D2435" s="166"/>
      <c r="E2435" s="166"/>
      <c r="F2435" s="166"/>
      <c r="G2435" s="166"/>
      <c r="H2435" s="165" t="s">
        <v>85</v>
      </c>
      <c r="I2435" s="166"/>
      <c r="J2435" s="166"/>
      <c r="K2435" s="166"/>
      <c r="L2435" s="166"/>
      <c r="M2435" s="166"/>
      <c r="N2435" s="166"/>
      <c r="O2435" s="167"/>
      <c r="P2435" s="92"/>
    </row>
    <row r="2436" spans="2:16" ht="15" customHeight="1">
      <c r="B2436" s="93"/>
      <c r="C2436" s="118"/>
      <c r="H2436" s="91" t="s">
        <v>86</v>
      </c>
      <c r="O2436" s="119"/>
      <c r="P2436" s="92"/>
    </row>
    <row r="2437" spans="2:16" ht="15" customHeight="1">
      <c r="B2437" s="93"/>
      <c r="C2437" s="168" t="s">
        <v>87</v>
      </c>
      <c r="D2437" s="126"/>
      <c r="E2437" s="126"/>
      <c r="F2437" s="126"/>
      <c r="G2437" s="126"/>
      <c r="H2437" s="126"/>
      <c r="I2437" s="126"/>
      <c r="J2437" s="126"/>
      <c r="K2437" s="126"/>
      <c r="L2437" s="126"/>
      <c r="M2437" s="126"/>
      <c r="N2437" s="126"/>
      <c r="O2437" s="169"/>
      <c r="P2437" s="92"/>
    </row>
    <row r="2438" spans="2:16" ht="15" customHeight="1">
      <c r="B2438" s="93"/>
      <c r="C2438" s="429"/>
      <c r="D2438" s="430"/>
      <c r="E2438" s="430"/>
      <c r="F2438" s="430"/>
      <c r="G2438" s="430"/>
      <c r="H2438" s="430"/>
      <c r="I2438" s="430"/>
      <c r="J2438" s="430"/>
      <c r="K2438" s="430"/>
      <c r="L2438" s="430"/>
      <c r="M2438" s="430"/>
      <c r="N2438" s="430"/>
      <c r="O2438" s="431"/>
      <c r="P2438" s="92"/>
    </row>
    <row r="2439" spans="2:16" ht="15" customHeight="1">
      <c r="B2439" s="93"/>
      <c r="C2439" s="429"/>
      <c r="D2439" s="430"/>
      <c r="E2439" s="430"/>
      <c r="F2439" s="430"/>
      <c r="G2439" s="430"/>
      <c r="H2439" s="430"/>
      <c r="I2439" s="430"/>
      <c r="J2439" s="430"/>
      <c r="K2439" s="430"/>
      <c r="L2439" s="430"/>
      <c r="M2439" s="430"/>
      <c r="N2439" s="430"/>
      <c r="O2439" s="431"/>
      <c r="P2439" s="92"/>
    </row>
    <row r="2440" spans="2:16" ht="15" customHeight="1">
      <c r="B2440" s="93"/>
      <c r="C2440" s="104"/>
      <c r="D2440" s="166"/>
      <c r="E2440" s="166"/>
      <c r="F2440" s="166"/>
      <c r="G2440" s="166"/>
      <c r="H2440" s="166"/>
      <c r="I2440" s="166"/>
      <c r="J2440" s="166"/>
      <c r="K2440" s="166"/>
      <c r="L2440" s="166"/>
      <c r="M2440" s="166"/>
      <c r="N2440" s="166"/>
      <c r="O2440" s="167"/>
      <c r="P2440" s="92"/>
    </row>
    <row r="2441" spans="2:16" ht="15" customHeight="1">
      <c r="B2441" s="93"/>
      <c r="C2441" s="170" t="s">
        <v>88</v>
      </c>
      <c r="D2441" s="166"/>
      <c r="E2441" s="166"/>
      <c r="F2441" s="166"/>
      <c r="G2441" s="166"/>
      <c r="H2441" s="166"/>
      <c r="I2441" s="166"/>
      <c r="J2441" s="166"/>
      <c r="K2441" s="166"/>
      <c r="L2441" s="166"/>
      <c r="M2441" s="166"/>
      <c r="N2441" s="166"/>
      <c r="O2441" s="167"/>
      <c r="P2441" s="92"/>
    </row>
    <row r="2442" spans="2:16" ht="12.75" customHeight="1">
      <c r="B2442" s="93"/>
      <c r="C2442" s="426" t="s">
        <v>89</v>
      </c>
      <c r="D2442" s="427"/>
      <c r="E2442" s="427"/>
      <c r="F2442" s="427"/>
      <c r="G2442" s="427"/>
      <c r="H2442" s="427"/>
      <c r="I2442" s="427"/>
      <c r="J2442" s="427"/>
      <c r="K2442" s="427"/>
      <c r="L2442" s="427"/>
      <c r="M2442" s="427"/>
      <c r="N2442" s="427"/>
      <c r="O2442" s="428"/>
      <c r="P2442" s="92"/>
    </row>
    <row r="2443" spans="2:16" ht="15" customHeight="1">
      <c r="B2443" s="93"/>
      <c r="C2443" s="426"/>
      <c r="D2443" s="427"/>
      <c r="E2443" s="427"/>
      <c r="F2443" s="427"/>
      <c r="G2443" s="427"/>
      <c r="H2443" s="427"/>
      <c r="I2443" s="427"/>
      <c r="J2443" s="427"/>
      <c r="K2443" s="427"/>
      <c r="L2443" s="427"/>
      <c r="M2443" s="427"/>
      <c r="N2443" s="427"/>
      <c r="O2443" s="428"/>
      <c r="P2443" s="92"/>
    </row>
    <row r="2444" spans="2:16" ht="12.95" customHeight="1">
      <c r="B2444" s="93"/>
      <c r="C2444" s="426" t="s">
        <v>90</v>
      </c>
      <c r="D2444" s="427"/>
      <c r="E2444" s="427"/>
      <c r="F2444" s="427"/>
      <c r="G2444" s="427"/>
      <c r="H2444" s="427"/>
      <c r="I2444" s="427"/>
      <c r="J2444" s="427"/>
      <c r="K2444" s="427"/>
      <c r="L2444" s="427"/>
      <c r="M2444" s="427"/>
      <c r="N2444" s="427"/>
      <c r="O2444" s="428"/>
      <c r="P2444" s="92"/>
    </row>
    <row r="2445" spans="2:16" ht="15" customHeight="1">
      <c r="B2445" s="93"/>
      <c r="C2445" s="426"/>
      <c r="D2445" s="427"/>
      <c r="E2445" s="427"/>
      <c r="F2445" s="427"/>
      <c r="G2445" s="427"/>
      <c r="H2445" s="427"/>
      <c r="I2445" s="427"/>
      <c r="J2445" s="427"/>
      <c r="K2445" s="427"/>
      <c r="L2445" s="427"/>
      <c r="M2445" s="427"/>
      <c r="N2445" s="427"/>
      <c r="O2445" s="428"/>
      <c r="P2445" s="92"/>
    </row>
    <row r="2446" spans="2:16" ht="15" customHeight="1">
      <c r="B2446" s="93"/>
      <c r="C2446" s="104"/>
      <c r="D2446" s="166"/>
      <c r="E2446" s="166"/>
      <c r="F2446" s="166"/>
      <c r="G2446" s="166"/>
      <c r="H2446" s="166"/>
      <c r="I2446" s="166"/>
      <c r="J2446" s="166"/>
      <c r="K2446" s="166"/>
      <c r="L2446" s="166"/>
      <c r="M2446" s="166"/>
      <c r="N2446" s="166"/>
      <c r="O2446" s="167"/>
      <c r="P2446" s="92"/>
    </row>
    <row r="2447" spans="2:16" ht="15" customHeight="1">
      <c r="B2447" s="93"/>
      <c r="C2447" s="118"/>
      <c r="H2447" s="165" t="s">
        <v>82</v>
      </c>
      <c r="O2447" s="119"/>
      <c r="P2447" s="92"/>
    </row>
    <row r="2448" spans="2:16" ht="15" customHeight="1">
      <c r="B2448" s="93"/>
      <c r="C2448" s="118"/>
      <c r="H2448" s="91" t="s">
        <v>83</v>
      </c>
      <c r="I2448" s="130"/>
      <c r="J2448" s="130"/>
      <c r="K2448" s="130"/>
      <c r="O2448" s="119"/>
      <c r="P2448" s="92"/>
    </row>
    <row r="2449" spans="2:16" ht="15" customHeight="1">
      <c r="B2449" s="93"/>
      <c r="C2449" s="118"/>
      <c r="H2449" s="91" t="s">
        <v>91</v>
      </c>
      <c r="I2449" s="171"/>
      <c r="J2449" s="171"/>
      <c r="K2449" s="171"/>
      <c r="O2449" s="119"/>
      <c r="P2449" s="92"/>
    </row>
    <row r="2450" spans="2:16" ht="15" customHeight="1">
      <c r="B2450" s="93"/>
      <c r="C2450" s="172"/>
      <c r="D2450" s="166"/>
      <c r="E2450" s="166"/>
      <c r="F2450" s="166"/>
      <c r="G2450" s="166"/>
      <c r="H2450" s="91" t="s">
        <v>85</v>
      </c>
      <c r="L2450" s="166"/>
      <c r="M2450" s="166"/>
      <c r="N2450" s="166"/>
      <c r="O2450" s="167"/>
      <c r="P2450" s="92"/>
    </row>
    <row r="2451" spans="2:16" ht="17.25" customHeight="1">
      <c r="B2451" s="93"/>
      <c r="C2451" s="172"/>
      <c r="D2451" s="171"/>
      <c r="E2451" s="171"/>
      <c r="K2451" s="418"/>
      <c r="L2451" s="418"/>
      <c r="M2451" s="418"/>
      <c r="N2451" s="418"/>
      <c r="O2451" s="419"/>
      <c r="P2451" s="92"/>
    </row>
    <row r="2452" spans="2:16" ht="18.75" customHeight="1">
      <c r="B2452" s="93"/>
      <c r="C2452" s="422"/>
      <c r="D2452" s="423"/>
      <c r="E2452" s="423"/>
      <c r="F2452" s="145"/>
      <c r="G2452" s="145"/>
      <c r="H2452" s="145"/>
      <c r="I2452" s="145"/>
      <c r="J2452" s="145"/>
      <c r="K2452" s="420"/>
      <c r="L2452" s="420"/>
      <c r="M2452" s="420"/>
      <c r="N2452" s="420"/>
      <c r="O2452" s="421"/>
      <c r="P2452" s="92"/>
    </row>
    <row r="2453" spans="2:16" ht="15" customHeight="1">
      <c r="B2453" s="173"/>
      <c r="C2453" s="174"/>
      <c r="D2453" s="174"/>
      <c r="E2453" s="174"/>
      <c r="F2453" s="174"/>
      <c r="G2453" s="174"/>
      <c r="H2453" s="174"/>
      <c r="I2453" s="174"/>
      <c r="J2453" s="174"/>
      <c r="K2453" s="174"/>
      <c r="L2453" s="174"/>
      <c r="M2453" s="174"/>
      <c r="N2453" s="174"/>
      <c r="O2453" s="174"/>
      <c r="P2453" s="175"/>
    </row>
    <row r="2454" spans="2:16" ht="15" customHeight="1"/>
  </sheetData>
  <mergeCells count="2152">
    <mergeCell ref="B2363:E2363"/>
    <mergeCell ref="B2362:L2362"/>
    <mergeCell ref="B2365:P2365"/>
    <mergeCell ref="K2451:O2452"/>
    <mergeCell ref="C2452:E2452"/>
    <mergeCell ref="C2378:F2378"/>
    <mergeCell ref="C2442:O2443"/>
    <mergeCell ref="C2438:O2438"/>
    <mergeCell ref="C2439:O2439"/>
    <mergeCell ref="C2423:I2423"/>
    <mergeCell ref="M2423:N2423"/>
    <mergeCell ref="M2424:N2424"/>
    <mergeCell ref="M2425:N2425"/>
    <mergeCell ref="C2426:N2426"/>
    <mergeCell ref="C2428:N2428"/>
    <mergeCell ref="C2444:O2445"/>
    <mergeCell ref="C2415:I2415"/>
    <mergeCell ref="M2415:N2415"/>
    <mergeCell ref="C2416:N2416"/>
    <mergeCell ref="C2393:N2393"/>
    <mergeCell ref="C2418:N2418"/>
    <mergeCell ref="C2401:O2403"/>
    <mergeCell ref="C2399:J2399"/>
    <mergeCell ref="M2399:N2399"/>
    <mergeCell ref="C2398:J2398"/>
    <mergeCell ref="C2397:J2397"/>
    <mergeCell ref="C2400:N2400"/>
    <mergeCell ref="M2397:N2397"/>
    <mergeCell ref="M2398:N2398"/>
    <mergeCell ref="C2422:I2422"/>
    <mergeCell ref="M2422:N2422"/>
    <mergeCell ref="M2414:N2414"/>
    <mergeCell ref="C2404:I2404"/>
    <mergeCell ref="M2404:N2404"/>
    <mergeCell ref="C2405:I2405"/>
    <mergeCell ref="M2405:N2405"/>
    <mergeCell ref="C2406:I2406"/>
    <mergeCell ref="M2406:N2406"/>
    <mergeCell ref="C2407:N2407"/>
    <mergeCell ref="C2411:I2411"/>
    <mergeCell ref="M2411:N2411"/>
    <mergeCell ref="M2412:N2412"/>
    <mergeCell ref="M2413:N2413"/>
    <mergeCell ref="C2408:O2410"/>
    <mergeCell ref="C2419:O2421"/>
    <mergeCell ref="J2389:K2389"/>
    <mergeCell ref="M2389:N2389"/>
    <mergeCell ref="D2385:L2385"/>
    <mergeCell ref="C2386:O2388"/>
    <mergeCell ref="C2392:G2392"/>
    <mergeCell ref="H2392:I2392"/>
    <mergeCell ref="J2392:K2392"/>
    <mergeCell ref="M2392:N2392"/>
    <mergeCell ref="M2391:N2391"/>
    <mergeCell ref="D2384:L2384"/>
    <mergeCell ref="C2394:O2396"/>
    <mergeCell ref="O2372:O2374"/>
    <mergeCell ref="L2368:O2369"/>
    <mergeCell ref="M2370:O2371"/>
    <mergeCell ref="D2371:K2371"/>
    <mergeCell ref="L2372:L2374"/>
    <mergeCell ref="M2385:N2385"/>
    <mergeCell ref="C2389:G2389"/>
    <mergeCell ref="H2389:I2389"/>
    <mergeCell ref="M2384:N2384"/>
    <mergeCell ref="C2382:O2382"/>
    <mergeCell ref="C2390:G2390"/>
    <mergeCell ref="H2390:I2390"/>
    <mergeCell ref="J2390:K2390"/>
    <mergeCell ref="M2390:N2390"/>
    <mergeCell ref="C2366:O2366"/>
    <mergeCell ref="M2372:M2374"/>
    <mergeCell ref="N2372:N2374"/>
    <mergeCell ref="D2374:K2374"/>
    <mergeCell ref="D2372:K2373"/>
    <mergeCell ref="C2368:C2374"/>
    <mergeCell ref="D2368:K2368"/>
    <mergeCell ref="D2369:K2369"/>
    <mergeCell ref="D2370:K2370"/>
    <mergeCell ref="L2370:L2371"/>
    <mergeCell ref="B2265:E2265"/>
    <mergeCell ref="B2264:L2264"/>
    <mergeCell ref="B2267:P2267"/>
    <mergeCell ref="K2358:O2359"/>
    <mergeCell ref="C2359:E2359"/>
    <mergeCell ref="C2280:F2280"/>
    <mergeCell ref="C2349:O2350"/>
    <mergeCell ref="C2345:O2345"/>
    <mergeCell ref="C2346:O2346"/>
    <mergeCell ref="C2330:I2330"/>
    <mergeCell ref="M2330:N2330"/>
    <mergeCell ref="M2331:N2331"/>
    <mergeCell ref="M2332:N2332"/>
    <mergeCell ref="C2333:N2333"/>
    <mergeCell ref="C2335:N2335"/>
    <mergeCell ref="C2351:O2352"/>
    <mergeCell ref="M2305:N2305"/>
    <mergeCell ref="M2306:N2306"/>
    <mergeCell ref="C2300:J2300"/>
    <mergeCell ref="C2299:J2299"/>
    <mergeCell ref="C2307:N2307"/>
    <mergeCell ref="M2299:N2299"/>
    <mergeCell ref="M2300:N2300"/>
    <mergeCell ref="C2322:I2322"/>
    <mergeCell ref="M2322:N2322"/>
    <mergeCell ref="C2323:N2323"/>
    <mergeCell ref="C2295:N2295"/>
    <mergeCell ref="C2325:N2325"/>
    <mergeCell ref="C2308:O2310"/>
    <mergeCell ref="C2301:J2301"/>
    <mergeCell ref="C2302:J2302"/>
    <mergeCell ref="C2303:J2303"/>
    <mergeCell ref="C2304:J2304"/>
    <mergeCell ref="C2305:J2305"/>
    <mergeCell ref="C2306:J2306"/>
    <mergeCell ref="M2301:N2301"/>
    <mergeCell ref="M2302:N2302"/>
    <mergeCell ref="M2303:N2303"/>
    <mergeCell ref="M2304:N2304"/>
    <mergeCell ref="C2329:I2329"/>
    <mergeCell ref="M2329:N2329"/>
    <mergeCell ref="M2321:N2321"/>
    <mergeCell ref="C2311:I2311"/>
    <mergeCell ref="M2311:N2311"/>
    <mergeCell ref="C2312:I2312"/>
    <mergeCell ref="M2312:N2312"/>
    <mergeCell ref="C2313:I2313"/>
    <mergeCell ref="M2313:N2313"/>
    <mergeCell ref="C2314:N2314"/>
    <mergeCell ref="C2318:I2318"/>
    <mergeCell ref="M2318:N2318"/>
    <mergeCell ref="M2319:N2319"/>
    <mergeCell ref="M2320:N2320"/>
    <mergeCell ref="C2315:O2317"/>
    <mergeCell ref="C2326:O2328"/>
    <mergeCell ref="J2291:K2291"/>
    <mergeCell ref="M2291:N2291"/>
    <mergeCell ref="D2287:L2287"/>
    <mergeCell ref="C2288:O2290"/>
    <mergeCell ref="C2294:G2294"/>
    <mergeCell ref="H2294:I2294"/>
    <mergeCell ref="J2294:K2294"/>
    <mergeCell ref="M2294:N2294"/>
    <mergeCell ref="M2293:N2293"/>
    <mergeCell ref="D2286:L2286"/>
    <mergeCell ref="C2296:O2298"/>
    <mergeCell ref="O2274:O2276"/>
    <mergeCell ref="L2270:O2271"/>
    <mergeCell ref="M2272:O2273"/>
    <mergeCell ref="D2273:K2273"/>
    <mergeCell ref="L2274:L2276"/>
    <mergeCell ref="M2287:N2287"/>
    <mergeCell ref="C2291:G2291"/>
    <mergeCell ref="H2291:I2291"/>
    <mergeCell ref="M2286:N2286"/>
    <mergeCell ref="C2284:O2284"/>
    <mergeCell ref="C2292:G2292"/>
    <mergeCell ref="H2292:I2292"/>
    <mergeCell ref="J2292:K2292"/>
    <mergeCell ref="M2292:N2292"/>
    <mergeCell ref="C2268:O2268"/>
    <mergeCell ref="M2274:M2276"/>
    <mergeCell ref="N2274:N2276"/>
    <mergeCell ref="D2276:K2276"/>
    <mergeCell ref="D2274:K2275"/>
    <mergeCell ref="C2270:C2276"/>
    <mergeCell ref="D2270:K2270"/>
    <mergeCell ref="D2271:K2271"/>
    <mergeCell ref="D2272:K2272"/>
    <mergeCell ref="L2272:L2273"/>
    <mergeCell ref="B2167:E2167"/>
    <mergeCell ref="B2166:L2166"/>
    <mergeCell ref="B2169:P2169"/>
    <mergeCell ref="K2260:O2261"/>
    <mergeCell ref="C2261:E2261"/>
    <mergeCell ref="C2182:F2182"/>
    <mergeCell ref="C2251:O2252"/>
    <mergeCell ref="C2247:O2247"/>
    <mergeCell ref="C2248:O2248"/>
    <mergeCell ref="C2232:I2232"/>
    <mergeCell ref="M2232:N2232"/>
    <mergeCell ref="M2233:N2233"/>
    <mergeCell ref="M2234:N2234"/>
    <mergeCell ref="C2235:N2235"/>
    <mergeCell ref="C2237:N2237"/>
    <mergeCell ref="C2253:O2254"/>
    <mergeCell ref="M2207:N2207"/>
    <mergeCell ref="M2208:N2208"/>
    <mergeCell ref="C2202:J2202"/>
    <mergeCell ref="C2201:J2201"/>
    <mergeCell ref="C2209:N2209"/>
    <mergeCell ref="M2201:N2201"/>
    <mergeCell ref="M2202:N2202"/>
    <mergeCell ref="C2224:I2224"/>
    <mergeCell ref="M2224:N2224"/>
    <mergeCell ref="C2225:N2225"/>
    <mergeCell ref="C2197:N2197"/>
    <mergeCell ref="C2227:N2227"/>
    <mergeCell ref="C2210:O2212"/>
    <mergeCell ref="C2203:J2203"/>
    <mergeCell ref="C2204:J2204"/>
    <mergeCell ref="C2205:J2205"/>
    <mergeCell ref="C2206:J2206"/>
    <mergeCell ref="C2207:J2207"/>
    <mergeCell ref="C2208:J2208"/>
    <mergeCell ref="M2203:N2203"/>
    <mergeCell ref="M2204:N2204"/>
    <mergeCell ref="M2205:N2205"/>
    <mergeCell ref="M2206:N2206"/>
    <mergeCell ref="C2231:I2231"/>
    <mergeCell ref="M2231:N2231"/>
    <mergeCell ref="M2223:N2223"/>
    <mergeCell ref="C2213:I2213"/>
    <mergeCell ref="M2213:N2213"/>
    <mergeCell ref="C2214:I2214"/>
    <mergeCell ref="M2214:N2214"/>
    <mergeCell ref="C2215:I2215"/>
    <mergeCell ref="M2215:N2215"/>
    <mergeCell ref="C2216:N2216"/>
    <mergeCell ref="C2220:I2220"/>
    <mergeCell ref="M2220:N2220"/>
    <mergeCell ref="M2221:N2221"/>
    <mergeCell ref="M2222:N2222"/>
    <mergeCell ref="C2217:O2219"/>
    <mergeCell ref="C2228:O2230"/>
    <mergeCell ref="J2193:K2193"/>
    <mergeCell ref="M2193:N2193"/>
    <mergeCell ref="D2189:L2189"/>
    <mergeCell ref="C2190:O2192"/>
    <mergeCell ref="C2196:G2196"/>
    <mergeCell ref="H2196:I2196"/>
    <mergeCell ref="J2196:K2196"/>
    <mergeCell ref="M2196:N2196"/>
    <mergeCell ref="M2195:N2195"/>
    <mergeCell ref="D2188:L2188"/>
    <mergeCell ref="C2198:O2200"/>
    <mergeCell ref="O2176:O2178"/>
    <mergeCell ref="L2172:O2173"/>
    <mergeCell ref="M2174:O2175"/>
    <mergeCell ref="D2175:K2175"/>
    <mergeCell ref="L2176:L2178"/>
    <mergeCell ref="M2189:N2189"/>
    <mergeCell ref="C2193:G2193"/>
    <mergeCell ref="H2193:I2193"/>
    <mergeCell ref="M2188:N2188"/>
    <mergeCell ref="C2186:O2186"/>
    <mergeCell ref="C2194:G2194"/>
    <mergeCell ref="H2194:I2194"/>
    <mergeCell ref="J2194:K2194"/>
    <mergeCell ref="M2194:N2194"/>
    <mergeCell ref="C2170:O2170"/>
    <mergeCell ref="M2176:M2178"/>
    <mergeCell ref="N2176:N2178"/>
    <mergeCell ref="D2178:K2178"/>
    <mergeCell ref="D2176:K2177"/>
    <mergeCell ref="C2172:C2178"/>
    <mergeCell ref="D2172:K2172"/>
    <mergeCell ref="D2173:K2173"/>
    <mergeCell ref="D2174:K2174"/>
    <mergeCell ref="L2174:L2175"/>
    <mergeCell ref="B2073:E2073"/>
    <mergeCell ref="B2072:L2072"/>
    <mergeCell ref="B2075:P2075"/>
    <mergeCell ref="K2162:O2163"/>
    <mergeCell ref="C2163:E2163"/>
    <mergeCell ref="C2088:F2088"/>
    <mergeCell ref="C2153:O2154"/>
    <mergeCell ref="C2149:O2149"/>
    <mergeCell ref="C2150:O2150"/>
    <mergeCell ref="C2134:I2134"/>
    <mergeCell ref="M2134:N2134"/>
    <mergeCell ref="M2135:N2135"/>
    <mergeCell ref="M2136:N2136"/>
    <mergeCell ref="C2137:N2137"/>
    <mergeCell ref="C2139:N2139"/>
    <mergeCell ref="C2155:O2156"/>
    <mergeCell ref="C2126:I2126"/>
    <mergeCell ref="M2126:N2126"/>
    <mergeCell ref="C2127:N2127"/>
    <mergeCell ref="C2103:N2103"/>
    <mergeCell ref="C2129:N2129"/>
    <mergeCell ref="C2112:O2114"/>
    <mergeCell ref="C2109:J2109"/>
    <mergeCell ref="C2110:J2110"/>
    <mergeCell ref="M2109:N2109"/>
    <mergeCell ref="M2110:N2110"/>
    <mergeCell ref="C2108:J2108"/>
    <mergeCell ref="C2107:J2107"/>
    <mergeCell ref="C2111:N2111"/>
    <mergeCell ref="M2107:N2107"/>
    <mergeCell ref="M2108:N2108"/>
    <mergeCell ref="C2133:I2133"/>
    <mergeCell ref="M2133:N2133"/>
    <mergeCell ref="M2125:N2125"/>
    <mergeCell ref="C2115:I2115"/>
    <mergeCell ref="M2115:N2115"/>
    <mergeCell ref="C2116:I2116"/>
    <mergeCell ref="M2116:N2116"/>
    <mergeCell ref="C2117:I2117"/>
    <mergeCell ref="M2117:N2117"/>
    <mergeCell ref="C2118:N2118"/>
    <mergeCell ref="C2122:I2122"/>
    <mergeCell ref="M2122:N2122"/>
    <mergeCell ref="M2123:N2123"/>
    <mergeCell ref="M2124:N2124"/>
    <mergeCell ref="C2119:O2121"/>
    <mergeCell ref="C2130:O2132"/>
    <mergeCell ref="J2099:K2099"/>
    <mergeCell ref="M2099:N2099"/>
    <mergeCell ref="D2095:L2095"/>
    <mergeCell ref="C2096:O2098"/>
    <mergeCell ref="C2102:G2102"/>
    <mergeCell ref="H2102:I2102"/>
    <mergeCell ref="J2102:K2102"/>
    <mergeCell ref="M2102:N2102"/>
    <mergeCell ref="M2101:N2101"/>
    <mergeCell ref="D2094:L2094"/>
    <mergeCell ref="C2104:O2106"/>
    <mergeCell ref="O2082:O2084"/>
    <mergeCell ref="L2078:O2079"/>
    <mergeCell ref="M2080:O2081"/>
    <mergeCell ref="D2081:K2081"/>
    <mergeCell ref="L2082:L2084"/>
    <mergeCell ref="M2095:N2095"/>
    <mergeCell ref="C2099:G2099"/>
    <mergeCell ref="H2099:I2099"/>
    <mergeCell ref="M2094:N2094"/>
    <mergeCell ref="C2092:O2092"/>
    <mergeCell ref="C2100:G2100"/>
    <mergeCell ref="H2100:I2100"/>
    <mergeCell ref="J2100:K2100"/>
    <mergeCell ref="M2100:N2100"/>
    <mergeCell ref="C2076:O2076"/>
    <mergeCell ref="M2082:M2084"/>
    <mergeCell ref="N2082:N2084"/>
    <mergeCell ref="D2084:K2084"/>
    <mergeCell ref="D2082:K2083"/>
    <mergeCell ref="C2078:C2084"/>
    <mergeCell ref="D2078:K2078"/>
    <mergeCell ref="D2079:K2079"/>
    <mergeCell ref="D2080:K2080"/>
    <mergeCell ref="L2080:L2081"/>
    <mergeCell ref="B1980:E1980"/>
    <mergeCell ref="B1979:L1979"/>
    <mergeCell ref="B1982:P1982"/>
    <mergeCell ref="K2068:O2069"/>
    <mergeCell ref="C2069:E2069"/>
    <mergeCell ref="C1995:F1995"/>
    <mergeCell ref="C2059:O2060"/>
    <mergeCell ref="C2055:O2055"/>
    <mergeCell ref="C2056:O2056"/>
    <mergeCell ref="C2040:I2040"/>
    <mergeCell ref="M2040:N2040"/>
    <mergeCell ref="M2041:N2041"/>
    <mergeCell ref="M2042:N2042"/>
    <mergeCell ref="C2043:N2043"/>
    <mergeCell ref="C2045:N2045"/>
    <mergeCell ref="C2061:O2062"/>
    <mergeCell ref="C2032:I2032"/>
    <mergeCell ref="M2032:N2032"/>
    <mergeCell ref="C2033:N2033"/>
    <mergeCell ref="C2010:N2010"/>
    <mergeCell ref="C2035:N2035"/>
    <mergeCell ref="C2018:O2020"/>
    <mergeCell ref="C2016:J2016"/>
    <mergeCell ref="M2016:N2016"/>
    <mergeCell ref="C2015:J2015"/>
    <mergeCell ref="C2014:J2014"/>
    <mergeCell ref="C2017:N2017"/>
    <mergeCell ref="M2014:N2014"/>
    <mergeCell ref="M2015:N2015"/>
    <mergeCell ref="C2039:I2039"/>
    <mergeCell ref="M2039:N2039"/>
    <mergeCell ref="M2031:N2031"/>
    <mergeCell ref="C2021:I2021"/>
    <mergeCell ref="M2021:N2021"/>
    <mergeCell ref="C2022:I2022"/>
    <mergeCell ref="M2022:N2022"/>
    <mergeCell ref="C2023:I2023"/>
    <mergeCell ref="M2023:N2023"/>
    <mergeCell ref="C2024:N2024"/>
    <mergeCell ref="C2028:I2028"/>
    <mergeCell ref="M2028:N2028"/>
    <mergeCell ref="M2029:N2029"/>
    <mergeCell ref="M2030:N2030"/>
    <mergeCell ref="C2025:O2027"/>
    <mergeCell ref="C2036:O2038"/>
    <mergeCell ref="J2006:K2006"/>
    <mergeCell ref="M2006:N2006"/>
    <mergeCell ref="D2002:L2002"/>
    <mergeCell ref="C2003:O2005"/>
    <mergeCell ref="C2009:G2009"/>
    <mergeCell ref="H2009:I2009"/>
    <mergeCell ref="J2009:K2009"/>
    <mergeCell ref="M2009:N2009"/>
    <mergeCell ref="M2008:N2008"/>
    <mergeCell ref="D2001:L2001"/>
    <mergeCell ref="C2011:O2013"/>
    <mergeCell ref="O1989:O1991"/>
    <mergeCell ref="L1985:O1986"/>
    <mergeCell ref="M1987:O1988"/>
    <mergeCell ref="D1988:K1988"/>
    <mergeCell ref="L1989:L1991"/>
    <mergeCell ref="M2002:N2002"/>
    <mergeCell ref="C2006:G2006"/>
    <mergeCell ref="H2006:I2006"/>
    <mergeCell ref="M2001:N2001"/>
    <mergeCell ref="C1999:O1999"/>
    <mergeCell ref="C2007:G2007"/>
    <mergeCell ref="H2007:I2007"/>
    <mergeCell ref="J2007:K2007"/>
    <mergeCell ref="M2007:N2007"/>
    <mergeCell ref="C1983:O1983"/>
    <mergeCell ref="M1989:M1991"/>
    <mergeCell ref="N1989:N1991"/>
    <mergeCell ref="D1991:K1991"/>
    <mergeCell ref="D1989:K1990"/>
    <mergeCell ref="C1985:C1991"/>
    <mergeCell ref="D1985:K1985"/>
    <mergeCell ref="D1986:K1986"/>
    <mergeCell ref="D1987:K1987"/>
    <mergeCell ref="L1987:L1988"/>
    <mergeCell ref="B1887:E1887"/>
    <mergeCell ref="B1886:L1886"/>
    <mergeCell ref="B1889:P1889"/>
    <mergeCell ref="K1975:O1976"/>
    <mergeCell ref="C1976:E1976"/>
    <mergeCell ref="C1902:F1902"/>
    <mergeCell ref="C1966:O1967"/>
    <mergeCell ref="C1962:O1962"/>
    <mergeCell ref="C1963:O1963"/>
    <mergeCell ref="C1947:I1947"/>
    <mergeCell ref="M1947:N1947"/>
    <mergeCell ref="M1948:N1948"/>
    <mergeCell ref="M1949:N1949"/>
    <mergeCell ref="C1950:N1950"/>
    <mergeCell ref="C1952:N1952"/>
    <mergeCell ref="C1968:O1969"/>
    <mergeCell ref="C1939:I1939"/>
    <mergeCell ref="M1939:N1939"/>
    <mergeCell ref="C1940:N1940"/>
    <mergeCell ref="C1917:N1917"/>
    <mergeCell ref="C1942:N1942"/>
    <mergeCell ref="C1925:O1927"/>
    <mergeCell ref="C1923:J1923"/>
    <mergeCell ref="M1923:N1923"/>
    <mergeCell ref="C1922:J1922"/>
    <mergeCell ref="C1921:J1921"/>
    <mergeCell ref="C1924:N1924"/>
    <mergeCell ref="M1921:N1921"/>
    <mergeCell ref="M1922:N1922"/>
    <mergeCell ref="C1946:I1946"/>
    <mergeCell ref="M1946:N1946"/>
    <mergeCell ref="M1938:N1938"/>
    <mergeCell ref="C1928:I1928"/>
    <mergeCell ref="M1928:N1928"/>
    <mergeCell ref="C1929:I1929"/>
    <mergeCell ref="M1929:N1929"/>
    <mergeCell ref="C1930:I1930"/>
    <mergeCell ref="M1930:N1930"/>
    <mergeCell ref="C1931:N1931"/>
    <mergeCell ref="C1935:I1935"/>
    <mergeCell ref="M1935:N1935"/>
    <mergeCell ref="M1936:N1936"/>
    <mergeCell ref="M1937:N1937"/>
    <mergeCell ref="C1932:O1934"/>
    <mergeCell ref="C1943:O1945"/>
    <mergeCell ref="J1913:K1913"/>
    <mergeCell ref="M1913:N1913"/>
    <mergeCell ref="D1909:L1909"/>
    <mergeCell ref="C1910:O1912"/>
    <mergeCell ref="C1916:G1916"/>
    <mergeCell ref="H1916:I1916"/>
    <mergeCell ref="J1916:K1916"/>
    <mergeCell ref="M1916:N1916"/>
    <mergeCell ref="M1915:N1915"/>
    <mergeCell ref="D1908:L1908"/>
    <mergeCell ref="C1918:O1920"/>
    <mergeCell ref="O1896:O1898"/>
    <mergeCell ref="L1892:O1893"/>
    <mergeCell ref="M1894:O1895"/>
    <mergeCell ref="D1895:K1895"/>
    <mergeCell ref="L1896:L1898"/>
    <mergeCell ref="M1909:N1909"/>
    <mergeCell ref="C1913:G1913"/>
    <mergeCell ref="H1913:I1913"/>
    <mergeCell ref="M1908:N1908"/>
    <mergeCell ref="C1906:O1906"/>
    <mergeCell ref="C1914:G1914"/>
    <mergeCell ref="H1914:I1914"/>
    <mergeCell ref="J1914:K1914"/>
    <mergeCell ref="M1914:N1914"/>
    <mergeCell ref="C1890:O1890"/>
    <mergeCell ref="M1896:M1898"/>
    <mergeCell ref="N1896:N1898"/>
    <mergeCell ref="D1898:K1898"/>
    <mergeCell ref="D1896:K1897"/>
    <mergeCell ref="C1892:C1898"/>
    <mergeCell ref="D1892:K1892"/>
    <mergeCell ref="D1893:K1893"/>
    <mergeCell ref="D1894:K1894"/>
    <mergeCell ref="L1894:L1895"/>
    <mergeCell ref="B1793:E1793"/>
    <mergeCell ref="B1792:L1792"/>
    <mergeCell ref="B1795:P1795"/>
    <mergeCell ref="K1882:O1883"/>
    <mergeCell ref="C1883:E1883"/>
    <mergeCell ref="C1808:F1808"/>
    <mergeCell ref="C1873:O1874"/>
    <mergeCell ref="C1869:O1869"/>
    <mergeCell ref="C1870:O1870"/>
    <mergeCell ref="C1854:I1854"/>
    <mergeCell ref="M1854:N1854"/>
    <mergeCell ref="M1855:N1855"/>
    <mergeCell ref="M1856:N1856"/>
    <mergeCell ref="C1857:N1857"/>
    <mergeCell ref="C1859:N1859"/>
    <mergeCell ref="C1875:O1876"/>
    <mergeCell ref="C1846:I1846"/>
    <mergeCell ref="M1846:N1846"/>
    <mergeCell ref="C1847:N1847"/>
    <mergeCell ref="C1823:N1823"/>
    <mergeCell ref="C1849:N1849"/>
    <mergeCell ref="C1832:O1834"/>
    <mergeCell ref="C1829:J1829"/>
    <mergeCell ref="C1830:J1830"/>
    <mergeCell ref="M1829:N1829"/>
    <mergeCell ref="M1830:N1830"/>
    <mergeCell ref="C1828:J1828"/>
    <mergeCell ref="C1827:J1827"/>
    <mergeCell ref="C1831:N1831"/>
    <mergeCell ref="M1827:N1827"/>
    <mergeCell ref="M1828:N1828"/>
    <mergeCell ref="C1853:I1853"/>
    <mergeCell ref="M1853:N1853"/>
    <mergeCell ref="M1845:N1845"/>
    <mergeCell ref="C1835:I1835"/>
    <mergeCell ref="M1835:N1835"/>
    <mergeCell ref="C1836:I1836"/>
    <mergeCell ref="M1836:N1836"/>
    <mergeCell ref="C1837:I1837"/>
    <mergeCell ref="M1837:N1837"/>
    <mergeCell ref="C1838:N1838"/>
    <mergeCell ref="C1842:I1842"/>
    <mergeCell ref="M1842:N1842"/>
    <mergeCell ref="M1843:N1843"/>
    <mergeCell ref="M1844:N1844"/>
    <mergeCell ref="C1839:O1841"/>
    <mergeCell ref="C1850:O1852"/>
    <mergeCell ref="J1819:K1819"/>
    <mergeCell ref="M1819:N1819"/>
    <mergeCell ref="D1815:L1815"/>
    <mergeCell ref="C1816:O1818"/>
    <mergeCell ref="C1822:G1822"/>
    <mergeCell ref="H1822:I1822"/>
    <mergeCell ref="J1822:K1822"/>
    <mergeCell ref="M1822:N1822"/>
    <mergeCell ref="M1821:N1821"/>
    <mergeCell ref="D1814:L1814"/>
    <mergeCell ref="C1824:O1826"/>
    <mergeCell ref="O1802:O1804"/>
    <mergeCell ref="L1798:O1799"/>
    <mergeCell ref="M1800:O1801"/>
    <mergeCell ref="D1801:K1801"/>
    <mergeCell ref="L1802:L1804"/>
    <mergeCell ref="M1815:N1815"/>
    <mergeCell ref="C1819:G1819"/>
    <mergeCell ref="H1819:I1819"/>
    <mergeCell ref="M1814:N1814"/>
    <mergeCell ref="C1812:O1812"/>
    <mergeCell ref="C1820:G1820"/>
    <mergeCell ref="H1820:I1820"/>
    <mergeCell ref="J1820:K1820"/>
    <mergeCell ref="M1820:N1820"/>
    <mergeCell ref="C1796:O1796"/>
    <mergeCell ref="M1802:M1804"/>
    <mergeCell ref="N1802:N1804"/>
    <mergeCell ref="D1804:K1804"/>
    <mergeCell ref="D1802:K1803"/>
    <mergeCell ref="C1798:C1804"/>
    <mergeCell ref="D1798:K1798"/>
    <mergeCell ref="D1799:K1799"/>
    <mergeCell ref="D1800:K1800"/>
    <mergeCell ref="L1800:L1801"/>
    <mergeCell ref="B1699:E1699"/>
    <mergeCell ref="B1698:L1698"/>
    <mergeCell ref="B1701:P1701"/>
    <mergeCell ref="K1788:O1789"/>
    <mergeCell ref="C1789:E1789"/>
    <mergeCell ref="C1714:F1714"/>
    <mergeCell ref="C1779:O1780"/>
    <mergeCell ref="C1775:O1775"/>
    <mergeCell ref="C1776:O1776"/>
    <mergeCell ref="C1760:I1760"/>
    <mergeCell ref="M1760:N1760"/>
    <mergeCell ref="M1761:N1761"/>
    <mergeCell ref="M1762:N1762"/>
    <mergeCell ref="C1763:N1763"/>
    <mergeCell ref="C1765:N1765"/>
    <mergeCell ref="C1781:O1782"/>
    <mergeCell ref="C1752:I1752"/>
    <mergeCell ref="M1752:N1752"/>
    <mergeCell ref="C1753:N1753"/>
    <mergeCell ref="C1729:N1729"/>
    <mergeCell ref="C1755:N1755"/>
    <mergeCell ref="C1738:O1740"/>
    <mergeCell ref="C1735:J1735"/>
    <mergeCell ref="C1736:J1736"/>
    <mergeCell ref="M1735:N1735"/>
    <mergeCell ref="M1736:N1736"/>
    <mergeCell ref="C1734:J1734"/>
    <mergeCell ref="C1733:J1733"/>
    <mergeCell ref="C1737:N1737"/>
    <mergeCell ref="M1733:N1733"/>
    <mergeCell ref="M1734:N1734"/>
    <mergeCell ref="C1759:I1759"/>
    <mergeCell ref="M1759:N1759"/>
    <mergeCell ref="M1751:N1751"/>
    <mergeCell ref="C1741:I1741"/>
    <mergeCell ref="M1741:N1741"/>
    <mergeCell ref="C1742:I1742"/>
    <mergeCell ref="M1742:N1742"/>
    <mergeCell ref="C1743:I1743"/>
    <mergeCell ref="M1743:N1743"/>
    <mergeCell ref="C1744:N1744"/>
    <mergeCell ref="C1748:I1748"/>
    <mergeCell ref="M1748:N1748"/>
    <mergeCell ref="M1749:N1749"/>
    <mergeCell ref="M1750:N1750"/>
    <mergeCell ref="C1745:O1747"/>
    <mergeCell ref="C1756:O1758"/>
    <mergeCell ref="J1725:K1725"/>
    <mergeCell ref="M1725:N1725"/>
    <mergeCell ref="D1721:L1721"/>
    <mergeCell ref="C1722:O1724"/>
    <mergeCell ref="C1728:G1728"/>
    <mergeCell ref="H1728:I1728"/>
    <mergeCell ref="J1728:K1728"/>
    <mergeCell ref="M1728:N1728"/>
    <mergeCell ref="M1727:N1727"/>
    <mergeCell ref="D1720:L1720"/>
    <mergeCell ref="C1730:O1732"/>
    <mergeCell ref="O1708:O1710"/>
    <mergeCell ref="L1704:O1705"/>
    <mergeCell ref="M1706:O1707"/>
    <mergeCell ref="D1707:K1707"/>
    <mergeCell ref="L1708:L1710"/>
    <mergeCell ref="M1721:N1721"/>
    <mergeCell ref="C1725:G1725"/>
    <mergeCell ref="H1725:I1725"/>
    <mergeCell ref="M1720:N1720"/>
    <mergeCell ref="C1718:O1718"/>
    <mergeCell ref="C1726:G1726"/>
    <mergeCell ref="H1726:I1726"/>
    <mergeCell ref="J1726:K1726"/>
    <mergeCell ref="M1726:N1726"/>
    <mergeCell ref="C1702:O1702"/>
    <mergeCell ref="M1708:M1710"/>
    <mergeCell ref="N1708:N1710"/>
    <mergeCell ref="D1710:K1710"/>
    <mergeCell ref="D1708:K1709"/>
    <mergeCell ref="C1704:C1710"/>
    <mergeCell ref="D1704:K1704"/>
    <mergeCell ref="D1705:K1705"/>
    <mergeCell ref="D1706:K1706"/>
    <mergeCell ref="L1706:L1707"/>
    <mergeCell ref="B1606:E1606"/>
    <mergeCell ref="B1605:L1605"/>
    <mergeCell ref="B1608:P1608"/>
    <mergeCell ref="K1694:O1695"/>
    <mergeCell ref="C1695:E1695"/>
    <mergeCell ref="C1621:F1621"/>
    <mergeCell ref="C1685:O1686"/>
    <mergeCell ref="C1681:O1681"/>
    <mergeCell ref="C1682:O1682"/>
    <mergeCell ref="C1666:I1666"/>
    <mergeCell ref="M1666:N1666"/>
    <mergeCell ref="M1667:N1667"/>
    <mergeCell ref="M1668:N1668"/>
    <mergeCell ref="C1669:N1669"/>
    <mergeCell ref="C1671:N1671"/>
    <mergeCell ref="C1687:O1688"/>
    <mergeCell ref="C1658:I1658"/>
    <mergeCell ref="M1658:N1658"/>
    <mergeCell ref="C1659:N1659"/>
    <mergeCell ref="C1636:N1636"/>
    <mergeCell ref="C1661:N1661"/>
    <mergeCell ref="C1644:O1646"/>
    <mergeCell ref="C1642:J1642"/>
    <mergeCell ref="M1642:N1642"/>
    <mergeCell ref="C1641:J1641"/>
    <mergeCell ref="C1640:J1640"/>
    <mergeCell ref="C1643:N1643"/>
    <mergeCell ref="M1640:N1640"/>
    <mergeCell ref="M1641:N1641"/>
    <mergeCell ref="C1665:I1665"/>
    <mergeCell ref="M1665:N1665"/>
    <mergeCell ref="M1657:N1657"/>
    <mergeCell ref="C1647:I1647"/>
    <mergeCell ref="M1647:N1647"/>
    <mergeCell ref="C1648:I1648"/>
    <mergeCell ref="M1648:N1648"/>
    <mergeCell ref="C1649:I1649"/>
    <mergeCell ref="M1649:N1649"/>
    <mergeCell ref="C1650:N1650"/>
    <mergeCell ref="C1654:I1654"/>
    <mergeCell ref="M1654:N1654"/>
    <mergeCell ref="M1655:N1655"/>
    <mergeCell ref="M1656:N1656"/>
    <mergeCell ref="C1651:O1653"/>
    <mergeCell ref="C1662:O1664"/>
    <mergeCell ref="J1632:K1632"/>
    <mergeCell ref="M1632:N1632"/>
    <mergeCell ref="D1628:L1628"/>
    <mergeCell ref="C1629:O1631"/>
    <mergeCell ref="C1635:G1635"/>
    <mergeCell ref="H1635:I1635"/>
    <mergeCell ref="J1635:K1635"/>
    <mergeCell ref="M1635:N1635"/>
    <mergeCell ref="M1634:N1634"/>
    <mergeCell ref="D1627:L1627"/>
    <mergeCell ref="C1637:O1639"/>
    <mergeCell ref="O1615:O1617"/>
    <mergeCell ref="L1611:O1612"/>
    <mergeCell ref="M1613:O1614"/>
    <mergeCell ref="D1614:K1614"/>
    <mergeCell ref="L1615:L1617"/>
    <mergeCell ref="M1628:N1628"/>
    <mergeCell ref="C1632:G1632"/>
    <mergeCell ref="H1632:I1632"/>
    <mergeCell ref="M1627:N1627"/>
    <mergeCell ref="C1625:O1625"/>
    <mergeCell ref="C1633:G1633"/>
    <mergeCell ref="H1633:I1633"/>
    <mergeCell ref="J1633:K1633"/>
    <mergeCell ref="M1633:N1633"/>
    <mergeCell ref="C1609:O1609"/>
    <mergeCell ref="M1615:M1617"/>
    <mergeCell ref="N1615:N1617"/>
    <mergeCell ref="D1617:K1617"/>
    <mergeCell ref="D1615:K1616"/>
    <mergeCell ref="C1611:C1617"/>
    <mergeCell ref="D1611:K1611"/>
    <mergeCell ref="D1612:K1612"/>
    <mergeCell ref="D1613:K1613"/>
    <mergeCell ref="L1613:L1614"/>
    <mergeCell ref="K1601:O1602"/>
    <mergeCell ref="C1602:E1602"/>
    <mergeCell ref="C1528:F1528"/>
    <mergeCell ref="C1592:O1593"/>
    <mergeCell ref="C1588:O1588"/>
    <mergeCell ref="C1589:O1589"/>
    <mergeCell ref="C1573:I1573"/>
    <mergeCell ref="M1573:N1573"/>
    <mergeCell ref="M1574:N1574"/>
    <mergeCell ref="M1575:N1575"/>
    <mergeCell ref="C1576:N1576"/>
    <mergeCell ref="C1578:N1578"/>
    <mergeCell ref="C1594:O1595"/>
    <mergeCell ref="C1565:I1565"/>
    <mergeCell ref="M1565:N1565"/>
    <mergeCell ref="C1566:N1566"/>
    <mergeCell ref="C1543:N1543"/>
    <mergeCell ref="C1568:N1568"/>
    <mergeCell ref="C1551:O1553"/>
    <mergeCell ref="C1549:J1549"/>
    <mergeCell ref="M1549:N1549"/>
    <mergeCell ref="C1548:J1548"/>
    <mergeCell ref="C1547:J1547"/>
    <mergeCell ref="C1550:N1550"/>
    <mergeCell ref="M1547:N1547"/>
    <mergeCell ref="M1548:N1548"/>
    <mergeCell ref="C1572:I1572"/>
    <mergeCell ref="M1572:N1572"/>
    <mergeCell ref="M1564:N1564"/>
    <mergeCell ref="C1554:I1554"/>
    <mergeCell ref="M1554:N1554"/>
    <mergeCell ref="C1555:I1555"/>
    <mergeCell ref="M1555:N1555"/>
    <mergeCell ref="C1556:I1556"/>
    <mergeCell ref="M1556:N1556"/>
    <mergeCell ref="C1557:N1557"/>
    <mergeCell ref="C1561:I1561"/>
    <mergeCell ref="M1561:N1561"/>
    <mergeCell ref="M1562:N1562"/>
    <mergeCell ref="M1563:N1563"/>
    <mergeCell ref="C1558:O1560"/>
    <mergeCell ref="C1569:O1571"/>
    <mergeCell ref="J1539:K1539"/>
    <mergeCell ref="M1539:N1539"/>
    <mergeCell ref="D1535:L1535"/>
    <mergeCell ref="C1536:O1538"/>
    <mergeCell ref="C1542:G1542"/>
    <mergeCell ref="H1542:I1542"/>
    <mergeCell ref="J1542:K1542"/>
    <mergeCell ref="M1542:N1542"/>
    <mergeCell ref="M1541:N1541"/>
    <mergeCell ref="D1534:L1534"/>
    <mergeCell ref="C1544:O1546"/>
    <mergeCell ref="O1522:O1524"/>
    <mergeCell ref="L1518:O1519"/>
    <mergeCell ref="M1520:O1521"/>
    <mergeCell ref="D1521:K1521"/>
    <mergeCell ref="L1522:L1524"/>
    <mergeCell ref="M1535:N1535"/>
    <mergeCell ref="C1539:G1539"/>
    <mergeCell ref="H1539:I1539"/>
    <mergeCell ref="M1534:N1534"/>
    <mergeCell ref="C1532:O1532"/>
    <mergeCell ref="C1540:G1540"/>
    <mergeCell ref="H1540:I1540"/>
    <mergeCell ref="J1540:K1540"/>
    <mergeCell ref="M1540:N1540"/>
    <mergeCell ref="C1501:O1502"/>
    <mergeCell ref="C1516:O1516"/>
    <mergeCell ref="M1522:M1524"/>
    <mergeCell ref="N1522:N1524"/>
    <mergeCell ref="D1524:K1524"/>
    <mergeCell ref="D1522:K1523"/>
    <mergeCell ref="C1518:C1524"/>
    <mergeCell ref="D1518:K1518"/>
    <mergeCell ref="D1519:K1519"/>
    <mergeCell ref="D1520:K1520"/>
    <mergeCell ref="L1520:L1521"/>
    <mergeCell ref="B1513:E1513"/>
    <mergeCell ref="B1512:L1512"/>
    <mergeCell ref="B1515:P1515"/>
    <mergeCell ref="M1453:N1453"/>
    <mergeCell ref="B1418:E1418"/>
    <mergeCell ref="B1417:L1417"/>
    <mergeCell ref="B1420:P1420"/>
    <mergeCell ref="K1508:O1509"/>
    <mergeCell ref="C1509:E1509"/>
    <mergeCell ref="C1433:F1433"/>
    <mergeCell ref="C1499:O1500"/>
    <mergeCell ref="C1495:O1495"/>
    <mergeCell ref="C1496:O1496"/>
    <mergeCell ref="C1480:I1480"/>
    <mergeCell ref="M1480:N1480"/>
    <mergeCell ref="M1481:N1481"/>
    <mergeCell ref="M1482:N1482"/>
    <mergeCell ref="C1483:N1483"/>
    <mergeCell ref="C1485:N1485"/>
    <mergeCell ref="C1472:I1472"/>
    <mergeCell ref="M1472:N1472"/>
    <mergeCell ref="C1473:N1473"/>
    <mergeCell ref="C1448:N1448"/>
    <mergeCell ref="C1475:N1475"/>
    <mergeCell ref="C1458:O1460"/>
    <mergeCell ref="C1454:J1454"/>
    <mergeCell ref="C1455:J1455"/>
    <mergeCell ref="C1456:J1456"/>
    <mergeCell ref="M1454:N1454"/>
    <mergeCell ref="M1455:N1455"/>
    <mergeCell ref="M1456:N1456"/>
    <mergeCell ref="C1453:J1453"/>
    <mergeCell ref="C1452:J1452"/>
    <mergeCell ref="C1457:N1457"/>
    <mergeCell ref="M1452:N1452"/>
    <mergeCell ref="C1479:I1479"/>
    <mergeCell ref="M1479:N1479"/>
    <mergeCell ref="M1471:N1471"/>
    <mergeCell ref="C1461:I1461"/>
    <mergeCell ref="M1461:N1461"/>
    <mergeCell ref="C1462:I1462"/>
    <mergeCell ref="M1462:N1462"/>
    <mergeCell ref="C1463:I1463"/>
    <mergeCell ref="M1463:N1463"/>
    <mergeCell ref="C1464:N1464"/>
    <mergeCell ref="C1468:I1468"/>
    <mergeCell ref="M1468:N1468"/>
    <mergeCell ref="M1469:N1469"/>
    <mergeCell ref="M1470:N1470"/>
    <mergeCell ref="C1465:O1467"/>
    <mergeCell ref="C1476:O1478"/>
    <mergeCell ref="J1444:K1444"/>
    <mergeCell ref="M1444:N1444"/>
    <mergeCell ref="D1440:L1440"/>
    <mergeCell ref="C1441:O1443"/>
    <mergeCell ref="C1447:G1447"/>
    <mergeCell ref="H1447:I1447"/>
    <mergeCell ref="J1447:K1447"/>
    <mergeCell ref="M1447:N1447"/>
    <mergeCell ref="M1446:N1446"/>
    <mergeCell ref="D1439:L1439"/>
    <mergeCell ref="C1449:O1451"/>
    <mergeCell ref="O1427:O1429"/>
    <mergeCell ref="L1423:O1424"/>
    <mergeCell ref="M1425:O1426"/>
    <mergeCell ref="D1426:K1426"/>
    <mergeCell ref="L1427:L1429"/>
    <mergeCell ref="M1440:N1440"/>
    <mergeCell ref="C1444:G1444"/>
    <mergeCell ref="H1444:I1444"/>
    <mergeCell ref="M1439:N1439"/>
    <mergeCell ref="C1437:O1437"/>
    <mergeCell ref="C1445:G1445"/>
    <mergeCell ref="H1445:I1445"/>
    <mergeCell ref="J1445:K1445"/>
    <mergeCell ref="M1445:N1445"/>
    <mergeCell ref="C1406:O1407"/>
    <mergeCell ref="C1421:O1421"/>
    <mergeCell ref="M1427:M1429"/>
    <mergeCell ref="N1427:N1429"/>
    <mergeCell ref="D1429:K1429"/>
    <mergeCell ref="D1427:K1428"/>
    <mergeCell ref="C1423:C1429"/>
    <mergeCell ref="D1423:K1423"/>
    <mergeCell ref="D1424:K1424"/>
    <mergeCell ref="D1425:K1425"/>
    <mergeCell ref="L1425:L1426"/>
    <mergeCell ref="M1358:N1358"/>
    <mergeCell ref="B1323:E1323"/>
    <mergeCell ref="B1322:L1322"/>
    <mergeCell ref="B1325:P1325"/>
    <mergeCell ref="K1413:O1414"/>
    <mergeCell ref="C1414:E1414"/>
    <mergeCell ref="C1338:F1338"/>
    <mergeCell ref="C1404:O1405"/>
    <mergeCell ref="C1400:O1400"/>
    <mergeCell ref="C1401:O1401"/>
    <mergeCell ref="C1385:I1385"/>
    <mergeCell ref="M1385:N1385"/>
    <mergeCell ref="M1386:N1386"/>
    <mergeCell ref="M1387:N1387"/>
    <mergeCell ref="C1388:N1388"/>
    <mergeCell ref="C1390:N1390"/>
    <mergeCell ref="C1377:I1377"/>
    <mergeCell ref="M1377:N1377"/>
    <mergeCell ref="C1378:N1378"/>
    <mergeCell ref="C1353:N1353"/>
    <mergeCell ref="C1380:N1380"/>
    <mergeCell ref="C1363:O1365"/>
    <mergeCell ref="C1359:J1359"/>
    <mergeCell ref="C1360:J1360"/>
    <mergeCell ref="C1361:J1361"/>
    <mergeCell ref="M1359:N1359"/>
    <mergeCell ref="M1360:N1360"/>
    <mergeCell ref="M1361:N1361"/>
    <mergeCell ref="C1358:J1358"/>
    <mergeCell ref="C1357:J1357"/>
    <mergeCell ref="C1362:N1362"/>
    <mergeCell ref="M1357:N1357"/>
    <mergeCell ref="C1384:I1384"/>
    <mergeCell ref="M1384:N1384"/>
    <mergeCell ref="M1376:N1376"/>
    <mergeCell ref="C1366:I1366"/>
    <mergeCell ref="M1366:N1366"/>
    <mergeCell ref="C1367:I1367"/>
    <mergeCell ref="M1367:N1367"/>
    <mergeCell ref="C1368:I1368"/>
    <mergeCell ref="M1368:N1368"/>
    <mergeCell ref="C1369:N1369"/>
    <mergeCell ref="C1373:I1373"/>
    <mergeCell ref="M1373:N1373"/>
    <mergeCell ref="M1374:N1374"/>
    <mergeCell ref="M1375:N1375"/>
    <mergeCell ref="C1370:O1372"/>
    <mergeCell ref="C1381:O1383"/>
    <mergeCell ref="J1349:K1349"/>
    <mergeCell ref="M1349:N1349"/>
    <mergeCell ref="D1345:L1345"/>
    <mergeCell ref="C1346:O1348"/>
    <mergeCell ref="C1352:G1352"/>
    <mergeCell ref="H1352:I1352"/>
    <mergeCell ref="J1352:K1352"/>
    <mergeCell ref="M1352:N1352"/>
    <mergeCell ref="M1351:N1351"/>
    <mergeCell ref="D1344:L1344"/>
    <mergeCell ref="C1354:O1356"/>
    <mergeCell ref="O1332:O1334"/>
    <mergeCell ref="L1328:O1329"/>
    <mergeCell ref="M1330:O1331"/>
    <mergeCell ref="D1331:K1331"/>
    <mergeCell ref="L1332:L1334"/>
    <mergeCell ref="M1345:N1345"/>
    <mergeCell ref="C1349:G1349"/>
    <mergeCell ref="H1349:I1349"/>
    <mergeCell ref="M1344:N1344"/>
    <mergeCell ref="C1342:O1342"/>
    <mergeCell ref="C1350:G1350"/>
    <mergeCell ref="H1350:I1350"/>
    <mergeCell ref="J1350:K1350"/>
    <mergeCell ref="M1350:N1350"/>
    <mergeCell ref="C1311:O1312"/>
    <mergeCell ref="C1326:O1326"/>
    <mergeCell ref="M1332:M1334"/>
    <mergeCell ref="N1332:N1334"/>
    <mergeCell ref="D1334:K1334"/>
    <mergeCell ref="D1332:K1333"/>
    <mergeCell ref="C1328:C1334"/>
    <mergeCell ref="D1328:K1328"/>
    <mergeCell ref="D1329:K1329"/>
    <mergeCell ref="D1330:K1330"/>
    <mergeCell ref="L1330:L1331"/>
    <mergeCell ref="M1263:N1263"/>
    <mergeCell ref="B1228:E1228"/>
    <mergeCell ref="B1227:L1227"/>
    <mergeCell ref="B1230:P1230"/>
    <mergeCell ref="K1318:O1319"/>
    <mergeCell ref="C1319:E1319"/>
    <mergeCell ref="C1243:F1243"/>
    <mergeCell ref="C1309:O1310"/>
    <mergeCell ref="C1305:O1305"/>
    <mergeCell ref="C1306:O1306"/>
    <mergeCell ref="C1290:I1290"/>
    <mergeCell ref="M1290:N1290"/>
    <mergeCell ref="M1291:N1291"/>
    <mergeCell ref="M1292:N1292"/>
    <mergeCell ref="C1293:N1293"/>
    <mergeCell ref="C1295:N1295"/>
    <mergeCell ref="C1282:I1282"/>
    <mergeCell ref="M1282:N1282"/>
    <mergeCell ref="C1283:N1283"/>
    <mergeCell ref="C1258:N1258"/>
    <mergeCell ref="C1285:N1285"/>
    <mergeCell ref="C1268:O1270"/>
    <mergeCell ref="C1264:J1264"/>
    <mergeCell ref="C1265:J1265"/>
    <mergeCell ref="C1266:J1266"/>
    <mergeCell ref="M1264:N1264"/>
    <mergeCell ref="M1265:N1265"/>
    <mergeCell ref="M1266:N1266"/>
    <mergeCell ref="C1263:J1263"/>
    <mergeCell ref="C1262:J1262"/>
    <mergeCell ref="C1267:N1267"/>
    <mergeCell ref="M1262:N1262"/>
    <mergeCell ref="C1289:I1289"/>
    <mergeCell ref="M1289:N1289"/>
    <mergeCell ref="M1281:N1281"/>
    <mergeCell ref="C1271:I1271"/>
    <mergeCell ref="M1271:N1271"/>
    <mergeCell ref="C1272:I1272"/>
    <mergeCell ref="M1272:N1272"/>
    <mergeCell ref="C1273:I1273"/>
    <mergeCell ref="M1273:N1273"/>
    <mergeCell ref="C1274:N1274"/>
    <mergeCell ref="C1278:I1278"/>
    <mergeCell ref="M1278:N1278"/>
    <mergeCell ref="M1279:N1279"/>
    <mergeCell ref="M1280:N1280"/>
    <mergeCell ref="C1275:O1277"/>
    <mergeCell ref="C1286:O1288"/>
    <mergeCell ref="J1254:K1254"/>
    <mergeCell ref="M1254:N1254"/>
    <mergeCell ref="D1250:L1250"/>
    <mergeCell ref="C1251:O1253"/>
    <mergeCell ref="C1257:G1257"/>
    <mergeCell ref="H1257:I1257"/>
    <mergeCell ref="J1257:K1257"/>
    <mergeCell ref="M1257:N1257"/>
    <mergeCell ref="M1256:N1256"/>
    <mergeCell ref="D1249:L1249"/>
    <mergeCell ref="C1259:O1261"/>
    <mergeCell ref="O1237:O1239"/>
    <mergeCell ref="L1233:O1234"/>
    <mergeCell ref="M1235:O1236"/>
    <mergeCell ref="D1236:K1236"/>
    <mergeCell ref="L1237:L1239"/>
    <mergeCell ref="M1250:N1250"/>
    <mergeCell ref="C1254:G1254"/>
    <mergeCell ref="H1254:I1254"/>
    <mergeCell ref="M1249:N1249"/>
    <mergeCell ref="C1247:O1247"/>
    <mergeCell ref="C1255:G1255"/>
    <mergeCell ref="H1255:I1255"/>
    <mergeCell ref="J1255:K1255"/>
    <mergeCell ref="M1255:N1255"/>
    <mergeCell ref="C1231:O1231"/>
    <mergeCell ref="M1237:M1239"/>
    <mergeCell ref="N1237:N1239"/>
    <mergeCell ref="D1239:K1239"/>
    <mergeCell ref="D1237:K1238"/>
    <mergeCell ref="C1233:C1239"/>
    <mergeCell ref="D1233:K1233"/>
    <mergeCell ref="D1234:K1234"/>
    <mergeCell ref="D1235:K1235"/>
    <mergeCell ref="L1235:L1236"/>
    <mergeCell ref="K1223:O1224"/>
    <mergeCell ref="C1224:E1224"/>
    <mergeCell ref="C1147:F1147"/>
    <mergeCell ref="C1214:O1215"/>
    <mergeCell ref="C1210:O1210"/>
    <mergeCell ref="C1211:O1211"/>
    <mergeCell ref="C1195:I1195"/>
    <mergeCell ref="M1195:N1195"/>
    <mergeCell ref="M1196:N1196"/>
    <mergeCell ref="M1197:N1197"/>
    <mergeCell ref="C1198:N1198"/>
    <mergeCell ref="C1200:N1200"/>
    <mergeCell ref="C1216:O1217"/>
    <mergeCell ref="C1172:N1172"/>
    <mergeCell ref="M1166:N1166"/>
    <mergeCell ref="M1167:N1167"/>
    <mergeCell ref="B1132:E1132"/>
    <mergeCell ref="B1131:L1131"/>
    <mergeCell ref="B1134:P1134"/>
    <mergeCell ref="C1187:I1187"/>
    <mergeCell ref="M1187:N1187"/>
    <mergeCell ref="C1188:N1188"/>
    <mergeCell ref="C1162:N1162"/>
    <mergeCell ref="C1190:N1190"/>
    <mergeCell ref="C1173:O1175"/>
    <mergeCell ref="C1168:J1168"/>
    <mergeCell ref="C1169:J1169"/>
    <mergeCell ref="C1170:J1170"/>
    <mergeCell ref="C1171:J1171"/>
    <mergeCell ref="M1168:N1168"/>
    <mergeCell ref="M1169:N1169"/>
    <mergeCell ref="M1170:N1170"/>
    <mergeCell ref="M1171:N1171"/>
    <mergeCell ref="C1167:J1167"/>
    <mergeCell ref="C1166:J1166"/>
    <mergeCell ref="C1194:I1194"/>
    <mergeCell ref="M1194:N1194"/>
    <mergeCell ref="M1186:N1186"/>
    <mergeCell ref="C1176:I1176"/>
    <mergeCell ref="M1176:N1176"/>
    <mergeCell ref="C1177:I1177"/>
    <mergeCell ref="M1177:N1177"/>
    <mergeCell ref="C1178:I1178"/>
    <mergeCell ref="M1178:N1178"/>
    <mergeCell ref="C1179:N1179"/>
    <mergeCell ref="C1183:I1183"/>
    <mergeCell ref="M1183:N1183"/>
    <mergeCell ref="M1184:N1184"/>
    <mergeCell ref="M1185:N1185"/>
    <mergeCell ref="C1180:O1182"/>
    <mergeCell ref="C1191:O1193"/>
    <mergeCell ref="J1158:K1158"/>
    <mergeCell ref="M1158:N1158"/>
    <mergeCell ref="D1154:L1154"/>
    <mergeCell ref="C1155:O1157"/>
    <mergeCell ref="C1161:G1161"/>
    <mergeCell ref="H1161:I1161"/>
    <mergeCell ref="J1161:K1161"/>
    <mergeCell ref="M1161:N1161"/>
    <mergeCell ref="M1160:N1160"/>
    <mergeCell ref="D1153:L1153"/>
    <mergeCell ref="C1163:O1165"/>
    <mergeCell ref="O1141:O1143"/>
    <mergeCell ref="L1137:O1138"/>
    <mergeCell ref="M1139:O1140"/>
    <mergeCell ref="D1140:K1140"/>
    <mergeCell ref="L1141:L1143"/>
    <mergeCell ref="M1154:N1154"/>
    <mergeCell ref="C1158:G1158"/>
    <mergeCell ref="H1158:I1158"/>
    <mergeCell ref="M1153:N1153"/>
    <mergeCell ref="C1151:O1151"/>
    <mergeCell ref="C1159:G1159"/>
    <mergeCell ref="H1159:I1159"/>
    <mergeCell ref="J1159:K1159"/>
    <mergeCell ref="M1159:N1159"/>
    <mergeCell ref="C1135:O1135"/>
    <mergeCell ref="M1141:M1143"/>
    <mergeCell ref="N1141:N1143"/>
    <mergeCell ref="D1143:K1143"/>
    <mergeCell ref="D1141:K1142"/>
    <mergeCell ref="C1137:C1143"/>
    <mergeCell ref="D1137:K1137"/>
    <mergeCell ref="D1138:K1138"/>
    <mergeCell ref="D1139:K1139"/>
    <mergeCell ref="L1139:L1140"/>
    <mergeCell ref="B1038:E1038"/>
    <mergeCell ref="B1037:L1037"/>
    <mergeCell ref="B1040:P1040"/>
    <mergeCell ref="K1127:O1128"/>
    <mergeCell ref="C1128:E1128"/>
    <mergeCell ref="C1053:F1053"/>
    <mergeCell ref="C1118:O1119"/>
    <mergeCell ref="C1114:O1114"/>
    <mergeCell ref="C1115:O1115"/>
    <mergeCell ref="C1099:I1099"/>
    <mergeCell ref="M1099:N1099"/>
    <mergeCell ref="M1100:N1100"/>
    <mergeCell ref="M1101:N1101"/>
    <mergeCell ref="C1102:N1102"/>
    <mergeCell ref="C1104:N1104"/>
    <mergeCell ref="C1120:O1121"/>
    <mergeCell ref="C1091:I1091"/>
    <mergeCell ref="M1091:N1091"/>
    <mergeCell ref="C1092:N1092"/>
    <mergeCell ref="C1068:N1068"/>
    <mergeCell ref="C1094:N1094"/>
    <mergeCell ref="C1077:O1079"/>
    <mergeCell ref="C1074:J1074"/>
    <mergeCell ref="C1075:J1075"/>
    <mergeCell ref="M1074:N1074"/>
    <mergeCell ref="M1075:N1075"/>
    <mergeCell ref="C1073:J1073"/>
    <mergeCell ref="C1072:J1072"/>
    <mergeCell ref="C1076:N1076"/>
    <mergeCell ref="M1072:N1072"/>
    <mergeCell ref="M1073:N1073"/>
    <mergeCell ref="C1098:I1098"/>
    <mergeCell ref="M1098:N1098"/>
    <mergeCell ref="M1090:N1090"/>
    <mergeCell ref="C1080:I1080"/>
    <mergeCell ref="M1080:N1080"/>
    <mergeCell ref="C1081:I1081"/>
    <mergeCell ref="M1081:N1081"/>
    <mergeCell ref="C1082:I1082"/>
    <mergeCell ref="M1082:N1082"/>
    <mergeCell ref="C1083:N1083"/>
    <mergeCell ref="C1087:I1087"/>
    <mergeCell ref="M1087:N1087"/>
    <mergeCell ref="M1088:N1088"/>
    <mergeCell ref="M1089:N1089"/>
    <mergeCell ref="C1084:O1086"/>
    <mergeCell ref="C1095:O1097"/>
    <mergeCell ref="J1064:K1064"/>
    <mergeCell ref="M1064:N1064"/>
    <mergeCell ref="D1060:L1060"/>
    <mergeCell ref="C1061:O1063"/>
    <mergeCell ref="C1067:G1067"/>
    <mergeCell ref="H1067:I1067"/>
    <mergeCell ref="J1067:K1067"/>
    <mergeCell ref="M1067:N1067"/>
    <mergeCell ref="M1066:N1066"/>
    <mergeCell ref="D1059:L1059"/>
    <mergeCell ref="C1069:O1071"/>
    <mergeCell ref="O1047:O1049"/>
    <mergeCell ref="L1043:O1044"/>
    <mergeCell ref="M1045:O1046"/>
    <mergeCell ref="D1046:K1046"/>
    <mergeCell ref="L1047:L1049"/>
    <mergeCell ref="M1060:N1060"/>
    <mergeCell ref="C1064:G1064"/>
    <mergeCell ref="H1064:I1064"/>
    <mergeCell ref="M1059:N1059"/>
    <mergeCell ref="C1057:O1057"/>
    <mergeCell ref="C1065:G1065"/>
    <mergeCell ref="H1065:I1065"/>
    <mergeCell ref="J1065:K1065"/>
    <mergeCell ref="M1065:N1065"/>
    <mergeCell ref="C1041:O1041"/>
    <mergeCell ref="M1047:M1049"/>
    <mergeCell ref="N1047:N1049"/>
    <mergeCell ref="D1049:K1049"/>
    <mergeCell ref="D1047:K1048"/>
    <mergeCell ref="C1043:C1049"/>
    <mergeCell ref="D1043:K1043"/>
    <mergeCell ref="D1044:K1044"/>
    <mergeCell ref="D1045:K1045"/>
    <mergeCell ref="L1045:L1046"/>
    <mergeCell ref="B945:E945"/>
    <mergeCell ref="B944:L944"/>
    <mergeCell ref="B947:P947"/>
    <mergeCell ref="K1033:O1034"/>
    <mergeCell ref="C1034:E1034"/>
    <mergeCell ref="C960:F960"/>
    <mergeCell ref="C1024:O1025"/>
    <mergeCell ref="C1020:O1020"/>
    <mergeCell ref="C1021:O1021"/>
    <mergeCell ref="C1005:I1005"/>
    <mergeCell ref="M1005:N1005"/>
    <mergeCell ref="M1006:N1006"/>
    <mergeCell ref="M1007:N1007"/>
    <mergeCell ref="C1008:N1008"/>
    <mergeCell ref="C1010:N1010"/>
    <mergeCell ref="C1026:O1027"/>
    <mergeCell ref="C997:I997"/>
    <mergeCell ref="M997:N997"/>
    <mergeCell ref="C998:N998"/>
    <mergeCell ref="C975:N975"/>
    <mergeCell ref="C1000:N1000"/>
    <mergeCell ref="C983:O985"/>
    <mergeCell ref="C981:J981"/>
    <mergeCell ref="M981:N981"/>
    <mergeCell ref="C980:J980"/>
    <mergeCell ref="C979:J979"/>
    <mergeCell ref="C982:N982"/>
    <mergeCell ref="M979:N979"/>
    <mergeCell ref="M980:N980"/>
    <mergeCell ref="C1004:I1004"/>
    <mergeCell ref="M1004:N1004"/>
    <mergeCell ref="M996:N996"/>
    <mergeCell ref="C986:I986"/>
    <mergeCell ref="M986:N986"/>
    <mergeCell ref="C987:I987"/>
    <mergeCell ref="M987:N987"/>
    <mergeCell ref="C988:I988"/>
    <mergeCell ref="M988:N988"/>
    <mergeCell ref="C989:N989"/>
    <mergeCell ref="C993:I993"/>
    <mergeCell ref="M993:N993"/>
    <mergeCell ref="M994:N994"/>
    <mergeCell ref="M995:N995"/>
    <mergeCell ref="C990:O992"/>
    <mergeCell ref="C1001:O1003"/>
    <mergeCell ref="J971:K971"/>
    <mergeCell ref="M971:N971"/>
    <mergeCell ref="D967:L967"/>
    <mergeCell ref="C968:O970"/>
    <mergeCell ref="C974:G974"/>
    <mergeCell ref="H974:I974"/>
    <mergeCell ref="J974:K974"/>
    <mergeCell ref="M974:N974"/>
    <mergeCell ref="M973:N973"/>
    <mergeCell ref="D966:L966"/>
    <mergeCell ref="C976:O978"/>
    <mergeCell ref="O954:O956"/>
    <mergeCell ref="L950:O951"/>
    <mergeCell ref="M952:O953"/>
    <mergeCell ref="D953:K953"/>
    <mergeCell ref="L954:L956"/>
    <mergeCell ref="M967:N967"/>
    <mergeCell ref="C971:G971"/>
    <mergeCell ref="H971:I971"/>
    <mergeCell ref="M966:N966"/>
    <mergeCell ref="C964:O964"/>
    <mergeCell ref="C972:G972"/>
    <mergeCell ref="H972:I972"/>
    <mergeCell ref="J972:K972"/>
    <mergeCell ref="M972:N972"/>
    <mergeCell ref="C948:O948"/>
    <mergeCell ref="M954:M956"/>
    <mergeCell ref="N954:N956"/>
    <mergeCell ref="D956:K956"/>
    <mergeCell ref="D954:K955"/>
    <mergeCell ref="C950:C956"/>
    <mergeCell ref="D950:K950"/>
    <mergeCell ref="D951:K951"/>
    <mergeCell ref="D952:K952"/>
    <mergeCell ref="L952:L953"/>
    <mergeCell ref="B851:E851"/>
    <mergeCell ref="B850:L850"/>
    <mergeCell ref="B853:P853"/>
    <mergeCell ref="K940:O941"/>
    <mergeCell ref="C941:E941"/>
    <mergeCell ref="C866:F866"/>
    <mergeCell ref="C931:O932"/>
    <mergeCell ref="C927:O927"/>
    <mergeCell ref="C928:O928"/>
    <mergeCell ref="C912:I912"/>
    <mergeCell ref="M912:N912"/>
    <mergeCell ref="M913:N913"/>
    <mergeCell ref="M914:N914"/>
    <mergeCell ref="C915:N915"/>
    <mergeCell ref="C917:N917"/>
    <mergeCell ref="C933:O934"/>
    <mergeCell ref="C904:I904"/>
    <mergeCell ref="M904:N904"/>
    <mergeCell ref="C905:N905"/>
    <mergeCell ref="C881:N881"/>
    <mergeCell ref="C907:N907"/>
    <mergeCell ref="C890:O892"/>
    <mergeCell ref="C887:J887"/>
    <mergeCell ref="C888:J888"/>
    <mergeCell ref="M887:N887"/>
    <mergeCell ref="M888:N888"/>
    <mergeCell ref="C886:J886"/>
    <mergeCell ref="C885:J885"/>
    <mergeCell ref="C889:N889"/>
    <mergeCell ref="M885:N885"/>
    <mergeCell ref="M886:N886"/>
    <mergeCell ref="C911:I911"/>
    <mergeCell ref="M911:N911"/>
    <mergeCell ref="M903:N903"/>
    <mergeCell ref="C893:I893"/>
    <mergeCell ref="M893:N893"/>
    <mergeCell ref="C894:I894"/>
    <mergeCell ref="M894:N894"/>
    <mergeCell ref="C895:I895"/>
    <mergeCell ref="M895:N895"/>
    <mergeCell ref="C896:N896"/>
    <mergeCell ref="C900:I900"/>
    <mergeCell ref="M900:N900"/>
    <mergeCell ref="M901:N901"/>
    <mergeCell ref="M902:N902"/>
    <mergeCell ref="C897:O899"/>
    <mergeCell ref="C908:O910"/>
    <mergeCell ref="J877:K877"/>
    <mergeCell ref="M877:N877"/>
    <mergeCell ref="D873:L873"/>
    <mergeCell ref="C874:O876"/>
    <mergeCell ref="C880:G880"/>
    <mergeCell ref="H880:I880"/>
    <mergeCell ref="J880:K880"/>
    <mergeCell ref="M880:N880"/>
    <mergeCell ref="M879:N879"/>
    <mergeCell ref="D872:L872"/>
    <mergeCell ref="C882:O884"/>
    <mergeCell ref="O860:O862"/>
    <mergeCell ref="L856:O857"/>
    <mergeCell ref="M858:O859"/>
    <mergeCell ref="D859:K859"/>
    <mergeCell ref="L860:L862"/>
    <mergeCell ref="M873:N873"/>
    <mergeCell ref="C877:G877"/>
    <mergeCell ref="H877:I877"/>
    <mergeCell ref="M872:N872"/>
    <mergeCell ref="C870:O870"/>
    <mergeCell ref="C878:G878"/>
    <mergeCell ref="H878:I878"/>
    <mergeCell ref="J878:K878"/>
    <mergeCell ref="M878:N878"/>
    <mergeCell ref="C854:O854"/>
    <mergeCell ref="M860:M862"/>
    <mergeCell ref="N860:N862"/>
    <mergeCell ref="D862:K862"/>
    <mergeCell ref="D860:K861"/>
    <mergeCell ref="C856:C862"/>
    <mergeCell ref="D856:K856"/>
    <mergeCell ref="D857:K857"/>
    <mergeCell ref="D858:K858"/>
    <mergeCell ref="L858:L859"/>
    <mergeCell ref="B758:E758"/>
    <mergeCell ref="B757:L757"/>
    <mergeCell ref="B760:P760"/>
    <mergeCell ref="K846:O847"/>
    <mergeCell ref="C847:E847"/>
    <mergeCell ref="C773:F773"/>
    <mergeCell ref="C837:O838"/>
    <mergeCell ref="C833:O833"/>
    <mergeCell ref="C834:O834"/>
    <mergeCell ref="C818:I818"/>
    <mergeCell ref="M818:N818"/>
    <mergeCell ref="M819:N819"/>
    <mergeCell ref="M820:N820"/>
    <mergeCell ref="C821:N821"/>
    <mergeCell ref="C823:N823"/>
    <mergeCell ref="C839:O840"/>
    <mergeCell ref="C810:I810"/>
    <mergeCell ref="M810:N810"/>
    <mergeCell ref="C811:N811"/>
    <mergeCell ref="C788:N788"/>
    <mergeCell ref="C813:N813"/>
    <mergeCell ref="C796:O798"/>
    <mergeCell ref="C794:J794"/>
    <mergeCell ref="M794:N794"/>
    <mergeCell ref="C793:J793"/>
    <mergeCell ref="C792:J792"/>
    <mergeCell ref="C795:N795"/>
    <mergeCell ref="M792:N792"/>
    <mergeCell ref="M793:N793"/>
    <mergeCell ref="C817:I817"/>
    <mergeCell ref="M817:N817"/>
    <mergeCell ref="M809:N809"/>
    <mergeCell ref="C799:I799"/>
    <mergeCell ref="M799:N799"/>
    <mergeCell ref="C800:I800"/>
    <mergeCell ref="M800:N800"/>
    <mergeCell ref="C801:I801"/>
    <mergeCell ref="M801:N801"/>
    <mergeCell ref="C802:N802"/>
    <mergeCell ref="C806:I806"/>
    <mergeCell ref="M806:N806"/>
    <mergeCell ref="M807:N807"/>
    <mergeCell ref="M808:N808"/>
    <mergeCell ref="C803:O805"/>
    <mergeCell ref="C814:O816"/>
    <mergeCell ref="J784:K784"/>
    <mergeCell ref="M784:N784"/>
    <mergeCell ref="D780:L780"/>
    <mergeCell ref="C781:O783"/>
    <mergeCell ref="C787:G787"/>
    <mergeCell ref="H787:I787"/>
    <mergeCell ref="J787:K787"/>
    <mergeCell ref="M787:N787"/>
    <mergeCell ref="M786:N786"/>
    <mergeCell ref="D779:L779"/>
    <mergeCell ref="C789:O791"/>
    <mergeCell ref="O767:O769"/>
    <mergeCell ref="L763:O764"/>
    <mergeCell ref="M765:O766"/>
    <mergeCell ref="D766:K766"/>
    <mergeCell ref="L767:L769"/>
    <mergeCell ref="M780:N780"/>
    <mergeCell ref="C784:G784"/>
    <mergeCell ref="H784:I784"/>
    <mergeCell ref="M779:N779"/>
    <mergeCell ref="C777:O777"/>
    <mergeCell ref="C785:G785"/>
    <mergeCell ref="H785:I785"/>
    <mergeCell ref="J785:K785"/>
    <mergeCell ref="M785:N785"/>
    <mergeCell ref="C761:O761"/>
    <mergeCell ref="M767:M769"/>
    <mergeCell ref="N767:N769"/>
    <mergeCell ref="D769:K769"/>
    <mergeCell ref="D767:K768"/>
    <mergeCell ref="C763:C769"/>
    <mergeCell ref="D763:K763"/>
    <mergeCell ref="D764:K764"/>
    <mergeCell ref="D765:K765"/>
    <mergeCell ref="L765:L766"/>
    <mergeCell ref="B664:E664"/>
    <mergeCell ref="B663:L663"/>
    <mergeCell ref="B666:P666"/>
    <mergeCell ref="K753:O754"/>
    <mergeCell ref="C754:E754"/>
    <mergeCell ref="C679:F679"/>
    <mergeCell ref="C744:O745"/>
    <mergeCell ref="C740:O740"/>
    <mergeCell ref="C741:O741"/>
    <mergeCell ref="C725:I725"/>
    <mergeCell ref="M725:N725"/>
    <mergeCell ref="M726:N726"/>
    <mergeCell ref="M727:N727"/>
    <mergeCell ref="C728:N728"/>
    <mergeCell ref="C730:N730"/>
    <mergeCell ref="C746:O747"/>
    <mergeCell ref="C717:I717"/>
    <mergeCell ref="M717:N717"/>
    <mergeCell ref="C718:N718"/>
    <mergeCell ref="C694:N694"/>
    <mergeCell ref="C720:N720"/>
    <mergeCell ref="C703:O705"/>
    <mergeCell ref="C700:J700"/>
    <mergeCell ref="C701:J701"/>
    <mergeCell ref="M700:N700"/>
    <mergeCell ref="M701:N701"/>
    <mergeCell ref="C699:J699"/>
    <mergeCell ref="C698:J698"/>
    <mergeCell ref="C702:N702"/>
    <mergeCell ref="M698:N698"/>
    <mergeCell ref="M699:N699"/>
    <mergeCell ref="C724:I724"/>
    <mergeCell ref="M724:N724"/>
    <mergeCell ref="M716:N716"/>
    <mergeCell ref="C706:I706"/>
    <mergeCell ref="M706:N706"/>
    <mergeCell ref="C707:I707"/>
    <mergeCell ref="M707:N707"/>
    <mergeCell ref="C708:I708"/>
    <mergeCell ref="M708:N708"/>
    <mergeCell ref="C709:N709"/>
    <mergeCell ref="C713:I713"/>
    <mergeCell ref="M713:N713"/>
    <mergeCell ref="M714:N714"/>
    <mergeCell ref="M715:N715"/>
    <mergeCell ref="C710:O712"/>
    <mergeCell ref="C721:O723"/>
    <mergeCell ref="J690:K690"/>
    <mergeCell ref="M690:N690"/>
    <mergeCell ref="D686:L686"/>
    <mergeCell ref="C687:O689"/>
    <mergeCell ref="C693:G693"/>
    <mergeCell ref="H693:I693"/>
    <mergeCell ref="J693:K693"/>
    <mergeCell ref="M693:N693"/>
    <mergeCell ref="M692:N692"/>
    <mergeCell ref="D685:L685"/>
    <mergeCell ref="C695:O697"/>
    <mergeCell ref="O673:O675"/>
    <mergeCell ref="L669:O670"/>
    <mergeCell ref="M671:O672"/>
    <mergeCell ref="D672:K672"/>
    <mergeCell ref="L673:L675"/>
    <mergeCell ref="M686:N686"/>
    <mergeCell ref="C690:G690"/>
    <mergeCell ref="H690:I690"/>
    <mergeCell ref="M685:N685"/>
    <mergeCell ref="C683:O683"/>
    <mergeCell ref="C691:G691"/>
    <mergeCell ref="H691:I691"/>
    <mergeCell ref="J691:K691"/>
    <mergeCell ref="M691:N691"/>
    <mergeCell ref="C667:O667"/>
    <mergeCell ref="M673:M675"/>
    <mergeCell ref="N673:N675"/>
    <mergeCell ref="D675:K675"/>
    <mergeCell ref="D673:K674"/>
    <mergeCell ref="C669:C675"/>
    <mergeCell ref="D669:K669"/>
    <mergeCell ref="D670:K670"/>
    <mergeCell ref="D671:K671"/>
    <mergeCell ref="L671:L672"/>
    <mergeCell ref="B570:E570"/>
    <mergeCell ref="B569:L569"/>
    <mergeCell ref="B572:P572"/>
    <mergeCell ref="K659:O660"/>
    <mergeCell ref="C660:E660"/>
    <mergeCell ref="C585:F585"/>
    <mergeCell ref="C650:O651"/>
    <mergeCell ref="C646:O646"/>
    <mergeCell ref="C647:O647"/>
    <mergeCell ref="C631:I631"/>
    <mergeCell ref="M631:N631"/>
    <mergeCell ref="M632:N632"/>
    <mergeCell ref="M633:N633"/>
    <mergeCell ref="C634:N634"/>
    <mergeCell ref="C636:N636"/>
    <mergeCell ref="C652:O653"/>
    <mergeCell ref="C623:I623"/>
    <mergeCell ref="M623:N623"/>
    <mergeCell ref="C624:N624"/>
    <mergeCell ref="C600:N600"/>
    <mergeCell ref="C626:N626"/>
    <mergeCell ref="C609:O611"/>
    <mergeCell ref="C606:J606"/>
    <mergeCell ref="C607:J607"/>
    <mergeCell ref="M606:N606"/>
    <mergeCell ref="M607:N607"/>
    <mergeCell ref="C605:J605"/>
    <mergeCell ref="C604:J604"/>
    <mergeCell ref="C608:N608"/>
    <mergeCell ref="M604:N604"/>
    <mergeCell ref="M605:N605"/>
    <mergeCell ref="C630:I630"/>
    <mergeCell ref="M630:N630"/>
    <mergeCell ref="M622:N622"/>
    <mergeCell ref="C612:I612"/>
    <mergeCell ref="M612:N612"/>
    <mergeCell ref="C613:I613"/>
    <mergeCell ref="M613:N613"/>
    <mergeCell ref="C614:I614"/>
    <mergeCell ref="M614:N614"/>
    <mergeCell ref="C615:N615"/>
    <mergeCell ref="C619:I619"/>
    <mergeCell ref="M619:N619"/>
    <mergeCell ref="M620:N620"/>
    <mergeCell ref="M621:N621"/>
    <mergeCell ref="C616:O618"/>
    <mergeCell ref="C627:O629"/>
    <mergeCell ref="J596:K596"/>
    <mergeCell ref="M596:N596"/>
    <mergeCell ref="D592:L592"/>
    <mergeCell ref="C593:O595"/>
    <mergeCell ref="C599:G599"/>
    <mergeCell ref="H599:I599"/>
    <mergeCell ref="J599:K599"/>
    <mergeCell ref="M599:N599"/>
    <mergeCell ref="M598:N598"/>
    <mergeCell ref="D591:L591"/>
    <mergeCell ref="C601:O603"/>
    <mergeCell ref="O579:O581"/>
    <mergeCell ref="L575:O576"/>
    <mergeCell ref="M577:O578"/>
    <mergeCell ref="D578:K578"/>
    <mergeCell ref="L579:L581"/>
    <mergeCell ref="M592:N592"/>
    <mergeCell ref="C596:G596"/>
    <mergeCell ref="H596:I596"/>
    <mergeCell ref="M591:N591"/>
    <mergeCell ref="C589:O589"/>
    <mergeCell ref="C597:G597"/>
    <mergeCell ref="H597:I597"/>
    <mergeCell ref="J597:K597"/>
    <mergeCell ref="M597:N597"/>
    <mergeCell ref="C573:O573"/>
    <mergeCell ref="M579:M581"/>
    <mergeCell ref="N579:N581"/>
    <mergeCell ref="D581:K581"/>
    <mergeCell ref="D579:K580"/>
    <mergeCell ref="C575:C581"/>
    <mergeCell ref="D575:K575"/>
    <mergeCell ref="D576:K576"/>
    <mergeCell ref="D577:K577"/>
    <mergeCell ref="L577:L578"/>
    <mergeCell ref="B477:E477"/>
    <mergeCell ref="B476:L476"/>
    <mergeCell ref="B479:P479"/>
    <mergeCell ref="K565:O566"/>
    <mergeCell ref="C566:E566"/>
    <mergeCell ref="C492:F492"/>
    <mergeCell ref="C556:O557"/>
    <mergeCell ref="C552:O552"/>
    <mergeCell ref="C553:O553"/>
    <mergeCell ref="C537:I537"/>
    <mergeCell ref="M537:N537"/>
    <mergeCell ref="M538:N538"/>
    <mergeCell ref="M539:N539"/>
    <mergeCell ref="C540:N540"/>
    <mergeCell ref="C542:N542"/>
    <mergeCell ref="C558:O559"/>
    <mergeCell ref="C529:I529"/>
    <mergeCell ref="M529:N529"/>
    <mergeCell ref="C530:N530"/>
    <mergeCell ref="C507:N507"/>
    <mergeCell ref="C532:N532"/>
    <mergeCell ref="C515:O517"/>
    <mergeCell ref="C513:J513"/>
    <mergeCell ref="M513:N513"/>
    <mergeCell ref="C512:J512"/>
    <mergeCell ref="C511:J511"/>
    <mergeCell ref="C514:N514"/>
    <mergeCell ref="M511:N511"/>
    <mergeCell ref="M512:N512"/>
    <mergeCell ref="C536:I536"/>
    <mergeCell ref="M536:N536"/>
    <mergeCell ref="M528:N528"/>
    <mergeCell ref="C518:I518"/>
    <mergeCell ref="M518:N518"/>
    <mergeCell ref="C519:I519"/>
    <mergeCell ref="M519:N519"/>
    <mergeCell ref="C520:I520"/>
    <mergeCell ref="M520:N520"/>
    <mergeCell ref="C521:N521"/>
    <mergeCell ref="C525:I525"/>
    <mergeCell ref="M525:N525"/>
    <mergeCell ref="M526:N526"/>
    <mergeCell ref="M527:N527"/>
    <mergeCell ref="C522:O524"/>
    <mergeCell ref="C533:O535"/>
    <mergeCell ref="J503:K503"/>
    <mergeCell ref="M503:N503"/>
    <mergeCell ref="D499:L499"/>
    <mergeCell ref="C500:O502"/>
    <mergeCell ref="C506:G506"/>
    <mergeCell ref="H506:I506"/>
    <mergeCell ref="J506:K506"/>
    <mergeCell ref="M506:N506"/>
    <mergeCell ref="M505:N505"/>
    <mergeCell ref="D498:L498"/>
    <mergeCell ref="C508:O510"/>
    <mergeCell ref="O486:O488"/>
    <mergeCell ref="L482:O483"/>
    <mergeCell ref="M484:O485"/>
    <mergeCell ref="D485:K485"/>
    <mergeCell ref="L486:L488"/>
    <mergeCell ref="M499:N499"/>
    <mergeCell ref="C503:G503"/>
    <mergeCell ref="H503:I503"/>
    <mergeCell ref="M498:N498"/>
    <mergeCell ref="C496:O496"/>
    <mergeCell ref="C504:G504"/>
    <mergeCell ref="H504:I504"/>
    <mergeCell ref="J504:K504"/>
    <mergeCell ref="M504:N504"/>
    <mergeCell ref="C480:O480"/>
    <mergeCell ref="M486:M488"/>
    <mergeCell ref="N486:N488"/>
    <mergeCell ref="D488:K488"/>
    <mergeCell ref="D486:K487"/>
    <mergeCell ref="C482:C488"/>
    <mergeCell ref="D482:K482"/>
    <mergeCell ref="D483:K483"/>
    <mergeCell ref="D484:K484"/>
    <mergeCell ref="L484:L485"/>
    <mergeCell ref="B383:E383"/>
    <mergeCell ref="B382:L382"/>
    <mergeCell ref="B385:P385"/>
    <mergeCell ref="K472:O473"/>
    <mergeCell ref="C473:E473"/>
    <mergeCell ref="C398:F398"/>
    <mergeCell ref="C463:O464"/>
    <mergeCell ref="C459:O459"/>
    <mergeCell ref="C460:O460"/>
    <mergeCell ref="C444:I444"/>
    <mergeCell ref="M444:N444"/>
    <mergeCell ref="M445:N445"/>
    <mergeCell ref="M446:N446"/>
    <mergeCell ref="C447:N447"/>
    <mergeCell ref="C449:N449"/>
    <mergeCell ref="C465:O466"/>
    <mergeCell ref="C436:I436"/>
    <mergeCell ref="M436:N436"/>
    <mergeCell ref="C437:N437"/>
    <mergeCell ref="C413:N413"/>
    <mergeCell ref="C439:N439"/>
    <mergeCell ref="C422:O424"/>
    <mergeCell ref="C419:J419"/>
    <mergeCell ref="C420:J420"/>
    <mergeCell ref="M419:N419"/>
    <mergeCell ref="M420:N420"/>
    <mergeCell ref="C418:J418"/>
    <mergeCell ref="C417:J417"/>
    <mergeCell ref="C421:N421"/>
    <mergeCell ref="M417:N417"/>
    <mergeCell ref="M418:N418"/>
    <mergeCell ref="C443:I443"/>
    <mergeCell ref="M443:N443"/>
    <mergeCell ref="M435:N435"/>
    <mergeCell ref="C425:I425"/>
    <mergeCell ref="M425:N425"/>
    <mergeCell ref="C426:I426"/>
    <mergeCell ref="M426:N426"/>
    <mergeCell ref="C427:I427"/>
    <mergeCell ref="M427:N427"/>
    <mergeCell ref="C428:N428"/>
    <mergeCell ref="C432:I432"/>
    <mergeCell ref="M432:N432"/>
    <mergeCell ref="M433:N433"/>
    <mergeCell ref="M434:N434"/>
    <mergeCell ref="C429:O431"/>
    <mergeCell ref="C440:O442"/>
    <mergeCell ref="J409:K409"/>
    <mergeCell ref="M409:N409"/>
    <mergeCell ref="D405:L405"/>
    <mergeCell ref="C406:O408"/>
    <mergeCell ref="C412:G412"/>
    <mergeCell ref="H412:I412"/>
    <mergeCell ref="J412:K412"/>
    <mergeCell ref="M412:N412"/>
    <mergeCell ref="M411:N411"/>
    <mergeCell ref="D404:L404"/>
    <mergeCell ref="C414:O416"/>
    <mergeCell ref="O392:O394"/>
    <mergeCell ref="L388:O389"/>
    <mergeCell ref="M390:O391"/>
    <mergeCell ref="D391:K391"/>
    <mergeCell ref="L392:L394"/>
    <mergeCell ref="M405:N405"/>
    <mergeCell ref="C409:G409"/>
    <mergeCell ref="H409:I409"/>
    <mergeCell ref="M404:N404"/>
    <mergeCell ref="C402:O402"/>
    <mergeCell ref="C410:G410"/>
    <mergeCell ref="H410:I410"/>
    <mergeCell ref="J410:K410"/>
    <mergeCell ref="M410:N410"/>
    <mergeCell ref="C386:O386"/>
    <mergeCell ref="M392:M394"/>
    <mergeCell ref="N392:N394"/>
    <mergeCell ref="D394:K394"/>
    <mergeCell ref="D392:K393"/>
    <mergeCell ref="C388:C394"/>
    <mergeCell ref="D388:K388"/>
    <mergeCell ref="D389:K389"/>
    <mergeCell ref="D390:K390"/>
    <mergeCell ref="L390:L391"/>
    <mergeCell ref="B285:E285"/>
    <mergeCell ref="B284:L284"/>
    <mergeCell ref="B287:P287"/>
    <mergeCell ref="K378:O379"/>
    <mergeCell ref="C379:E379"/>
    <mergeCell ref="C300:F300"/>
    <mergeCell ref="C369:O370"/>
    <mergeCell ref="C365:O365"/>
    <mergeCell ref="C366:O366"/>
    <mergeCell ref="C350:I350"/>
    <mergeCell ref="M350:N350"/>
    <mergeCell ref="M351:N351"/>
    <mergeCell ref="M352:N352"/>
    <mergeCell ref="C353:N353"/>
    <mergeCell ref="C355:N355"/>
    <mergeCell ref="C371:O372"/>
    <mergeCell ref="M325:N325"/>
    <mergeCell ref="M326:N326"/>
    <mergeCell ref="C320:J320"/>
    <mergeCell ref="C319:J319"/>
    <mergeCell ref="C327:N327"/>
    <mergeCell ref="M319:N319"/>
    <mergeCell ref="M320:N320"/>
    <mergeCell ref="C342:I342"/>
    <mergeCell ref="M342:N342"/>
    <mergeCell ref="C343:N343"/>
    <mergeCell ref="C315:N315"/>
    <mergeCell ref="C345:N345"/>
    <mergeCell ref="C328:O330"/>
    <mergeCell ref="C321:J321"/>
    <mergeCell ref="C322:J322"/>
    <mergeCell ref="C323:J323"/>
    <mergeCell ref="C324:J324"/>
    <mergeCell ref="C325:J325"/>
    <mergeCell ref="C326:J326"/>
    <mergeCell ref="M321:N321"/>
    <mergeCell ref="M322:N322"/>
    <mergeCell ref="M323:N323"/>
    <mergeCell ref="M324:N324"/>
    <mergeCell ref="C349:I349"/>
    <mergeCell ref="M349:N349"/>
    <mergeCell ref="M341:N341"/>
    <mergeCell ref="C331:I331"/>
    <mergeCell ref="M331:N331"/>
    <mergeCell ref="C332:I332"/>
    <mergeCell ref="M332:N332"/>
    <mergeCell ref="C333:I333"/>
    <mergeCell ref="M333:N333"/>
    <mergeCell ref="C334:N334"/>
    <mergeCell ref="C338:I338"/>
    <mergeCell ref="M338:N338"/>
    <mergeCell ref="M339:N339"/>
    <mergeCell ref="M340:N340"/>
    <mergeCell ref="C335:O337"/>
    <mergeCell ref="C346:O348"/>
    <mergeCell ref="J311:K311"/>
    <mergeCell ref="M311:N311"/>
    <mergeCell ref="D307:L307"/>
    <mergeCell ref="C308:O310"/>
    <mergeCell ref="C314:G314"/>
    <mergeCell ref="H314:I314"/>
    <mergeCell ref="J314:K314"/>
    <mergeCell ref="M314:N314"/>
    <mergeCell ref="M313:N313"/>
    <mergeCell ref="D306:L306"/>
    <mergeCell ref="C316:O318"/>
    <mergeCell ref="O294:O296"/>
    <mergeCell ref="L290:O291"/>
    <mergeCell ref="M292:O293"/>
    <mergeCell ref="D293:K293"/>
    <mergeCell ref="L294:L296"/>
    <mergeCell ref="M307:N307"/>
    <mergeCell ref="C311:G311"/>
    <mergeCell ref="H311:I311"/>
    <mergeCell ref="M306:N306"/>
    <mergeCell ref="C304:O304"/>
    <mergeCell ref="C312:G312"/>
    <mergeCell ref="H312:I312"/>
    <mergeCell ref="J312:K312"/>
    <mergeCell ref="M312:N312"/>
    <mergeCell ref="C288:O288"/>
    <mergeCell ref="M294:M296"/>
    <mergeCell ref="N294:N296"/>
    <mergeCell ref="D296:K296"/>
    <mergeCell ref="D294:K295"/>
    <mergeCell ref="C290:C296"/>
    <mergeCell ref="D290:K290"/>
    <mergeCell ref="D291:K291"/>
    <mergeCell ref="D292:K292"/>
    <mergeCell ref="L292:L293"/>
    <mergeCell ref="B188:E188"/>
    <mergeCell ref="B187:L187"/>
    <mergeCell ref="B190:P190"/>
    <mergeCell ref="K280:O281"/>
    <mergeCell ref="C281:E281"/>
    <mergeCell ref="C203:F203"/>
    <mergeCell ref="C271:O272"/>
    <mergeCell ref="C267:O267"/>
    <mergeCell ref="C268:O268"/>
    <mergeCell ref="C252:I252"/>
    <mergeCell ref="M252:N252"/>
    <mergeCell ref="M253:N253"/>
    <mergeCell ref="M254:N254"/>
    <mergeCell ref="C255:N255"/>
    <mergeCell ref="C257:N257"/>
    <mergeCell ref="C273:O274"/>
    <mergeCell ref="C223:J223"/>
    <mergeCell ref="C222:J222"/>
    <mergeCell ref="C229:N229"/>
    <mergeCell ref="M222:N222"/>
    <mergeCell ref="M223:N223"/>
    <mergeCell ref="C244:I244"/>
    <mergeCell ref="M244:N244"/>
    <mergeCell ref="C245:N245"/>
    <mergeCell ref="C218:N218"/>
    <mergeCell ref="C247:N247"/>
    <mergeCell ref="C230:O232"/>
    <mergeCell ref="C224:J224"/>
    <mergeCell ref="C225:J225"/>
    <mergeCell ref="C226:J226"/>
    <mergeCell ref="C227:J227"/>
    <mergeCell ref="C228:J228"/>
    <mergeCell ref="M224:N224"/>
    <mergeCell ref="M225:N225"/>
    <mergeCell ref="M226:N226"/>
    <mergeCell ref="M227:N227"/>
    <mergeCell ref="M228:N228"/>
    <mergeCell ref="C251:I251"/>
    <mergeCell ref="M251:N251"/>
    <mergeCell ref="M243:N243"/>
    <mergeCell ref="C233:I233"/>
    <mergeCell ref="M233:N233"/>
    <mergeCell ref="C234:I234"/>
    <mergeCell ref="M234:N234"/>
    <mergeCell ref="C235:I235"/>
    <mergeCell ref="M235:N235"/>
    <mergeCell ref="C236:N236"/>
    <mergeCell ref="C240:I240"/>
    <mergeCell ref="M240:N240"/>
    <mergeCell ref="M241:N241"/>
    <mergeCell ref="M242:N242"/>
    <mergeCell ref="C237:O239"/>
    <mergeCell ref="C248:O250"/>
    <mergeCell ref="J214:K214"/>
    <mergeCell ref="M214:N214"/>
    <mergeCell ref="D210:L210"/>
    <mergeCell ref="C211:O213"/>
    <mergeCell ref="C217:G217"/>
    <mergeCell ref="H217:I217"/>
    <mergeCell ref="J217:K217"/>
    <mergeCell ref="M217:N217"/>
    <mergeCell ref="M216:N216"/>
    <mergeCell ref="D209:L209"/>
    <mergeCell ref="C219:O221"/>
    <mergeCell ref="O197:O199"/>
    <mergeCell ref="L193:O194"/>
    <mergeCell ref="M195:O196"/>
    <mergeCell ref="D196:K196"/>
    <mergeCell ref="L197:L199"/>
    <mergeCell ref="M210:N210"/>
    <mergeCell ref="C214:G214"/>
    <mergeCell ref="H214:I214"/>
    <mergeCell ref="M209:N209"/>
    <mergeCell ref="C207:O207"/>
    <mergeCell ref="C215:G215"/>
    <mergeCell ref="H215:I215"/>
    <mergeCell ref="J215:K215"/>
    <mergeCell ref="M215:N215"/>
    <mergeCell ref="C191:O191"/>
    <mergeCell ref="M197:M199"/>
    <mergeCell ref="N197:N199"/>
    <mergeCell ref="D199:K199"/>
    <mergeCell ref="D197:K198"/>
    <mergeCell ref="C193:C199"/>
    <mergeCell ref="D193:K193"/>
    <mergeCell ref="D194:K194"/>
    <mergeCell ref="D195:K195"/>
    <mergeCell ref="L195:L196"/>
    <mergeCell ref="B95:E95"/>
    <mergeCell ref="B94:L94"/>
    <mergeCell ref="B97:P97"/>
    <mergeCell ref="K183:O184"/>
    <mergeCell ref="C184:E184"/>
    <mergeCell ref="C110:F110"/>
    <mergeCell ref="C174:O175"/>
    <mergeCell ref="C170:O170"/>
    <mergeCell ref="C171:O171"/>
    <mergeCell ref="C155:I155"/>
    <mergeCell ref="M155:N155"/>
    <mergeCell ref="M156:N156"/>
    <mergeCell ref="M157:N157"/>
    <mergeCell ref="C158:N158"/>
    <mergeCell ref="C160:N160"/>
    <mergeCell ref="C176:O177"/>
    <mergeCell ref="C147:I147"/>
    <mergeCell ref="M147:N147"/>
    <mergeCell ref="C148:N148"/>
    <mergeCell ref="C125:N125"/>
    <mergeCell ref="C150:N150"/>
    <mergeCell ref="C133:O135"/>
    <mergeCell ref="C131:J131"/>
    <mergeCell ref="M131:N131"/>
    <mergeCell ref="C130:J130"/>
    <mergeCell ref="C129:J129"/>
    <mergeCell ref="C132:N132"/>
    <mergeCell ref="M129:N129"/>
    <mergeCell ref="M130:N130"/>
    <mergeCell ref="C154:I154"/>
    <mergeCell ref="M154:N154"/>
    <mergeCell ref="M146:N146"/>
    <mergeCell ref="C136:I136"/>
    <mergeCell ref="M136:N136"/>
    <mergeCell ref="C137:I137"/>
    <mergeCell ref="M137:N137"/>
    <mergeCell ref="C138:I138"/>
    <mergeCell ref="M138:N138"/>
    <mergeCell ref="C139:N139"/>
    <mergeCell ref="C143:I143"/>
    <mergeCell ref="M143:N143"/>
    <mergeCell ref="M144:N144"/>
    <mergeCell ref="M145:N145"/>
    <mergeCell ref="C140:O142"/>
    <mergeCell ref="C151:O153"/>
    <mergeCell ref="J121:K121"/>
    <mergeCell ref="M121:N121"/>
    <mergeCell ref="D117:L117"/>
    <mergeCell ref="C118:O120"/>
    <mergeCell ref="C124:G124"/>
    <mergeCell ref="H124:I124"/>
    <mergeCell ref="J124:K124"/>
    <mergeCell ref="M124:N124"/>
    <mergeCell ref="M123:N123"/>
    <mergeCell ref="D116:L116"/>
    <mergeCell ref="C126:O128"/>
    <mergeCell ref="O104:O106"/>
    <mergeCell ref="L100:O101"/>
    <mergeCell ref="M102:O103"/>
    <mergeCell ref="D103:K103"/>
    <mergeCell ref="L104:L106"/>
    <mergeCell ref="M117:N117"/>
    <mergeCell ref="C121:G121"/>
    <mergeCell ref="H121:I121"/>
    <mergeCell ref="M116:N116"/>
    <mergeCell ref="C114:O114"/>
    <mergeCell ref="C122:G122"/>
    <mergeCell ref="H122:I122"/>
    <mergeCell ref="J122:K122"/>
    <mergeCell ref="M122:N122"/>
    <mergeCell ref="C98:O98"/>
    <mergeCell ref="M104:M106"/>
    <mergeCell ref="N104:N106"/>
    <mergeCell ref="D106:K106"/>
    <mergeCell ref="D104:K105"/>
    <mergeCell ref="C100:C106"/>
    <mergeCell ref="D100:K100"/>
    <mergeCell ref="D101:K101"/>
    <mergeCell ref="D102:K102"/>
    <mergeCell ref="L102:L103"/>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headerFooter alignWithMargins="0"/>
  <rowBreaks count="25" manualBreakCount="25">
    <brk id="93" max="16383" man="1"/>
    <brk id="186" max="16383" man="1"/>
    <brk id="283" max="16383" man="1"/>
    <brk id="381" max="16383" man="1"/>
    <brk id="475" max="16383" man="1"/>
    <brk id="568" max="16383" man="1"/>
    <brk id="662" max="16383" man="1"/>
    <brk id="756" max="16383" man="1"/>
    <brk id="849" max="16383" man="1"/>
    <brk id="943" max="16383" man="1"/>
    <brk id="1036" max="16383" man="1"/>
    <brk id="1130" max="16383" man="1"/>
    <brk id="1226" max="16383" man="1"/>
    <brk id="1321" max="16383" man="1"/>
    <brk id="1416" max="16383" man="1"/>
    <brk id="1511" max="16383" man="1"/>
    <brk id="1604" max="16383" man="1"/>
    <brk id="1697" max="16383" man="1"/>
    <brk id="1791" max="16383" man="1"/>
    <brk id="1885" max="16383" man="1"/>
    <brk id="1978" max="16383" man="1"/>
    <brk id="2071" max="16383" man="1"/>
    <brk id="2165" max="16383" man="1"/>
    <brk id="2263" max="16383" man="1"/>
    <brk id="2361" max="16383" man="1"/>
  </rowBreak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Natalia</dc:creator>
  <cp:lastModifiedBy>Laura Natalia Cardona Valencia</cp:lastModifiedBy>
  <cp:lastPrinted>2026-10-08T19:52:22Z</cp:lastPrinted>
  <dcterms:modified xsi:type="dcterms:W3CDTF">2026-10-08T20:27:12Z</dcterms:modified>
</cp:coreProperties>
</file>