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1"/>
  <workbookPr defaultThemeVersion="124226"/>
  <mc:AlternateContent xmlns:mc="http://schemas.openxmlformats.org/markup-compatibility/2006">
    <mc:Choice Requires="x15">
      <x15ac:absPath xmlns:x15ac="http://schemas.microsoft.com/office/spreadsheetml/2010/11/ac" url="https://areametropolitana-my.sharepoint.com/personal/vanesa_gomez_amcsc_gov_co/Documents/AREA METROPOLITANA/CONTRATACION AMCSC 2026/MINIMA CUANTIA/PROGRAMA DE SEGUROS/"/>
    </mc:Choice>
  </mc:AlternateContent>
  <xr:revisionPtr revIDLastSave="88" documentId="8_{DEE82F10-51B1-4B40-9526-7764E9BF107C}" xr6:coauthVersionLast="47" xr6:coauthVersionMax="47" xr10:uidLastSave="{961F439B-592F-4C90-B44A-65C5E0CEE813}"/>
  <bookViews>
    <workbookView xWindow="-110" yWindow="-110" windowWidth="19420" windowHeight="11500" tabRatio="925" xr2:uid="{00000000-000D-0000-FFFF-FFFF00000000}"/>
  </bookViews>
  <sheets>
    <sheet name="TRDM" sheetId="12" r:id="rId1"/>
    <sheet name="RCE (PLO)" sheetId="14" r:id="rId2"/>
    <sheet name="RCE SERVIDORES" sheetId="19" r:id="rId3"/>
    <sheet name="MANEJO GLOBAL" sheetId="20" r:id="rId4"/>
  </sheets>
  <definedNames>
    <definedName name="_xlnm._FilterDatabase" localSheetId="1" hidden="1">'RCE (PLO)'!$B$2:$B$5</definedName>
    <definedName name="_xlnm._FilterDatabase" localSheetId="0" hidden="1">TRDM!$B$2:$B$25</definedName>
    <definedName name="Excel_BuiltIn_Print_Area_2">#REF!</definedName>
    <definedName name="Excel_BuiltIn_Print_Area_2_1">#REF!</definedName>
    <definedName name="Excel_BuiltIn_Print_Area_3">#REF!</definedName>
    <definedName name="Excel_BuiltIn_Print_Area_4">#REF!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2" i="12" l="1"/>
  <c r="B6" i="20"/>
  <c r="B15" i="20" s="1"/>
  <c r="C35" i="12"/>
  <c r="C34" i="12"/>
  <c r="C16" i="12"/>
  <c r="C24" i="12" s="1"/>
  <c r="C25" i="12" s="1"/>
  <c r="C36" i="12" s="1"/>
  <c r="D38" i="12"/>
  <c r="C29" i="12" l="1"/>
  <c r="B16" i="20"/>
  <c r="B14" i="20"/>
  <c r="B10" i="20"/>
  <c r="B11" i="20"/>
  <c r="B9" i="20"/>
  <c r="B13" i="20"/>
  <c r="B8" i="20"/>
  <c r="B12" i="20"/>
  <c r="C31" i="12"/>
  <c r="C30" i="12"/>
</calcChain>
</file>

<file path=xl/sharedStrings.xml><?xml version="1.0" encoding="utf-8"?>
<sst xmlns="http://schemas.openxmlformats.org/spreadsheetml/2006/main" count="304" uniqueCount="254">
  <si>
    <t xml:space="preserve">AREA METROPOLITANA CENTRO SUR DE CALDAS  NIT 901913641-8                                                                                            MINIMA CUANTIA NO.      11-2026                                                                                                                                                                             </t>
  </si>
  <si>
    <t>TODO RIESGO DAÑO MATERIAL</t>
  </si>
  <si>
    <t xml:space="preserve">VIGENCIA DESDE LAS 00:00 HORAS DEL  XX DE OCTUBRE DE  2026  HASTA  EL XX DE OCTUBRE DE 2027 A LAS 00:00 HORAS </t>
  </si>
  <si>
    <t>1.OBJETO DE LA POLIZA (OBLIGATORIO OTORGAMIENTO)</t>
  </si>
  <si>
    <t>Con esta póliza, se unifica en un solo seguro las coberturas que se pueden contratar bajo las pólizas de Incendio y/o Rayo, Sustracción, Equipo Electrónico, sustraccion, entre otros amparos. Para  una mayor protección de los bienes e intereses al contratar esta póliza se solicita bajo la modalidad Todo Riesgo Daños Materiales (NO SE ACEPTA COBERTURA BAJO LA MODALIDAD RIESGOS NOMBRADOS) en la cual se amparen todas las pérdidas o daños que puedan sufrir estos, con excepción de los riesgos expresamente excluidos en los condicionados de la poliza.</t>
  </si>
  <si>
    <t xml:space="preserve">2.  BIENES E INTERESES ASEGURABLES (OBLIGATORIO OTORGAMIENTO) </t>
  </si>
  <si>
    <r>
      <t>Toda propiedad real o personal, en uso o desuso, bienes materiales de propiedad del  AREA METROPOLITANA CENTRO SUR DE CALDAS</t>
    </r>
    <r>
      <rPr>
        <sz val="12"/>
        <color rgb="FFFF0000"/>
        <rFont val="Arial"/>
        <family val="2"/>
      </rPr>
      <t xml:space="preserve">  </t>
    </r>
    <r>
      <rPr>
        <sz val="12"/>
        <rFont val="Arial"/>
        <family val="2"/>
      </rPr>
      <t xml:space="preserve">o de terceros , que se hallen bajo su responsabilidad, usufructo, tenencia, cuidado, custodia,  control  o por los cuales sea legal o contractualmente responsable, y en general todos los bienes recibidos a cualquier titulo o por los que tenga algún interés asegurable o deba responder patrimonialmente por ellos, ubicados en el territorio nacional, dentro o fuera de las instalaciones del asegurado y/o en predios de terceros y/o que se encuentren a la interperie y/o instalados en vehículos automotores y los utilizados en desarrollo del objeto social de la entidad,  consistentes principalmente pero no limitados en los siguientes: </t>
    </r>
  </si>
  <si>
    <r>
      <rPr>
        <b/>
        <sz val="12"/>
        <rFont val="Arial"/>
        <family val="2"/>
      </rPr>
      <t>Mejoras locativas:</t>
    </r>
    <r>
      <rPr>
        <sz val="12"/>
        <rFont val="Arial"/>
        <family val="2"/>
      </rPr>
      <t xml:space="preserve"> Todas aquellas mejoras a los inmuebles realizadas por la AREA METROPOLITANA CENTRO SUR DE CALDAS, aún en el caso de que la misma no sea propietaria, para adecuarlos a sus necesidades, tales como pero no limitadas a pinturas , acabados, obras de reparacion o adecuacion, alfombras, tapetes, cortinas, divisiones modulares, tapizados, enchapes, mejoras eléctricas, cielos rasos,  incluyendo las divisiones internas de que estén dotadas las edificaciones, etc. </t>
    </r>
  </si>
  <si>
    <r>
      <rPr>
        <b/>
        <sz val="12"/>
        <color theme="1"/>
        <rFont val="Arial"/>
        <family val="2"/>
      </rPr>
      <t>Muebles y enseres, Herramientas y Accesorios:</t>
    </r>
    <r>
      <rPr>
        <sz val="12"/>
        <color theme="1"/>
        <rFont val="Arial"/>
        <family val="2"/>
      </rPr>
      <t xml:space="preserve">  Se entiende como tales pero no limitados a:   Muebles, escritorios, sillas, enseres,herramientas , accesorios,  estantes y equipos de las diferentes dependencias del establecimiento asegurado, alarmas, sistemas de seguridad de toda clase ( todos estos no electrónicos); baterias de cocina, menajes útiles de escritorio, herramientas  y papeleria, artículos decorativos y de ornamentación, planos, documentos de cartera, archivo en general, libros, bibliotecas, manuscritos,bienes de uso cultural, deportivos, Software y en general los demas similares aunque no se hayan determinado especificamente, de propiedad o no del asegurado  por los cuales sea responsable, entre otros.				</t>
    </r>
  </si>
  <si>
    <r>
      <rPr>
        <b/>
        <sz val="12"/>
        <color rgb="FF000000"/>
        <rFont val="Arial"/>
        <family val="2"/>
      </rPr>
      <t xml:space="preserve">Equipos eléctricos y electrónicos y de Computo </t>
    </r>
    <r>
      <rPr>
        <sz val="12"/>
        <color rgb="FF000000"/>
        <rFont val="Arial"/>
        <family val="2"/>
      </rPr>
      <t xml:space="preserve">se entienden todos aquellos equipos y maquinas, eléctricas y/o  electrónicas, tales como pero no limitados a : Luminarias, lamparas, equipos de ayuda audiovisual , equipos de comunicacion, equipo de computo, equipos de centros de control, equipos de recreacion y deporte, equipos de seguridad y rescate, equipos de oficina,  equipos de sumar, calcular, de escribir, equipos de computo fijos y portátiles ( computadoras considerados integralmente con todos sus accesorios de computación o procesamiento electronico de datos, con todos sus accesorios de computacion o de procesamiento electronico de datos, con todos sus accesorios y equipos periféricos como son: CPU, pantalla, filtros, monitor, mouse, reguladores de voltaje, scanner, ploters, servidores, impresoras; protectores de cheques, fotocopiadoras, electrodomésticos electrónicos y/o electricos, equipos de comunicación e intercomunicación y de fax, relojes de control de peronsal y de celaduria, redes lógicas, equipos eléctricos, y electrónicos de laboratorios, equipos odontologicos, equipos médicos y de diagnostico, biometricos y equipos protectores para todos éstos y en general todos aquellos aparatos que el asegurado designe como eléctricos y electrónicos, incluyendo equipo electronicos y/o procesadores de datos de la maquinaria y los equipos,  que los comanden y/o controlen; para todos los equipos incluye el cableado estructurado para su funcionamiento; equipo propio y complementario de la actividad desarrollada por el asegurado, aunque no se hayan mencionado especificamente, de su propiedado o no  por los cuales sea responsable.				</t>
    </r>
  </si>
  <si>
    <r>
      <t xml:space="preserve">Equipos moviles y portatiles Equipos móviles y portátiles: 
</t>
    </r>
    <r>
      <rPr>
        <sz val="12"/>
        <color rgb="FF000000"/>
        <rFont val="Arial"/>
        <family val="2"/>
      </rPr>
      <t>Equipos que por su condicion movil permiten el desplazamiento a otros sitios donde se require desarrollar la labor de entidad , tales son pero no limitados a equipos de computo portatiles, tablets, video beam, celulares, dispositivos usb o de memoria , impresoras o cualquier otro equipo que se requiera fuera de la entidas para ejecutar tarea propias de su objeto social.</t>
    </r>
  </si>
  <si>
    <t>3. VALORES ASEGURADOS DE OBLIGATORIO OTORGAMIENTO</t>
  </si>
  <si>
    <t xml:space="preserve">ITEM </t>
  </si>
  <si>
    <t>VLR ASEGURADO</t>
  </si>
  <si>
    <t>Activos Fijos ubicados en el Territorio Colombiano</t>
  </si>
  <si>
    <t xml:space="preserve">Bienes de propiedad , cuidado y /o Tenencia de la entidad </t>
  </si>
  <si>
    <t>Riesgo Unico 'Calle 21 N° 22-57  Piso 8</t>
  </si>
  <si>
    <t xml:space="preserve">Muebles y Enseres </t>
  </si>
  <si>
    <t xml:space="preserve">Equipos de Computo </t>
  </si>
  <si>
    <t xml:space="preserve">Equipos electricos y electronicos </t>
  </si>
  <si>
    <t xml:space="preserve">Equipos Moviles y Portatiles </t>
  </si>
  <si>
    <t>Mejoras locativas</t>
  </si>
  <si>
    <t xml:space="preserve">TOTAL VALOR ASEGURADO  </t>
  </si>
  <si>
    <t xml:space="preserve">Índice variable 5% </t>
  </si>
  <si>
    <t xml:space="preserve">4. AMPAROS / COBERTURAS  </t>
  </si>
  <si>
    <t xml:space="preserve">AMPARO </t>
  </si>
  <si>
    <t xml:space="preserve">VALOR ASEGURADO </t>
  </si>
  <si>
    <r>
      <rPr>
        <b/>
        <sz val="12"/>
        <color theme="1"/>
        <rFont val="Arial"/>
        <family val="2"/>
      </rPr>
      <t xml:space="preserve">TODO RIESGO DE PÉRDIDA O DAÑO MATERIAL (BASICO): </t>
    </r>
    <r>
      <rPr>
        <sz val="12"/>
        <color theme="1"/>
        <rFont val="Arial"/>
        <family val="2"/>
      </rPr>
      <t xml:space="preserve">Todos los daños, pérdidas materiales subitos, imprevistos y accidentales que sufran los bienes e intereses asegurados, asi como los costos y gastos que incurran para su nueva adquisicion, como consecuencia directa de cualquier causa no excluida del condicionado de la compañia, y que se encuentren cubiertas dentro de las condicones particulares del presente anexo tecnico. Asi esten en uso, inactivo, en curso de desmontaje, para revision, mantenimiento, reparacion, renovacion, acondicionamiento o fines similares, o que hayan sido trasladados a otros predios unicados en el territorio nacional. Tales como pero no sujetos a: Actos de la naruraleza,Incendio y/o rayo, Incendio inherente, Explosion, Daños por agua, Anegacion, Inundacion,Avalancha, Deslisamiento,Aludes, Hundimiento, Asentamiento, Desplazamiento de terreno,Muros pisos y techos; Caida de Rocas, Arboles,Huracan, vientos fuertes, Granizo, Heladas, Impacto de vehiculos terrestres o animales, Humo, caida de aeronaves o sus partes,  Caidas de satelites, cohetes, meteoros, o cualquier objeto que caiga del espacio,actos de autoridad, Vidrios, Frigorificos y daños a bienes refrigerados, Daños a calderas y generadores de vapor, entre otros. Dichos bienes podran ser trasladados en las direcciones donde se presten sus servicios dentro del territorio nacional. </t>
    </r>
  </si>
  <si>
    <r>
      <rPr>
        <b/>
        <sz val="12"/>
        <color theme="1"/>
        <rFont val="Arial"/>
        <family val="2"/>
      </rPr>
      <t xml:space="preserve">Terremoto, Temblor, Erupcion volvanica, Maremoto, Tsunami: </t>
    </r>
    <r>
      <rPr>
        <sz val="12"/>
        <color theme="1"/>
        <rFont val="Arial"/>
        <family val="2"/>
      </rPr>
      <t>Se amparan las pérdidas o daños que sufran los bienes asegurados como consecuencia de terremoto, temblor, erupción volcánica, maremoto o tsunami y por los efectos directos que de estos fenómenos se deriven. las pérdidas y/o daños materiales asegurados por la presente cobertura darán origen a una reclamación separada por cada uno de estos fenómenos, sin exceder el total del valor asegurado; pero si varios de ellos ocurren dentro de cualquier período de setenta y dos (72) horas consecutivas durante la vigencia de la cobertura, se entenderán como un solo siniestro y las pérdidas y daños que causen deberán estar comprendidos en una sola reclamación, sin exceder el total del valor asegurado de los bienes afectados. La reparacion, intervencion o reconstruccion de edificaciones quedara cubierta considerando lo establecido en la norma colombiana de diseño y construccion sismoresistencia que se encuentre vigente.</t>
    </r>
  </si>
  <si>
    <r>
      <rPr>
        <b/>
        <sz val="12"/>
        <color theme="1"/>
        <rFont val="Arial"/>
        <family val="2"/>
      </rPr>
      <t xml:space="preserve">Huelga, Asonada, Motin, Conmocion civil o popular, Actos mal intensionados de terceros, Sabotaje,Terrorismo : </t>
    </r>
    <r>
      <rPr>
        <sz val="12"/>
        <color theme="1"/>
        <rFont val="Arial"/>
        <family val="2"/>
      </rPr>
      <t xml:space="preserve">Dentro de la presente cobertura se ampara                                                                                                     </t>
    </r>
    <r>
      <rPr>
        <b/>
        <sz val="12"/>
        <color theme="1"/>
        <rFont val="Arial"/>
        <family val="2"/>
      </rPr>
      <t>Asonada:</t>
    </r>
    <r>
      <rPr>
        <sz val="12"/>
        <color theme="1"/>
        <rFont val="Arial"/>
        <family val="2"/>
      </rPr>
      <t xml:space="preserve"> Según la definición del código penal.
</t>
    </r>
    <r>
      <rPr>
        <b/>
        <sz val="12"/>
        <color theme="1"/>
        <rFont val="Arial"/>
        <family val="2"/>
      </rPr>
      <t>Motín, conmoción civil o popular:</t>
    </r>
    <r>
      <rPr>
        <sz val="12"/>
        <color theme="1"/>
        <rFont val="Arial"/>
        <family val="2"/>
      </rPr>
      <t xml:space="preserve"> Personas intervinientes en desordenes,confusiones o alteraciones del orden público y disturbios de carácter violento o tumultuario.
</t>
    </r>
    <r>
      <rPr>
        <b/>
        <sz val="12"/>
        <color theme="1"/>
        <rFont val="Arial"/>
        <family val="2"/>
      </rPr>
      <t>Huelga:</t>
    </r>
    <r>
      <rPr>
        <sz val="12"/>
        <color theme="1"/>
        <rFont val="Arial"/>
        <family val="2"/>
      </rPr>
      <t xml:space="preserve"> Huelguistas o personas que formen parte de conflictos colectivos de trabajo, o suspensión de hecho de labores.
</t>
    </r>
    <r>
      <rPr>
        <b/>
        <sz val="12"/>
        <color theme="1"/>
        <rFont val="Arial"/>
        <family val="2"/>
      </rPr>
      <t>Actos mal intencionados de terceros:</t>
    </r>
    <r>
      <rPr>
        <sz val="12"/>
        <color theme="1"/>
        <rFont val="Arial"/>
        <family val="2"/>
      </rPr>
      <t xml:space="preserve"> la acción de actos mal intencionados de terceros, incluida la explosión originada en tales fenómenos.
</t>
    </r>
    <r>
      <rPr>
        <b/>
        <sz val="12"/>
        <color theme="1"/>
        <rFont val="Arial"/>
        <family val="2"/>
      </rPr>
      <t xml:space="preserve">Terrorismo: </t>
    </r>
    <r>
      <rPr>
        <sz val="12"/>
        <color theme="1"/>
        <rFont val="Arial"/>
        <family val="2"/>
      </rPr>
      <t>Se entiende por terrorismo para efectos de esta cobertura, todo acto o amenaza de violencia, o todo acto perjudicial para la vida humana, los bienes tangibles e intangibles o la infraestructura que sea hecho con el efecto de influenciar cualquier gobierno o de atemorizar al asegurado o al público en general.</t>
    </r>
  </si>
  <si>
    <r>
      <t xml:space="preserve">Sustraccion con Violencia: </t>
    </r>
    <r>
      <rPr>
        <sz val="12"/>
        <color theme="1"/>
        <rFont val="Arial"/>
        <family val="2"/>
      </rPr>
      <t xml:space="preserve">Cubre la pérdida de los contenidos ubicados en el predio asegurado como consecuencia del hurto cometido bajo las siguientes circunstancias: Hurto con violencia sobre los bienes,o Colocando a la víctima en condiciones de indefensión o inferioridad o aprovechándose de tales condiciones, o mediante penetración o permanencia arbitraria, engañosa o clandestina en lugar deshabitado o en sus dependencias inmediatas, aunque allí no se encuentren sus moradores, o con escalamiento, o con llave sustraída o falsa, ganzúa o cualquier otro instrumento similar o violando o superando seguridades electrónicas u otras semejantes, daños a bienes asegurados como consecuencia de la tentativa o la comision del mencionado delito, incluyendo vidrios, cristales, rejas,chapas, claraboyas,ventanas o cualquier otro bien. </t>
    </r>
  </si>
  <si>
    <r>
      <t xml:space="preserve">Sustraccion sin Violencia: </t>
    </r>
    <r>
      <rPr>
        <sz val="12"/>
        <color theme="1"/>
        <rFont val="Arial"/>
        <family val="2"/>
      </rPr>
      <t>Cubre las perdidas o daños materiales de los bienes asegurados específicamente, contenidos dentro del inmueble asegurado sin el empleo de la violencia para entrar o salir de establecimiento que los contiene, y cuya sustracción sea
cometida por cualquier tipo de personas con vinculo o no con la entidad.</t>
    </r>
  </si>
  <si>
    <r>
      <t>Equipo electrico y electronico:</t>
    </r>
    <r>
      <rPr>
        <sz val="12"/>
        <color theme="1"/>
        <rFont val="Arial"/>
        <family val="2"/>
      </rPr>
      <t xml:space="preserve"> Con sujeción a las condiciones particulares,se amapara las pérdidas o años materiales súbitos, accidentales e imprevistos a consecuencia de: Impericia, negligencia, descuido, sabotaje y actos mal intencionados individuales del personal del asegurado y de terceros, la acción directa de energía eléctrica como resultado de corto circuito, arcos voltaicos, fallas en dispositivos de regulación y otros efectos similares,fallas de aislamiento, así como la acción indirecta de la electricidad atmosférica y las consecuentes de la caída de rayo en las proximidades del riesgo asegurado, errores de diseño, cálculo o montaje, defectos de mano de obra, de construcción,fabricación o fundición de material; uso de materiales defectuosos y montaje incorrecto,el rompimiento estallido o desprendimiento de partes rotativas de los equipos,causados por daño mecánico o eléctrico, fatiga molecular o autocalentamiento,cuerpos extraños que se introduzcan en los bienes asegurados o que los golpeen,fenomenos electromagneticos y electroestaticos, Rotura por fuerza centrifuga. o cualquier otra causa que no se encuentre expresamente excluida.</t>
    </r>
  </si>
  <si>
    <r>
      <rPr>
        <b/>
        <sz val="12"/>
        <color theme="1"/>
        <rFont val="Arial"/>
        <family val="2"/>
      </rPr>
      <t>Equipos moviles y portatiles todo riesgo</t>
    </r>
    <r>
      <rPr>
        <sz val="12"/>
        <color theme="1"/>
        <rFont val="Arial"/>
        <family val="2"/>
      </rPr>
      <t xml:space="preserve">:  cobertura todo riesgo contra daños accidentales y/o materiales , hurto calificado o pérdida, para dispositivos  moviles y portatiles fuera de predios.
</t>
    </r>
  </si>
  <si>
    <t>Indice Variable 5%</t>
  </si>
  <si>
    <t>TOTAL</t>
  </si>
  <si>
    <t>5. CLAUSULAS ADICIONALES  Y  CONDICIONES PARTICULARES</t>
  </si>
  <si>
    <t xml:space="preserve">Gastos para evitar la propagacion y para extinción del siniestro </t>
  </si>
  <si>
    <t>20% de edificios mas contenidos</t>
  </si>
  <si>
    <t xml:space="preserve">Gastos para la preservación de bienes </t>
  </si>
  <si>
    <t>Honorarios de  profesionales</t>
  </si>
  <si>
    <t xml:space="preserve">Gastos de Viaje y Estadia </t>
  </si>
  <si>
    <t>Gastos para la demostrar la ocurrencia y la cuantia  de la  pérdida</t>
  </si>
  <si>
    <t>Bienes de Propiedad personal de empleados</t>
  </si>
  <si>
    <t>Gastos adicionales justificables del siniestro</t>
  </si>
  <si>
    <t>Amparo automático de nuevas propiedades (con aviso a 90 días)</t>
  </si>
  <si>
    <t>Traslado temporal de nuevos bienes (con aviso a 90 días)</t>
  </si>
  <si>
    <t>Amparo automático de nuevos equipos y bienes (con aviso a 90 días)</t>
  </si>
  <si>
    <t xml:space="preserve">Rotura Accidental de Vidrios </t>
  </si>
  <si>
    <t xml:space="preserve">Adecuacion a  las Normas sismoresitencia incluida dentro del valor asegurado de los edificios </t>
  </si>
  <si>
    <t>Dentro del valor de edificios</t>
  </si>
  <si>
    <t>Gastos para la Reposición de documentos y/o archivos</t>
  </si>
  <si>
    <t>Gastos adicionales por flete aéreo</t>
  </si>
  <si>
    <t>Gastos adicionales demostrables en que incurra el asegurado en  licencias, peritazgos y otros necesario para los tramites ante las autoridades pertinentes.</t>
  </si>
  <si>
    <t xml:space="preserve">Portador externo de datos      </t>
  </si>
  <si>
    <t>Labores y Materiales: Efectuar alteraciones,reparaciones,mejoras  a los bienes asegurados (con aviso a 90 días)</t>
  </si>
  <si>
    <t xml:space="preserve">Designación de bienes aceptacion de los bienes asegurados tal y como el asegurado los tienes descritos en sus archivos </t>
  </si>
  <si>
    <t xml:space="preserve">Traslado Temporal de bienes maximo con aviso a 90 días </t>
  </si>
  <si>
    <t>Ferias y Exposiciones los bienes asegurados que sean trasladados a otros sitios para la participacion en ferias,exposiciones, fiestas,excibiciones cuentan con cobertura</t>
  </si>
  <si>
    <t>Condiciones técnicas y económicas de los reaseguradores</t>
  </si>
  <si>
    <t>Nombramiento de ajustador aceptado entre las partes</t>
  </si>
  <si>
    <t>Restablecimiento automático del valor asegurado por pago de siniestro</t>
  </si>
  <si>
    <t>Conocimiento del riesgo (se acepta el riesgo en las condiciones actuales siendo las inspecciones de riesgo no condicionantes sino meramente de recomendaciones preventivas frente a su estado)</t>
  </si>
  <si>
    <t>Para los siguientes bienes la tabla a aplicar sera la siguiente:</t>
  </si>
  <si>
    <t>No aplicación de la cláusula de seguro insuficiente o infraseguro  siempre y cuando no exista una diferencia superior al 20% entre el valor asegurable y el valor asegurado del item afectado.</t>
  </si>
  <si>
    <t>Indemnizaciones a valor de reposición o reemplazo</t>
  </si>
  <si>
    <t>Salvamentos oferta prioritaria para el asegurado</t>
  </si>
  <si>
    <t>Autorizaciones</t>
  </si>
  <si>
    <t>Arbitramento</t>
  </si>
  <si>
    <t>No concurrencia de deducibles</t>
  </si>
  <si>
    <t xml:space="preserve">Cobertura de Conjuntos </t>
  </si>
  <si>
    <t xml:space="preserve">50% Vlr asegurado </t>
  </si>
  <si>
    <t>Revocación o no renovación 90 días</t>
  </si>
  <si>
    <t xml:space="preserve">Cimentacion dentro del valor asegurado de los edificios </t>
  </si>
  <si>
    <t>Automaticidad de amparo</t>
  </si>
  <si>
    <t>cláusula de errores e inexactitudes</t>
  </si>
  <si>
    <t xml:space="preserve">Bienes bajo cuidado, tenencia y control. </t>
  </si>
  <si>
    <t>- Incendio y/o rayo en aparatos eléctricos</t>
  </si>
  <si>
    <t>- Equipos móviles y portátiles dentro y fuera de los predios</t>
  </si>
  <si>
    <t>- Gastos adicionales equipo electrónico</t>
  </si>
  <si>
    <t>-Alquiler de Equipos por pérdidas Totales y/o parciales</t>
  </si>
  <si>
    <t>-Gastos Extraordinarios</t>
  </si>
  <si>
    <t>Cobertura de equipos móviles y portátiles dentro y fuera de predios, Se Excluye la desaparición misteriosa</t>
  </si>
  <si>
    <t>Aviso de pérdida 30 días</t>
  </si>
  <si>
    <t>Definición de Bienes</t>
  </si>
  <si>
    <t xml:space="preserve">Anticipo del Pago de indemnizaciones al dia 15 de demostrada la perdida </t>
  </si>
  <si>
    <t>Acuerdo para ajuste en caso de siniestro</t>
  </si>
  <si>
    <t>Cobertura en caso de daño por suspensión de energía eléctrica</t>
  </si>
  <si>
    <t>Cobertura por daños del equipo de climatización</t>
  </si>
  <si>
    <t>Manejo de siniestros</t>
  </si>
  <si>
    <t>Definición de equipos de cómputo</t>
  </si>
  <si>
    <t xml:space="preserve">Gastos  para reparaciones, reconstrucciones provisionales sujetos a la cobertura del contrato de Seguros </t>
  </si>
  <si>
    <t>Anexo de anegación, avalancha y deslizamiento</t>
  </si>
  <si>
    <t xml:space="preserve">No aplicación de la cláusula o garantia de contrato de mantenimiento (se acepta el mantenimiento realizado por personal contratado por la entidad) </t>
  </si>
  <si>
    <t>Hurto Calificado en Predios</t>
  </si>
  <si>
    <t>Actos de autoridad</t>
  </si>
  <si>
    <t>Pronto Pago de anticipo de la indemnizacion (20 dias)</t>
  </si>
  <si>
    <t>El valor asegurado corresponde a valor de reposición o reemplazo</t>
  </si>
  <si>
    <t>Amparo automático para equipos de reemplazo</t>
  </si>
  <si>
    <t>Los amparos adicionales con limites no tendrán aplicación de deducible</t>
  </si>
  <si>
    <t xml:space="preserve">Cobertura actos de la naturaleza ;  desprendimiento de tierra o rocas, deslizamiento. </t>
  </si>
  <si>
    <t>En pérdidas totales no habra aplicación de mejoramiento tecnológico</t>
  </si>
  <si>
    <r>
      <rPr>
        <b/>
        <sz val="11"/>
        <color theme="1"/>
        <rFont val="Arial"/>
        <family val="2"/>
      </rPr>
      <t xml:space="preserve">Pago de la indemnizacion: </t>
    </r>
    <r>
      <rPr>
        <sz val="11"/>
        <color theme="1"/>
        <rFont val="Arial"/>
        <family val="2"/>
      </rPr>
      <t xml:space="preserve">El asegurado se reserva el derecho de solicitar a la compañía de seguros el pago de la indemnización, mediante la reparación, y/o reposición del bien o bienes afectados o mediante giro a los contratistas y/o proveedores del servicio de suministro de estos u otros similares con los cuales la entidad asegurada decida remplazarlos, y la compañía a petición escrita de la entidad, efectuará el pago de la indemnización, hasta el monto de su responsabilidad, bajo estas condiciones, siempre y cuando la entidad lo manifieste dentro de los 20 dias siguientes a la ocurrencia su interes en la forma de pago , de no ser asi se dara aplicabilidad al articulo 1110 del codigo del comercio. (Nota: el numero de días corresponde al requerido por la Entidad por lo cual podrá ser aumentado pero no disminuido so pena de rechazo de la propuesta) Siempre y cuando el tercero cumpla con los requisitos exigidos por la compañia de Seguros para el pago de la indemnizacion </t>
    </r>
  </si>
  <si>
    <t xml:space="preserve"> Experticio técnico</t>
  </si>
  <si>
    <t>Nota:</t>
  </si>
  <si>
    <t>Los valores asegurados serán suministrados en forma global por ítem asegurable y de ninguna manera se suministrará relación de valores pormenorizados</t>
  </si>
  <si>
    <t>6.DEDUCIBLES</t>
  </si>
  <si>
    <t>Terremoto, temblor erupcion volcanica :</t>
  </si>
  <si>
    <t>2% valor pérdida mínimo 1 smmlv</t>
  </si>
  <si>
    <t>Asonada, motín, amit(excepto equipo electrónico):</t>
  </si>
  <si>
    <t>5% valor pérdida mínimo 0.5 smmlv</t>
  </si>
  <si>
    <t>Hurto y hurto calificado de equipo electrónico:</t>
  </si>
  <si>
    <t>Daño de equipo electrónico:</t>
  </si>
  <si>
    <t>Equipos móviles y portátiles:</t>
  </si>
  <si>
    <t>Sustracción:</t>
  </si>
  <si>
    <t>Incendio y/o rayo en aparatos eléctricos:</t>
  </si>
  <si>
    <t>Sin deducible</t>
  </si>
  <si>
    <t>Rotura o daño interno maquinaria</t>
  </si>
  <si>
    <t xml:space="preserve">Demás eventos </t>
  </si>
  <si>
    <t xml:space="preserve"> Los deducibles para la cobertura de Equipo Móviles y Portátiles se aplicarán cuando los eventos se presenten fuera de los predios.  </t>
  </si>
  <si>
    <t>-Si las pérdidas ocurren dentro de predios, los deducibles corresponderán a los bienes dentro de predios.</t>
  </si>
  <si>
    <t>7.PRIMA</t>
  </si>
  <si>
    <t xml:space="preserve">AREA METROPOLITANA CENTRO SUR DE CALDAS  NIT 901913641-8                                                                                            MINIMA CUANTIA NO.                                                                                                                                                                                   </t>
  </si>
  <si>
    <t>RESPONSABILIDAD CIVIL EXTRACONTRACTUAL (PLO)</t>
  </si>
  <si>
    <t xml:space="preserve">VIGENCIA DESDE LAS 00:00 HORAS DEL  XX DE JULIO DE  2026  HASTA  EL XX DE JULIO DE 2027 A LAS 00:00 HORAS </t>
  </si>
  <si>
    <t>1. RESPONSABILIDAD CIVIL EXTRACONTRACTUAL /OBJETO DE LA POLIZA</t>
  </si>
  <si>
    <t xml:space="preserve">VALOR ASEGURADO DE OBLIGATORIO OTORGAMIENTO </t>
  </si>
  <si>
    <t>Se cubren los perjuicios patrimoniales y extrapatrimoniales al 100% del vaor asegurado , que sufran terceros afectados , en el entorno de los Predios asegurados en la presente invitacion, en las laborales , u operaciones o actividades fuera de predios del asegurado, con motivo de la responsabilidad civil en que incurra de acuerdo con la ley Colombiana, por daños materiales ,  lesiones o muerte a personas y/o destrucción de bienes, causados durante el giro normal de las actividades del asegurado.  Todos los eventos que desarrolle el AREA METROPOLITANA CENTRO SUR DE CALDAS  que estén bajo su responsabilidad, serán amparados bajo la cobertura de la póliza sin ningún costo adicional y se notificarán mediante comunicados escrito a la Aseguradora. MODALIDAD OCURRENCIA</t>
  </si>
  <si>
    <t xml:space="preserve">Se Incluyen los perjuicios derivados de las actividades realizadas en todos los escenarios deporttivo y/o cultural a cargo de la entidad </t>
  </si>
  <si>
    <t xml:space="preserve">Se aclara que con relación a la cobertura por perjuicios ocasionados por los árboles de los parques, la cobertura no se extiende a eventos de la naturaleza pero si a cubrir los perjuicios derivados de la poda, no poda y mantenimiento de los árboles cuya responsabildiad recae sobre la entidad </t>
  </si>
  <si>
    <t>2. AMPAROS</t>
  </si>
  <si>
    <t>VALOR ASEGURADO</t>
  </si>
  <si>
    <t>- Predios, labores y operaciones</t>
  </si>
  <si>
    <t>100%del valor asegurado</t>
  </si>
  <si>
    <t xml:space="preserve">- Contratistas y/o subcontratistas independientes, incluyen daños entre si </t>
  </si>
  <si>
    <t xml:space="preserve">50% del valor asegurado evento vigencia </t>
  </si>
  <si>
    <t>- Incendio y explosión</t>
  </si>
  <si>
    <t>- Responsabilidad Civil por inundación</t>
  </si>
  <si>
    <t>- Responsabilidad Civil Patronal</t>
  </si>
  <si>
    <t>30% del valor asegurado evento vigencia</t>
  </si>
  <si>
    <t>- Productos y operaciones terminadas</t>
  </si>
  <si>
    <t>Limite maxino de $ 10.000.000. por evento y $ 50.000.000. Vigencia</t>
  </si>
  <si>
    <t>- Vallas - Avisos - Letreros dentro y/o fuera de predios</t>
  </si>
  <si>
    <t>20% evento/30% vigencia</t>
  </si>
  <si>
    <t>- Vehículos propios y no propios incluyendo públicos al servicio del asegurado</t>
  </si>
  <si>
    <t>- Gastos médicos</t>
  </si>
  <si>
    <t>- Uso de ascensores y escaleras manuales, mecanicas y automaticas</t>
  </si>
  <si>
    <t xml:space="preserve">20% de la cobertura principal evento/vigencia </t>
  </si>
  <si>
    <t>- Bienes bajo cuidado, tenencia y control</t>
  </si>
  <si>
    <t>- Responsabilidad Civil cruzada</t>
  </si>
  <si>
    <t>- Inclusión de Costos y Gastos de Defensa</t>
  </si>
  <si>
    <t>- Propietarios, arrendatarios y poseedores</t>
  </si>
  <si>
    <t>- Predios en arrendamiento</t>
  </si>
  <si>
    <t>- Asistencia juridica en proceso civil, penal y administrativo</t>
  </si>
  <si>
    <t>- Responsabilidad Civil  de viajes de funcionarios y representantes, en desarrollo de las actividades propias de la empresa a nivel nacional y en el exterior</t>
  </si>
  <si>
    <t>- Posesion, uso o mantenimiento de predios</t>
  </si>
  <si>
    <t>- Participacion del asegurado en ferias, exposiciones nacionales y eventos relacionados con su objeto social.</t>
  </si>
  <si>
    <t>- Actividades propias del asegurado que realicen sus empleados temporales, ocasionales o transitorios, personas adonores y estudiantes en practicas.</t>
  </si>
  <si>
    <t>- Gastos de defensa por cualquier demanda civil entablada contra el asegurado, en razon de reclamos producidos en desarrollo de las actividades relacionadas con la entidad, aun cuando dicha demanda  fuera infundada, falsa o fraudulenta.</t>
  </si>
  <si>
    <t>- Gastos de defensa, cauciones y costas procesales.</t>
  </si>
  <si>
    <t>- Gastos adicionales por condena en costas e intereses de mora acumulados a cargo del asegurado, desde cuando  la sentencia se declare en firme hasta cuando la compania haya pagado o consignado en el juzgado su participacion de tales gastos.</t>
  </si>
  <si>
    <t>Nombramiento de ajustador</t>
  </si>
  <si>
    <t>Conocimiento del riesgo (aceptacion del riesgo en estado actual, se acuerda entre las partes la realizacion de  inspecciones a los riesgos con el fin de emitir recomendaciones en pro del control del riesgo , sin embargo las mismas no podrán bajo ningún aspecto ser constituidas como garantías del contrato de seguros o  recomendaciones que generen obligatoriedad en su cumplimiento)</t>
  </si>
  <si>
    <t>Acuerdo para nombramiento de  ajustador en caso de siniestro o segundo ajuste por otro proveedor</t>
  </si>
  <si>
    <t>Amparo automático para predios y nuevas operaciones.  Aviso 60 días</t>
  </si>
  <si>
    <t>Extensión del sitio o sitios en donde ejerce sus actividades el asegurado</t>
  </si>
  <si>
    <t>- El término asegurado comprende, cualquier persona por la que este sea civilmente responsable, incluyendo a sus empleados y directivos y administradores.</t>
  </si>
  <si>
    <t>- Se elimina la obligatoriedad de someter los conflictos que surjan del contrato de seguros a Tribunal de Arbitramento</t>
  </si>
  <si>
    <t>- No subrogación en contra de contratistas y subcontratistas, empleados o miembros de junta directiva.</t>
  </si>
  <si>
    <t>Cláusula de errores,Omisiones  e inexactitudes No Intencionales</t>
  </si>
  <si>
    <t xml:space="preserve">No exigencias de garantias </t>
  </si>
  <si>
    <t xml:space="preserve">Los visitantes y usurarios que ingresen a los diferentes predios de propiedad del asegurado o  los que esten bajo su responsabilidad y custodia, seran considerados como terceros.Se excluyen empleados, contratistas y cualquier otro que presente algun vinculo contractual con la entidad. </t>
  </si>
  <si>
    <t xml:space="preserve">4. DEDUCIBLES </t>
  </si>
  <si>
    <t xml:space="preserve">- Amparo basico </t>
  </si>
  <si>
    <t xml:space="preserve">10% valor pérdida mínimo 1 smmlv </t>
  </si>
  <si>
    <t>- Demás evento</t>
  </si>
  <si>
    <t>- Gastos médicos:</t>
  </si>
  <si>
    <t xml:space="preserve"> Sin aplicación de deducible</t>
  </si>
  <si>
    <t>5.PRIMA</t>
  </si>
  <si>
    <t xml:space="preserve">AREA METROPOLITANA CENTRO SUR DE CALDAS  NIT 901913641-8                                                                                          MINIMA CUANTIA NO.                                                                                                                                                                                   </t>
  </si>
  <si>
    <t>RESPONSABILIDAD CIVIL SERVIDORES PUBLICOS</t>
  </si>
  <si>
    <t xml:space="preserve">Las cláusulas y definiciones que no estén textualmente redactadas en el presente  pliego de condiciones serán reguladas, por los clausulados y condiciones de la compañía de seguros adjudicada con el proceso. </t>
  </si>
  <si>
    <t>1. Responsabilidad Civil Servidores Públicos / Objeto de la poliza (obligatorio)</t>
  </si>
  <si>
    <t>Póliza de Responsabilidad Civil Servidores Públicos para amparar los perjuicios causados a terceros y/o a la entidad, a consecuencia de acciones, u omisiones, imputables a uno o varios funcionarios que desempeñen los cargos asegurados, así como los gastos u honorarios de abogados y costos judiciales en que incurran los asegurados para su defensa, como consecuencia de cualquier investigación o proceso iniciado(s) por cualquier organismo de control, así como también los procesos disciplinarios internos de la Entidad. (Se incluye, pero sin estar limitado a: procesos disciplinarios, Administrativos, Civiles, Penales, Responsabilidad Fiscal, así como los gastos de  defensa de los procesos en los que se discuta la imposición de multas y sanciones contra algún funcionario asegurado, conforme al formulario aportado), así como también los procesos de control interno de la Entidad.</t>
  </si>
  <si>
    <t xml:space="preserve">Valor Asegurado </t>
  </si>
  <si>
    <t xml:space="preserve">MODALIDAD CLAIM MADE " RECLAMACIONES HECHAS" </t>
  </si>
  <si>
    <t>FECHA DE RETROACTIVIDAD: Desde el año 2025 (año de inicio de operación de la entidad)</t>
  </si>
  <si>
    <t>2 . AMPAROS  (obligatorio)</t>
  </si>
  <si>
    <t>Amparos Básicos Obligatorios</t>
  </si>
  <si>
    <t>LIMITE</t>
  </si>
  <si>
    <t xml:space="preserve">SE OTORGA/ NO OTORGA </t>
  </si>
  <si>
    <t>Actos incorrectos cometidos o presuntamente cometidos en juicios de Responsabilidad Fiscal, acción de repetición, llamamiento en garantía con fines de repetición por culpa grave: Se cubren los perjuicios patrimoniales que haya pagado la entidad tomadora, causados por un acto incorrecto del asegurado, y que ésta reclame mediante acción de repetición o llamamiento en garantía con fines de repetición, incluso por culpa grave, según la ley 678 de 2001.</t>
  </si>
  <si>
    <t>Responsabilidad fiscal 
Se cubren los perjuicios patrimoniales sufridos por la entidad, causados por un acto incorrecto del asegurado, respecto del cual se le siga juicio de responsabilidad fiscal de acuerdo a la ley 610 de 2000.</t>
  </si>
  <si>
    <t>Perjuicios causados por los asegurados a terceros 
Se cubren los perjuicios patrimoniales sufridos por terceros, causados por un acto incorrecto del asegurado.</t>
  </si>
  <si>
    <t>Perjuicios causados por el asegurado y que sean reclamados a traves de la accion social de responsabilidad. 
Se cubren los perjuicios patrimoniales causados por un acto incorrecto del asegurado, que se reclame a traves de una accion social de responsabilidad de acuerdo con lo consagrado en la ley.</t>
  </si>
  <si>
    <t>Gastos y costos por honorarios profesionales para la defensa de los funcionarios asegurados frente a procesos civiles, administrativos, penales y en general frente a cualquier tipo de investigaciones adelantantadas por los organismos oficiales.  Costos del proceso 
Se cubren hasta el límite indicado en las condiciones particulares, los costos, según se definen en esta póliza, de los procesos civiles, disciplinarios, fiscales y penales, en que deba incurrir el asegurado para la defensa de sus intereses, con relacion a los amparos anteriormente mencionados ”SUBLIMITE DE $30.000.000 EVENTO $60.000.0000 VIGENCIA.</t>
  </si>
  <si>
    <t>Definición de Evento: 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</si>
  <si>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 xml:space="preserve">Gastos y costos en que incurran los funcionarios asegurados para constitución de cauciones Limite  20% Vlr asegurado global  EVENTO/ VIGENCIA </t>
  </si>
  <si>
    <t>- Cubrimiento de organismos adscritos o vinculados</t>
  </si>
  <si>
    <t>- Absorción, fusión o traslado de Funciones</t>
  </si>
  <si>
    <t xml:space="preserve">Herederos legales </t>
  </si>
  <si>
    <r>
      <t xml:space="preserve">En el caso de fallecimiento, incapacidad o insolvencia de cualquier </t>
    </r>
    <r>
      <rPr>
        <b/>
        <sz val="12"/>
        <color rgb="FF000000"/>
        <rFont val="Arial"/>
        <family val="2"/>
      </rPr>
      <t>asegurado</t>
    </r>
    <r>
      <rPr>
        <sz val="12"/>
        <color rgb="FF000000"/>
        <rFont val="Arial"/>
        <family val="2"/>
      </rPr>
      <t xml:space="preserve">, la presente póliza se extenderá a cubrir los </t>
    </r>
    <r>
      <rPr>
        <b/>
        <sz val="12"/>
        <color rgb="FF000000"/>
        <rFont val="Arial"/>
        <family val="2"/>
      </rPr>
      <t xml:space="preserve">perjuicios patrimoniales </t>
    </r>
    <r>
      <rPr>
        <sz val="12"/>
        <color rgb="FF000000"/>
        <rFont val="Arial"/>
        <family val="2"/>
      </rPr>
      <t xml:space="preserve">y/o </t>
    </r>
    <r>
      <rPr>
        <b/>
        <sz val="12"/>
        <color rgb="FF000000"/>
        <rFont val="Arial"/>
        <family val="2"/>
      </rPr>
      <t xml:space="preserve">costos </t>
    </r>
    <r>
      <rPr>
        <sz val="12"/>
        <color rgb="FF000000"/>
        <rFont val="Arial"/>
        <family val="2"/>
      </rPr>
      <t xml:space="preserve">provenientes de una reclamación entablada contra los herederos, representantes legales, legatarios y cesionarios de tal </t>
    </r>
    <r>
      <rPr>
        <b/>
        <sz val="12"/>
        <color rgb="FF000000"/>
        <rFont val="Arial"/>
        <family val="2"/>
      </rPr>
      <t>asegurado</t>
    </r>
    <r>
      <rPr>
        <sz val="12"/>
        <color rgb="FF000000"/>
        <rFont val="Arial"/>
        <family val="2"/>
      </rPr>
      <t xml:space="preserve">, por causa de un </t>
    </r>
    <r>
      <rPr>
        <b/>
        <sz val="12"/>
        <color rgb="FF000000"/>
        <rFont val="Arial"/>
        <family val="2"/>
      </rPr>
      <t xml:space="preserve">acto incorrecto </t>
    </r>
    <r>
      <rPr>
        <sz val="12"/>
        <color rgb="FF000000"/>
        <rFont val="Arial"/>
        <family val="2"/>
      </rPr>
      <t xml:space="preserve">de éste, de acuerdo con las disposiciones legales al respecto y con los terminos y condiciones de la presente poliza. </t>
    </r>
  </si>
  <si>
    <t xml:space="preserve">3.Condiciones Particulares </t>
  </si>
  <si>
    <t>Cónyuges : La cobertura se extiende a cubrir al cónyuge de cualquier persona natural considerado asegurado, cuando este deba asumir perjuicios patrimoniales y/o costos derivados de una reclamación basada en un acto incorrecto cometido por el asegurado, y que como consecuencia, se pretenda obtener indemnización del patrimonio de los citados cónyuges. Lo anterior de acuerdo a las disposiciones legales y a los terminos y condiciones de la presente poliza.</t>
  </si>
  <si>
    <r>
      <rPr>
        <b/>
        <sz val="12"/>
        <color theme="1"/>
        <rFont val="Arial"/>
        <family val="2"/>
      </rPr>
      <t>Período de reporte extendido:</t>
    </r>
    <r>
      <rPr>
        <sz val="12"/>
        <color theme="1"/>
        <rFont val="Arial"/>
        <family val="2"/>
      </rPr>
      <t xml:space="preserve"> La cobertura de esta póliza se extenderá a cubrir los perjuicios patrimoniales y/o costos derivados de una reclamación que sea formulada por primera vez en contra del asegurado durante la vigencia del denominado periodo de reporte extendido, siempre y cuando hayan ocurrido durante la vigencia de la poliza, Hasta por 2 años.</t>
    </r>
  </si>
  <si>
    <r>
      <rPr>
        <b/>
        <sz val="12"/>
        <color theme="1"/>
        <rFont val="Arial"/>
        <family val="2"/>
      </rPr>
      <t>Periodo de retroactividad:</t>
    </r>
    <r>
      <rPr>
        <sz val="12"/>
        <color theme="1"/>
        <rFont val="Arial"/>
        <family val="2"/>
      </rPr>
      <t xml:space="preserve"> A partir del año 2025 Inicio de actividad  de la entidad</t>
    </r>
  </si>
  <si>
    <t xml:space="preserve">Servidores públicos desvinculados de la empresa tomadora 
La presente póliza se extiende a cubrir a los asegurados que se encuentren desvinculados de la entidad tomadora para el momento que se presente la reclamación en su contra, siempre y cuando dicha reclamación se formule por primera vez durante el periodo contractual y los actos incorrectos alegados hayan ocurrido despues de la fecha de retroactividad establecida en la carátula y/o condiciones particulares de la póliza. </t>
  </si>
  <si>
    <t xml:space="preserve">Organismos adscritos o vinculados 
La cobertura de la presente póliza se extiende a cubrir a los servidores publicos de las entidades adscritas y vinculadas a la entidad tomadora que se incluyan en la carátula y/o condiciones particulares. La cobertura para nuevas entidades adscritas o vinculadas estara sujeta a la aceptacion escrita del asegurador y al pago de la prima correspondiente, dentro del plazo acordado por las partes.
</t>
  </si>
  <si>
    <t>Honorarios de defensa por desacato de fallo de tutela 
La definicion de costos se extiende a cubrir, hasta el sublimite indicado en las condiciones particulares de esta póliza, los costos a incurrir en la defensa de un incidente de desacato de un 
Fallo de tutela, siempre y cuando la acción de tutela que se inicie en contra de la entidad tomadora sea conocida por primera vez en el periodo contractual y los actos incorrectos alegados en dicha tutela hayan ocurrido despues de la fecha de retroactividad establecida en la carátula y/o condiciones particulares de la póliza.</t>
  </si>
  <si>
    <t>4. Deducibles</t>
  </si>
  <si>
    <t>Sin deducible para todos los amparos</t>
  </si>
  <si>
    <t xml:space="preserve">VALOR PRIMA A PAGAR </t>
  </si>
  <si>
    <t xml:space="preserve">AREA METROPOLITANA CENTRO SUR DE CALDAS           NIT: 901913641-8                                                                                           MINIMA CUANTIA NO.                                                                                                                                                                                   </t>
  </si>
  <si>
    <t>MANEJO GLOBAL</t>
  </si>
  <si>
    <t xml:space="preserve"> 1.OBJETO DE LA POLIZA</t>
  </si>
  <si>
    <t>Se amparan las pérdidas patrimoniales (dineros , fondos, recursos, bienes) causadas al asegurado por actos de infidelidad de cualquiera de sus empleados y/o empresas de servicios temporales y/o empleados de firmas especializadas. Igualmente se incluyen el valor de las cajas menores . LOS ASEGURADOS SERAN TODOS Y CADA UNO DE LOS FUNCIONARIOS DEL AREA METROPOLITANA CENTRO SUR DE CALDAS  INDEPENDIENTE EL TIPO DE CONTRATACION LABORAL.</t>
  </si>
  <si>
    <t xml:space="preserve">VALOR ASEGURADO LIMITE GLOBAL </t>
  </si>
  <si>
    <t xml:space="preserve">2. AMPAROS/COBERTURAS </t>
  </si>
  <si>
    <t>Básico</t>
  </si>
  <si>
    <t>Abuso de confianza</t>
  </si>
  <si>
    <t>Estafa, desfalco</t>
  </si>
  <si>
    <t>Falsificación</t>
  </si>
  <si>
    <t>Pérdidas por personas no identificadas al 70%</t>
  </si>
  <si>
    <t>Pérdidas causadas por empleados de firmas especializadas y/o Temporales y/o outsourcing al 70%</t>
  </si>
  <si>
    <t xml:space="preserve"> Protección de depósitos bancarios al 70%</t>
  </si>
  <si>
    <t>Todos los Delitos contra la administración pública cometidos por el colaborador que generen perdidas patrimoniales relacionadas en el amparo basico</t>
  </si>
  <si>
    <t>Gastos de rendición y reconstrucción de cuentas</t>
  </si>
  <si>
    <t xml:space="preserve">Cajas Menores hasta por $2.000.000 con cero deducibles </t>
  </si>
  <si>
    <t>3. CONDICIONES PARTICULARES</t>
  </si>
  <si>
    <t>Cobertura a contratos laborales (fijo, indefinido, por prestacion de servicios, por honorarios, y demas existentes en la legislacion Colombiana)</t>
  </si>
  <si>
    <t>Cobertura a bienes de la entidad o empresa (entendiendose dinero y demas activos)</t>
  </si>
  <si>
    <t>Aseguramiento con respaldo de Reasegurador</t>
  </si>
  <si>
    <t xml:space="preserve">Nombramiento de ajustador conciliado con el tomador </t>
  </si>
  <si>
    <t>Restablecimiento automático del valor asegurado por pago de siniestros</t>
  </si>
  <si>
    <t>Revocación o no renovacion  de la póliza 90 días</t>
  </si>
  <si>
    <t>Aviso de siniestro 30 días.</t>
  </si>
  <si>
    <t>Segundo ajustador  en caso de no estar de acuerdo con primer ajuste</t>
  </si>
  <si>
    <t>Amparo automático para nuevos cargos.  Con aviso de 30 dias</t>
  </si>
  <si>
    <t>Cláusula de extensión de cobertura por dos meses mas despues de terminada la vigencia por no renovacion o consecucion</t>
  </si>
  <si>
    <t>Clausula de Arbitramento</t>
  </si>
  <si>
    <t>Pérdidas causadas por personas no identificadas. al  50% del limite del amparo basico</t>
  </si>
  <si>
    <t>Se ampara todo el personal al servicio del asegurado</t>
  </si>
  <si>
    <t>Se cubren Pérdidas causadas por personas de firmas especializadas,contratistas  y/o Temporales y/o Outsourcing y/o estudiantes en práctica, cooperativas asociativas de trabajo, los de orden de trabajo o prestacion de servicios y empleados adonorem. al  50% del limite del amparo basico</t>
  </si>
  <si>
    <t>Cláusula de protección de depósitos bancarios</t>
  </si>
  <si>
    <t>Robo continuado: Queda acordado por las partes que no solo se dara cobertura a un evento que tiene un modo, momento y/o lugar sino al delito continuado que se produce cuando un mismo o varios sujetos realizan en ejecución de un plan preconcebido o aprovechando idéntica ocasión, una pluralidad de acciones u omisiones que atentan contra la institucion por apropiacion indebida de bienes o fondos. por ende se aplicará un solo deducible</t>
  </si>
  <si>
    <t>Dentro del amparo básico se encuentran incluidos los gastos para demostrar la pérdida, sublimite del 20% del valor asegurado evento/vigencia</t>
  </si>
  <si>
    <t xml:space="preserve">“Extensión de cobertura por 60 días al retiro voluntario o no del empleado”, siempre y cuando la situación generadora del hecho a reclamar ocurra dentro de la vigencia de la póliza así sea descubierta con posterioridad
 </t>
  </si>
  <si>
    <t>Honorarios Profesionales (Abogados, Contadores, Auditores, Interventores, etc.).</t>
  </si>
  <si>
    <t>Cláusula de errores,Omisiones e inexactitudes No Intencionales</t>
  </si>
  <si>
    <t>Las cláusulas de garantías que figuran en la póliza sólo serán aplicables en aquellos siniestros que tengan relación con ellas y no en los que ocurran por eventos ajenos a las mismas</t>
  </si>
  <si>
    <t xml:space="preserve">- Cajas Menores </t>
  </si>
  <si>
    <t>Sin aplicación de deducible</t>
  </si>
  <si>
    <t xml:space="preserve">- Por evento: Todos los amparos </t>
  </si>
  <si>
    <t xml:space="preserve"> 5% valor pérdida mínimo 1 smmlv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</si>
</sst>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quot;$&quot;\ * #,##0_);_(&quot;$&quot;\ * \(#,##0\);_(&quot;$&quot;\ * &quot;-&quot;??_);_(@_)"/>
    <numFmt numFmtId="166" formatCode="&quot;$&quot;#,##0"/>
    <numFmt numFmtId="167" formatCode="&quot;$&quot;#,##0;[Red]&quot;$&quot;#,##0"/>
    <numFmt numFmtId="168" formatCode="&quot;$&quot;\ #,##0"/>
  </numFmts>
  <fonts count="43">
    <font>
      <sz val="11"/>
      <color theme="1"/>
      <name val="Calibri"/>
      <family val="2"/>
      <scheme val="minor"/>
    </font>
    <font>
      <sz val="12"/>
      <color theme="1"/>
      <name val="Calibri"/>
      <family val="2"/>
      <scheme val="minor"/>
    </font>
    <font>
      <sz val="10"/>
      <color theme="1"/>
      <name val="Arial"/>
      <family val="2"/>
    </font>
    <font>
      <sz val="11"/>
      <color theme="1"/>
      <name val="Calibri"/>
      <family val="2"/>
      <scheme val="minor"/>
    </font>
    <font>
      <b/>
      <sz val="11"/>
      <color theme="1"/>
      <name val="Arial"/>
      <family val="2"/>
    </font>
    <font>
      <sz val="11"/>
      <color theme="1"/>
      <name val="Arial"/>
      <family val="2"/>
    </font>
    <font>
      <sz val="11"/>
      <color rgb="FFFF0000"/>
      <name val="Calibri"/>
      <family val="2"/>
      <scheme val="minor"/>
    </font>
    <font>
      <b/>
      <sz val="14"/>
      <color theme="0"/>
      <name val="Arial"/>
      <family val="2"/>
    </font>
    <font>
      <b/>
      <sz val="14"/>
      <color rgb="FFFFFFFF"/>
      <name val="Arial"/>
      <family val="2"/>
    </font>
    <font>
      <sz val="11"/>
      <color rgb="FF000000"/>
      <name val="Arial"/>
      <family val="2"/>
    </font>
    <font>
      <b/>
      <sz val="12"/>
      <color theme="1"/>
      <name val="Arial"/>
      <family val="2"/>
    </font>
    <font>
      <sz val="12"/>
      <color theme="1"/>
      <name val="Arial"/>
      <family val="2"/>
    </font>
    <font>
      <b/>
      <sz val="12"/>
      <color rgb="FF000000"/>
      <name val="Arial"/>
      <family val="2"/>
    </font>
    <font>
      <b/>
      <sz val="11"/>
      <color theme="0"/>
      <name val="Arial"/>
      <family val="2"/>
    </font>
    <font>
      <sz val="11"/>
      <name val="Arial"/>
      <family val="2"/>
    </font>
    <font>
      <b/>
      <i/>
      <u/>
      <sz val="11"/>
      <color rgb="FF000000"/>
      <name val="Arial"/>
      <family val="2"/>
    </font>
    <font>
      <b/>
      <sz val="16"/>
      <color theme="1"/>
      <name val="Arial"/>
      <family val="2"/>
    </font>
    <font>
      <b/>
      <sz val="16"/>
      <color theme="0"/>
      <name val="Arial"/>
      <family val="2"/>
    </font>
    <font>
      <b/>
      <sz val="12"/>
      <color theme="0"/>
      <name val="Arial"/>
      <family val="2"/>
    </font>
    <font>
      <sz val="12"/>
      <name val="Arial"/>
      <family val="2"/>
    </font>
    <font>
      <sz val="12"/>
      <color rgb="FF000000"/>
      <name val="Arial"/>
      <family val="2"/>
    </font>
    <font>
      <sz val="12"/>
      <color rgb="FFFF0000"/>
      <name val="Arial"/>
      <family val="2"/>
    </font>
    <font>
      <sz val="11"/>
      <color theme="3"/>
      <name val="Calibri"/>
      <family val="2"/>
      <scheme val="minor"/>
    </font>
    <font>
      <b/>
      <sz val="11"/>
      <name val="Arial"/>
      <family val="2"/>
    </font>
    <font>
      <sz val="11"/>
      <name val="Calibri"/>
      <family val="2"/>
      <scheme val="minor"/>
    </font>
    <font>
      <b/>
      <sz val="11"/>
      <name val="Calibri"/>
      <family val="2"/>
      <scheme val="minor"/>
    </font>
    <font>
      <b/>
      <i/>
      <u/>
      <sz val="11"/>
      <color theme="1"/>
      <name val="Arial"/>
      <family val="2"/>
    </font>
    <font>
      <b/>
      <sz val="12"/>
      <name val="Calibri"/>
      <family val="2"/>
      <scheme val="minor"/>
    </font>
    <font>
      <sz val="12"/>
      <name val="Calibri"/>
      <family val="2"/>
      <scheme val="minor"/>
    </font>
    <font>
      <sz val="10"/>
      <name val="Arial"/>
      <family val="2"/>
    </font>
    <font>
      <b/>
      <sz val="12"/>
      <name val="Arial"/>
      <family val="2"/>
    </font>
    <font>
      <b/>
      <sz val="12"/>
      <color theme="1"/>
      <name val="Calibri"/>
      <family val="2"/>
      <scheme val="minor"/>
    </font>
    <font>
      <sz val="10"/>
      <name val="Arial Narrow"/>
      <family val="2"/>
    </font>
    <font>
      <sz val="10"/>
      <color indexed="10"/>
      <name val="Arial"/>
      <family val="2"/>
    </font>
    <font>
      <sz val="11"/>
      <color indexed="10"/>
      <name val="Calibri"/>
      <family val="2"/>
      <scheme val="minor"/>
    </font>
    <font>
      <sz val="11"/>
      <color indexed="8"/>
      <name val="Arial"/>
      <family val="2"/>
    </font>
    <font>
      <b/>
      <u/>
      <sz val="11"/>
      <color indexed="8"/>
      <name val="Arial"/>
      <family val="2"/>
    </font>
    <font>
      <b/>
      <sz val="14"/>
      <color rgb="FF000000"/>
      <name val="Arial"/>
      <family val="2"/>
    </font>
    <font>
      <sz val="11"/>
      <color rgb="FFFF0000"/>
      <name val="Arial"/>
      <family val="2"/>
    </font>
    <font>
      <b/>
      <sz val="14"/>
      <color theme="1"/>
      <name val="Arial"/>
      <family val="2"/>
    </font>
    <font>
      <b/>
      <sz val="18"/>
      <color theme="0"/>
      <name val="Arial"/>
      <family val="2"/>
    </font>
    <font>
      <sz val="18"/>
      <color theme="1"/>
      <name val="Calibri"/>
      <family val="2"/>
      <scheme val="minor"/>
    </font>
    <font>
      <sz val="12"/>
      <color rgb="FF000000"/>
      <name val="Calibri"/>
      <family val="2"/>
    </font>
  </fonts>
  <fills count="1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8" tint="-0.249977111117893"/>
        <bgColor indexed="64"/>
      </patternFill>
    </fill>
    <fill>
      <patternFill patternType="solid">
        <fgColor theme="8" tint="-0.499984740745262"/>
        <bgColor indexed="64"/>
      </patternFill>
    </fill>
    <fill>
      <patternFill patternType="solid">
        <fgColor rgb="FF22B0B7"/>
        <bgColor indexed="64"/>
      </patternFill>
    </fill>
    <fill>
      <patternFill patternType="solid">
        <fgColor theme="0" tint="-0.14999847407452621"/>
        <bgColor indexed="64"/>
      </patternFill>
    </fill>
    <fill>
      <patternFill patternType="solid">
        <fgColor theme="0" tint="-0.14999847407452621"/>
        <bgColor indexed="44"/>
      </patternFill>
    </fill>
    <fill>
      <patternFill patternType="solid">
        <fgColor indexed="22"/>
        <bgColor indexed="64"/>
      </patternFill>
    </fill>
    <fill>
      <patternFill patternType="solid">
        <fgColor indexed="9"/>
        <bgColor auto="1"/>
      </patternFill>
    </fill>
    <fill>
      <patternFill patternType="solid">
        <fgColor rgb="FFDCE6F1"/>
        <bgColor rgb="FF000000"/>
      </patternFill>
    </fill>
    <fill>
      <patternFill patternType="solid">
        <fgColor rgb="FFFFFFFF"/>
        <bgColor auto="1"/>
      </patternFill>
    </fill>
    <fill>
      <patternFill patternType="solid">
        <fgColor rgb="FFFFFFFF"/>
        <bgColor rgb="FF000000"/>
      </patternFill>
    </fill>
    <fill>
      <patternFill patternType="solid">
        <fgColor rgb="FFFFFF00"/>
        <bgColor indexed="64"/>
      </patternFill>
    </fill>
  </fills>
  <borders count="54">
    <border>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thin">
        <color indexed="8"/>
      </top>
      <bottom style="thin">
        <color indexed="8"/>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right style="thin">
        <color indexed="8"/>
      </right>
      <top style="medium">
        <color indexed="64"/>
      </top>
      <bottom/>
      <diagonal/>
    </border>
    <border>
      <left style="medium">
        <color indexed="64"/>
      </left>
      <right style="thin">
        <color indexed="8"/>
      </right>
      <top/>
      <bottom style="medium">
        <color indexed="64"/>
      </bottom>
      <diagonal/>
    </border>
    <border>
      <left style="thin">
        <color indexed="8"/>
      </left>
      <right/>
      <top/>
      <bottom style="medium">
        <color indexed="64"/>
      </bottom>
      <diagonal/>
    </border>
    <border>
      <left style="thin">
        <color indexed="8"/>
      </left>
      <right style="medium">
        <color indexed="64"/>
      </right>
      <top/>
      <bottom style="medium">
        <color indexed="64"/>
      </bottom>
      <diagonal/>
    </border>
    <border>
      <left style="thin">
        <color indexed="8"/>
      </left>
      <right style="thin">
        <color indexed="8"/>
      </right>
      <top/>
      <bottom/>
      <diagonal/>
    </border>
    <border>
      <left style="thin">
        <color indexed="8"/>
      </left>
      <right style="medium">
        <color indexed="8"/>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indexed="64"/>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s>
  <cellStyleXfs count="12">
    <xf numFmtId="0" fontId="0" fillId="0" borderId="0"/>
    <xf numFmtId="164" fontId="3" fillId="0" borderId="0" applyFont="0" applyFill="0" applyBorder="0" applyAlignment="0" applyProtection="0"/>
    <xf numFmtId="164"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29" fillId="0" borderId="0"/>
    <xf numFmtId="164" fontId="29" fillId="0" borderId="0" applyFill="0" applyBorder="0" applyAlignment="0" applyProtection="0"/>
    <xf numFmtId="0" fontId="29" fillId="0" borderId="0"/>
    <xf numFmtId="0" fontId="29" fillId="0" borderId="0"/>
    <xf numFmtId="0" fontId="29" fillId="0" borderId="0"/>
    <xf numFmtId="0" fontId="29" fillId="0" borderId="0"/>
  </cellStyleXfs>
  <cellXfs count="222">
    <xf numFmtId="0" fontId="0" fillId="0" borderId="0" xfId="0"/>
    <xf numFmtId="0" fontId="6" fillId="0" borderId="0" xfId="0" applyFont="1"/>
    <xf numFmtId="0" fontId="9" fillId="0" borderId="16" xfId="0" applyFont="1" applyBorder="1" applyAlignment="1">
      <alignment wrapText="1"/>
    </xf>
    <xf numFmtId="0" fontId="4" fillId="0" borderId="16" xfId="0" applyFont="1" applyBorder="1" applyAlignment="1">
      <alignment wrapText="1"/>
    </xf>
    <xf numFmtId="0" fontId="9" fillId="0" borderId="20" xfId="0" applyFont="1" applyBorder="1" applyAlignment="1">
      <alignment wrapText="1"/>
    </xf>
    <xf numFmtId="0" fontId="9" fillId="0" borderId="22" xfId="0" applyFont="1" applyBorder="1" applyAlignment="1">
      <alignment wrapText="1"/>
    </xf>
    <xf numFmtId="0" fontId="0" fillId="0" borderId="0" xfId="0" applyAlignment="1">
      <alignment vertical="center"/>
    </xf>
    <xf numFmtId="0" fontId="7" fillId="4" borderId="11"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5" borderId="4" xfId="0" applyFont="1" applyFill="1" applyBorder="1" applyAlignment="1">
      <alignment horizontal="center" wrapText="1"/>
    </xf>
    <xf numFmtId="0" fontId="7" fillId="5" borderId="1" xfId="0" applyFont="1" applyFill="1" applyBorder="1" applyAlignment="1">
      <alignment horizontal="center" wrapText="1"/>
    </xf>
    <xf numFmtId="0" fontId="11" fillId="0" borderId="16" xfId="0" applyFont="1" applyBorder="1" applyAlignment="1">
      <alignment horizontal="justify" vertical="justify" wrapText="1"/>
    </xf>
    <xf numFmtId="0" fontId="0" fillId="0" borderId="0" xfId="0" applyAlignment="1">
      <alignment wrapText="1"/>
    </xf>
    <xf numFmtId="0" fontId="11" fillId="0" borderId="15" xfId="0" applyFont="1" applyBorder="1" applyAlignment="1">
      <alignment horizontal="justify" vertical="justify"/>
    </xf>
    <xf numFmtId="0" fontId="10" fillId="0" borderId="16" xfId="0" applyFont="1" applyBorder="1" applyAlignment="1">
      <alignment horizontal="justify" vertical="justify" wrapText="1"/>
    </xf>
    <xf numFmtId="0" fontId="11" fillId="0" borderId="20" xfId="0" applyFont="1" applyBorder="1" applyAlignment="1">
      <alignment horizontal="justify" vertical="center"/>
    </xf>
    <xf numFmtId="0" fontId="22" fillId="0" borderId="0" xfId="0" applyFont="1"/>
    <xf numFmtId="0" fontId="11" fillId="0" borderId="0" xfId="0" applyFont="1"/>
    <xf numFmtId="0" fontId="10" fillId="0" borderId="12" xfId="0" applyFont="1" applyBorder="1" applyAlignment="1">
      <alignment horizontal="center" vertical="center" wrapText="1"/>
    </xf>
    <xf numFmtId="0" fontId="20" fillId="2" borderId="16" xfId="0" applyFont="1" applyFill="1" applyBorder="1" applyAlignment="1">
      <alignment wrapText="1"/>
    </xf>
    <xf numFmtId="0" fontId="20" fillId="2" borderId="20" xfId="0" applyFont="1" applyFill="1" applyBorder="1" applyAlignment="1">
      <alignment vertical="center" wrapText="1"/>
    </xf>
    <xf numFmtId="0" fontId="11" fillId="3" borderId="0" xfId="0" applyFont="1" applyFill="1"/>
    <xf numFmtId="0" fontId="4" fillId="0" borderId="15" xfId="0" applyFont="1" applyBorder="1" applyAlignment="1">
      <alignment vertical="center" wrapText="1"/>
    </xf>
    <xf numFmtId="0" fontId="23" fillId="0" borderId="16" xfId="0" quotePrefix="1" applyFont="1" applyBorder="1" applyAlignment="1">
      <alignment wrapText="1"/>
    </xf>
    <xf numFmtId="0" fontId="24" fillId="0" borderId="16" xfId="0" quotePrefix="1" applyFont="1" applyBorder="1" applyAlignment="1">
      <alignment wrapText="1"/>
    </xf>
    <xf numFmtId="0" fontId="23" fillId="0" borderId="16" xfId="0" quotePrefix="1" applyFont="1" applyBorder="1" applyAlignment="1">
      <alignment horizontal="left" wrapText="1"/>
    </xf>
    <xf numFmtId="0" fontId="9" fillId="0" borderId="16" xfId="0" applyFont="1" applyBorder="1" applyAlignment="1">
      <alignment vertical="center" wrapText="1"/>
    </xf>
    <xf numFmtId="0" fontId="18" fillId="4" borderId="16" xfId="0" applyFont="1" applyFill="1" applyBorder="1" applyAlignment="1">
      <alignment horizontal="right" vertical="center" wrapText="1"/>
    </xf>
    <xf numFmtId="0" fontId="13" fillId="4" borderId="20" xfId="0" applyFont="1" applyFill="1" applyBorder="1" applyAlignment="1">
      <alignment horizontal="right" vertical="center" wrapText="1"/>
    </xf>
    <xf numFmtId="0" fontId="20" fillId="2" borderId="15" xfId="0" applyFont="1" applyFill="1" applyBorder="1" applyAlignment="1">
      <alignment wrapText="1"/>
    </xf>
    <xf numFmtId="0" fontId="0" fillId="3" borderId="0" xfId="0" applyFill="1" applyAlignment="1">
      <alignment vertical="center"/>
    </xf>
    <xf numFmtId="0" fontId="5" fillId="0" borderId="16" xfId="0" applyFont="1" applyBorder="1" applyAlignment="1">
      <alignment wrapText="1"/>
    </xf>
    <xf numFmtId="0" fontId="14" fillId="0" borderId="16" xfId="0" applyFont="1" applyBorder="1" applyAlignment="1">
      <alignment vertical="center" wrapText="1"/>
    </xf>
    <xf numFmtId="0" fontId="5" fillId="0" borderId="16" xfId="0" applyFont="1" applyBorder="1"/>
    <xf numFmtId="0" fontId="14" fillId="0" borderId="16" xfId="0" quotePrefix="1" applyFont="1" applyBorder="1" applyAlignment="1">
      <alignment horizontal="left" wrapText="1"/>
    </xf>
    <xf numFmtId="0" fontId="5" fillId="0" borderId="12" xfId="0" applyFont="1" applyBorder="1"/>
    <xf numFmtId="49" fontId="9" fillId="0" borderId="16" xfId="0" applyNumberFormat="1" applyFont="1" applyBorder="1" applyAlignment="1">
      <alignment wrapText="1"/>
    </xf>
    <xf numFmtId="0" fontId="9" fillId="0" borderId="16" xfId="0" applyFont="1" applyBorder="1" applyAlignment="1">
      <alignment vertical="top" wrapText="1"/>
    </xf>
    <xf numFmtId="0" fontId="5" fillId="0" borderId="16" xfId="0" applyFont="1" applyBorder="1" applyAlignment="1">
      <alignment vertical="top" wrapText="1"/>
    </xf>
    <xf numFmtId="0" fontId="14" fillId="0" borderId="16" xfId="0" applyFont="1" applyBorder="1" applyAlignment="1">
      <alignment wrapText="1"/>
    </xf>
    <xf numFmtId="49" fontId="14" fillId="0" borderId="16" xfId="0" applyNumberFormat="1" applyFont="1" applyBorder="1" applyAlignment="1">
      <alignment wrapText="1"/>
    </xf>
    <xf numFmtId="0" fontId="5" fillId="3" borderId="16" xfId="0" applyFont="1" applyFill="1" applyBorder="1" applyAlignment="1">
      <alignment vertical="center" wrapText="1"/>
    </xf>
    <xf numFmtId="0" fontId="5" fillId="0" borderId="16" xfId="0" applyFont="1" applyBorder="1" applyAlignment="1">
      <alignment horizontal="justify" vertical="justify" wrapText="1"/>
    </xf>
    <xf numFmtId="0" fontId="26" fillId="0" borderId="16" xfId="0" applyFont="1" applyBorder="1"/>
    <xf numFmtId="0" fontId="9" fillId="0" borderId="19" xfId="0" applyFont="1" applyBorder="1" applyAlignment="1">
      <alignment vertical="center" wrapText="1"/>
    </xf>
    <xf numFmtId="0" fontId="10" fillId="0" borderId="0" xfId="0" applyFont="1" applyAlignment="1">
      <alignment horizontal="center" vertical="center" wrapText="1"/>
    </xf>
    <xf numFmtId="0" fontId="32" fillId="0" borderId="0" xfId="0" applyFont="1"/>
    <xf numFmtId="0" fontId="32" fillId="0" borderId="0" xfId="0" applyFont="1" applyAlignment="1">
      <alignment horizontal="center"/>
    </xf>
    <xf numFmtId="0" fontId="32" fillId="0" borderId="0" xfId="0" applyFont="1" applyAlignment="1">
      <alignment wrapText="1"/>
    </xf>
    <xf numFmtId="0" fontId="33" fillId="0" borderId="0" xfId="0" applyFont="1" applyAlignment="1">
      <alignment wrapText="1"/>
    </xf>
    <xf numFmtId="3" fontId="33" fillId="0" borderId="0" xfId="0" applyNumberFormat="1" applyFont="1" applyAlignment="1">
      <alignment horizontal="center" wrapText="1"/>
    </xf>
    <xf numFmtId="0" fontId="33" fillId="0" borderId="0" xfId="0" applyFont="1" applyAlignment="1">
      <alignment horizontal="right" wrapText="1"/>
    </xf>
    <xf numFmtId="0" fontId="24" fillId="0" borderId="0" xfId="0" applyFont="1" applyAlignment="1">
      <alignment wrapText="1"/>
    </xf>
    <xf numFmtId="0" fontId="34" fillId="0" borderId="0" xfId="0" applyFont="1" applyAlignment="1">
      <alignment wrapText="1"/>
    </xf>
    <xf numFmtId="3" fontId="31" fillId="8" borderId="15" xfId="0" applyNumberFormat="1" applyFont="1" applyFill="1" applyBorder="1" applyAlignment="1">
      <alignment horizontal="left" vertical="center" wrapText="1"/>
    </xf>
    <xf numFmtId="0" fontId="31" fillId="8" borderId="41" xfId="0" applyFont="1" applyFill="1" applyBorder="1" applyAlignment="1">
      <alignment horizontal="center" vertical="center" wrapText="1"/>
    </xf>
    <xf numFmtId="3" fontId="31" fillId="8" borderId="42" xfId="0" applyNumberFormat="1" applyFont="1" applyFill="1" applyBorder="1" applyAlignment="1">
      <alignment horizontal="center" vertical="center" wrapText="1"/>
    </xf>
    <xf numFmtId="0" fontId="31" fillId="8" borderId="43" xfId="0" applyFont="1" applyFill="1" applyBorder="1" applyAlignment="1">
      <alignment horizontal="center" vertical="center" wrapText="1"/>
    </xf>
    <xf numFmtId="0" fontId="28" fillId="0" borderId="24" xfId="0" applyFont="1" applyBorder="1" applyAlignment="1">
      <alignment horizontal="right" vertical="center" wrapText="1"/>
    </xf>
    <xf numFmtId="3" fontId="28" fillId="3" borderId="13" xfId="0" applyNumberFormat="1" applyFont="1" applyFill="1" applyBorder="1" applyAlignment="1">
      <alignment horizontal="center" wrapText="1"/>
    </xf>
    <xf numFmtId="0" fontId="28" fillId="3" borderId="13" xfId="0" applyFont="1" applyFill="1" applyBorder="1" applyAlignment="1">
      <alignment horizontal="right" vertical="center" wrapText="1"/>
    </xf>
    <xf numFmtId="0" fontId="28" fillId="0" borderId="44" xfId="0" applyFont="1" applyBorder="1" applyAlignment="1">
      <alignment vertical="center" wrapText="1"/>
    </xf>
    <xf numFmtId="9" fontId="28" fillId="0" borderId="44" xfId="5" applyFont="1" applyFill="1" applyBorder="1" applyAlignment="1" applyProtection="1">
      <alignment horizontal="center" wrapText="1"/>
    </xf>
    <xf numFmtId="0" fontId="28" fillId="0" borderId="44" xfId="0" applyFont="1" applyBorder="1" applyAlignment="1">
      <alignment horizontal="righ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2" xfId="0" applyFont="1" applyBorder="1" applyAlignment="1">
      <alignment horizontal="left" vertical="center" wrapText="1"/>
    </xf>
    <xf numFmtId="0" fontId="28" fillId="0" borderId="0" xfId="0" applyFont="1" applyAlignment="1">
      <alignment vertical="center" wrapText="1"/>
    </xf>
    <xf numFmtId="9" fontId="28" fillId="0" borderId="0" xfId="5" applyFont="1" applyFill="1" applyBorder="1" applyAlignment="1" applyProtection="1">
      <alignment horizontal="center" wrapText="1"/>
    </xf>
    <xf numFmtId="0" fontId="28" fillId="0" borderId="0" xfId="0" applyFont="1" applyAlignment="1">
      <alignment horizontal="right" vertical="center" wrapText="1"/>
    </xf>
    <xf numFmtId="0" fontId="8" fillId="4" borderId="1"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8" fillId="4" borderId="2" xfId="0" applyFont="1" applyFill="1" applyBorder="1" applyAlignment="1">
      <alignment horizontal="center" vertical="center" wrapText="1"/>
    </xf>
    <xf numFmtId="166" fontId="2" fillId="0" borderId="26" xfId="0" applyNumberFormat="1" applyFont="1" applyBorder="1" applyAlignment="1">
      <alignment vertical="center" wrapText="1"/>
    </xf>
    <xf numFmtId="0" fontId="5" fillId="0" borderId="3" xfId="0" applyFont="1" applyBorder="1"/>
    <xf numFmtId="0" fontId="7" fillId="4" borderId="7" xfId="0" applyFont="1" applyFill="1" applyBorder="1" applyAlignment="1">
      <alignment horizontal="center" vertical="center" wrapText="1"/>
    </xf>
    <xf numFmtId="0" fontId="9" fillId="0" borderId="17" xfId="0" applyFont="1" applyBorder="1" applyAlignment="1">
      <alignment horizontal="right" wrapText="1"/>
    </xf>
    <xf numFmtId="3" fontId="9" fillId="0" borderId="17" xfId="0" applyNumberFormat="1" applyFont="1" applyBorder="1" applyAlignment="1">
      <alignment horizontal="right" wrapText="1"/>
    </xf>
    <xf numFmtId="0" fontId="9" fillId="0" borderId="17" xfId="0" applyFont="1" applyBorder="1" applyAlignment="1">
      <alignment wrapText="1"/>
    </xf>
    <xf numFmtId="0" fontId="9" fillId="0" borderId="17" xfId="0" applyFont="1" applyBorder="1" applyAlignment="1">
      <alignment vertical="top" wrapText="1"/>
    </xf>
    <xf numFmtId="0" fontId="9" fillId="0" borderId="17" xfId="0" applyFont="1" applyBorder="1" applyAlignment="1">
      <alignment vertical="center" wrapText="1"/>
    </xf>
    <xf numFmtId="0" fontId="14" fillId="0" borderId="17" xfId="0" applyFont="1" applyBorder="1" applyAlignment="1">
      <alignment horizontal="right" wrapText="1"/>
    </xf>
    <xf numFmtId="0" fontId="14" fillId="0" borderId="17" xfId="0" applyFont="1" applyBorder="1" applyAlignment="1">
      <alignment wrapText="1"/>
    </xf>
    <xf numFmtId="0" fontId="24" fillId="0" borderId="17" xfId="0" applyFont="1" applyBorder="1"/>
    <xf numFmtId="0" fontId="14" fillId="0" borderId="17" xfId="0" applyFont="1" applyBorder="1" applyAlignment="1">
      <alignment vertical="center" wrapText="1"/>
    </xf>
    <xf numFmtId="165" fontId="14" fillId="0" borderId="17" xfId="0" applyNumberFormat="1" applyFont="1" applyBorder="1" applyAlignment="1">
      <alignment horizontal="right" wrapText="1"/>
    </xf>
    <xf numFmtId="3" fontId="14" fillId="0" borderId="17" xfId="0" applyNumberFormat="1" applyFont="1" applyBorder="1" applyAlignment="1">
      <alignment horizontal="right" wrapText="1"/>
    </xf>
    <xf numFmtId="3" fontId="9" fillId="3" borderId="17" xfId="0" applyNumberFormat="1" applyFont="1" applyFill="1" applyBorder="1" applyAlignment="1">
      <alignment horizontal="right" vertical="center" wrapText="1"/>
    </xf>
    <xf numFmtId="0" fontId="9" fillId="0" borderId="17" xfId="0" applyFont="1" applyBorder="1"/>
    <xf numFmtId="0" fontId="15" fillId="0" borderId="17" xfId="0" applyFont="1" applyBorder="1"/>
    <xf numFmtId="0" fontId="5" fillId="0" borderId="17" xfId="0" applyFont="1" applyBorder="1"/>
    <xf numFmtId="0" fontId="9" fillId="3" borderId="32" xfId="0" applyFont="1" applyFill="1" applyBorder="1" applyAlignment="1">
      <alignment horizontal="center" wrapText="1"/>
    </xf>
    <xf numFmtId="0" fontId="9" fillId="0" borderId="17" xfId="0" applyFont="1" applyBorder="1" applyAlignment="1">
      <alignment horizontal="center" wrapText="1"/>
    </xf>
    <xf numFmtId="0" fontId="9" fillId="0" borderId="21" xfId="0" applyFont="1" applyBorder="1" applyAlignment="1">
      <alignment horizontal="center" wrapText="1"/>
    </xf>
    <xf numFmtId="0" fontId="9" fillId="0" borderId="29" xfId="0" applyFont="1" applyBorder="1" applyAlignment="1">
      <alignment vertical="center" wrapText="1"/>
    </xf>
    <xf numFmtId="49" fontId="35" fillId="10" borderId="37" xfId="0" applyNumberFormat="1" applyFont="1" applyFill="1" applyBorder="1" applyAlignment="1" applyProtection="1">
      <alignment horizontal="left" vertical="center" wrapText="1"/>
      <protection locked="0"/>
    </xf>
    <xf numFmtId="49" fontId="35" fillId="10" borderId="45" xfId="0" applyNumberFormat="1" applyFont="1" applyFill="1" applyBorder="1" applyAlignment="1" applyProtection="1">
      <alignment horizontal="right" vertical="center" wrapText="1"/>
      <protection locked="0"/>
    </xf>
    <xf numFmtId="0" fontId="35" fillId="10" borderId="45" xfId="0" applyFont="1" applyFill="1" applyBorder="1" applyAlignment="1" applyProtection="1">
      <alignment horizontal="right" vertical="center" wrapText="1"/>
      <protection locked="0"/>
    </xf>
    <xf numFmtId="49" fontId="35" fillId="10" borderId="36" xfId="0" applyNumberFormat="1" applyFont="1" applyFill="1" applyBorder="1" applyAlignment="1" applyProtection="1">
      <alignment horizontal="right" vertical="center" wrapText="1"/>
      <protection locked="0"/>
    </xf>
    <xf numFmtId="49" fontId="35" fillId="10" borderId="46" xfId="0" applyNumberFormat="1" applyFont="1" applyFill="1" applyBorder="1" applyAlignment="1" applyProtection="1">
      <alignment horizontal="left" vertical="center" wrapText="1"/>
      <protection locked="0"/>
    </xf>
    <xf numFmtId="49" fontId="35" fillId="10" borderId="47" xfId="0" applyNumberFormat="1" applyFont="1" applyFill="1" applyBorder="1" applyAlignment="1" applyProtection="1">
      <alignment horizontal="right" vertical="center" wrapText="1"/>
      <protection locked="0"/>
    </xf>
    <xf numFmtId="0" fontId="7" fillId="5" borderId="4" xfId="0" applyFont="1" applyFill="1" applyBorder="1" applyAlignment="1">
      <alignment horizontal="center" vertical="center" wrapText="1"/>
    </xf>
    <xf numFmtId="49" fontId="37" fillId="11" borderId="4" xfId="0" applyNumberFormat="1" applyFont="1" applyFill="1" applyBorder="1" applyAlignment="1" applyProtection="1">
      <alignment horizontal="center" vertical="center" wrapText="1"/>
      <protection locked="0"/>
    </xf>
    <xf numFmtId="49" fontId="9" fillId="12" borderId="48" xfId="0" applyNumberFormat="1" applyFont="1" applyFill="1" applyBorder="1" applyAlignment="1" applyProtection="1">
      <alignment horizontal="justify" vertical="justify" wrapText="1"/>
      <protection locked="0"/>
    </xf>
    <xf numFmtId="3" fontId="9" fillId="12" borderId="49" xfId="0" applyNumberFormat="1" applyFont="1" applyFill="1" applyBorder="1" applyAlignment="1" applyProtection="1">
      <alignment horizontal="right" vertical="center" wrapText="1"/>
      <protection locked="0"/>
    </xf>
    <xf numFmtId="49" fontId="12" fillId="12" borderId="50" xfId="0" applyNumberFormat="1" applyFont="1" applyFill="1" applyBorder="1" applyAlignment="1" applyProtection="1">
      <alignment horizontal="left" vertical="center" wrapText="1"/>
      <protection locked="0"/>
    </xf>
    <xf numFmtId="49" fontId="9" fillId="12" borderId="48" xfId="0" applyNumberFormat="1" applyFont="1" applyFill="1" applyBorder="1" applyAlignment="1" applyProtection="1">
      <alignment wrapText="1"/>
      <protection locked="0"/>
    </xf>
    <xf numFmtId="3" fontId="9" fillId="12" borderId="52" xfId="0" applyNumberFormat="1" applyFont="1" applyFill="1" applyBorder="1" applyAlignment="1" applyProtection="1">
      <alignment horizontal="right" vertical="center" wrapText="1"/>
      <protection locked="0"/>
    </xf>
    <xf numFmtId="49" fontId="9" fillId="12" borderId="53" xfId="0" applyNumberFormat="1" applyFont="1" applyFill="1" applyBorder="1" applyAlignment="1" applyProtection="1">
      <alignment wrapText="1"/>
      <protection locked="0"/>
    </xf>
    <xf numFmtId="49" fontId="9" fillId="12" borderId="53" xfId="0" applyNumberFormat="1" applyFont="1" applyFill="1" applyBorder="1" applyAlignment="1" applyProtection="1">
      <alignment vertical="center" wrapText="1"/>
      <protection locked="0"/>
    </xf>
    <xf numFmtId="49" fontId="9" fillId="12" borderId="52" xfId="0" applyNumberFormat="1" applyFont="1" applyFill="1" applyBorder="1" applyAlignment="1" applyProtection="1">
      <alignment horizontal="right" vertical="center" wrapText="1"/>
      <protection locked="0"/>
    </xf>
    <xf numFmtId="3" fontId="38" fillId="12" borderId="52" xfId="0" applyNumberFormat="1" applyFont="1" applyFill="1" applyBorder="1" applyAlignment="1" applyProtection="1">
      <alignment horizontal="right" vertical="center" wrapText="1"/>
      <protection locked="0"/>
    </xf>
    <xf numFmtId="3" fontId="38" fillId="12" borderId="51" xfId="0" applyNumberFormat="1" applyFont="1" applyFill="1" applyBorder="1" applyAlignment="1" applyProtection="1">
      <alignment horizontal="right" vertical="center" wrapText="1"/>
      <protection locked="0"/>
    </xf>
    <xf numFmtId="49" fontId="14" fillId="12" borderId="50" xfId="0" applyNumberFormat="1" applyFont="1" applyFill="1" applyBorder="1" applyAlignment="1" applyProtection="1">
      <alignment vertical="center" wrapText="1"/>
      <protection locked="0"/>
    </xf>
    <xf numFmtId="0" fontId="9" fillId="12" borderId="51" xfId="0" applyFont="1" applyFill="1" applyBorder="1" applyAlignment="1" applyProtection="1">
      <alignment horizontal="right" vertical="center" wrapText="1"/>
      <protection locked="0"/>
    </xf>
    <xf numFmtId="49" fontId="9" fillId="12" borderId="53" xfId="0" applyNumberFormat="1" applyFont="1" applyFill="1" applyBorder="1" applyAlignment="1" applyProtection="1">
      <alignment horizontal="left" vertical="center" wrapText="1"/>
      <protection locked="0"/>
    </xf>
    <xf numFmtId="49" fontId="37" fillId="11" borderId="10" xfId="0" applyNumberFormat="1" applyFont="1" applyFill="1" applyBorder="1" applyAlignment="1" applyProtection="1">
      <alignment horizontal="center" vertical="center" wrapText="1"/>
      <protection locked="0"/>
    </xf>
    <xf numFmtId="49" fontId="37" fillId="11" borderId="1" xfId="0" applyNumberFormat="1" applyFont="1" applyFill="1" applyBorder="1" applyAlignment="1" applyProtection="1">
      <alignment horizontal="center" vertical="center" wrapText="1"/>
      <protection locked="0"/>
    </xf>
    <xf numFmtId="0" fontId="7" fillId="5" borderId="11" xfId="0" applyFont="1" applyFill="1" applyBorder="1" applyAlignment="1">
      <alignment horizontal="center" wrapText="1"/>
    </xf>
    <xf numFmtId="0" fontId="11" fillId="0" borderId="13" xfId="0" applyFont="1" applyBorder="1"/>
    <xf numFmtId="0" fontId="0" fillId="0" borderId="13" xfId="0" applyBorder="1"/>
    <xf numFmtId="164" fontId="27" fillId="9" borderId="28" xfId="1" applyFont="1" applyFill="1" applyBorder="1" applyAlignment="1">
      <alignment horizontal="center" vertical="center"/>
    </xf>
    <xf numFmtId="0" fontId="33" fillId="0" borderId="13" xfId="0" applyFont="1" applyBorder="1" applyAlignment="1">
      <alignment wrapText="1"/>
    </xf>
    <xf numFmtId="3" fontId="33" fillId="0" borderId="13" xfId="0" applyNumberFormat="1" applyFont="1" applyBorder="1" applyAlignment="1">
      <alignment horizontal="center" wrapText="1"/>
    </xf>
    <xf numFmtId="0" fontId="33" fillId="0" borderId="13" xfId="0" applyFont="1" applyBorder="1" applyAlignment="1">
      <alignment horizontal="right" wrapText="1"/>
    </xf>
    <xf numFmtId="0" fontId="20" fillId="0" borderId="15" xfId="0" applyFont="1" applyBorder="1" applyAlignment="1">
      <alignment horizontal="justify" vertical="center" wrapText="1"/>
    </xf>
    <xf numFmtId="166" fontId="20" fillId="13" borderId="25" xfId="0" applyNumberFormat="1" applyFont="1" applyFill="1" applyBorder="1" applyAlignment="1">
      <alignment horizontal="center" vertical="center" wrapText="1"/>
    </xf>
    <xf numFmtId="0" fontId="20" fillId="0" borderId="16" xfId="0" applyFont="1" applyBorder="1" applyAlignment="1">
      <alignment horizontal="justify" wrapText="1"/>
    </xf>
    <xf numFmtId="166" fontId="20" fillId="13" borderId="13" xfId="0" applyNumberFormat="1" applyFont="1" applyFill="1" applyBorder="1" applyAlignment="1">
      <alignment horizontal="center" vertical="center" wrapText="1"/>
    </xf>
    <xf numFmtId="0" fontId="20" fillId="13" borderId="16" xfId="0" applyFont="1" applyFill="1" applyBorder="1" applyAlignment="1">
      <alignment wrapText="1"/>
    </xf>
    <xf numFmtId="0" fontId="20" fillId="13" borderId="16" xfId="0" applyFont="1" applyFill="1" applyBorder="1" applyAlignment="1">
      <alignment vertical="center" wrapText="1"/>
    </xf>
    <xf numFmtId="0" fontId="20" fillId="13" borderId="16" xfId="0" applyFont="1" applyFill="1" applyBorder="1" applyAlignment="1">
      <alignment horizontal="justify" wrapText="1"/>
    </xf>
    <xf numFmtId="0" fontId="20" fillId="0" borderId="19" xfId="0" applyFont="1" applyBorder="1" applyAlignment="1">
      <alignment horizontal="justify" vertical="center" wrapText="1"/>
    </xf>
    <xf numFmtId="0" fontId="42" fillId="0" borderId="26" xfId="0" applyFont="1" applyBorder="1" applyAlignment="1">
      <alignment horizontal="right" wrapText="1"/>
    </xf>
    <xf numFmtId="0" fontId="42" fillId="0" borderId="17" xfId="0" applyFont="1" applyBorder="1" applyAlignment="1">
      <alignment horizontal="right" wrapText="1"/>
    </xf>
    <xf numFmtId="0" fontId="42" fillId="0" borderId="13" xfId="0" applyFont="1" applyBorder="1" applyAlignment="1">
      <alignment wrapText="1"/>
    </xf>
    <xf numFmtId="0" fontId="42" fillId="13" borderId="17" xfId="0" applyFont="1" applyFill="1" applyBorder="1" applyAlignment="1">
      <alignment horizontal="right" wrapText="1"/>
    </xf>
    <xf numFmtId="166" fontId="42" fillId="0" borderId="13" xfId="0" applyNumberFormat="1" applyFont="1" applyBorder="1" applyAlignment="1">
      <alignment wrapText="1"/>
    </xf>
    <xf numFmtId="166" fontId="42" fillId="0" borderId="24" xfId="0" applyNumberFormat="1" applyFont="1" applyBorder="1" applyAlignment="1">
      <alignment wrapText="1"/>
    </xf>
    <xf numFmtId="0" fontId="42" fillId="0" borderId="29" xfId="0" applyFont="1" applyBorder="1" applyAlignment="1">
      <alignment horizontal="right" wrapText="1"/>
    </xf>
    <xf numFmtId="3" fontId="28" fillId="0" borderId="24" xfId="0" applyNumberFormat="1" applyFont="1" applyBorder="1" applyAlignment="1">
      <alignment horizontal="center" wrapText="1"/>
    </xf>
    <xf numFmtId="0" fontId="11" fillId="0" borderId="15"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20" xfId="0" applyFont="1" applyBorder="1" applyAlignment="1">
      <alignment horizontal="justify" vertical="center" wrapText="1"/>
    </xf>
    <xf numFmtId="0" fontId="8" fillId="4" borderId="10" xfId="0" applyFont="1" applyFill="1" applyBorder="1" applyAlignment="1">
      <alignment horizontal="center" vertical="center"/>
    </xf>
    <xf numFmtId="166" fontId="2" fillId="0" borderId="17" xfId="0" applyNumberFormat="1" applyFont="1" applyBorder="1" applyAlignment="1">
      <alignment vertical="center" wrapText="1"/>
    </xf>
    <xf numFmtId="0" fontId="24" fillId="0" borderId="17" xfId="0" quotePrefix="1" applyFont="1" applyBorder="1" applyAlignment="1">
      <alignment wrapText="1"/>
    </xf>
    <xf numFmtId="168" fontId="25" fillId="0" borderId="17" xfId="0" applyNumberFormat="1" applyFont="1" applyBorder="1" applyAlignment="1">
      <alignment horizontal="right" wrapText="1"/>
    </xf>
    <xf numFmtId="166" fontId="13" fillId="0" borderId="17" xfId="0" applyNumberFormat="1" applyFont="1" applyBorder="1" applyAlignment="1">
      <alignment vertical="center" wrapText="1"/>
    </xf>
    <xf numFmtId="166" fontId="13" fillId="0" borderId="21" xfId="0" applyNumberFormat="1" applyFont="1" applyBorder="1" applyAlignment="1">
      <alignment vertical="center" wrapText="1"/>
    </xf>
    <xf numFmtId="167" fontId="5" fillId="0" borderId="26" xfId="0" applyNumberFormat="1" applyFont="1" applyBorder="1" applyAlignment="1">
      <alignment horizontal="center" vertical="center" wrapText="1"/>
    </xf>
    <xf numFmtId="167" fontId="5" fillId="0" borderId="17" xfId="0" applyNumberFormat="1" applyFont="1" applyBorder="1" applyAlignment="1">
      <alignment horizontal="center" vertical="center" wrapText="1"/>
    </xf>
    <xf numFmtId="167" fontId="5" fillId="0" borderId="21" xfId="0" applyNumberFormat="1" applyFont="1" applyBorder="1" applyAlignment="1">
      <alignment horizontal="center" vertical="center" wrapText="1"/>
    </xf>
    <xf numFmtId="49" fontId="35" fillId="0" borderId="37" xfId="0" applyNumberFormat="1" applyFont="1" applyBorder="1" applyAlignment="1" applyProtection="1">
      <alignment horizontal="left" vertical="center" wrapText="1"/>
      <protection locked="0"/>
    </xf>
    <xf numFmtId="49" fontId="36" fillId="0" borderId="37" xfId="0" applyNumberFormat="1" applyFont="1" applyBorder="1" applyAlignment="1" applyProtection="1">
      <alignment vertical="center" wrapText="1"/>
      <protection locked="0"/>
    </xf>
    <xf numFmtId="49" fontId="35" fillId="0" borderId="37" xfId="0" applyNumberFormat="1" applyFont="1" applyBorder="1" applyAlignment="1" applyProtection="1">
      <alignment vertical="center" wrapText="1"/>
      <protection locked="0"/>
    </xf>
    <xf numFmtId="167" fontId="5" fillId="0" borderId="13" xfId="0" applyNumberFormat="1" applyFont="1" applyBorder="1" applyAlignment="1">
      <alignment horizontal="center" vertical="center" wrapText="1"/>
    </xf>
    <xf numFmtId="3" fontId="12" fillId="0" borderId="51" xfId="0" applyNumberFormat="1" applyFont="1" applyBorder="1" applyAlignment="1" applyProtection="1">
      <alignment horizontal="right" vertical="center" wrapText="1"/>
      <protection locked="0"/>
    </xf>
    <xf numFmtId="3" fontId="9" fillId="0" borderId="49" xfId="0" applyNumberFormat="1" applyFont="1" applyBorder="1" applyAlignment="1" applyProtection="1">
      <alignment horizontal="right" vertical="center" wrapText="1"/>
      <protection locked="0"/>
    </xf>
    <xf numFmtId="3" fontId="9" fillId="0" borderId="52" xfId="0" applyNumberFormat="1" applyFont="1" applyBorder="1" applyAlignment="1" applyProtection="1">
      <alignment horizontal="right" vertical="center" wrapText="1"/>
      <protection locked="0"/>
    </xf>
    <xf numFmtId="0" fontId="40" fillId="6" borderId="10" xfId="0" applyFont="1" applyFill="1" applyBorder="1" applyAlignment="1">
      <alignment horizontal="center" vertical="center" wrapText="1"/>
    </xf>
    <xf numFmtId="0" fontId="41" fillId="0" borderId="14" xfId="0" applyFont="1" applyBorder="1" applyAlignment="1">
      <alignment horizontal="center" vertical="center" wrapText="1"/>
    </xf>
    <xf numFmtId="0" fontId="16" fillId="14" borderId="10" xfId="0" applyFont="1" applyFill="1" applyBorder="1" applyAlignment="1">
      <alignment horizontal="center" vertical="center" wrapText="1"/>
    </xf>
    <xf numFmtId="0" fontId="0" fillId="14" borderId="14" xfId="0" applyFill="1" applyBorder="1" applyAlignment="1">
      <alignment horizontal="center" vertical="center" wrapText="1"/>
    </xf>
    <xf numFmtId="0" fontId="19" fillId="0" borderId="10" xfId="0" applyFont="1" applyBorder="1" applyAlignment="1">
      <alignment horizontal="left" wrapText="1"/>
    </xf>
    <xf numFmtId="0" fontId="0" fillId="0" borderId="1" xfId="0" applyBorder="1" applyAlignment="1">
      <alignment horizontal="left" wrapText="1"/>
    </xf>
    <xf numFmtId="0" fontId="19" fillId="0" borderId="10" xfId="0" applyFont="1" applyBorder="1" applyAlignment="1">
      <alignment horizontal="justify" vertical="justify" wrapText="1"/>
    </xf>
    <xf numFmtId="0" fontId="0" fillId="0" borderId="1" xfId="0" applyBorder="1" applyAlignment="1">
      <alignment horizontal="justify" vertical="justify" wrapText="1"/>
    </xf>
    <xf numFmtId="0" fontId="19" fillId="0" borderId="33" xfId="0" applyFont="1" applyBorder="1" applyAlignment="1">
      <alignment horizontal="justify" vertical="justify" wrapText="1"/>
    </xf>
    <xf numFmtId="0" fontId="0" fillId="0" borderId="34" xfId="0" applyBorder="1" applyAlignment="1">
      <alignment horizontal="justify" vertical="justify" wrapText="1"/>
    </xf>
    <xf numFmtId="0" fontId="11" fillId="0" borderId="18" xfId="0" applyFont="1" applyBorder="1" applyAlignment="1">
      <alignment horizontal="justify" vertical="justify"/>
    </xf>
    <xf numFmtId="0" fontId="0" fillId="0" borderId="31" xfId="0" applyBorder="1" applyAlignment="1">
      <alignment horizontal="justify" vertical="justify"/>
    </xf>
    <xf numFmtId="0" fontId="20" fillId="0" borderId="18" xfId="0" applyFont="1" applyBorder="1" applyAlignment="1">
      <alignment horizontal="justify" vertical="justify" wrapText="1"/>
    </xf>
    <xf numFmtId="0" fontId="0" fillId="0" borderId="31" xfId="0" applyBorder="1" applyAlignment="1">
      <alignment horizontal="justify" vertical="justify" wrapText="1"/>
    </xf>
    <xf numFmtId="0" fontId="12" fillId="0" borderId="18" xfId="0" applyFont="1" applyBorder="1" applyAlignment="1">
      <alignment horizontal="justify" vertical="justify" wrapText="1"/>
    </xf>
    <xf numFmtId="0" fontId="13" fillId="5" borderId="10" xfId="0" applyFont="1" applyFill="1" applyBorder="1" applyAlignment="1">
      <alignment horizontal="left" wrapText="1"/>
    </xf>
    <xf numFmtId="0" fontId="13" fillId="5" borderId="1" xfId="0" applyFont="1" applyFill="1" applyBorder="1" applyAlignment="1">
      <alignment horizontal="left" wrapText="1"/>
    </xf>
    <xf numFmtId="0" fontId="7" fillId="4" borderId="12"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18" fillId="4" borderId="10" xfId="0" applyFont="1" applyFill="1" applyBorder="1" applyAlignment="1">
      <alignment horizontal="left" vertical="center" wrapText="1"/>
    </xf>
    <xf numFmtId="0" fontId="18" fillId="4" borderId="1" xfId="0" applyFont="1" applyFill="1" applyBorder="1" applyAlignment="1">
      <alignment horizontal="left" vertical="center" wrapText="1"/>
    </xf>
    <xf numFmtId="0" fontId="18" fillId="5" borderId="35" xfId="0" applyFont="1" applyFill="1" applyBorder="1" applyAlignment="1">
      <alignment horizontal="left" vertical="center" wrapText="1"/>
    </xf>
    <xf numFmtId="0" fontId="18" fillId="5" borderId="38" xfId="0" applyFont="1" applyFill="1" applyBorder="1" applyAlignment="1">
      <alignment horizontal="left" vertical="center" wrapText="1"/>
    </xf>
    <xf numFmtId="3" fontId="19" fillId="0" borderId="25" xfId="0" applyNumberFormat="1" applyFont="1" applyBorder="1" applyAlignment="1">
      <alignment horizontal="right" vertical="center" wrapText="1"/>
    </xf>
    <xf numFmtId="3" fontId="19" fillId="0" borderId="13" xfId="0" applyNumberFormat="1" applyFont="1" applyBorder="1" applyAlignment="1">
      <alignment horizontal="right" vertical="center" wrapText="1"/>
    </xf>
    <xf numFmtId="3" fontId="19" fillId="0" borderId="23" xfId="0" applyNumberFormat="1" applyFont="1" applyBorder="1" applyAlignment="1">
      <alignment horizontal="right" vertical="center" wrapText="1"/>
    </xf>
    <xf numFmtId="0" fontId="17" fillId="6" borderId="10" xfId="0" applyFont="1" applyFill="1" applyBorder="1" applyAlignment="1">
      <alignment horizontal="center" vertical="center" wrapText="1"/>
    </xf>
    <xf numFmtId="0" fontId="0" fillId="0" borderId="14" xfId="0" applyBorder="1" applyAlignment="1">
      <alignment horizontal="center" vertical="center" wrapText="1"/>
    </xf>
    <xf numFmtId="0" fontId="16" fillId="7" borderId="10" xfId="0" applyFont="1" applyFill="1" applyBorder="1" applyAlignment="1">
      <alignment horizontal="center" vertical="center" wrapText="1"/>
    </xf>
    <xf numFmtId="0" fontId="27" fillId="9" borderId="5" xfId="0" applyFont="1" applyFill="1" applyBorder="1" applyAlignment="1">
      <alignment horizontal="center" vertical="center"/>
    </xf>
    <xf numFmtId="0" fontId="27" fillId="9" borderId="6" xfId="0" applyFont="1" applyFill="1" applyBorder="1" applyAlignment="1">
      <alignment horizontal="center" vertical="center"/>
    </xf>
    <xf numFmtId="0" fontId="18" fillId="4" borderId="10" xfId="0" applyFont="1" applyFill="1" applyBorder="1" applyAlignment="1">
      <alignment horizontal="center" vertical="center" wrapText="1"/>
    </xf>
    <xf numFmtId="0" fontId="18" fillId="4" borderId="14" xfId="0" applyFont="1" applyFill="1" applyBorder="1" applyAlignment="1">
      <alignment horizontal="center" vertical="center" wrapText="1"/>
    </xf>
    <xf numFmtId="0" fontId="18" fillId="4" borderId="1" xfId="0" applyFont="1" applyFill="1" applyBorder="1" applyAlignment="1">
      <alignment horizontal="center" vertical="center" wrapText="1"/>
    </xf>
    <xf numFmtId="168" fontId="27" fillId="0" borderId="25" xfId="0" applyNumberFormat="1" applyFont="1" applyBorder="1" applyAlignment="1">
      <alignment horizontal="right" wrapText="1"/>
    </xf>
    <xf numFmtId="168" fontId="27" fillId="0" borderId="26" xfId="0" applyNumberFormat="1" applyFont="1" applyBorder="1" applyAlignment="1">
      <alignment horizontal="right" wrapText="1"/>
    </xf>
    <xf numFmtId="0" fontId="31" fillId="0" borderId="5" xfId="0" applyFont="1" applyBorder="1" applyAlignment="1">
      <alignment horizontal="left" vertical="center" wrapText="1"/>
    </xf>
    <xf numFmtId="0" fontId="31" fillId="0" borderId="6" xfId="0" applyFont="1" applyBorder="1" applyAlignment="1">
      <alignment horizontal="left" vertical="center" wrapText="1"/>
    </xf>
    <xf numFmtId="0" fontId="31" fillId="0" borderId="7" xfId="0" applyFont="1" applyBorder="1" applyAlignment="1">
      <alignment horizontal="left" vertical="center" wrapText="1"/>
    </xf>
    <xf numFmtId="0" fontId="31" fillId="14" borderId="8" xfId="0" applyFont="1" applyFill="1" applyBorder="1" applyAlignment="1">
      <alignment horizontal="left" vertical="center" wrapText="1"/>
    </xf>
    <xf numFmtId="0" fontId="1" fillId="14" borderId="9" xfId="0" applyFont="1" applyFill="1" applyBorder="1" applyAlignment="1">
      <alignment horizontal="left" vertical="center" wrapText="1"/>
    </xf>
    <xf numFmtId="0" fontId="1" fillId="14" borderId="2" xfId="0" applyFont="1" applyFill="1" applyBorder="1" applyAlignment="1">
      <alignment horizontal="left" vertical="center" wrapText="1"/>
    </xf>
    <xf numFmtId="0" fontId="40" fillId="6" borderId="14" xfId="0" applyFont="1" applyFill="1" applyBorder="1" applyAlignment="1">
      <alignment horizontal="center" vertical="center" wrapText="1"/>
    </xf>
    <xf numFmtId="0" fontId="40" fillId="6" borderId="1" xfId="0" applyFont="1" applyFill="1" applyBorder="1" applyAlignment="1">
      <alignment horizontal="center" vertical="center" wrapText="1"/>
    </xf>
    <xf numFmtId="0" fontId="16" fillId="14" borderId="8" xfId="0" applyFont="1" applyFill="1" applyBorder="1" applyAlignment="1">
      <alignment horizontal="center" vertical="center" wrapText="1"/>
    </xf>
    <xf numFmtId="0" fontId="16" fillId="14" borderId="9" xfId="0" applyFont="1" applyFill="1" applyBorder="1" applyAlignment="1">
      <alignment horizontal="center" vertical="center" wrapText="1"/>
    </xf>
    <xf numFmtId="0" fontId="16" fillId="14" borderId="2" xfId="0" applyFont="1" applyFill="1" applyBorder="1" applyAlignment="1">
      <alignment horizontal="center" vertical="center" wrapText="1"/>
    </xf>
    <xf numFmtId="0" fontId="28" fillId="3" borderId="27" xfId="0" applyFont="1" applyFill="1" applyBorder="1" applyAlignment="1">
      <alignment horizontal="center" vertical="center" wrapText="1"/>
    </xf>
    <xf numFmtId="0" fontId="28" fillId="3" borderId="30" xfId="0" applyFont="1" applyFill="1" applyBorder="1" applyAlignment="1">
      <alignment horizontal="center" vertical="center" wrapText="1"/>
    </xf>
    <xf numFmtId="0" fontId="28" fillId="3" borderId="28" xfId="0" applyFont="1" applyFill="1" applyBorder="1" applyAlignment="1">
      <alignment horizontal="center" vertical="center" wrapText="1"/>
    </xf>
    <xf numFmtId="0" fontId="28" fillId="0" borderId="39" xfId="0" applyFont="1" applyBorder="1" applyAlignment="1">
      <alignment horizontal="left" vertical="center" wrapText="1"/>
    </xf>
    <xf numFmtId="0" fontId="28" fillId="0" borderId="6" xfId="0" applyFont="1" applyBorder="1" applyAlignment="1">
      <alignment horizontal="left" vertical="center" wrapText="1"/>
    </xf>
    <xf numFmtId="0" fontId="28" fillId="0" borderId="40" xfId="0" applyFont="1" applyBorder="1" applyAlignment="1">
      <alignment horizontal="left" vertical="center" wrapText="1"/>
    </xf>
    <xf numFmtId="0" fontId="41" fillId="0" borderId="1" xfId="0" applyFont="1" applyBorder="1" applyAlignment="1">
      <alignment horizontal="center" vertical="center" wrapText="1"/>
    </xf>
    <xf numFmtId="0" fontId="0" fillId="0" borderId="1" xfId="0" applyBorder="1" applyAlignment="1">
      <alignment horizontal="center" vertical="center" wrapText="1"/>
    </xf>
    <xf numFmtId="0" fontId="39" fillId="7" borderId="10" xfId="0" applyFont="1" applyFill="1" applyBorder="1" applyAlignment="1">
      <alignment horizontal="center" vertical="center" wrapText="1"/>
    </xf>
    <xf numFmtId="0" fontId="39" fillId="7" borderId="1" xfId="0" applyFont="1" applyFill="1" applyBorder="1" applyAlignment="1">
      <alignment horizontal="center" vertical="center" wrapText="1"/>
    </xf>
  </cellXfs>
  <cellStyles count="12">
    <cellStyle name="Moneda" xfId="1" builtinId="4"/>
    <cellStyle name="Moneda 2" xfId="2" xr:uid="{00000000-0005-0000-0000-000002000000}"/>
    <cellStyle name="Moneda 3" xfId="7" xr:uid="{6A14C610-A722-4407-B412-EA8B38E8A7FD}"/>
    <cellStyle name="Normal" xfId="0" builtinId="0"/>
    <cellStyle name="Normal 10" xfId="10" xr:uid="{8571490B-D4AB-4A46-9532-D78E149B8195}"/>
    <cellStyle name="Normal 11 2" xfId="11" xr:uid="{0A35E738-04A5-8945-A156-C1F3899CD471}"/>
    <cellStyle name="Normal 2 10" xfId="8" xr:uid="{CBD7A30C-315B-A141-BBB2-1F7B30F26FBA}"/>
    <cellStyle name="Normal 2 2" xfId="6" xr:uid="{F3C8D9DE-7BAF-4957-97DD-3D8F526BE8B0}"/>
    <cellStyle name="Normal 22" xfId="9" xr:uid="{172B032D-41D1-8C4C-BA51-47CE6F9BC5F5}"/>
    <cellStyle name="Normal 3" xfId="3" xr:uid="{00000000-0005-0000-0000-000004000000}"/>
    <cellStyle name="Normal 4" xfId="4" xr:uid="{00000000-0005-0000-0000-000005000000}"/>
    <cellStyle name="Porcentaje" xfId="5" builtinId="5"/>
  </cellStyles>
  <dxfs count="0"/>
  <tableStyles count="0" defaultTableStyle="TableStyleMedium9" defaultPivotStyle="PivotStyleLight16"/>
  <colors>
    <mruColors>
      <color rgb="FF22B0B7"/>
      <color rgb="FF4BBFB8"/>
      <color rgb="FF5FEBDF"/>
      <color rgb="FF29C3C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40821</xdr:colOff>
      <xdr:row>62</xdr:row>
      <xdr:rowOff>421822</xdr:rowOff>
    </xdr:from>
    <xdr:to>
      <xdr:col>1</xdr:col>
      <xdr:colOff>3326493</xdr:colOff>
      <xdr:row>62</xdr:row>
      <xdr:rowOff>1212735</xdr:rowOff>
    </xdr:to>
    <xdr:pic>
      <xdr:nvPicPr>
        <xdr:cNvPr id="2" name="Imagen 1">
          <a:extLst>
            <a:ext uri="{FF2B5EF4-FFF2-40B4-BE49-F238E27FC236}">
              <a16:creationId xmlns:a16="http://schemas.microsoft.com/office/drawing/2014/main" id="{A60F6722-9167-6E65-8438-DC36B656F79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7714" y="54428572"/>
          <a:ext cx="3279322" cy="790913"/>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D121"/>
  <sheetViews>
    <sheetView tabSelected="1" topLeftCell="A132" zoomScale="80" zoomScaleNormal="80" workbookViewId="0">
      <selection activeCell="F3" sqref="F3"/>
    </sheetView>
  </sheetViews>
  <sheetFormatPr defaultColWidth="11.42578125" defaultRowHeight="14.45"/>
  <cols>
    <col min="1" max="1" width="2.5703125" customWidth="1"/>
    <col min="2" max="2" width="74" customWidth="1"/>
    <col min="3" max="3" width="51" customWidth="1"/>
  </cols>
  <sheetData>
    <row r="1" spans="2:3" ht="15" thickBot="1"/>
    <row r="2" spans="2:3" ht="57" customHeight="1">
      <c r="B2" s="163" t="s">
        <v>0</v>
      </c>
      <c r="C2" s="164"/>
    </row>
    <row r="3" spans="2:3" ht="33" customHeight="1" thickBot="1">
      <c r="B3" s="163" t="s">
        <v>1</v>
      </c>
      <c r="C3" s="164"/>
    </row>
    <row r="4" spans="2:3" ht="44.25" customHeight="1">
      <c r="B4" s="165" t="s">
        <v>2</v>
      </c>
      <c r="C4" s="166"/>
    </row>
    <row r="5" spans="2:3" ht="24" customHeight="1" thickBot="1">
      <c r="B5" s="147" t="s">
        <v>3</v>
      </c>
      <c r="C5" s="71"/>
    </row>
    <row r="6" spans="2:3" ht="87.95" customHeight="1" thickBot="1">
      <c r="B6" s="167" t="s">
        <v>4</v>
      </c>
      <c r="C6" s="168"/>
    </row>
    <row r="7" spans="2:3" ht="36.6" thickBot="1">
      <c r="B7" s="72" t="s">
        <v>5</v>
      </c>
      <c r="C7" s="73"/>
    </row>
    <row r="8" spans="2:3" ht="117" customHeight="1" thickBot="1">
      <c r="B8" s="169" t="s">
        <v>6</v>
      </c>
      <c r="C8" s="170"/>
    </row>
    <row r="9" spans="2:3" ht="83.1" customHeight="1">
      <c r="B9" s="171" t="s">
        <v>7</v>
      </c>
      <c r="C9" s="172"/>
    </row>
    <row r="10" spans="2:3" ht="105" customHeight="1">
      <c r="B10" s="173" t="s">
        <v>8</v>
      </c>
      <c r="C10" s="174"/>
    </row>
    <row r="11" spans="2:3" ht="228.95" customHeight="1">
      <c r="B11" s="175" t="s">
        <v>9</v>
      </c>
      <c r="C11" s="176"/>
    </row>
    <row r="12" spans="2:3" ht="68.099999999999994" customHeight="1">
      <c r="B12" s="177" t="s">
        <v>10</v>
      </c>
      <c r="C12" s="176"/>
    </row>
    <row r="13" spans="2:3" ht="31.5" customHeight="1" thickBot="1">
      <c r="B13" s="74" t="s">
        <v>11</v>
      </c>
      <c r="C13" s="75"/>
    </row>
    <row r="14" spans="2:3" ht="27" customHeight="1" thickBot="1">
      <c r="B14" s="8" t="s">
        <v>12</v>
      </c>
      <c r="C14" s="7" t="s">
        <v>13</v>
      </c>
    </row>
    <row r="15" spans="2:3" ht="15" customHeight="1">
      <c r="B15" s="23" t="s">
        <v>14</v>
      </c>
      <c r="C15" s="76"/>
    </row>
    <row r="16" spans="2:3" ht="29.25" customHeight="1">
      <c r="B16" s="24" t="s">
        <v>15</v>
      </c>
      <c r="C16" s="148">
        <f>+C18+C19+C20+C21+C22</f>
        <v>90000000</v>
      </c>
    </row>
    <row r="17" spans="2:3" ht="15" customHeight="1">
      <c r="B17" s="25" t="s">
        <v>16</v>
      </c>
      <c r="C17" s="149"/>
    </row>
    <row r="18" spans="2:3" ht="15" customHeight="1">
      <c r="B18" s="25" t="s">
        <v>17</v>
      </c>
      <c r="C18" s="150">
        <v>30000000</v>
      </c>
    </row>
    <row r="19" spans="2:3" ht="15" customHeight="1">
      <c r="B19" s="25" t="s">
        <v>18</v>
      </c>
      <c r="C19" s="150">
        <v>10000000</v>
      </c>
    </row>
    <row r="20" spans="2:3" ht="15" customHeight="1">
      <c r="B20" s="25" t="s">
        <v>19</v>
      </c>
      <c r="C20" s="150">
        <v>10000000</v>
      </c>
    </row>
    <row r="21" spans="2:3" ht="15" customHeight="1">
      <c r="B21" s="25" t="s">
        <v>20</v>
      </c>
      <c r="C21" s="150">
        <v>10000000</v>
      </c>
    </row>
    <row r="22" spans="2:3" ht="15" customHeight="1">
      <c r="B22" s="35" t="s">
        <v>21</v>
      </c>
      <c r="C22" s="150">
        <v>30000000</v>
      </c>
    </row>
    <row r="23" spans="2:3" ht="15" customHeight="1">
      <c r="B23" s="26"/>
      <c r="C23" s="150"/>
    </row>
    <row r="24" spans="2:3" ht="15.75" customHeight="1">
      <c r="B24" s="28" t="s">
        <v>22</v>
      </c>
      <c r="C24" s="151">
        <f>+C16</f>
        <v>90000000</v>
      </c>
    </row>
    <row r="25" spans="2:3" ht="15" thickBot="1">
      <c r="B25" s="29" t="s">
        <v>23</v>
      </c>
      <c r="C25" s="152">
        <f>C24*0.05</f>
        <v>4500000</v>
      </c>
    </row>
    <row r="26" spans="2:3" ht="9" customHeight="1" thickBot="1">
      <c r="B26" s="36"/>
      <c r="C26" s="77"/>
    </row>
    <row r="27" spans="2:3" ht="20.100000000000001" customHeight="1" thickBot="1">
      <c r="B27" s="182" t="s">
        <v>24</v>
      </c>
      <c r="C27" s="183"/>
    </row>
    <row r="28" spans="2:3" ht="20.100000000000001" customHeight="1" thickBot="1">
      <c r="B28" s="9" t="s">
        <v>25</v>
      </c>
      <c r="C28" s="78" t="s">
        <v>26</v>
      </c>
    </row>
    <row r="29" spans="2:3" ht="339.75" customHeight="1">
      <c r="B29" s="14" t="s">
        <v>27</v>
      </c>
      <c r="C29" s="153">
        <f>+C24</f>
        <v>90000000</v>
      </c>
    </row>
    <row r="30" spans="2:3" ht="230.25" customHeight="1">
      <c r="B30" s="12" t="s">
        <v>28</v>
      </c>
      <c r="C30" s="154">
        <f>+C24</f>
        <v>90000000</v>
      </c>
    </row>
    <row r="31" spans="2:3" ht="262.5" customHeight="1">
      <c r="B31" s="12" t="s">
        <v>29</v>
      </c>
      <c r="C31" s="154">
        <f>+C24</f>
        <v>90000000</v>
      </c>
    </row>
    <row r="32" spans="2:3" ht="196.5" customHeight="1">
      <c r="B32" s="15" t="s">
        <v>30</v>
      </c>
      <c r="C32" s="154">
        <f>+C18+C19+C20+C21</f>
        <v>60000000</v>
      </c>
    </row>
    <row r="33" spans="2:4" ht="94.5" customHeight="1">
      <c r="B33" s="15" t="s">
        <v>31</v>
      </c>
      <c r="C33" s="159">
        <v>30000000</v>
      </c>
    </row>
    <row r="34" spans="2:4" ht="270" customHeight="1">
      <c r="B34" s="15" t="s">
        <v>32</v>
      </c>
      <c r="C34" s="154">
        <f>+C19+C20+C21</f>
        <v>30000000</v>
      </c>
    </row>
    <row r="35" spans="2:4" ht="62.1" customHeight="1">
      <c r="B35" s="12" t="s">
        <v>33</v>
      </c>
      <c r="C35" s="154">
        <f>+C20</f>
        <v>10000000</v>
      </c>
    </row>
    <row r="36" spans="2:4" s="6" customFormat="1" ht="21" customHeight="1" thickBot="1">
      <c r="B36" s="16" t="s">
        <v>34</v>
      </c>
      <c r="C36" s="155">
        <f>+C25</f>
        <v>4500000</v>
      </c>
    </row>
    <row r="37" spans="2:4" s="6" customFormat="1" ht="21" customHeight="1" thickBot="1">
      <c r="B37" s="184" t="s">
        <v>35</v>
      </c>
      <c r="C37" s="185"/>
    </row>
    <row r="38" spans="2:4" s="6" customFormat="1" ht="33" customHeight="1">
      <c r="B38" s="180" t="s">
        <v>36</v>
      </c>
      <c r="C38" s="181"/>
      <c r="D38" s="6" t="e">
        <f>LOWER(#REF!)</f>
        <v>#REF!</v>
      </c>
    </row>
    <row r="39" spans="2:4">
      <c r="B39" s="37" t="s">
        <v>37</v>
      </c>
      <c r="C39" s="79" t="s">
        <v>38</v>
      </c>
      <c r="D39" s="13"/>
    </row>
    <row r="40" spans="2:4">
      <c r="B40" s="37" t="s">
        <v>39</v>
      </c>
      <c r="C40" s="79" t="s">
        <v>38</v>
      </c>
    </row>
    <row r="41" spans="2:4">
      <c r="B41" s="37" t="s">
        <v>40</v>
      </c>
      <c r="C41" s="79" t="s">
        <v>38</v>
      </c>
    </row>
    <row r="42" spans="2:4">
      <c r="B42" s="37" t="s">
        <v>41</v>
      </c>
      <c r="C42" s="79" t="s">
        <v>38</v>
      </c>
    </row>
    <row r="43" spans="2:4">
      <c r="B43" s="37" t="s">
        <v>42</v>
      </c>
      <c r="C43" s="79" t="s">
        <v>38</v>
      </c>
    </row>
    <row r="44" spans="2:4">
      <c r="B44" s="37" t="s">
        <v>43</v>
      </c>
      <c r="C44" s="79" t="s">
        <v>38</v>
      </c>
    </row>
    <row r="45" spans="2:4">
      <c r="B45" s="37" t="s">
        <v>44</v>
      </c>
      <c r="C45" s="79" t="s">
        <v>38</v>
      </c>
    </row>
    <row r="46" spans="2:4">
      <c r="B46" s="37" t="s">
        <v>45</v>
      </c>
      <c r="C46" s="79" t="s">
        <v>38</v>
      </c>
    </row>
    <row r="47" spans="2:4">
      <c r="B47" s="37" t="s">
        <v>46</v>
      </c>
      <c r="C47" s="79" t="s">
        <v>38</v>
      </c>
    </row>
    <row r="48" spans="2:4">
      <c r="B48" s="37" t="s">
        <v>47</v>
      </c>
      <c r="C48" s="79" t="s">
        <v>38</v>
      </c>
    </row>
    <row r="49" spans="2:3">
      <c r="B49" s="32" t="s">
        <v>48</v>
      </c>
      <c r="C49" s="79" t="s">
        <v>38</v>
      </c>
    </row>
    <row r="50" spans="2:3" ht="28.5">
      <c r="B50" s="37" t="s">
        <v>49</v>
      </c>
      <c r="C50" s="79" t="s">
        <v>50</v>
      </c>
    </row>
    <row r="51" spans="2:3">
      <c r="B51" s="37" t="s">
        <v>51</v>
      </c>
      <c r="C51" s="80">
        <v>20000000</v>
      </c>
    </row>
    <row r="52" spans="2:3">
      <c r="B52" s="37" t="s">
        <v>52</v>
      </c>
      <c r="C52" s="80">
        <v>20000000</v>
      </c>
    </row>
    <row r="53" spans="2:3" ht="27.75" customHeight="1">
      <c r="B53" s="37" t="s">
        <v>53</v>
      </c>
      <c r="C53" s="79" t="s">
        <v>38</v>
      </c>
    </row>
    <row r="54" spans="2:3" ht="15.75" customHeight="1">
      <c r="B54" s="37" t="s">
        <v>54</v>
      </c>
      <c r="C54" s="80">
        <v>50000000</v>
      </c>
    </row>
    <row r="55" spans="2:3" ht="28.5">
      <c r="B55" s="2" t="s">
        <v>55</v>
      </c>
      <c r="C55" s="80">
        <v>20000000</v>
      </c>
    </row>
    <row r="56" spans="2:3" ht="30" customHeight="1">
      <c r="B56" s="2" t="s">
        <v>56</v>
      </c>
      <c r="C56" s="79" t="s">
        <v>38</v>
      </c>
    </row>
    <row r="57" spans="2:3" ht="15.75" customHeight="1">
      <c r="B57" s="2" t="s">
        <v>57</v>
      </c>
      <c r="C57" s="79" t="s">
        <v>38</v>
      </c>
    </row>
    <row r="58" spans="2:3" ht="48.75" customHeight="1">
      <c r="B58" s="2" t="s">
        <v>58</v>
      </c>
      <c r="C58" s="79" t="s">
        <v>38</v>
      </c>
    </row>
    <row r="59" spans="2:3" ht="18" customHeight="1">
      <c r="B59" s="2" t="s">
        <v>59</v>
      </c>
      <c r="C59" s="81"/>
    </row>
    <row r="60" spans="2:3">
      <c r="B60" s="2" t="s">
        <v>60</v>
      </c>
      <c r="C60" s="81"/>
    </row>
    <row r="61" spans="2:3">
      <c r="B61" s="2" t="s">
        <v>61</v>
      </c>
      <c r="C61" s="81"/>
    </row>
    <row r="62" spans="2:3" ht="42.75" customHeight="1">
      <c r="B62" s="2" t="s">
        <v>62</v>
      </c>
      <c r="C62" s="81"/>
    </row>
    <row r="63" spans="2:3" ht="99.75" customHeight="1">
      <c r="B63" s="38" t="s">
        <v>63</v>
      </c>
      <c r="C63" s="82"/>
    </row>
    <row r="64" spans="2:3" ht="43.5" customHeight="1">
      <c r="B64" s="39" t="s">
        <v>64</v>
      </c>
      <c r="C64" s="83"/>
    </row>
    <row r="65" spans="2:3" s="17" customFormat="1">
      <c r="B65" s="40" t="s">
        <v>65</v>
      </c>
      <c r="C65" s="84"/>
    </row>
    <row r="66" spans="2:3" s="17" customFormat="1">
      <c r="B66" s="40" t="s">
        <v>66</v>
      </c>
      <c r="C66" s="85"/>
    </row>
    <row r="67" spans="2:3" s="17" customFormat="1">
      <c r="B67" s="40" t="s">
        <v>67</v>
      </c>
      <c r="C67" s="85"/>
    </row>
    <row r="68" spans="2:3" s="17" customFormat="1">
      <c r="B68" s="40" t="s">
        <v>68</v>
      </c>
      <c r="C68" s="85"/>
    </row>
    <row r="69" spans="2:3" s="17" customFormat="1">
      <c r="B69" s="40" t="s">
        <v>69</v>
      </c>
      <c r="C69" s="85"/>
    </row>
    <row r="70" spans="2:3" s="17" customFormat="1">
      <c r="B70" s="40" t="s">
        <v>70</v>
      </c>
      <c r="C70" s="84" t="s">
        <v>71</v>
      </c>
    </row>
    <row r="71" spans="2:3" s="17" customFormat="1">
      <c r="B71" s="40" t="s">
        <v>72</v>
      </c>
      <c r="C71" s="84"/>
    </row>
    <row r="72" spans="2:3" s="1" customFormat="1" ht="18" customHeight="1">
      <c r="B72" s="40" t="s">
        <v>73</v>
      </c>
      <c r="C72" s="85"/>
    </row>
    <row r="73" spans="2:3" s="17" customFormat="1">
      <c r="B73" s="40" t="s">
        <v>74</v>
      </c>
      <c r="C73" s="84"/>
    </row>
    <row r="74" spans="2:3">
      <c r="B74" s="40" t="s">
        <v>75</v>
      </c>
      <c r="C74" s="86"/>
    </row>
    <row r="75" spans="2:3" s="1" customFormat="1">
      <c r="B75" s="33" t="s">
        <v>76</v>
      </c>
      <c r="C75" s="87"/>
    </row>
    <row r="76" spans="2:3" s="1" customFormat="1">
      <c r="B76" s="41" t="s">
        <v>77</v>
      </c>
      <c r="C76" s="84"/>
    </row>
    <row r="77" spans="2:3" s="1" customFormat="1">
      <c r="B77" s="41" t="s">
        <v>78</v>
      </c>
      <c r="C77" s="88"/>
    </row>
    <row r="78" spans="2:3" s="1" customFormat="1">
      <c r="B78" s="41" t="s">
        <v>79</v>
      </c>
      <c r="C78" s="84"/>
    </row>
    <row r="79" spans="2:3" s="1" customFormat="1">
      <c r="B79" s="40" t="s">
        <v>80</v>
      </c>
      <c r="C79" s="84"/>
    </row>
    <row r="80" spans="2:3" s="1" customFormat="1">
      <c r="B80" s="40" t="s">
        <v>81</v>
      </c>
      <c r="C80" s="89"/>
    </row>
    <row r="81" spans="2:3" s="1" customFormat="1" ht="28.5">
      <c r="B81" s="40" t="s">
        <v>82</v>
      </c>
      <c r="C81" s="85"/>
    </row>
    <row r="82" spans="2:3" s="1" customFormat="1">
      <c r="B82" s="40" t="s">
        <v>83</v>
      </c>
      <c r="C82" s="85"/>
    </row>
    <row r="83" spans="2:3" s="1" customFormat="1">
      <c r="B83" s="40" t="s">
        <v>84</v>
      </c>
      <c r="C83" s="85"/>
    </row>
    <row r="84" spans="2:3">
      <c r="B84" s="40" t="s">
        <v>85</v>
      </c>
      <c r="C84" s="85"/>
    </row>
    <row r="85" spans="2:3">
      <c r="B85" s="40" t="s">
        <v>86</v>
      </c>
      <c r="C85" s="85"/>
    </row>
    <row r="86" spans="2:3">
      <c r="B86" s="40" t="s">
        <v>87</v>
      </c>
      <c r="C86" s="85"/>
    </row>
    <row r="87" spans="2:3">
      <c r="B87" s="32" t="s">
        <v>88</v>
      </c>
      <c r="C87" s="81"/>
    </row>
    <row r="88" spans="2:3">
      <c r="B88" s="32" t="s">
        <v>89</v>
      </c>
      <c r="C88" s="81"/>
    </row>
    <row r="89" spans="2:3">
      <c r="B89" s="32" t="s">
        <v>90</v>
      </c>
      <c r="C89" s="81"/>
    </row>
    <row r="90" spans="2:3" s="31" customFormat="1" ht="30" customHeight="1">
      <c r="B90" s="42" t="s">
        <v>91</v>
      </c>
      <c r="C90" s="90">
        <v>50000000</v>
      </c>
    </row>
    <row r="91" spans="2:3" ht="18" customHeight="1">
      <c r="B91" s="32" t="s">
        <v>92</v>
      </c>
      <c r="C91" s="81"/>
    </row>
    <row r="92" spans="2:3" ht="42.95" customHeight="1">
      <c r="B92" s="32" t="s">
        <v>93</v>
      </c>
      <c r="C92" s="81"/>
    </row>
    <row r="93" spans="2:3">
      <c r="B93" s="32" t="s">
        <v>94</v>
      </c>
      <c r="C93" s="81"/>
    </row>
    <row r="94" spans="2:3">
      <c r="B94" s="32" t="s">
        <v>95</v>
      </c>
      <c r="C94" s="81"/>
    </row>
    <row r="95" spans="2:3">
      <c r="B95" s="32" t="s">
        <v>96</v>
      </c>
      <c r="C95" s="81"/>
    </row>
    <row r="96" spans="2:3">
      <c r="B96" s="32" t="s">
        <v>97</v>
      </c>
      <c r="C96" s="81"/>
    </row>
    <row r="97" spans="2:3">
      <c r="B97" s="32" t="s">
        <v>98</v>
      </c>
      <c r="C97" s="81"/>
    </row>
    <row r="98" spans="2:3">
      <c r="B98" s="32" t="s">
        <v>99</v>
      </c>
      <c r="C98" s="81"/>
    </row>
    <row r="99" spans="2:3" ht="28.5">
      <c r="B99" s="32" t="s">
        <v>100</v>
      </c>
      <c r="C99" s="81"/>
    </row>
    <row r="100" spans="2:3">
      <c r="B100" s="32" t="s">
        <v>101</v>
      </c>
      <c r="C100" s="81"/>
    </row>
    <row r="101" spans="2:3" ht="204.95" customHeight="1">
      <c r="B101" s="43" t="s">
        <v>102</v>
      </c>
      <c r="C101" s="81"/>
    </row>
    <row r="102" spans="2:3">
      <c r="B102" s="34" t="s">
        <v>103</v>
      </c>
      <c r="C102" s="91"/>
    </row>
    <row r="103" spans="2:3">
      <c r="B103" s="44" t="s">
        <v>104</v>
      </c>
      <c r="C103" s="92"/>
    </row>
    <row r="104" spans="2:3" ht="43.5" customHeight="1">
      <c r="B104" s="43" t="s">
        <v>105</v>
      </c>
      <c r="C104" s="81"/>
    </row>
    <row r="105" spans="2:3">
      <c r="B105" s="34"/>
      <c r="C105" s="93"/>
    </row>
    <row r="106" spans="2:3" s="6" customFormat="1" ht="21" customHeight="1" thickBot="1">
      <c r="B106" s="186" t="s">
        <v>35</v>
      </c>
      <c r="C106" s="187"/>
    </row>
    <row r="107" spans="2:3" ht="32.25" customHeight="1" thickBot="1">
      <c r="B107" s="10" t="s">
        <v>106</v>
      </c>
      <c r="C107" s="11"/>
    </row>
    <row r="108" spans="2:3">
      <c r="B108" s="5" t="s">
        <v>107</v>
      </c>
      <c r="C108" s="94" t="s">
        <v>108</v>
      </c>
    </row>
    <row r="109" spans="2:3">
      <c r="B109" s="2" t="s">
        <v>109</v>
      </c>
      <c r="C109" s="95" t="s">
        <v>110</v>
      </c>
    </row>
    <row r="110" spans="2:3">
      <c r="B110" s="2" t="s">
        <v>111</v>
      </c>
      <c r="C110" s="95" t="s">
        <v>110</v>
      </c>
    </row>
    <row r="111" spans="2:3">
      <c r="B111" s="2" t="s">
        <v>112</v>
      </c>
      <c r="C111" s="95" t="s">
        <v>110</v>
      </c>
    </row>
    <row r="112" spans="2:3">
      <c r="B112" s="2" t="s">
        <v>113</v>
      </c>
      <c r="C112" s="95" t="s">
        <v>110</v>
      </c>
    </row>
    <row r="113" spans="2:3">
      <c r="B113" s="2" t="s">
        <v>114</v>
      </c>
      <c r="C113" s="95" t="s">
        <v>110</v>
      </c>
    </row>
    <row r="114" spans="2:3">
      <c r="B114" s="3" t="s">
        <v>115</v>
      </c>
      <c r="C114" s="95" t="s">
        <v>116</v>
      </c>
    </row>
    <row r="115" spans="2:3">
      <c r="B115" s="2" t="s">
        <v>117</v>
      </c>
      <c r="C115" s="95" t="s">
        <v>110</v>
      </c>
    </row>
    <row r="116" spans="2:3" ht="15" thickBot="1">
      <c r="B116" s="4" t="s">
        <v>118</v>
      </c>
      <c r="C116" s="96" t="s">
        <v>116</v>
      </c>
    </row>
    <row r="117" spans="2:3" ht="15.95" customHeight="1" thickBot="1">
      <c r="B117" s="178" t="s">
        <v>35</v>
      </c>
      <c r="C117" s="179"/>
    </row>
    <row r="118" spans="2:3" ht="27.95">
      <c r="B118" s="27" t="s">
        <v>119</v>
      </c>
      <c r="C118" s="83"/>
    </row>
    <row r="119" spans="2:3" ht="28.5" thickBot="1">
      <c r="B119" s="45" t="s">
        <v>120</v>
      </c>
      <c r="C119" s="97"/>
    </row>
    <row r="120" spans="2:3" ht="18">
      <c r="B120" s="121" t="s">
        <v>121</v>
      </c>
      <c r="C120" s="121"/>
    </row>
    <row r="121" spans="2:3">
      <c r="B121" s="123"/>
      <c r="C121" s="123"/>
    </row>
  </sheetData>
  <mergeCells count="14">
    <mergeCell ref="B10:C10"/>
    <mergeCell ref="B11:C11"/>
    <mergeCell ref="B12:C12"/>
    <mergeCell ref="B117:C117"/>
    <mergeCell ref="B38:C38"/>
    <mergeCell ref="B27:C27"/>
    <mergeCell ref="B37:C37"/>
    <mergeCell ref="B106:C106"/>
    <mergeCell ref="B2:C2"/>
    <mergeCell ref="B4:C4"/>
    <mergeCell ref="B6:C6"/>
    <mergeCell ref="B8:C8"/>
    <mergeCell ref="B9:C9"/>
    <mergeCell ref="B3:C3"/>
  </mergeCells>
  <pageMargins left="0.51181102362204722" right="0.51181102362204722" top="0.74803149606299213" bottom="0.74803149606299213" header="0" footer="0"/>
  <pageSetup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C53"/>
  <sheetViews>
    <sheetView topLeftCell="A45" zoomScaleNormal="100" workbookViewId="0">
      <selection activeCell="A50" sqref="A50:XFD50"/>
    </sheetView>
  </sheetViews>
  <sheetFormatPr defaultColWidth="11.42578125" defaultRowHeight="15.6"/>
  <cols>
    <col min="1" max="1" width="2.85546875" style="18" customWidth="1"/>
    <col min="2" max="2" width="89.42578125" style="18" customWidth="1"/>
    <col min="3" max="3" width="38.42578125" style="18" customWidth="1"/>
    <col min="4" max="4" width="11.42578125" style="18"/>
    <col min="5" max="5" width="14.42578125" style="18" customWidth="1"/>
    <col min="6" max="16384" width="11.42578125" style="18"/>
  </cols>
  <sheetData>
    <row r="1" spans="2:3" ht="15.95" thickBot="1"/>
    <row r="2" spans="2:3" ht="48" customHeight="1" thickBot="1">
      <c r="B2" s="191" t="s">
        <v>122</v>
      </c>
      <c r="C2" s="192"/>
    </row>
    <row r="3" spans="2:3" ht="39" customHeight="1" thickBot="1">
      <c r="B3" s="191" t="s">
        <v>123</v>
      </c>
      <c r="C3" s="192"/>
    </row>
    <row r="4" spans="2:3" ht="46.35" customHeight="1" thickBot="1">
      <c r="B4" s="193" t="s">
        <v>124</v>
      </c>
      <c r="C4" s="192"/>
    </row>
    <row r="5" spans="2:3" ht="15.95" thickBot="1">
      <c r="B5" s="19"/>
      <c r="C5" s="46"/>
    </row>
    <row r="6" spans="2:3" ht="45" customHeight="1" thickBot="1">
      <c r="B6" s="104" t="s">
        <v>125</v>
      </c>
      <c r="C6" s="104" t="s">
        <v>126</v>
      </c>
    </row>
    <row r="7" spans="2:3" ht="155.1" customHeight="1">
      <c r="B7" s="30" t="s">
        <v>127</v>
      </c>
      <c r="C7" s="188">
        <v>30000000</v>
      </c>
    </row>
    <row r="8" spans="2:3" ht="47.1" customHeight="1">
      <c r="B8" s="20" t="s">
        <v>128</v>
      </c>
      <c r="C8" s="189"/>
    </row>
    <row r="9" spans="2:3" ht="81" customHeight="1" thickBot="1">
      <c r="B9" s="21" t="s">
        <v>129</v>
      </c>
      <c r="C9" s="190"/>
    </row>
    <row r="10" spans="2:3" ht="39.75" customHeight="1" thickBot="1">
      <c r="B10" s="10" t="s">
        <v>130</v>
      </c>
      <c r="C10" s="10" t="s">
        <v>131</v>
      </c>
    </row>
    <row r="11" spans="2:3" ht="17.100000000000001" customHeight="1">
      <c r="B11" s="156" t="s">
        <v>132</v>
      </c>
      <c r="C11" s="99" t="s">
        <v>133</v>
      </c>
    </row>
    <row r="12" spans="2:3" ht="39" customHeight="1">
      <c r="B12" s="156" t="s">
        <v>134</v>
      </c>
      <c r="C12" s="99" t="s">
        <v>135</v>
      </c>
    </row>
    <row r="13" spans="2:3">
      <c r="B13" s="156" t="s">
        <v>136</v>
      </c>
      <c r="C13" s="99" t="s">
        <v>133</v>
      </c>
    </row>
    <row r="14" spans="2:3">
      <c r="B14" s="156" t="s">
        <v>137</v>
      </c>
      <c r="C14" s="99" t="s">
        <v>133</v>
      </c>
    </row>
    <row r="15" spans="2:3">
      <c r="B15" s="156" t="s">
        <v>138</v>
      </c>
      <c r="C15" s="99" t="s">
        <v>139</v>
      </c>
    </row>
    <row r="16" spans="2:3" s="22" customFormat="1" ht="27.95">
      <c r="B16" s="156" t="s">
        <v>140</v>
      </c>
      <c r="C16" s="99" t="s">
        <v>141</v>
      </c>
    </row>
    <row r="17" spans="2:3">
      <c r="B17" s="156" t="s">
        <v>142</v>
      </c>
      <c r="C17" s="99" t="s">
        <v>143</v>
      </c>
    </row>
    <row r="18" spans="2:3">
      <c r="B18" s="156" t="s">
        <v>144</v>
      </c>
      <c r="C18" s="99" t="s">
        <v>143</v>
      </c>
    </row>
    <row r="19" spans="2:3">
      <c r="B19" s="156" t="s">
        <v>145</v>
      </c>
      <c r="C19" s="99" t="s">
        <v>143</v>
      </c>
    </row>
    <row r="20" spans="2:3" ht="27.95">
      <c r="B20" s="156" t="s">
        <v>146</v>
      </c>
      <c r="C20" s="99" t="s">
        <v>147</v>
      </c>
    </row>
    <row r="21" spans="2:3" ht="27.95">
      <c r="B21" s="156" t="s">
        <v>148</v>
      </c>
      <c r="C21" s="99" t="s">
        <v>147</v>
      </c>
    </row>
    <row r="22" spans="2:3" ht="27.95">
      <c r="B22" s="156" t="s">
        <v>149</v>
      </c>
      <c r="C22" s="99" t="s">
        <v>147</v>
      </c>
    </row>
    <row r="23" spans="2:3" ht="27.95">
      <c r="B23" s="156" t="s">
        <v>150</v>
      </c>
      <c r="C23" s="99" t="s">
        <v>147</v>
      </c>
    </row>
    <row r="24" spans="2:3" ht="27.95">
      <c r="B24" s="156" t="s">
        <v>151</v>
      </c>
      <c r="C24" s="99" t="s">
        <v>147</v>
      </c>
    </row>
    <row r="25" spans="2:3" ht="27.95">
      <c r="B25" s="156" t="s">
        <v>152</v>
      </c>
      <c r="C25" s="99" t="s">
        <v>147</v>
      </c>
    </row>
    <row r="26" spans="2:3" ht="27.95">
      <c r="B26" s="156" t="s">
        <v>153</v>
      </c>
      <c r="C26" s="99" t="s">
        <v>147</v>
      </c>
    </row>
    <row r="27" spans="2:3" ht="27.95">
      <c r="B27" s="156" t="s">
        <v>154</v>
      </c>
      <c r="C27" s="99" t="s">
        <v>147</v>
      </c>
    </row>
    <row r="28" spans="2:3" ht="27.95">
      <c r="B28" s="156" t="s">
        <v>155</v>
      </c>
      <c r="C28" s="99" t="s">
        <v>147</v>
      </c>
    </row>
    <row r="29" spans="2:3" ht="27.95">
      <c r="B29" s="156" t="s">
        <v>156</v>
      </c>
      <c r="C29" s="99" t="s">
        <v>147</v>
      </c>
    </row>
    <row r="30" spans="2:3" ht="27.95">
      <c r="B30" s="156" t="s">
        <v>157</v>
      </c>
      <c r="C30" s="99" t="s">
        <v>147</v>
      </c>
    </row>
    <row r="31" spans="2:3" ht="42">
      <c r="B31" s="156" t="s">
        <v>158</v>
      </c>
      <c r="C31" s="99" t="s">
        <v>147</v>
      </c>
    </row>
    <row r="32" spans="2:3" ht="27.95">
      <c r="B32" s="156" t="s">
        <v>159</v>
      </c>
      <c r="C32" s="99" t="s">
        <v>147</v>
      </c>
    </row>
    <row r="33" spans="2:3" ht="42">
      <c r="B33" s="156" t="s">
        <v>160</v>
      </c>
      <c r="C33" s="99" t="s">
        <v>147</v>
      </c>
    </row>
    <row r="34" spans="2:3">
      <c r="B34" s="156" t="s">
        <v>59</v>
      </c>
      <c r="C34" s="99"/>
    </row>
    <row r="35" spans="2:3">
      <c r="B35" s="156" t="s">
        <v>161</v>
      </c>
      <c r="C35" s="99"/>
    </row>
    <row r="36" spans="2:3" ht="56.1">
      <c r="B36" s="156" t="s">
        <v>162</v>
      </c>
      <c r="C36" s="99"/>
    </row>
    <row r="37" spans="2:3">
      <c r="B37" s="156" t="s">
        <v>163</v>
      </c>
      <c r="C37" s="99"/>
    </row>
    <row r="38" spans="2:3">
      <c r="B38" s="156" t="s">
        <v>164</v>
      </c>
      <c r="C38" s="99"/>
    </row>
    <row r="39" spans="2:3">
      <c r="B39" s="156" t="s">
        <v>165</v>
      </c>
      <c r="C39" s="99"/>
    </row>
    <row r="40" spans="2:3" ht="27.95">
      <c r="B40" s="156" t="s">
        <v>166</v>
      </c>
      <c r="C40" s="99"/>
    </row>
    <row r="41" spans="2:3" ht="27.95">
      <c r="B41" s="156" t="s">
        <v>167</v>
      </c>
      <c r="C41" s="99"/>
    </row>
    <row r="42" spans="2:3" ht="27.95">
      <c r="B42" s="156" t="s">
        <v>168</v>
      </c>
      <c r="C42" s="99"/>
    </row>
    <row r="43" spans="2:3">
      <c r="B43" s="156" t="s">
        <v>169</v>
      </c>
      <c r="C43" s="99"/>
    </row>
    <row r="44" spans="2:3">
      <c r="B44" s="156" t="s">
        <v>170</v>
      </c>
      <c r="C44" s="99"/>
    </row>
    <row r="46" spans="2:3">
      <c r="B46" s="157" t="s">
        <v>104</v>
      </c>
      <c r="C46" s="100"/>
    </row>
    <row r="47" spans="2:3" ht="42.6" thickBot="1">
      <c r="B47" s="158" t="s">
        <v>171</v>
      </c>
      <c r="C47" s="100"/>
    </row>
    <row r="48" spans="2:3" ht="18.95" customHeight="1" thickBot="1">
      <c r="B48" s="10" t="s">
        <v>172</v>
      </c>
      <c r="C48" s="10"/>
    </row>
    <row r="49" spans="2:3">
      <c r="B49" s="98" t="s">
        <v>173</v>
      </c>
      <c r="C49" s="101" t="s">
        <v>174</v>
      </c>
    </row>
    <row r="50" spans="2:3">
      <c r="B50" s="98" t="s">
        <v>175</v>
      </c>
      <c r="C50" s="101" t="s">
        <v>174</v>
      </c>
    </row>
    <row r="51" spans="2:3" ht="15.95" thickBot="1">
      <c r="B51" s="102" t="s">
        <v>176</v>
      </c>
      <c r="C51" s="103" t="s">
        <v>177</v>
      </c>
    </row>
    <row r="52" spans="2:3" ht="18">
      <c r="B52" s="121" t="s">
        <v>178</v>
      </c>
      <c r="C52" s="121"/>
    </row>
    <row r="53" spans="2:3">
      <c r="B53" s="122"/>
      <c r="C53" s="122"/>
    </row>
  </sheetData>
  <mergeCells count="4">
    <mergeCell ref="C7:C9"/>
    <mergeCell ref="B2:C2"/>
    <mergeCell ref="B4:C4"/>
    <mergeCell ref="B3:C3"/>
  </mergeCells>
  <pageMargins left="0.51181102362204722" right="0.51181102362204722" top="0.74803149606299213" bottom="0.74803149606299213" header="0" footer="0"/>
  <pageSetup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89FF0-EAAE-1048-8FB5-04D135A205F2}">
  <dimension ref="B1:T38"/>
  <sheetViews>
    <sheetView view="pageBreakPreview" topLeftCell="A28" zoomScale="80" zoomScaleNormal="100" zoomScaleSheetLayoutView="80" workbookViewId="0">
      <selection activeCell="E7" sqref="E7"/>
    </sheetView>
  </sheetViews>
  <sheetFormatPr defaultColWidth="11.42578125" defaultRowHeight="14.45"/>
  <cols>
    <col min="1" max="1" width="2.42578125" style="50" customWidth="1"/>
    <col min="2" max="2" width="77" style="50" customWidth="1"/>
    <col min="3" max="3" width="41.42578125" style="51" customWidth="1"/>
    <col min="4" max="4" width="19.140625" style="52" customWidth="1"/>
    <col min="5" max="5" width="162.85546875" style="13" customWidth="1"/>
    <col min="6" max="6" width="15.140625" style="13" bestFit="1" customWidth="1"/>
    <col min="7" max="7" width="16.42578125" style="13" customWidth="1"/>
    <col min="8" max="8" width="13.42578125" style="13" bestFit="1" customWidth="1"/>
    <col min="9" max="10" width="17.140625" style="13" bestFit="1" customWidth="1"/>
    <col min="11" max="20" width="11.42578125" style="13"/>
    <col min="21" max="16384" width="11.42578125" style="50"/>
  </cols>
  <sheetData>
    <row r="1" spans="2:20" ht="15" thickBot="1"/>
    <row r="2" spans="2:20" ht="63" customHeight="1" thickBot="1">
      <c r="B2" s="163" t="s">
        <v>179</v>
      </c>
      <c r="C2" s="207"/>
      <c r="D2" s="208"/>
    </row>
    <row r="3" spans="2:20" ht="41.1" customHeight="1" thickBot="1">
      <c r="B3" s="163" t="s">
        <v>180</v>
      </c>
      <c r="C3" s="164"/>
      <c r="D3" s="218"/>
    </row>
    <row r="4" spans="2:20" ht="41.1" customHeight="1" thickBot="1">
      <c r="B4" s="209" t="s">
        <v>124</v>
      </c>
      <c r="C4" s="210"/>
      <c r="D4" s="211"/>
    </row>
    <row r="5" spans="2:20" ht="32.1" customHeight="1" thickBot="1">
      <c r="B5" s="212" t="s">
        <v>181</v>
      </c>
      <c r="C5" s="213"/>
      <c r="D5" s="214"/>
    </row>
    <row r="6" spans="2:20" s="54" customFormat="1" ht="32.25" customHeight="1" thickBot="1">
      <c r="B6" s="196" t="s">
        <v>182</v>
      </c>
      <c r="C6" s="197"/>
      <c r="D6" s="198"/>
      <c r="E6" s="53"/>
      <c r="F6" s="53"/>
      <c r="G6" s="53"/>
      <c r="H6" s="53"/>
      <c r="I6" s="53"/>
      <c r="J6" s="53"/>
      <c r="K6" s="53"/>
      <c r="L6" s="53"/>
      <c r="M6" s="53"/>
      <c r="N6" s="53"/>
      <c r="O6" s="53"/>
      <c r="P6" s="53"/>
      <c r="Q6" s="53"/>
      <c r="R6" s="53"/>
      <c r="S6" s="53"/>
      <c r="T6" s="53"/>
    </row>
    <row r="7" spans="2:20" s="54" customFormat="1" ht="93.95" customHeight="1" thickBot="1">
      <c r="B7" s="215" t="s">
        <v>183</v>
      </c>
      <c r="C7" s="216"/>
      <c r="D7" s="217"/>
      <c r="E7" s="53"/>
      <c r="F7" s="53"/>
      <c r="G7" s="53"/>
      <c r="H7" s="53"/>
      <c r="I7" s="53"/>
      <c r="J7" s="53"/>
      <c r="K7" s="53"/>
      <c r="L7" s="53"/>
      <c r="M7" s="53"/>
      <c r="N7" s="53"/>
      <c r="O7" s="53"/>
      <c r="P7" s="53"/>
      <c r="Q7" s="53"/>
      <c r="R7" s="53"/>
      <c r="S7" s="53"/>
      <c r="T7" s="53"/>
    </row>
    <row r="8" spans="2:20" s="54" customFormat="1" ht="15.95" thickBot="1">
      <c r="B8" s="55" t="s">
        <v>184</v>
      </c>
      <c r="C8" s="199">
        <v>80000000</v>
      </c>
      <c r="D8" s="200"/>
      <c r="E8" s="53"/>
      <c r="F8" s="53"/>
      <c r="G8" s="53"/>
      <c r="H8" s="53"/>
      <c r="I8" s="53"/>
      <c r="J8" s="53"/>
      <c r="K8" s="53"/>
      <c r="L8" s="53"/>
      <c r="M8" s="53"/>
      <c r="N8" s="53"/>
      <c r="O8" s="53"/>
      <c r="P8" s="53"/>
      <c r="Q8" s="53"/>
      <c r="R8" s="53"/>
      <c r="S8" s="53"/>
      <c r="T8" s="53"/>
    </row>
    <row r="9" spans="2:20" s="54" customFormat="1" ht="15.6">
      <c r="B9" s="201" t="s">
        <v>185</v>
      </c>
      <c r="C9" s="202"/>
      <c r="D9" s="203"/>
      <c r="E9" s="53"/>
      <c r="F9" s="53"/>
      <c r="G9" s="53"/>
      <c r="H9" s="53"/>
      <c r="I9" s="53"/>
      <c r="J9" s="53"/>
      <c r="K9" s="53"/>
      <c r="L9" s="53"/>
      <c r="M9" s="53"/>
      <c r="N9" s="53"/>
      <c r="O9" s="53"/>
      <c r="P9" s="53"/>
      <c r="Q9" s="53"/>
      <c r="R9" s="53"/>
      <c r="S9" s="53"/>
      <c r="T9" s="53"/>
    </row>
    <row r="10" spans="2:20" s="54" customFormat="1" ht="15.95" thickBot="1">
      <c r="B10" s="204" t="s">
        <v>186</v>
      </c>
      <c r="C10" s="205"/>
      <c r="D10" s="206"/>
      <c r="E10" s="53"/>
      <c r="F10" s="53"/>
      <c r="G10" s="53"/>
      <c r="H10" s="53"/>
      <c r="I10" s="53"/>
      <c r="J10" s="53"/>
      <c r="K10" s="53"/>
      <c r="L10" s="53"/>
      <c r="M10" s="53"/>
      <c r="N10" s="53"/>
      <c r="O10" s="53"/>
      <c r="P10" s="53"/>
      <c r="Q10" s="53"/>
      <c r="R10" s="53"/>
      <c r="S10" s="53"/>
      <c r="T10" s="53"/>
    </row>
    <row r="11" spans="2:20" s="54" customFormat="1" ht="15.95" thickBot="1">
      <c r="B11" s="65"/>
      <c r="C11" s="66"/>
      <c r="D11" s="67"/>
      <c r="E11" s="53"/>
      <c r="F11" s="53"/>
      <c r="G11" s="53"/>
      <c r="H11" s="53"/>
      <c r="I11" s="53"/>
      <c r="J11" s="53"/>
      <c r="K11" s="53"/>
      <c r="L11" s="53"/>
      <c r="M11" s="53"/>
      <c r="N11" s="53"/>
      <c r="O11" s="53"/>
      <c r="P11" s="53"/>
      <c r="Q11" s="53"/>
      <c r="R11" s="53"/>
      <c r="S11" s="53"/>
      <c r="T11" s="53"/>
    </row>
    <row r="12" spans="2:20" s="54" customFormat="1" ht="15.95" thickBot="1">
      <c r="B12" s="196" t="s">
        <v>187</v>
      </c>
      <c r="C12" s="197"/>
      <c r="D12" s="198"/>
      <c r="E12" s="53"/>
      <c r="F12" s="53"/>
      <c r="G12" s="53"/>
      <c r="H12" s="53"/>
      <c r="I12" s="53"/>
      <c r="J12" s="53"/>
      <c r="K12" s="53"/>
      <c r="L12" s="53"/>
      <c r="M12" s="53"/>
      <c r="N12" s="53"/>
      <c r="O12" s="53"/>
      <c r="P12" s="53"/>
      <c r="Q12" s="53"/>
      <c r="R12" s="53"/>
      <c r="S12" s="53"/>
      <c r="T12" s="53"/>
    </row>
    <row r="13" spans="2:20" s="54" customFormat="1" ht="31.5" thickBot="1">
      <c r="B13" s="56" t="s">
        <v>188</v>
      </c>
      <c r="C13" s="57" t="s">
        <v>189</v>
      </c>
      <c r="D13" s="58" t="s">
        <v>190</v>
      </c>
      <c r="E13" s="53"/>
      <c r="F13" s="53"/>
      <c r="G13" s="53"/>
      <c r="H13" s="53"/>
      <c r="I13" s="53"/>
      <c r="J13" s="53"/>
      <c r="K13" s="53"/>
      <c r="L13" s="53"/>
      <c r="M13" s="53"/>
      <c r="N13" s="53"/>
      <c r="O13" s="53"/>
      <c r="P13" s="53"/>
      <c r="Q13" s="53"/>
      <c r="R13" s="53"/>
      <c r="S13" s="53"/>
      <c r="T13" s="53"/>
    </row>
    <row r="14" spans="2:20" s="54" customFormat="1" ht="111.95" customHeight="1">
      <c r="B14" s="128" t="s">
        <v>191</v>
      </c>
      <c r="C14" s="129"/>
      <c r="D14" s="136"/>
      <c r="E14" s="53"/>
      <c r="F14" s="53"/>
      <c r="G14" s="53"/>
      <c r="H14" s="53"/>
      <c r="I14" s="53"/>
      <c r="J14" s="53"/>
      <c r="K14" s="53"/>
      <c r="L14" s="53"/>
      <c r="M14" s="53"/>
      <c r="N14" s="53"/>
      <c r="O14" s="53"/>
      <c r="P14" s="53"/>
      <c r="Q14" s="53"/>
      <c r="R14" s="53"/>
      <c r="S14" s="53"/>
      <c r="T14" s="53"/>
    </row>
    <row r="15" spans="2:20" s="54" customFormat="1" ht="62.1">
      <c r="B15" s="130" t="s">
        <v>192</v>
      </c>
      <c r="C15" s="131"/>
      <c r="D15" s="137"/>
      <c r="E15" s="53"/>
      <c r="F15" s="53"/>
      <c r="G15" s="53"/>
      <c r="H15" s="53"/>
      <c r="I15" s="53"/>
      <c r="J15" s="53"/>
      <c r="K15" s="53"/>
      <c r="L15" s="53"/>
      <c r="M15" s="53"/>
      <c r="N15" s="53"/>
      <c r="O15" s="53"/>
      <c r="P15" s="53"/>
      <c r="Q15" s="53"/>
      <c r="R15" s="53"/>
      <c r="S15" s="53"/>
      <c r="T15" s="53"/>
    </row>
    <row r="16" spans="2:20" s="54" customFormat="1" ht="51.95" customHeight="1">
      <c r="B16" s="130" t="s">
        <v>193</v>
      </c>
      <c r="C16" s="131"/>
      <c r="D16" s="137"/>
      <c r="E16" s="53"/>
      <c r="F16" s="53"/>
      <c r="G16" s="53"/>
      <c r="H16" s="53"/>
      <c r="I16" s="53"/>
      <c r="J16" s="53"/>
      <c r="K16" s="53"/>
      <c r="L16" s="53"/>
      <c r="M16" s="53"/>
      <c r="N16" s="53"/>
      <c r="O16" s="53"/>
      <c r="P16" s="53"/>
      <c r="Q16" s="53"/>
      <c r="R16" s="53"/>
      <c r="S16" s="53"/>
      <c r="T16" s="53"/>
    </row>
    <row r="17" spans="2:20" s="54" customFormat="1" ht="81.95" customHeight="1">
      <c r="B17" s="130" t="s">
        <v>194</v>
      </c>
      <c r="C17" s="131"/>
      <c r="D17" s="137"/>
      <c r="E17" s="53"/>
      <c r="F17" s="53"/>
      <c r="G17" s="53"/>
      <c r="H17" s="53"/>
      <c r="I17" s="53"/>
      <c r="J17" s="53"/>
      <c r="K17" s="53"/>
      <c r="L17" s="53"/>
      <c r="M17" s="53"/>
      <c r="N17" s="53"/>
      <c r="O17" s="53"/>
      <c r="P17" s="53"/>
      <c r="Q17" s="53"/>
      <c r="R17" s="53"/>
      <c r="S17" s="53"/>
      <c r="T17" s="53"/>
    </row>
    <row r="18" spans="2:20" s="54" customFormat="1" ht="146.1" customHeight="1">
      <c r="B18" s="132" t="s">
        <v>195</v>
      </c>
      <c r="C18" s="131"/>
      <c r="D18" s="137"/>
      <c r="E18" s="53"/>
      <c r="F18" s="53"/>
      <c r="G18" s="53"/>
      <c r="H18" s="53"/>
      <c r="I18" s="53"/>
      <c r="J18" s="53"/>
      <c r="K18" s="53"/>
      <c r="L18" s="53"/>
      <c r="M18" s="53"/>
      <c r="N18" s="53"/>
      <c r="O18" s="53"/>
      <c r="P18" s="53"/>
      <c r="Q18" s="53"/>
      <c r="R18" s="53"/>
      <c r="S18" s="53"/>
      <c r="T18" s="53"/>
    </row>
    <row r="19" spans="2:20" s="54" customFormat="1" ht="171" customHeight="1">
      <c r="B19" s="133" t="s">
        <v>196</v>
      </c>
      <c r="C19" s="138"/>
      <c r="D19" s="137"/>
      <c r="E19" s="53"/>
      <c r="F19" s="53"/>
      <c r="G19" s="53"/>
      <c r="H19" s="53"/>
      <c r="I19" s="53"/>
      <c r="J19" s="53"/>
      <c r="K19" s="53"/>
      <c r="L19" s="53"/>
      <c r="M19" s="53"/>
      <c r="N19" s="53"/>
      <c r="O19" s="53"/>
      <c r="P19" s="53"/>
      <c r="Q19" s="53"/>
      <c r="R19" s="53"/>
      <c r="S19" s="53"/>
      <c r="T19" s="53"/>
    </row>
    <row r="20" spans="2:20" s="54" customFormat="1" ht="35.1" customHeight="1">
      <c r="B20" s="134" t="s">
        <v>197</v>
      </c>
      <c r="C20" s="131"/>
      <c r="D20" s="139"/>
      <c r="E20" s="53"/>
      <c r="F20" s="53"/>
      <c r="G20" s="53"/>
      <c r="H20" s="53"/>
      <c r="I20" s="53"/>
      <c r="J20" s="53"/>
      <c r="K20" s="53"/>
      <c r="L20" s="53"/>
      <c r="M20" s="53"/>
      <c r="N20" s="53"/>
      <c r="O20" s="53"/>
      <c r="P20" s="53"/>
      <c r="Q20" s="53"/>
      <c r="R20" s="53"/>
      <c r="S20" s="53"/>
      <c r="T20" s="53"/>
    </row>
    <row r="21" spans="2:20" s="54" customFormat="1" ht="21.95" customHeight="1">
      <c r="B21" s="130" t="s">
        <v>198</v>
      </c>
      <c r="C21" s="131"/>
      <c r="D21" s="137"/>
      <c r="E21" s="53"/>
      <c r="F21" s="53"/>
      <c r="G21" s="53"/>
      <c r="H21" s="53"/>
      <c r="I21" s="53"/>
      <c r="J21" s="53"/>
      <c r="K21" s="53"/>
      <c r="L21" s="53"/>
      <c r="M21" s="53"/>
      <c r="N21" s="53"/>
      <c r="O21" s="53"/>
      <c r="P21" s="53"/>
      <c r="Q21" s="53"/>
      <c r="R21" s="53"/>
      <c r="S21" s="53"/>
      <c r="T21" s="53"/>
    </row>
    <row r="22" spans="2:20" s="54" customFormat="1" ht="18.95" customHeight="1">
      <c r="B22" s="130" t="s">
        <v>199</v>
      </c>
      <c r="C22" s="131"/>
      <c r="D22" s="137"/>
      <c r="E22" s="53"/>
      <c r="F22" s="53"/>
      <c r="G22" s="53"/>
      <c r="H22" s="53"/>
      <c r="I22" s="53"/>
      <c r="J22" s="53"/>
      <c r="K22" s="53"/>
      <c r="L22" s="53"/>
      <c r="M22" s="53"/>
      <c r="N22" s="53"/>
      <c r="O22" s="53"/>
      <c r="P22" s="53"/>
      <c r="Q22" s="53"/>
      <c r="R22" s="53"/>
      <c r="S22" s="53"/>
      <c r="T22" s="53"/>
    </row>
    <row r="23" spans="2:20" s="54" customFormat="1" ht="24" customHeight="1">
      <c r="B23" s="130" t="s">
        <v>200</v>
      </c>
      <c r="C23" s="140"/>
      <c r="D23" s="137"/>
      <c r="E23" s="53"/>
      <c r="F23" s="53"/>
      <c r="G23" s="53"/>
      <c r="H23" s="53"/>
      <c r="I23" s="53"/>
      <c r="J23" s="53"/>
      <c r="K23" s="53"/>
      <c r="L23" s="53"/>
      <c r="M23" s="53"/>
      <c r="N23" s="53"/>
      <c r="O23" s="53"/>
      <c r="P23" s="53"/>
      <c r="Q23" s="53"/>
      <c r="R23" s="53"/>
      <c r="S23" s="53"/>
      <c r="T23" s="53"/>
    </row>
    <row r="24" spans="2:20" s="54" customFormat="1" ht="107.1" customHeight="1" thickBot="1">
      <c r="B24" s="135" t="s">
        <v>201</v>
      </c>
      <c r="C24" s="141"/>
      <c r="D24" s="142"/>
      <c r="E24" s="53"/>
      <c r="F24" s="53"/>
      <c r="G24" s="53"/>
      <c r="H24" s="53"/>
      <c r="I24" s="53"/>
      <c r="J24" s="53"/>
      <c r="K24" s="53"/>
      <c r="L24" s="53"/>
      <c r="M24" s="53"/>
      <c r="N24" s="53"/>
      <c r="O24" s="53"/>
      <c r="P24" s="53"/>
      <c r="Q24" s="53"/>
      <c r="R24" s="53"/>
      <c r="S24" s="53"/>
      <c r="T24" s="53"/>
    </row>
    <row r="25" spans="2:20" s="54" customFormat="1" ht="15.95" thickBot="1">
      <c r="B25" s="196" t="s">
        <v>202</v>
      </c>
      <c r="C25" s="197"/>
      <c r="D25" s="198" t="s">
        <v>190</v>
      </c>
      <c r="E25" s="53"/>
      <c r="F25" s="53"/>
      <c r="G25" s="53"/>
      <c r="H25" s="53"/>
      <c r="I25" s="53"/>
      <c r="J25" s="53"/>
      <c r="K25" s="53"/>
      <c r="L25" s="53"/>
      <c r="M25" s="53"/>
      <c r="N25" s="53"/>
      <c r="O25" s="53"/>
      <c r="P25" s="53"/>
      <c r="Q25" s="53"/>
      <c r="R25" s="53"/>
      <c r="S25" s="53"/>
      <c r="T25" s="53"/>
    </row>
    <row r="26" spans="2:20" s="54" customFormat="1" ht="108.6">
      <c r="B26" s="144" t="s">
        <v>203</v>
      </c>
      <c r="C26" s="143"/>
      <c r="D26" s="59"/>
      <c r="E26" s="53"/>
      <c r="F26" s="53"/>
      <c r="G26" s="53"/>
      <c r="H26" s="53"/>
      <c r="I26" s="53"/>
      <c r="J26" s="53"/>
      <c r="K26" s="53"/>
      <c r="L26" s="53"/>
      <c r="M26" s="53"/>
      <c r="N26" s="53"/>
      <c r="O26" s="53"/>
      <c r="P26" s="53"/>
      <c r="Q26" s="53"/>
      <c r="R26" s="53"/>
      <c r="S26" s="53"/>
      <c r="T26" s="53"/>
    </row>
    <row r="27" spans="2:20" s="54" customFormat="1" ht="77.45">
      <c r="B27" s="145" t="s">
        <v>204</v>
      </c>
      <c r="C27" s="60"/>
      <c r="D27" s="61"/>
      <c r="E27" s="53"/>
      <c r="F27" s="53"/>
      <c r="G27" s="53"/>
      <c r="H27" s="53"/>
      <c r="I27" s="53"/>
      <c r="J27" s="53"/>
      <c r="K27" s="53"/>
      <c r="L27" s="53"/>
      <c r="M27" s="53"/>
      <c r="N27" s="53"/>
      <c r="O27" s="53"/>
      <c r="P27" s="53"/>
      <c r="Q27" s="53"/>
      <c r="R27" s="53"/>
      <c r="S27" s="53"/>
      <c r="T27" s="53"/>
    </row>
    <row r="28" spans="2:20" s="54" customFormat="1" ht="30.95">
      <c r="B28" s="145" t="s">
        <v>205</v>
      </c>
      <c r="C28" s="60"/>
      <c r="D28" s="61"/>
      <c r="E28" s="53"/>
      <c r="F28" s="53"/>
      <c r="G28" s="53"/>
      <c r="H28" s="53"/>
      <c r="I28" s="53"/>
      <c r="J28" s="53"/>
      <c r="K28" s="53"/>
      <c r="L28" s="53"/>
      <c r="M28" s="53"/>
      <c r="N28" s="53"/>
      <c r="O28" s="53"/>
      <c r="P28" s="53"/>
      <c r="Q28" s="53"/>
      <c r="R28" s="53"/>
      <c r="S28" s="53"/>
      <c r="T28" s="53"/>
    </row>
    <row r="29" spans="2:20" s="54" customFormat="1" ht="108.6">
      <c r="B29" s="145" t="s">
        <v>206</v>
      </c>
      <c r="C29" s="60"/>
      <c r="D29" s="61"/>
      <c r="E29" s="53"/>
      <c r="F29" s="53"/>
      <c r="G29" s="53"/>
      <c r="H29" s="53"/>
      <c r="I29" s="53"/>
      <c r="J29" s="53"/>
      <c r="K29" s="53"/>
      <c r="L29" s="53"/>
      <c r="M29" s="53"/>
      <c r="N29" s="53"/>
      <c r="O29" s="53"/>
      <c r="P29" s="53"/>
      <c r="Q29" s="53"/>
      <c r="R29" s="53"/>
      <c r="S29" s="53"/>
      <c r="T29" s="53"/>
    </row>
    <row r="30" spans="2:20" s="54" customFormat="1" ht="123.95">
      <c r="B30" s="145" t="s">
        <v>207</v>
      </c>
      <c r="C30" s="60"/>
      <c r="D30" s="61"/>
      <c r="E30" s="53"/>
      <c r="F30" s="53"/>
      <c r="G30" s="53"/>
      <c r="H30" s="53"/>
      <c r="I30" s="53"/>
      <c r="J30" s="53"/>
      <c r="K30" s="53"/>
      <c r="L30" s="53"/>
      <c r="M30" s="53"/>
      <c r="N30" s="53"/>
      <c r="O30" s="53"/>
      <c r="P30" s="53"/>
      <c r="Q30" s="53"/>
      <c r="R30" s="53"/>
      <c r="S30" s="53"/>
      <c r="T30" s="53"/>
    </row>
    <row r="31" spans="2:20" s="54" customFormat="1" ht="139.5">
      <c r="B31" s="145" t="s">
        <v>208</v>
      </c>
      <c r="C31" s="60"/>
      <c r="D31" s="61"/>
      <c r="E31" s="53"/>
      <c r="F31" s="53"/>
      <c r="G31" s="53"/>
      <c r="H31" s="53"/>
      <c r="I31" s="53"/>
      <c r="J31" s="53"/>
      <c r="K31" s="53"/>
      <c r="L31" s="53"/>
      <c r="M31" s="53"/>
      <c r="N31" s="53"/>
      <c r="O31" s="53"/>
      <c r="P31" s="53"/>
      <c r="Q31" s="53"/>
      <c r="R31" s="53"/>
      <c r="S31" s="53"/>
      <c r="T31" s="53"/>
    </row>
    <row r="32" spans="2:20" s="54" customFormat="1" ht="15.6">
      <c r="B32" s="145" t="s">
        <v>169</v>
      </c>
      <c r="C32" s="60"/>
      <c r="D32" s="61"/>
      <c r="E32" s="53"/>
      <c r="F32" s="53"/>
      <c r="G32" s="53"/>
      <c r="H32" s="53"/>
      <c r="I32" s="53"/>
      <c r="J32" s="53"/>
      <c r="K32" s="53"/>
      <c r="L32" s="53"/>
      <c r="M32" s="53"/>
      <c r="N32" s="53"/>
      <c r="O32" s="53"/>
      <c r="P32" s="53"/>
      <c r="Q32" s="53"/>
      <c r="R32" s="53"/>
      <c r="S32" s="53"/>
      <c r="T32" s="53"/>
    </row>
    <row r="33" spans="2:20" s="54" customFormat="1" ht="27.6" customHeight="1" thickBot="1">
      <c r="B33" s="146" t="s">
        <v>170</v>
      </c>
      <c r="C33" s="60"/>
      <c r="D33" s="61"/>
      <c r="E33" s="53"/>
      <c r="F33" s="53"/>
      <c r="G33" s="53"/>
      <c r="H33" s="53"/>
      <c r="I33" s="53"/>
      <c r="J33" s="53"/>
      <c r="K33" s="53"/>
      <c r="L33" s="53"/>
      <c r="M33" s="53"/>
      <c r="N33" s="53"/>
      <c r="O33" s="53"/>
      <c r="P33" s="53"/>
      <c r="Q33" s="53"/>
      <c r="R33" s="53"/>
      <c r="S33" s="53"/>
      <c r="T33" s="53"/>
    </row>
    <row r="34" spans="2:20" s="53" customFormat="1" ht="36.75" customHeight="1" thickBot="1">
      <c r="B34" s="196" t="s">
        <v>209</v>
      </c>
      <c r="C34" s="197"/>
      <c r="D34" s="198" t="s">
        <v>190</v>
      </c>
    </row>
    <row r="35" spans="2:20" s="53" customFormat="1" ht="21" customHeight="1">
      <c r="B35" s="62" t="s">
        <v>210</v>
      </c>
      <c r="C35" s="63"/>
      <c r="D35" s="64"/>
    </row>
    <row r="36" spans="2:20" s="53" customFormat="1" ht="21" customHeight="1" thickBot="1">
      <c r="B36" s="68"/>
      <c r="C36" s="69"/>
      <c r="D36" s="70"/>
    </row>
    <row r="37" spans="2:20" ht="15.6">
      <c r="B37" s="194" t="s">
        <v>211</v>
      </c>
      <c r="C37" s="195"/>
      <c r="D37" s="124">
        <v>0</v>
      </c>
    </row>
    <row r="38" spans="2:20">
      <c r="B38" s="125"/>
      <c r="C38" s="126"/>
      <c r="D38" s="127"/>
    </row>
  </sheetData>
  <mergeCells count="13">
    <mergeCell ref="B2:D2"/>
    <mergeCell ref="B4:D4"/>
    <mergeCell ref="B5:D5"/>
    <mergeCell ref="B6:D6"/>
    <mergeCell ref="B7:D7"/>
    <mergeCell ref="B3:D3"/>
    <mergeCell ref="B37:C37"/>
    <mergeCell ref="B12:D12"/>
    <mergeCell ref="B25:D25"/>
    <mergeCell ref="B34:D34"/>
    <mergeCell ref="C8:D8"/>
    <mergeCell ref="B9:D9"/>
    <mergeCell ref="B10:D1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4E155-A04B-7647-8692-1EA627EC0F1E}">
  <dimension ref="A1:D42"/>
  <sheetViews>
    <sheetView topLeftCell="A4" zoomScale="90" zoomScaleNormal="90" workbookViewId="0">
      <selection activeCell="A30" sqref="A30"/>
    </sheetView>
  </sheetViews>
  <sheetFormatPr defaultColWidth="11.42578125" defaultRowHeight="12.95"/>
  <cols>
    <col min="1" max="1" width="53.42578125" style="49" customWidth="1"/>
    <col min="2" max="2" width="23.42578125" style="47" customWidth="1"/>
    <col min="3" max="3" width="19.42578125" style="48" customWidth="1"/>
    <col min="4" max="4" width="48.85546875" style="49" customWidth="1"/>
    <col min="5" max="255" width="11.42578125" style="47"/>
    <col min="256" max="256" width="22.5703125" style="47" customWidth="1"/>
    <col min="257" max="257" width="18.42578125" style="47" customWidth="1"/>
    <col min="258" max="258" width="12.5703125" style="47" customWidth="1"/>
    <col min="259" max="259" width="19.42578125" style="47" customWidth="1"/>
    <col min="260" max="260" width="48.85546875" style="47" customWidth="1"/>
    <col min="261" max="511" width="11.42578125" style="47"/>
    <col min="512" max="512" width="22.5703125" style="47" customWidth="1"/>
    <col min="513" max="513" width="18.42578125" style="47" customWidth="1"/>
    <col min="514" max="514" width="12.5703125" style="47" customWidth="1"/>
    <col min="515" max="515" width="19.42578125" style="47" customWidth="1"/>
    <col min="516" max="516" width="48.85546875" style="47" customWidth="1"/>
    <col min="517" max="767" width="11.42578125" style="47"/>
    <col min="768" max="768" width="22.5703125" style="47" customWidth="1"/>
    <col min="769" max="769" width="18.42578125" style="47" customWidth="1"/>
    <col min="770" max="770" width="12.5703125" style="47" customWidth="1"/>
    <col min="771" max="771" width="19.42578125" style="47" customWidth="1"/>
    <col min="772" max="772" width="48.85546875" style="47" customWidth="1"/>
    <col min="773" max="1023" width="11.42578125" style="47"/>
    <col min="1024" max="1024" width="22.5703125" style="47" customWidth="1"/>
    <col min="1025" max="1025" width="18.42578125" style="47" customWidth="1"/>
    <col min="1026" max="1026" width="12.5703125" style="47" customWidth="1"/>
    <col min="1027" max="1027" width="19.42578125" style="47" customWidth="1"/>
    <col min="1028" max="1028" width="48.85546875" style="47" customWidth="1"/>
    <col min="1029" max="1279" width="11.42578125" style="47"/>
    <col min="1280" max="1280" width="22.5703125" style="47" customWidth="1"/>
    <col min="1281" max="1281" width="18.42578125" style="47" customWidth="1"/>
    <col min="1282" max="1282" width="12.5703125" style="47" customWidth="1"/>
    <col min="1283" max="1283" width="19.42578125" style="47" customWidth="1"/>
    <col min="1284" max="1284" width="48.85546875" style="47" customWidth="1"/>
    <col min="1285" max="1535" width="11.42578125" style="47"/>
    <col min="1536" max="1536" width="22.5703125" style="47" customWidth="1"/>
    <col min="1537" max="1537" width="18.42578125" style="47" customWidth="1"/>
    <col min="1538" max="1538" width="12.5703125" style="47" customWidth="1"/>
    <col min="1539" max="1539" width="19.42578125" style="47" customWidth="1"/>
    <col min="1540" max="1540" width="48.85546875" style="47" customWidth="1"/>
    <col min="1541" max="1791" width="11.42578125" style="47"/>
    <col min="1792" max="1792" width="22.5703125" style="47" customWidth="1"/>
    <col min="1793" max="1793" width="18.42578125" style="47" customWidth="1"/>
    <col min="1794" max="1794" width="12.5703125" style="47" customWidth="1"/>
    <col min="1795" max="1795" width="19.42578125" style="47" customWidth="1"/>
    <col min="1796" max="1796" width="48.85546875" style="47" customWidth="1"/>
    <col min="1797" max="2047" width="11.42578125" style="47"/>
    <col min="2048" max="2048" width="22.5703125" style="47" customWidth="1"/>
    <col min="2049" max="2049" width="18.42578125" style="47" customWidth="1"/>
    <col min="2050" max="2050" width="12.5703125" style="47" customWidth="1"/>
    <col min="2051" max="2051" width="19.42578125" style="47" customWidth="1"/>
    <col min="2052" max="2052" width="48.85546875" style="47" customWidth="1"/>
    <col min="2053" max="2303" width="11.42578125" style="47"/>
    <col min="2304" max="2304" width="22.5703125" style="47" customWidth="1"/>
    <col min="2305" max="2305" width="18.42578125" style="47" customWidth="1"/>
    <col min="2306" max="2306" width="12.5703125" style="47" customWidth="1"/>
    <col min="2307" max="2307" width="19.42578125" style="47" customWidth="1"/>
    <col min="2308" max="2308" width="48.85546875" style="47" customWidth="1"/>
    <col min="2309" max="2559" width="11.42578125" style="47"/>
    <col min="2560" max="2560" width="22.5703125" style="47" customWidth="1"/>
    <col min="2561" max="2561" width="18.42578125" style="47" customWidth="1"/>
    <col min="2562" max="2562" width="12.5703125" style="47" customWidth="1"/>
    <col min="2563" max="2563" width="19.42578125" style="47" customWidth="1"/>
    <col min="2564" max="2564" width="48.85546875" style="47" customWidth="1"/>
    <col min="2565" max="2815" width="11.42578125" style="47"/>
    <col min="2816" max="2816" width="22.5703125" style="47" customWidth="1"/>
    <col min="2817" max="2817" width="18.42578125" style="47" customWidth="1"/>
    <col min="2818" max="2818" width="12.5703125" style="47" customWidth="1"/>
    <col min="2819" max="2819" width="19.42578125" style="47" customWidth="1"/>
    <col min="2820" max="2820" width="48.85546875" style="47" customWidth="1"/>
    <col min="2821" max="3071" width="11.42578125" style="47"/>
    <col min="3072" max="3072" width="22.5703125" style="47" customWidth="1"/>
    <col min="3073" max="3073" width="18.42578125" style="47" customWidth="1"/>
    <col min="3074" max="3074" width="12.5703125" style="47" customWidth="1"/>
    <col min="3075" max="3075" width="19.42578125" style="47" customWidth="1"/>
    <col min="3076" max="3076" width="48.85546875" style="47" customWidth="1"/>
    <col min="3077" max="3327" width="11.42578125" style="47"/>
    <col min="3328" max="3328" width="22.5703125" style="47" customWidth="1"/>
    <col min="3329" max="3329" width="18.42578125" style="47" customWidth="1"/>
    <col min="3330" max="3330" width="12.5703125" style="47" customWidth="1"/>
    <col min="3331" max="3331" width="19.42578125" style="47" customWidth="1"/>
    <col min="3332" max="3332" width="48.85546875" style="47" customWidth="1"/>
    <col min="3333" max="3583" width="11.42578125" style="47"/>
    <col min="3584" max="3584" width="22.5703125" style="47" customWidth="1"/>
    <col min="3585" max="3585" width="18.42578125" style="47" customWidth="1"/>
    <col min="3586" max="3586" width="12.5703125" style="47" customWidth="1"/>
    <col min="3587" max="3587" width="19.42578125" style="47" customWidth="1"/>
    <col min="3588" max="3588" width="48.85546875" style="47" customWidth="1"/>
    <col min="3589" max="3839" width="11.42578125" style="47"/>
    <col min="3840" max="3840" width="22.5703125" style="47" customWidth="1"/>
    <col min="3841" max="3841" width="18.42578125" style="47" customWidth="1"/>
    <col min="3842" max="3842" width="12.5703125" style="47" customWidth="1"/>
    <col min="3843" max="3843" width="19.42578125" style="47" customWidth="1"/>
    <col min="3844" max="3844" width="48.85546875" style="47" customWidth="1"/>
    <col min="3845" max="4095" width="11.42578125" style="47"/>
    <col min="4096" max="4096" width="22.5703125" style="47" customWidth="1"/>
    <col min="4097" max="4097" width="18.42578125" style="47" customWidth="1"/>
    <col min="4098" max="4098" width="12.5703125" style="47" customWidth="1"/>
    <col min="4099" max="4099" width="19.42578125" style="47" customWidth="1"/>
    <col min="4100" max="4100" width="48.85546875" style="47" customWidth="1"/>
    <col min="4101" max="4351" width="11.42578125" style="47"/>
    <col min="4352" max="4352" width="22.5703125" style="47" customWidth="1"/>
    <col min="4353" max="4353" width="18.42578125" style="47" customWidth="1"/>
    <col min="4354" max="4354" width="12.5703125" style="47" customWidth="1"/>
    <col min="4355" max="4355" width="19.42578125" style="47" customWidth="1"/>
    <col min="4356" max="4356" width="48.85546875" style="47" customWidth="1"/>
    <col min="4357" max="4607" width="11.42578125" style="47"/>
    <col min="4608" max="4608" width="22.5703125" style="47" customWidth="1"/>
    <col min="4609" max="4609" width="18.42578125" style="47" customWidth="1"/>
    <col min="4610" max="4610" width="12.5703125" style="47" customWidth="1"/>
    <col min="4611" max="4611" width="19.42578125" style="47" customWidth="1"/>
    <col min="4612" max="4612" width="48.85546875" style="47" customWidth="1"/>
    <col min="4613" max="4863" width="11.42578125" style="47"/>
    <col min="4864" max="4864" width="22.5703125" style="47" customWidth="1"/>
    <col min="4865" max="4865" width="18.42578125" style="47" customWidth="1"/>
    <col min="4866" max="4866" width="12.5703125" style="47" customWidth="1"/>
    <col min="4867" max="4867" width="19.42578125" style="47" customWidth="1"/>
    <col min="4868" max="4868" width="48.85546875" style="47" customWidth="1"/>
    <col min="4869" max="5119" width="11.42578125" style="47"/>
    <col min="5120" max="5120" width="22.5703125" style="47" customWidth="1"/>
    <col min="5121" max="5121" width="18.42578125" style="47" customWidth="1"/>
    <col min="5122" max="5122" width="12.5703125" style="47" customWidth="1"/>
    <col min="5123" max="5123" width="19.42578125" style="47" customWidth="1"/>
    <col min="5124" max="5124" width="48.85546875" style="47" customWidth="1"/>
    <col min="5125" max="5375" width="11.42578125" style="47"/>
    <col min="5376" max="5376" width="22.5703125" style="47" customWidth="1"/>
    <col min="5377" max="5377" width="18.42578125" style="47" customWidth="1"/>
    <col min="5378" max="5378" width="12.5703125" style="47" customWidth="1"/>
    <col min="5379" max="5379" width="19.42578125" style="47" customWidth="1"/>
    <col min="5380" max="5380" width="48.85546875" style="47" customWidth="1"/>
    <col min="5381" max="5631" width="11.42578125" style="47"/>
    <col min="5632" max="5632" width="22.5703125" style="47" customWidth="1"/>
    <col min="5633" max="5633" width="18.42578125" style="47" customWidth="1"/>
    <col min="5634" max="5634" width="12.5703125" style="47" customWidth="1"/>
    <col min="5635" max="5635" width="19.42578125" style="47" customWidth="1"/>
    <col min="5636" max="5636" width="48.85546875" style="47" customWidth="1"/>
    <col min="5637" max="5887" width="11.42578125" style="47"/>
    <col min="5888" max="5888" width="22.5703125" style="47" customWidth="1"/>
    <col min="5889" max="5889" width="18.42578125" style="47" customWidth="1"/>
    <col min="5890" max="5890" width="12.5703125" style="47" customWidth="1"/>
    <col min="5891" max="5891" width="19.42578125" style="47" customWidth="1"/>
    <col min="5892" max="5892" width="48.85546875" style="47" customWidth="1"/>
    <col min="5893" max="6143" width="11.42578125" style="47"/>
    <col min="6144" max="6144" width="22.5703125" style="47" customWidth="1"/>
    <col min="6145" max="6145" width="18.42578125" style="47" customWidth="1"/>
    <col min="6146" max="6146" width="12.5703125" style="47" customWidth="1"/>
    <col min="6147" max="6147" width="19.42578125" style="47" customWidth="1"/>
    <col min="6148" max="6148" width="48.85546875" style="47" customWidth="1"/>
    <col min="6149" max="6399" width="11.42578125" style="47"/>
    <col min="6400" max="6400" width="22.5703125" style="47" customWidth="1"/>
    <col min="6401" max="6401" width="18.42578125" style="47" customWidth="1"/>
    <col min="6402" max="6402" width="12.5703125" style="47" customWidth="1"/>
    <col min="6403" max="6403" width="19.42578125" style="47" customWidth="1"/>
    <col min="6404" max="6404" width="48.85546875" style="47" customWidth="1"/>
    <col min="6405" max="6655" width="11.42578125" style="47"/>
    <col min="6656" max="6656" width="22.5703125" style="47" customWidth="1"/>
    <col min="6657" max="6657" width="18.42578125" style="47" customWidth="1"/>
    <col min="6658" max="6658" width="12.5703125" style="47" customWidth="1"/>
    <col min="6659" max="6659" width="19.42578125" style="47" customWidth="1"/>
    <col min="6660" max="6660" width="48.85546875" style="47" customWidth="1"/>
    <col min="6661" max="6911" width="11.42578125" style="47"/>
    <col min="6912" max="6912" width="22.5703125" style="47" customWidth="1"/>
    <col min="6913" max="6913" width="18.42578125" style="47" customWidth="1"/>
    <col min="6914" max="6914" width="12.5703125" style="47" customWidth="1"/>
    <col min="6915" max="6915" width="19.42578125" style="47" customWidth="1"/>
    <col min="6916" max="6916" width="48.85546875" style="47" customWidth="1"/>
    <col min="6917" max="7167" width="11.42578125" style="47"/>
    <col min="7168" max="7168" width="22.5703125" style="47" customWidth="1"/>
    <col min="7169" max="7169" width="18.42578125" style="47" customWidth="1"/>
    <col min="7170" max="7170" width="12.5703125" style="47" customWidth="1"/>
    <col min="7171" max="7171" width="19.42578125" style="47" customWidth="1"/>
    <col min="7172" max="7172" width="48.85546875" style="47" customWidth="1"/>
    <col min="7173" max="7423" width="11.42578125" style="47"/>
    <col min="7424" max="7424" width="22.5703125" style="47" customWidth="1"/>
    <col min="7425" max="7425" width="18.42578125" style="47" customWidth="1"/>
    <col min="7426" max="7426" width="12.5703125" style="47" customWidth="1"/>
    <col min="7427" max="7427" width="19.42578125" style="47" customWidth="1"/>
    <col min="7428" max="7428" width="48.85546875" style="47" customWidth="1"/>
    <col min="7429" max="7679" width="11.42578125" style="47"/>
    <col min="7680" max="7680" width="22.5703125" style="47" customWidth="1"/>
    <col min="7681" max="7681" width="18.42578125" style="47" customWidth="1"/>
    <col min="7682" max="7682" width="12.5703125" style="47" customWidth="1"/>
    <col min="7683" max="7683" width="19.42578125" style="47" customWidth="1"/>
    <col min="7684" max="7684" width="48.85546875" style="47" customWidth="1"/>
    <col min="7685" max="7935" width="11.42578125" style="47"/>
    <col min="7936" max="7936" width="22.5703125" style="47" customWidth="1"/>
    <col min="7937" max="7937" width="18.42578125" style="47" customWidth="1"/>
    <col min="7938" max="7938" width="12.5703125" style="47" customWidth="1"/>
    <col min="7939" max="7939" width="19.42578125" style="47" customWidth="1"/>
    <col min="7940" max="7940" width="48.85546875" style="47" customWidth="1"/>
    <col min="7941" max="8191" width="11.42578125" style="47"/>
    <col min="8192" max="8192" width="22.5703125" style="47" customWidth="1"/>
    <col min="8193" max="8193" width="18.42578125" style="47" customWidth="1"/>
    <col min="8194" max="8194" width="12.5703125" style="47" customWidth="1"/>
    <col min="8195" max="8195" width="19.42578125" style="47" customWidth="1"/>
    <col min="8196" max="8196" width="48.85546875" style="47" customWidth="1"/>
    <col min="8197" max="8447" width="11.42578125" style="47"/>
    <col min="8448" max="8448" width="22.5703125" style="47" customWidth="1"/>
    <col min="8449" max="8449" width="18.42578125" style="47" customWidth="1"/>
    <col min="8450" max="8450" width="12.5703125" style="47" customWidth="1"/>
    <col min="8451" max="8451" width="19.42578125" style="47" customWidth="1"/>
    <col min="8452" max="8452" width="48.85546875" style="47" customWidth="1"/>
    <col min="8453" max="8703" width="11.42578125" style="47"/>
    <col min="8704" max="8704" width="22.5703125" style="47" customWidth="1"/>
    <col min="8705" max="8705" width="18.42578125" style="47" customWidth="1"/>
    <col min="8706" max="8706" width="12.5703125" style="47" customWidth="1"/>
    <col min="8707" max="8707" width="19.42578125" style="47" customWidth="1"/>
    <col min="8708" max="8708" width="48.85546875" style="47" customWidth="1"/>
    <col min="8709" max="8959" width="11.42578125" style="47"/>
    <col min="8960" max="8960" width="22.5703125" style="47" customWidth="1"/>
    <col min="8961" max="8961" width="18.42578125" style="47" customWidth="1"/>
    <col min="8962" max="8962" width="12.5703125" style="47" customWidth="1"/>
    <col min="8963" max="8963" width="19.42578125" style="47" customWidth="1"/>
    <col min="8964" max="8964" width="48.85546875" style="47" customWidth="1"/>
    <col min="8965" max="9215" width="11.42578125" style="47"/>
    <col min="9216" max="9216" width="22.5703125" style="47" customWidth="1"/>
    <col min="9217" max="9217" width="18.42578125" style="47" customWidth="1"/>
    <col min="9218" max="9218" width="12.5703125" style="47" customWidth="1"/>
    <col min="9219" max="9219" width="19.42578125" style="47" customWidth="1"/>
    <col min="9220" max="9220" width="48.85546875" style="47" customWidth="1"/>
    <col min="9221" max="9471" width="11.42578125" style="47"/>
    <col min="9472" max="9472" width="22.5703125" style="47" customWidth="1"/>
    <col min="9473" max="9473" width="18.42578125" style="47" customWidth="1"/>
    <col min="9474" max="9474" width="12.5703125" style="47" customWidth="1"/>
    <col min="9475" max="9475" width="19.42578125" style="47" customWidth="1"/>
    <col min="9476" max="9476" width="48.85546875" style="47" customWidth="1"/>
    <col min="9477" max="9727" width="11.42578125" style="47"/>
    <col min="9728" max="9728" width="22.5703125" style="47" customWidth="1"/>
    <col min="9729" max="9729" width="18.42578125" style="47" customWidth="1"/>
    <col min="9730" max="9730" width="12.5703125" style="47" customWidth="1"/>
    <col min="9731" max="9731" width="19.42578125" style="47" customWidth="1"/>
    <col min="9732" max="9732" width="48.85546875" style="47" customWidth="1"/>
    <col min="9733" max="9983" width="11.42578125" style="47"/>
    <col min="9984" max="9984" width="22.5703125" style="47" customWidth="1"/>
    <col min="9985" max="9985" width="18.42578125" style="47" customWidth="1"/>
    <col min="9986" max="9986" width="12.5703125" style="47" customWidth="1"/>
    <col min="9987" max="9987" width="19.42578125" style="47" customWidth="1"/>
    <col min="9988" max="9988" width="48.85546875" style="47" customWidth="1"/>
    <col min="9989" max="10239" width="11.42578125" style="47"/>
    <col min="10240" max="10240" width="22.5703125" style="47" customWidth="1"/>
    <col min="10241" max="10241" width="18.42578125" style="47" customWidth="1"/>
    <col min="10242" max="10242" width="12.5703125" style="47" customWidth="1"/>
    <col min="10243" max="10243" width="19.42578125" style="47" customWidth="1"/>
    <col min="10244" max="10244" width="48.85546875" style="47" customWidth="1"/>
    <col min="10245" max="10495" width="11.42578125" style="47"/>
    <col min="10496" max="10496" width="22.5703125" style="47" customWidth="1"/>
    <col min="10497" max="10497" width="18.42578125" style="47" customWidth="1"/>
    <col min="10498" max="10498" width="12.5703125" style="47" customWidth="1"/>
    <col min="10499" max="10499" width="19.42578125" style="47" customWidth="1"/>
    <col min="10500" max="10500" width="48.85546875" style="47" customWidth="1"/>
    <col min="10501" max="10751" width="11.42578125" style="47"/>
    <col min="10752" max="10752" width="22.5703125" style="47" customWidth="1"/>
    <col min="10753" max="10753" width="18.42578125" style="47" customWidth="1"/>
    <col min="10754" max="10754" width="12.5703125" style="47" customWidth="1"/>
    <col min="10755" max="10755" width="19.42578125" style="47" customWidth="1"/>
    <col min="10756" max="10756" width="48.85546875" style="47" customWidth="1"/>
    <col min="10757" max="11007" width="11.42578125" style="47"/>
    <col min="11008" max="11008" width="22.5703125" style="47" customWidth="1"/>
    <col min="11009" max="11009" width="18.42578125" style="47" customWidth="1"/>
    <col min="11010" max="11010" width="12.5703125" style="47" customWidth="1"/>
    <col min="11011" max="11011" width="19.42578125" style="47" customWidth="1"/>
    <col min="11012" max="11012" width="48.85546875" style="47" customWidth="1"/>
    <col min="11013" max="11263" width="11.42578125" style="47"/>
    <col min="11264" max="11264" width="22.5703125" style="47" customWidth="1"/>
    <col min="11265" max="11265" width="18.42578125" style="47" customWidth="1"/>
    <col min="11266" max="11266" width="12.5703125" style="47" customWidth="1"/>
    <col min="11267" max="11267" width="19.42578125" style="47" customWidth="1"/>
    <col min="11268" max="11268" width="48.85546875" style="47" customWidth="1"/>
    <col min="11269" max="11519" width="11.42578125" style="47"/>
    <col min="11520" max="11520" width="22.5703125" style="47" customWidth="1"/>
    <col min="11521" max="11521" width="18.42578125" style="47" customWidth="1"/>
    <col min="11522" max="11522" width="12.5703125" style="47" customWidth="1"/>
    <col min="11523" max="11523" width="19.42578125" style="47" customWidth="1"/>
    <col min="11524" max="11524" width="48.85546875" style="47" customWidth="1"/>
    <col min="11525" max="11775" width="11.42578125" style="47"/>
    <col min="11776" max="11776" width="22.5703125" style="47" customWidth="1"/>
    <col min="11777" max="11777" width="18.42578125" style="47" customWidth="1"/>
    <col min="11778" max="11778" width="12.5703125" style="47" customWidth="1"/>
    <col min="11779" max="11779" width="19.42578125" style="47" customWidth="1"/>
    <col min="11780" max="11780" width="48.85546875" style="47" customWidth="1"/>
    <col min="11781" max="12031" width="11.42578125" style="47"/>
    <col min="12032" max="12032" width="22.5703125" style="47" customWidth="1"/>
    <col min="12033" max="12033" width="18.42578125" style="47" customWidth="1"/>
    <col min="12034" max="12034" width="12.5703125" style="47" customWidth="1"/>
    <col min="12035" max="12035" width="19.42578125" style="47" customWidth="1"/>
    <col min="12036" max="12036" width="48.85546875" style="47" customWidth="1"/>
    <col min="12037" max="12287" width="11.42578125" style="47"/>
    <col min="12288" max="12288" width="22.5703125" style="47" customWidth="1"/>
    <col min="12289" max="12289" width="18.42578125" style="47" customWidth="1"/>
    <col min="12290" max="12290" width="12.5703125" style="47" customWidth="1"/>
    <col min="12291" max="12291" width="19.42578125" style="47" customWidth="1"/>
    <col min="12292" max="12292" width="48.85546875" style="47" customWidth="1"/>
    <col min="12293" max="12543" width="11.42578125" style="47"/>
    <col min="12544" max="12544" width="22.5703125" style="47" customWidth="1"/>
    <col min="12545" max="12545" width="18.42578125" style="47" customWidth="1"/>
    <col min="12546" max="12546" width="12.5703125" style="47" customWidth="1"/>
    <col min="12547" max="12547" width="19.42578125" style="47" customWidth="1"/>
    <col min="12548" max="12548" width="48.85546875" style="47" customWidth="1"/>
    <col min="12549" max="12799" width="11.42578125" style="47"/>
    <col min="12800" max="12800" width="22.5703125" style="47" customWidth="1"/>
    <col min="12801" max="12801" width="18.42578125" style="47" customWidth="1"/>
    <col min="12802" max="12802" width="12.5703125" style="47" customWidth="1"/>
    <col min="12803" max="12803" width="19.42578125" style="47" customWidth="1"/>
    <col min="12804" max="12804" width="48.85546875" style="47" customWidth="1"/>
    <col min="12805" max="13055" width="11.42578125" style="47"/>
    <col min="13056" max="13056" width="22.5703125" style="47" customWidth="1"/>
    <col min="13057" max="13057" width="18.42578125" style="47" customWidth="1"/>
    <col min="13058" max="13058" width="12.5703125" style="47" customWidth="1"/>
    <col min="13059" max="13059" width="19.42578125" style="47" customWidth="1"/>
    <col min="13060" max="13060" width="48.85546875" style="47" customWidth="1"/>
    <col min="13061" max="13311" width="11.42578125" style="47"/>
    <col min="13312" max="13312" width="22.5703125" style="47" customWidth="1"/>
    <col min="13313" max="13313" width="18.42578125" style="47" customWidth="1"/>
    <col min="13314" max="13314" width="12.5703125" style="47" customWidth="1"/>
    <col min="13315" max="13315" width="19.42578125" style="47" customWidth="1"/>
    <col min="13316" max="13316" width="48.85546875" style="47" customWidth="1"/>
    <col min="13317" max="13567" width="11.42578125" style="47"/>
    <col min="13568" max="13568" width="22.5703125" style="47" customWidth="1"/>
    <col min="13569" max="13569" width="18.42578125" style="47" customWidth="1"/>
    <col min="13570" max="13570" width="12.5703125" style="47" customWidth="1"/>
    <col min="13571" max="13571" width="19.42578125" style="47" customWidth="1"/>
    <col min="13572" max="13572" width="48.85546875" style="47" customWidth="1"/>
    <col min="13573" max="13823" width="11.42578125" style="47"/>
    <col min="13824" max="13824" width="22.5703125" style="47" customWidth="1"/>
    <col min="13825" max="13825" width="18.42578125" style="47" customWidth="1"/>
    <col min="13826" max="13826" width="12.5703125" style="47" customWidth="1"/>
    <col min="13827" max="13827" width="19.42578125" style="47" customWidth="1"/>
    <col min="13828" max="13828" width="48.85546875" style="47" customWidth="1"/>
    <col min="13829" max="14079" width="11.42578125" style="47"/>
    <col min="14080" max="14080" width="22.5703125" style="47" customWidth="1"/>
    <col min="14081" max="14081" width="18.42578125" style="47" customWidth="1"/>
    <col min="14082" max="14082" width="12.5703125" style="47" customWidth="1"/>
    <col min="14083" max="14083" width="19.42578125" style="47" customWidth="1"/>
    <col min="14084" max="14084" width="48.85546875" style="47" customWidth="1"/>
    <col min="14085" max="14335" width="11.42578125" style="47"/>
    <col min="14336" max="14336" width="22.5703125" style="47" customWidth="1"/>
    <col min="14337" max="14337" width="18.42578125" style="47" customWidth="1"/>
    <col min="14338" max="14338" width="12.5703125" style="47" customWidth="1"/>
    <col min="14339" max="14339" width="19.42578125" style="47" customWidth="1"/>
    <col min="14340" max="14340" width="48.85546875" style="47" customWidth="1"/>
    <col min="14341" max="14591" width="11.42578125" style="47"/>
    <col min="14592" max="14592" width="22.5703125" style="47" customWidth="1"/>
    <col min="14593" max="14593" width="18.42578125" style="47" customWidth="1"/>
    <col min="14594" max="14594" width="12.5703125" style="47" customWidth="1"/>
    <col min="14595" max="14595" width="19.42578125" style="47" customWidth="1"/>
    <col min="14596" max="14596" width="48.85546875" style="47" customWidth="1"/>
    <col min="14597" max="14847" width="11.42578125" style="47"/>
    <col min="14848" max="14848" width="22.5703125" style="47" customWidth="1"/>
    <col min="14849" max="14849" width="18.42578125" style="47" customWidth="1"/>
    <col min="14850" max="14850" width="12.5703125" style="47" customWidth="1"/>
    <col min="14851" max="14851" width="19.42578125" style="47" customWidth="1"/>
    <col min="14852" max="14852" width="48.85546875" style="47" customWidth="1"/>
    <col min="14853" max="15103" width="11.42578125" style="47"/>
    <col min="15104" max="15104" width="22.5703125" style="47" customWidth="1"/>
    <col min="15105" max="15105" width="18.42578125" style="47" customWidth="1"/>
    <col min="15106" max="15106" width="12.5703125" style="47" customWidth="1"/>
    <col min="15107" max="15107" width="19.42578125" style="47" customWidth="1"/>
    <col min="15108" max="15108" width="48.85546875" style="47" customWidth="1"/>
    <col min="15109" max="15359" width="11.42578125" style="47"/>
    <col min="15360" max="15360" width="22.5703125" style="47" customWidth="1"/>
    <col min="15361" max="15361" width="18.42578125" style="47" customWidth="1"/>
    <col min="15362" max="15362" width="12.5703125" style="47" customWidth="1"/>
    <col min="15363" max="15363" width="19.42578125" style="47" customWidth="1"/>
    <col min="15364" max="15364" width="48.85546875" style="47" customWidth="1"/>
    <col min="15365" max="15615" width="11.42578125" style="47"/>
    <col min="15616" max="15616" width="22.5703125" style="47" customWidth="1"/>
    <col min="15617" max="15617" width="18.42578125" style="47" customWidth="1"/>
    <col min="15618" max="15618" width="12.5703125" style="47" customWidth="1"/>
    <col min="15619" max="15619" width="19.42578125" style="47" customWidth="1"/>
    <col min="15620" max="15620" width="48.85546875" style="47" customWidth="1"/>
    <col min="15621" max="15871" width="11.42578125" style="47"/>
    <col min="15872" max="15872" width="22.5703125" style="47" customWidth="1"/>
    <col min="15873" max="15873" width="18.42578125" style="47" customWidth="1"/>
    <col min="15874" max="15874" width="12.5703125" style="47" customWidth="1"/>
    <col min="15875" max="15875" width="19.42578125" style="47" customWidth="1"/>
    <col min="15876" max="15876" width="48.85546875" style="47" customWidth="1"/>
    <col min="15877" max="16127" width="11.42578125" style="47"/>
    <col min="16128" max="16128" width="22.5703125" style="47" customWidth="1"/>
    <col min="16129" max="16129" width="18.42578125" style="47" customWidth="1"/>
    <col min="16130" max="16130" width="12.5703125" style="47" customWidth="1"/>
    <col min="16131" max="16131" width="19.42578125" style="47" customWidth="1"/>
    <col min="16132" max="16132" width="48.85546875" style="47" customWidth="1"/>
    <col min="16133" max="16384" width="11.42578125" style="47"/>
  </cols>
  <sheetData>
    <row r="1" spans="1:2" ht="65.099999999999994" customHeight="1" thickBot="1">
      <c r="A1" s="191" t="s">
        <v>212</v>
      </c>
      <c r="B1" s="219"/>
    </row>
    <row r="2" spans="1:2" ht="30" customHeight="1" thickBot="1">
      <c r="A2" s="191" t="s">
        <v>213</v>
      </c>
      <c r="B2" s="219"/>
    </row>
    <row r="3" spans="1:2" ht="33" customHeight="1" thickBot="1">
      <c r="A3" s="220" t="s">
        <v>124</v>
      </c>
      <c r="B3" s="221"/>
    </row>
    <row r="4" spans="1:2" ht="32.1" customHeight="1" thickBot="1">
      <c r="A4" s="105" t="s">
        <v>214</v>
      </c>
      <c r="B4" s="105" t="s">
        <v>131</v>
      </c>
    </row>
    <row r="5" spans="1:2" ht="140.1">
      <c r="A5" s="106" t="s">
        <v>215</v>
      </c>
      <c r="B5" s="107"/>
    </row>
    <row r="6" spans="1:2" ht="18.95" customHeight="1" thickBot="1">
      <c r="A6" s="108" t="s">
        <v>216</v>
      </c>
      <c r="B6" s="160">
        <f>50000000</f>
        <v>50000000</v>
      </c>
    </row>
    <row r="7" spans="1:2" ht="18.600000000000001" thickBot="1">
      <c r="A7" s="119" t="s">
        <v>217</v>
      </c>
      <c r="B7" s="120"/>
    </row>
    <row r="8" spans="1:2" ht="14.1">
      <c r="A8" s="109" t="s">
        <v>218</v>
      </c>
      <c r="B8" s="161">
        <f>B6</f>
        <v>50000000</v>
      </c>
    </row>
    <row r="9" spans="1:2" ht="14.1">
      <c r="A9" s="109" t="s">
        <v>219</v>
      </c>
      <c r="B9" s="162">
        <f>B6</f>
        <v>50000000</v>
      </c>
    </row>
    <row r="10" spans="1:2" ht="14.1">
      <c r="A10" s="109" t="s">
        <v>220</v>
      </c>
      <c r="B10" s="162">
        <f>B6</f>
        <v>50000000</v>
      </c>
    </row>
    <row r="11" spans="1:2" ht="14.1">
      <c r="A11" s="109" t="s">
        <v>221</v>
      </c>
      <c r="B11" s="162">
        <f>B6</f>
        <v>50000000</v>
      </c>
    </row>
    <row r="12" spans="1:2" ht="14.1">
      <c r="A12" s="109" t="s">
        <v>222</v>
      </c>
      <c r="B12" s="162">
        <f>B6*0.7</f>
        <v>35000000</v>
      </c>
    </row>
    <row r="13" spans="1:2" ht="27.95">
      <c r="A13" s="109" t="s">
        <v>223</v>
      </c>
      <c r="B13" s="162">
        <f>B6*0.7</f>
        <v>35000000</v>
      </c>
    </row>
    <row r="14" spans="1:2" ht="30.95" customHeight="1">
      <c r="A14" s="109" t="s">
        <v>224</v>
      </c>
      <c r="B14" s="162">
        <f>B6*0.7</f>
        <v>35000000</v>
      </c>
    </row>
    <row r="15" spans="1:2" ht="42">
      <c r="A15" s="109" t="s">
        <v>225</v>
      </c>
      <c r="B15" s="162">
        <f>B6</f>
        <v>50000000</v>
      </c>
    </row>
    <row r="16" spans="1:2" ht="14.1">
      <c r="A16" s="109" t="s">
        <v>226</v>
      </c>
      <c r="B16" s="162">
        <f>B6</f>
        <v>50000000</v>
      </c>
    </row>
    <row r="17" spans="1:2" ht="18.95" customHeight="1" thickBot="1">
      <c r="A17" s="109" t="s">
        <v>227</v>
      </c>
      <c r="B17" s="162">
        <v>2000000</v>
      </c>
    </row>
    <row r="18" spans="1:2" ht="18.600000000000001" thickBot="1">
      <c r="A18" s="119" t="s">
        <v>228</v>
      </c>
      <c r="B18" s="120"/>
    </row>
    <row r="19" spans="1:2" ht="42">
      <c r="A19" s="109" t="s">
        <v>229</v>
      </c>
      <c r="B19" s="107"/>
    </row>
    <row r="20" spans="1:2" ht="27.95">
      <c r="A20" s="111" t="s">
        <v>230</v>
      </c>
      <c r="B20" s="110"/>
    </row>
    <row r="21" spans="1:2" ht="14.1">
      <c r="A21" s="111" t="s">
        <v>231</v>
      </c>
      <c r="B21" s="110"/>
    </row>
    <row r="22" spans="1:2" ht="14.1">
      <c r="A22" s="111" t="s">
        <v>232</v>
      </c>
      <c r="B22" s="110"/>
    </row>
    <row r="23" spans="1:2" ht="27.95">
      <c r="A23" s="112" t="s">
        <v>233</v>
      </c>
      <c r="B23" s="110"/>
    </row>
    <row r="24" spans="1:2" ht="14.1">
      <c r="A24" s="111" t="s">
        <v>234</v>
      </c>
      <c r="B24" s="110"/>
    </row>
    <row r="25" spans="1:2" ht="14.1">
      <c r="A25" s="111" t="s">
        <v>235</v>
      </c>
      <c r="B25" s="110"/>
    </row>
    <row r="26" spans="1:2" ht="27.95">
      <c r="A26" s="111" t="s">
        <v>236</v>
      </c>
      <c r="B26" s="110"/>
    </row>
    <row r="27" spans="1:2" ht="27.95">
      <c r="A27" s="111" t="s">
        <v>237</v>
      </c>
      <c r="B27" s="110"/>
    </row>
    <row r="28" spans="1:2" ht="42">
      <c r="A28" s="111" t="s">
        <v>238</v>
      </c>
      <c r="B28" s="110"/>
    </row>
    <row r="29" spans="1:2" ht="14.1">
      <c r="A29" s="111" t="s">
        <v>239</v>
      </c>
      <c r="B29" s="110"/>
    </row>
    <row r="30" spans="1:2" ht="27.95">
      <c r="A30" s="111" t="s">
        <v>240</v>
      </c>
      <c r="B30" s="110"/>
    </row>
    <row r="31" spans="1:2" ht="14.1">
      <c r="A31" s="111" t="s">
        <v>241</v>
      </c>
      <c r="B31" s="110"/>
    </row>
    <row r="32" spans="1:2" ht="84">
      <c r="A32" s="111" t="s">
        <v>242</v>
      </c>
      <c r="B32" s="110"/>
    </row>
    <row r="33" spans="1:2" ht="14.1">
      <c r="A33" s="112" t="s">
        <v>243</v>
      </c>
      <c r="B33" s="110"/>
    </row>
    <row r="34" spans="1:2" ht="111.95">
      <c r="A34" s="112" t="s">
        <v>244</v>
      </c>
      <c r="B34" s="110"/>
    </row>
    <row r="35" spans="1:2" ht="42">
      <c r="A35" s="111" t="s">
        <v>245</v>
      </c>
      <c r="B35" s="110"/>
    </row>
    <row r="36" spans="1:2" ht="84">
      <c r="A36" s="111" t="s">
        <v>246</v>
      </c>
      <c r="B36" s="113"/>
    </row>
    <row r="37" spans="1:2" ht="27.95">
      <c r="A37" s="111" t="s">
        <v>247</v>
      </c>
      <c r="B37" s="114"/>
    </row>
    <row r="38" spans="1:2" ht="27.95">
      <c r="A38" s="111" t="s">
        <v>248</v>
      </c>
      <c r="B38" s="115"/>
    </row>
    <row r="39" spans="1:2" ht="27" customHeight="1" thickBot="1">
      <c r="A39" s="116" t="s">
        <v>249</v>
      </c>
      <c r="B39" s="117"/>
    </row>
    <row r="40" spans="1:2" ht="18.600000000000001" thickBot="1">
      <c r="A40" s="119" t="s">
        <v>172</v>
      </c>
      <c r="B40" s="120"/>
    </row>
    <row r="41" spans="1:2" ht="30" customHeight="1">
      <c r="A41" s="118" t="s">
        <v>250</v>
      </c>
      <c r="B41" s="113" t="s">
        <v>251</v>
      </c>
    </row>
    <row r="42" spans="1:2" ht="32.1" customHeight="1">
      <c r="A42" s="118" t="s">
        <v>252</v>
      </c>
      <c r="B42" s="113" t="s">
        <v>253</v>
      </c>
    </row>
  </sheetData>
  <mergeCells count="3">
    <mergeCell ref="A1:B1"/>
    <mergeCell ref="A2:B2"/>
    <mergeCell ref="A3:B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Expansion</dc:creator>
  <cp:keywords/>
  <dc:description/>
  <cp:lastModifiedBy>vane0693</cp:lastModifiedBy>
  <cp:revision/>
  <dcterms:created xsi:type="dcterms:W3CDTF">2016-01-29T13:26:38Z</dcterms:created>
  <dcterms:modified xsi:type="dcterms:W3CDTF">2026-10-21T22:57:08Z</dcterms:modified>
  <cp:category/>
  <cp:contentStatus/>
</cp:coreProperties>
</file>