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updateLinks="always" defaultThemeVersion="166925"/>
  <mc:AlternateContent xmlns:mc="http://schemas.openxmlformats.org/markup-compatibility/2006">
    <mc:Choice Requires="x15">
      <x15ac:absPath xmlns:x15ac="http://schemas.microsoft.com/office/spreadsheetml/2010/11/ac" url="/Users/cristiancamiloguerrerocalvo/Downloads/"/>
    </mc:Choice>
  </mc:AlternateContent>
  <xr:revisionPtr revIDLastSave="0" documentId="13_ncr:1_{A56A5862-1345-5A45-ADB3-4FAA3FEF6DF0}" xr6:coauthVersionLast="47" xr6:coauthVersionMax="47" xr10:uidLastSave="{00000000-0000-0000-0000-000000000000}"/>
  <bookViews>
    <workbookView xWindow="20" yWindow="600" windowWidth="28220" windowHeight="16400" xr2:uid="{8E56C026-9E01-44D9-9F58-B2B6E890478B}"/>
  </bookViews>
  <sheets>
    <sheet name="Interventoría Etapa 1 y 2" sheetId="8" r:id="rId1"/>
    <sheet name="FACTOR MULTIPLICADOR" sheetId="62" r:id="rId2"/>
  </sheets>
  <definedNames>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iu2">#REF!</definedName>
    <definedName name="_________PMT5671">#REF!</definedName>
    <definedName name="_________PMT5805">#REF!</definedName>
    <definedName name="_________PMT5806">#REF!</definedName>
    <definedName name="_________PMT5815">#REF!</definedName>
    <definedName name="_________PMT5820">#REF!</definedName>
    <definedName name="_________tab1">#REF!</definedName>
    <definedName name="_________tab2">#REF!</definedName>
    <definedName name="_________tab3">#REF!</definedName>
    <definedName name="_________TAB4">#REF!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tab1">#REF!</definedName>
    <definedName name="__tab2">#REF!</definedName>
    <definedName name="__tab3">#REF!</definedName>
    <definedName name="__TAB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iu2">#REF!</definedName>
    <definedName name="_BGC1">#REF!</definedName>
    <definedName name="_BGC3">#REF!</definedName>
    <definedName name="_BGC5">#REF!</definedName>
    <definedName name="_c">#REF!</definedName>
    <definedName name="_CAC1">#REF!</definedName>
    <definedName name="_CAC3">#REF!</definedName>
    <definedName name="_CAC5">#REF!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IPC2002">#REF!</definedName>
    <definedName name="_Key1" hidden="1">#REF!</definedName>
    <definedName name="_Key2" hidden="1">#REF!</definedName>
    <definedName name="_MA2">#REF!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#REF!</definedName>
    <definedName name="_Pa2">#REF!</definedName>
    <definedName name="_Pa3">#REF!</definedName>
    <definedName name="_Pa4">#REF!</definedName>
    <definedName name="_Parse_Out" hidden="1">#REF!</definedName>
    <definedName name="_PJ50">#REF!</definedName>
    <definedName name="_PMT5671">#REF!</definedName>
    <definedName name="_PMT5805">#REF!</definedName>
    <definedName name="_PMT5806">#REF!</definedName>
    <definedName name="_PMT5815">#REF!</definedName>
    <definedName name="_PMT5820">#REF!</definedName>
    <definedName name="_r">#REF!</definedName>
    <definedName name="_Regression_Int" hidden="1">1</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Vol1">#REF!</definedName>
    <definedName name="\a">#REF!</definedName>
    <definedName name="\b">#REF!</definedName>
    <definedName name="\c">#REF!</definedName>
    <definedName name="\eliminar">#REF!</definedName>
    <definedName name="\eliminar1">#REF!</definedName>
    <definedName name="\l">#REF!</definedName>
    <definedName name="\q">#REF!</definedName>
    <definedName name="a">#REF!</definedName>
    <definedName name="A_impresión_IM">#REF!</definedName>
    <definedName name="A3445556">#REF!</definedName>
    <definedName name="AA" hidden="1">{#N/A,#N/A,TRUE,"INGENIERIA";#N/A,#N/A,TRUE,"COMPRAS";#N/A,#N/A,TRUE,"DIRECCION";#N/A,#N/A,TRUE,"RESUMEN"}</definedName>
    <definedName name="AAA">#REF!</definedName>
    <definedName name="AAAA">#REF!</definedName>
    <definedName name="AAAAAAAAAA">#REF!</definedName>
    <definedName name="AAAAAAAAAAAAAAAAAAAA">#REF!</definedName>
    <definedName name="AAAAAAAAAAAAAAAAAAAAAAAAAAAAAAAAAAA">#REF!</definedName>
    <definedName name="AAC">#REF!</definedName>
    <definedName name="AADOQUINVEH">#REF!</definedName>
    <definedName name="AANDENES">#REF!</definedName>
    <definedName name="AAS" hidden="1">{#N/A,#N/A,TRUE,"INGENIERIA";#N/A,#N/A,TRUE,"COMPRAS";#N/A,#N/A,TRUE,"DIRECCION";#N/A,#N/A,TRUE,"RESUMEN"}</definedName>
    <definedName name="abc">#REF!</definedName>
    <definedName name="ABCD" hidden="1">#REF!</definedName>
    <definedName name="ABCDE" hidden="1">#REF!</definedName>
    <definedName name="ABG">#REF!</definedName>
    <definedName name="ABR">#REF!</definedName>
    <definedName name="absc">#REF!</definedName>
    <definedName name="AC">#REF!</definedName>
    <definedName name="ACABADO_PISO">#REF!</definedName>
    <definedName name="ACALZADA">#REF!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INISTRADOR">#REF!</definedName>
    <definedName name="admon">#REF!</definedName>
    <definedName name="adoq">#REF!</definedName>
    <definedName name="AGO">#REF!</definedName>
    <definedName name="Agua">#REF!</definedName>
    <definedName name="aiu">#REF!</definedName>
    <definedName name="AIU_ADMON">#REF!</definedName>
    <definedName name="AIU_IMP">#REF!</definedName>
    <definedName name="aiu_mat">#REF!</definedName>
    <definedName name="AIU_UTIL">#REF!</definedName>
    <definedName name="Ajuste">#REF!</definedName>
    <definedName name="Alambre_Negro_No.18">#REF!</definedName>
    <definedName name="Alcaparro_2.00_m">#REF!</definedName>
    <definedName name="alfabeto">#REF!</definedName>
    <definedName name="Almacenista">#REF!</definedName>
    <definedName name="AMBIENTAL">#REF!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REA">#REF!</definedName>
    <definedName name="_xlnm.Print_Area" localSheetId="0">'Interventoría Etapa 1 y 2'!$B$1:$AB$62</definedName>
    <definedName name="_xlnm.Print_Area">#REF!</definedName>
    <definedName name="Arena_de_Peña">#REF!</definedName>
    <definedName name="Arena_de_rio">#REF!</definedName>
    <definedName name="Arena_Lavada_de_Peña">#REF!</definedName>
    <definedName name="Arena_semilavada">#REF!</definedName>
    <definedName name="asasdasda">#REF!</definedName>
    <definedName name="ASB">#REF!</definedName>
    <definedName name="Aseo_general">#REF!</definedName>
    <definedName name="Aseo_General___3_HS__Sal__Mínimo">#REF!</definedName>
    <definedName name="Asta_Para_Banderas">#REF!</definedName>
    <definedName name="AU">#REF!</definedName>
    <definedName name="AUTOPISTA">#REF!</definedName>
    <definedName name="AUXILIAR">#REF!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_xlnm.Database" localSheetId="0">#REF!</definedName>
    <definedName name="_xlnm.Database">#REF!</definedName>
    <definedName name="Bateas">#REF!</definedName>
    <definedName name="BBBBBBBBBBBBBBB">#REF!</definedName>
    <definedName name="Bebederos_para_parque">#REF!</definedName>
    <definedName name="BGBGBGBGBGB">#REF!</definedName>
    <definedName name="Bicicletero">#REF!</definedName>
    <definedName name="Bisagra_aluminio_Extruído_3">#REF!</definedName>
    <definedName name="Bisagra_común_de_3">#REF!</definedName>
    <definedName name="BL">#REF!</definedName>
    <definedName name="bn">#REF!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mentos">#REF!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olin">#REF!</definedName>
    <definedName name="CAOS">#REF!</definedName>
    <definedName name="CAP">#REF!</definedName>
    <definedName name="Cargador_frontal">#REF!</definedName>
    <definedName name="CARRETERA1">#REF!</definedName>
    <definedName name="CARRETERA2">#REF!</definedName>
    <definedName name="Casetón_en_fibra_de_vidrio.">#REF!</definedName>
    <definedName name="Caucho_Sabanero_1.50_m">#REF!</definedName>
    <definedName name="CC">#REF!</definedName>
    <definedName name="ccto210">#REF!</definedName>
    <definedName name="cd">#REF!</definedName>
    <definedName name="CDC">#REF!</definedName>
    <definedName name="CDS_V_INDICES_CIRCUITO_CAUSA">#REF!</definedName>
    <definedName name="Cedro_caqueta_pieza">#REF!</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#REF!</definedName>
    <definedName name="Cheque_1">#REF!</definedName>
    <definedName name="Cheque_1_1_2">#REF!</definedName>
    <definedName name="Cheque_2">#REF!</definedName>
    <definedName name="Cheque_3">#REF!</definedName>
    <definedName name="Cinta_teflón">#REF!</definedName>
    <definedName name="CIRCUITOS">#REF!</definedName>
    <definedName name="CIRCUNVALAR">#REF!</definedName>
    <definedName name="civ" hidden="1">{#N/A,#N/A,TRUE,"1842CWN0"}</definedName>
    <definedName name="CL">#REF!</definedName>
    <definedName name="Cocineta_estufa_a_gas_dos_puestos">#REF!</definedName>
    <definedName name="Cod">#REF!</definedName>
    <definedName name="CODIGO1">#REF!</definedName>
    <definedName name="CODIGO2">#REF!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lor_mineral">#REF!</definedName>
    <definedName name="ColTap">#REF!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#REF!</definedName>
    <definedName name="Conexión_Siamesa">#REF!</definedName>
    <definedName name="Conexión_Siamesa_de_2_1_2__X_2_1_2__X_3">#REF!</definedName>
    <definedName name="consol">#REF!</definedName>
    <definedName name="Consultor">#REF!</definedName>
    <definedName name="CONTRATISTA">#REF!</definedName>
    <definedName name="Contrato">#REF!</definedName>
    <definedName name="CONTRATO.No">#REF!</definedName>
    <definedName name="Coordinador">#REF!</definedName>
    <definedName name="COSTODIRECTO">#REF!</definedName>
    <definedName name="Costopérdidas">#REF!</definedName>
    <definedName name="CotizacionARP">#REF!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ESTRUCT">#REF!</definedName>
    <definedName name="CUAPRUEBAS">#REF!</definedName>
    <definedName name="Cubierta_sándwich___Deck_Aluzinc_333C_mm_Cal_26">#REF!</definedName>
    <definedName name="Cubierta_Trapezoidal_Acesco_3_05">#REF!</definedName>
    <definedName name="Cuchillas">#REF!</definedName>
    <definedName name="Cupula_tragante_4_x2">#REF!</definedName>
    <definedName name="CVa">#REF!</definedName>
    <definedName name="D">#REF!</definedName>
    <definedName name="d_percápita">#REF!</definedName>
    <definedName name="Datos">#REF!</definedName>
    <definedName name="dd" hidden="1">{#N/A,#N/A,TRUE,"INGENIERIA";#N/A,#N/A,TRUE,"COMPRAS";#N/A,#N/A,TRUE,"DIRECCION";#N/A,#N/A,TRUE,"RESUMEN"}</definedName>
    <definedName name="DDE" hidden="1">{#N/A,#N/A,TRUE,"1842CWN0"}</definedName>
    <definedName name="Decision">#REF!</definedName>
    <definedName name="DESC1">#REF!</definedName>
    <definedName name="DESC521">#REF!</definedName>
    <definedName name="DESCRP1">#REF!</definedName>
    <definedName name="DESCRP2">#REF!</definedName>
    <definedName name="Desinfeccion_del_Sistema_de_Agua_Potable">#REF!</definedName>
    <definedName name="DEX">#REF!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ametros">#REF!</definedName>
    <definedName name="DIC">#REF!</definedName>
    <definedName name="DifConsultoriaFMMin">#REF!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p">#REF!</definedName>
    <definedName name="ducha_antivandalica_mezclador">#REF!</definedName>
    <definedName name="DURACION">#REF!*30</definedName>
    <definedName name="Durmiente_3_m">#REF!</definedName>
    <definedName name="Durmiente_Abarco_4m">#REF!</definedName>
    <definedName name="Durmiente_Ordinario_4m">#REF!</definedName>
    <definedName name="Dv">#REF!</definedName>
    <definedName name="DWPRICE" hidden="1">#REF!</definedName>
    <definedName name="ee">#REF!</definedName>
    <definedName name="EEEEE">#REF!</definedName>
    <definedName name="EF">#REF!</definedName>
    <definedName name="Emeflex_3_00_mm">#REF!</definedName>
    <definedName name="EMPRESA">#REF!</definedName>
    <definedName name="Endurecedor">#REF!</definedName>
    <definedName name="ENE">#REF!</definedName>
    <definedName name="Ensayo">#REF!</definedName>
    <definedName name="Entramado_piso__repisas_8_4_3">#REF!</definedName>
    <definedName name="EQU_Y_HERR">#REF!</definedName>
    <definedName name="EQUI">#REF!</definedName>
    <definedName name="EQUIPO">#REF!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onjillas">#REF!</definedName>
    <definedName name="EST10A">#REF!</definedName>
    <definedName name="EST10V1">#REF!</definedName>
    <definedName name="EST11A">#REF!</definedName>
    <definedName name="ESTACON">#REF!</definedName>
    <definedName name="ESTADO">#REF!</definedName>
    <definedName name="Estopa">#REF!</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FactorCostoPotencia">#REF!</definedName>
    <definedName name="FactorMultFinalFMMin">#REF!</definedName>
    <definedName name="FactorMultiplicaCalculadoFMMin">#REF!</definedName>
    <definedName name="FE">1.32</definedName>
    <definedName name="FEB">#REF!</definedName>
    <definedName name="FECH">#REF!</definedName>
    <definedName name="FECHA">#REF!,#REF!,#REF!</definedName>
    <definedName name="FECHA.CONTRATO">#REF!</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M">1.18</definedName>
    <definedName name="FMA">#REF!</definedName>
    <definedName name="FMB">#REF!</definedName>
    <definedName name="FMC">#REF!</definedName>
    <definedName name="FMD">#REF!</definedName>
    <definedName name="FME">#REF!</definedName>
    <definedName name="FO">#REF!</definedName>
    <definedName name="Formaleta_Entrepisos">#REF!</definedName>
    <definedName name="Formaleta_madera">#REF!</definedName>
    <definedName name="Formaleta_plaquetas">#REF!</definedName>
    <definedName name="Formaleta_Sardinel">#REF!</definedName>
    <definedName name="formularioCantidades">#REF!</definedName>
    <definedName name="FR">1.15</definedName>
    <definedName name="FS">1.32</definedName>
    <definedName name="fsaf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OAD">#REF!</definedName>
    <definedName name="gaod">#REF!</definedName>
    <definedName name="gastos_contrato">#REF!</definedName>
    <definedName name="GB7UKJMGHMGFFHR">#REF!</definedName>
    <definedName name="Geotextil_tejido_ST_200">#REF!</definedName>
    <definedName name="GG">#REF!</definedName>
    <definedName name="GGGGGGGGGGGGGGGGG">#REF!</definedName>
    <definedName name="_xlnm.Recorder">#REF!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#REF!</definedName>
    <definedName name="hab___viv">#REF!</definedName>
    <definedName name="Herramienta_menor">#REF!</definedName>
    <definedName name="herramientas">#REF!</definedName>
    <definedName name="Hid">#REF!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F">#REF!</definedName>
    <definedName name="Impermeabilizante_concreto_de_3000_P.S.I.">#REF!</definedName>
    <definedName name="Impermeabilizante_mortero_1_3">#REF!</definedName>
    <definedName name="Impermeabilizante_mortero_1_4">#REF!</definedName>
    <definedName name="Incremento_Fluido_3000_psi">#REF!</definedName>
    <definedName name="INDI1">#REF!</definedName>
    <definedName name="inf">#REF!</definedName>
    <definedName name="inst_provis">#REF!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Tap">#REF!</definedName>
    <definedName name="INTEGRAL">#REF!</definedName>
    <definedName name="Interventor">#REF!</definedName>
    <definedName name="IntVal">#REF!</definedName>
    <definedName name="INV_11">#REF!</definedName>
    <definedName name="Io">#REF!</definedName>
    <definedName name="Item">#REF!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VA_UTIL">#REF!</definedName>
    <definedName name="Jardines">#REF!</definedName>
    <definedName name="javi">#REF!</definedName>
    <definedName name="JAVI1">#REF!</definedName>
    <definedName name="jklj">#N/A</definedName>
    <definedName name="JOI">#REF!</definedName>
    <definedName name="Jornal">#REF!</definedName>
    <definedName name="Juego_de_incrustaciones_acuacer">#REF!</definedName>
    <definedName name="Juego_de_incrustaciones_en_color_blanco">#REF!</definedName>
    <definedName name="Juegos_infantiles_según_catálogo_I.D.R.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K">#REF!</definedName>
    <definedName name="KPKPKPKKPKPK">#REF!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CITACION">#REF!</definedName>
    <definedName name="Lija">#REF!</definedName>
    <definedName name="List_cuadrillas">#REF!</definedName>
    <definedName name="ListaCantidad">#REF!</definedName>
    <definedName name="ListaItem">#REF!</definedName>
    <definedName name="ListaUni">#REF!</definedName>
    <definedName name="Listón_1.5x3x3">#REF!</definedName>
    <definedName name="Listón_M.H._Guayacán">#REF!</definedName>
    <definedName name="LL">#REF!</definedName>
    <definedName name="Llave_automatica_Ref._71100_000_000">#REF!</definedName>
    <definedName name="Llave_Manguera">#REF!</definedName>
    <definedName name="LOCA">#REF!</definedName>
    <definedName name="LOCAL">#REF!</definedName>
    <definedName name="LOCALIZACION_Y_REPLANTEO">#REF!</definedName>
    <definedName name="LOLJKNK">#REF!</definedName>
    <definedName name="Longitud">#REF!</definedName>
    <definedName name="Longitud1">#REF!</definedName>
    <definedName name="Longitud2">#REF!</definedName>
    <definedName name="LP">#REF!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#REF!</definedName>
    <definedName name="mano_obra_direccion">#REF!</definedName>
    <definedName name="mano_obra_directa">#REF!</definedName>
    <definedName name="mantenimiento">#REF!</definedName>
    <definedName name="Manto_Fiber_GLass_600_XT">#REF!</definedName>
    <definedName name="Manual_de_Operación_y_Mantenimiento">#REF!</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ER">#REF!</definedName>
    <definedName name="MATERIALES">#REF!</definedName>
    <definedName name="MATERIALES_">#REF!</definedName>
    <definedName name="MaterialTub">#REF!</definedName>
    <definedName name="MAY">#REF!</definedName>
    <definedName name="Mecheros_Bunsen">#REF!</definedName>
    <definedName name="Medidores__Domestico__2">#REF!</definedName>
    <definedName name="Medidores__Incendio__1_1_2">#REF!</definedName>
    <definedName name="meses">#REF!</definedName>
    <definedName name="Mesones_de_atención_en_granito_color_gris_jaspe.">#REF!</definedName>
    <definedName name="met" hidden="1">{#N/A,#N/A,TRUE,"1842CWN0"}</definedName>
    <definedName name="metal" hidden="1">{#N/A,#N/A,TRUE,"1842CWN0"}</definedName>
    <definedName name="Metal_Deck_Cal_22">#REF!</definedName>
    <definedName name="Mineral">#REF!</definedName>
    <definedName name="Mínimo">#REF!</definedName>
    <definedName name="MO">#REF!</definedName>
    <definedName name="MOD">#REF!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#REF!</definedName>
    <definedName name="MZ">#REF!</definedName>
    <definedName name="Nevera">#REF!</definedName>
    <definedName name="NG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MBRE">#REF!</definedName>
    <definedName name="Norte">#REF!</definedName>
    <definedName name="NOV">#REF!</definedName>
    <definedName name="NUEVO">#REF!</definedName>
    <definedName name="NUNI">#REF!</definedName>
    <definedName name="ÑÑÑÑ">#REF!</definedName>
    <definedName name="OBJETO.CONTRATO">#REF!</definedName>
    <definedName name="Obra">#REF!</definedName>
    <definedName name="obser">#REF!</definedName>
    <definedName name="OBSERVACION">#REF!</definedName>
    <definedName name="OCT">#REF!</definedName>
    <definedName name="Oficial">#REF!</definedName>
    <definedName name="OJO">#REF!</definedName>
    <definedName name="Organizador_de_Cables_de_Puenteo">#REF!</definedName>
    <definedName name="Orinal_Mediano_Ref._08860">#REF!</definedName>
    <definedName name="ORO">#REF!</definedName>
    <definedName name="P_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#REF!</definedName>
    <definedName name="Pegacor">#REF!</definedName>
    <definedName name="Pegante_Colbón">#REF!</definedName>
    <definedName name="Percha_en_AI_Doble_Ref._FB_5502">#REF!</definedName>
    <definedName name="PERIODO">#REF!</definedName>
    <definedName name="Persianas_Luxalon_Cortasol_84RLSL5">#REF!</definedName>
    <definedName name="PESO14.2">#REF!</definedName>
    <definedName name="PESO14.3">#REF!</definedName>
    <definedName name="PESO14.4">#REF!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MT">#REF!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PtoNorte">#REF!</definedName>
    <definedName name="pre">#REF!</definedName>
    <definedName name="Precio">#REF!</definedName>
    <definedName name="precio2">#REF!</definedName>
    <definedName name="PrecioS">#REF!</definedName>
    <definedName name="PrestacionesSeguridadOtrosFMMin">#REF!</definedName>
    <definedName name="PresuDerivGuatDef">#REF!</definedName>
    <definedName name="PresuPresaDef">#REF!</definedName>
    <definedName name="PRESUPUESTADO">#REF!</definedName>
    <definedName name="Print_Area_MI">#REF!</definedName>
    <definedName name="PRINT_TITLES_MI">#N/A</definedName>
    <definedName name="PROP">#REF!</definedName>
    <definedName name="Proponente">#REF!</definedName>
    <definedName name="PROVISIONALES" hidden="1">#REF!</definedName>
    <definedName name="PRUEBA">#REF!</definedName>
    <definedName name="PRUEBA2">#REF!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qq">#REF!</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#REF!</definedName>
    <definedName name="Resistenciaconductor">#REF!</definedName>
    <definedName name="RESU">#REF!</definedName>
    <definedName name="Retro_excavadora">#REF!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M_02">#N/A</definedName>
    <definedName name="SEP">#REF!</definedName>
    <definedName name="Servicio_de_Volqueta">#REF!</definedName>
    <definedName name="servicios">#REF!</definedName>
    <definedName name="SF">#REF!</definedName>
    <definedName name="SGI_V_INDICES_CIRCUITO_CAUSA">#REF!</definedName>
    <definedName name="SHARED_FORMULA_0">#REF!</definedName>
    <definedName name="SHARED_FORMULA_1">#REF!</definedName>
    <definedName name="SHARED_FORMULA_2">#REF!</definedName>
    <definedName name="SHARED_FORMULA_3">#REF!</definedName>
    <definedName name="SHARED_FORMULA_4">#REF!</definedName>
    <definedName name="SHARED_FORMULA_5">#REF!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J">#REF!</definedName>
    <definedName name="skjkfjskl">#N/A</definedName>
    <definedName name="SM">#REF!</definedName>
    <definedName name="SMLMV">#REF!</definedName>
    <definedName name="SMMV">#REF!</definedName>
    <definedName name="SOCIA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#REF!</definedName>
    <definedName name="st">#REF!</definedName>
    <definedName name="Strip_Telefonico_de_30_Pares__Caja_Metalica_de_50x50x20_cm.">#REF!</definedName>
    <definedName name="SU">#REF!</definedName>
    <definedName name="Sub_Contrato_a_Todo_Costo_Alfombra">#REF!</definedName>
    <definedName name="Sub_Contrato_a_Todo_Costo_Cielo_Raso">#REF!</definedName>
    <definedName name="SUBA">#REF!</definedName>
    <definedName name="subcontratos">#REF!</definedName>
    <definedName name="Subestacion_Tipo_Pedestal_225_Kva__11400_208_120V_60Hz_D_Y5_N._CTS_523">#REF!</definedName>
    <definedName name="SUBESTACIONES">#REF!</definedName>
    <definedName name="SUBTRANS">#REF!</definedName>
    <definedName name="SUELLEN">#REF!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#REF!</definedName>
    <definedName name="TE">#REF!</definedName>
    <definedName name="Teja_eternit_No_6">#REF!</definedName>
    <definedName name="TERRITORIAL">#REF!</definedName>
    <definedName name="Thiner">#REF!</definedName>
    <definedName name="Tintilla_para_madera">#REF!</definedName>
    <definedName name="TipoCosteo">#REF!</definedName>
    <definedName name="TipoCosteoNivelRiesgo">#REF!</definedName>
    <definedName name="Tiras_Alistado_3_x_3_x_3">#REF!</definedName>
    <definedName name="TITULO">#REF!</definedName>
    <definedName name="_xlnm.Print_Titles">#N/A</definedName>
    <definedName name="Títulos_a_imprimir_IM">#REF!</definedName>
    <definedName name="To">#REF!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hh">#REF!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AT">#REF!</definedName>
    <definedName name="TRIMESTRE">#REF!</definedName>
    <definedName name="Triplex_Andes_Pizano_14_mm">#REF!</definedName>
    <definedName name="TRM">#REF!</definedName>
    <definedName name="T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#REF!</definedName>
    <definedName name="Ubicación">#REF!</definedName>
    <definedName name="UM">#REF!</definedName>
    <definedName name="UNIDAD1">#REF!</definedName>
    <definedName name="UNIDAD521">#REF!</definedName>
    <definedName name="Unidades">#REF!</definedName>
    <definedName name="UNITARIO">#REF!</definedName>
    <definedName name="Unitarios">#REF!</definedName>
    <definedName name="U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#REF!</definedName>
    <definedName name="VALORACIÓN">#REF!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#REF!</definedName>
    <definedName name="vas">#REF!</definedName>
    <definedName name="VE">#REF!</definedName>
    <definedName name="VI">#REF!</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#REF!</definedName>
    <definedName name="wrn.OBRASC.">#REF!</definedName>
    <definedName name="wrn.via." hidden="1">{"via1",#N/A,TRUE,"general";"via2",#N/A,TRUE,"general";"via3",#N/A,TRUE,"general"}</definedName>
    <definedName name="www">#REF!</definedName>
    <definedName name="x">#REF!</definedName>
    <definedName name="XSW" hidden="1">{#N/A,#N/A,TRUE,"1842CWN0"}</definedName>
    <definedName name="xx">#REF!</definedName>
    <definedName name="xxx">#REF!</definedName>
    <definedName name="XXXX" hidden="1">#REF!</definedName>
    <definedName name="XZS" hidden="1">#REF!</definedName>
    <definedName name="y">#REF!</definedName>
    <definedName name="yata">#REF!</definedName>
    <definedName name="Yeso">#REF!</definedName>
    <definedName name="yota">#REF!</definedName>
    <definedName name="ZAQ" hidden="1">{#N/A,#N/A,TRUE,"INGENIERIA";#N/A,#N/A,TRUE,"COMPRAS";#N/A,#N/A,TRUE,"DIRECCION";#N/A,#N/A,TRUE,"RESUMEN"}</definedName>
    <definedName name="Zocalo_en_acero_inoxidable_e_0_10_ML">#REF!</definedName>
    <definedName name="Zorra_Metalica__Ruedas_de_Caucho">#REF!</definedName>
    <definedName name="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42" i="8" l="1"/>
  <c r="M42" i="8"/>
  <c r="AA31" i="8"/>
  <c r="AA28" i="8"/>
  <c r="AA17" i="8"/>
  <c r="M28" i="8"/>
  <c r="M25" i="8"/>
  <c r="M16" i="8"/>
  <c r="M10" i="8"/>
  <c r="AA10" i="8"/>
  <c r="Z33" i="8" l="1"/>
  <c r="Z34" i="8"/>
  <c r="Z32" i="8"/>
  <c r="Z29" i="8"/>
  <c r="Z21" i="8"/>
  <c r="Z22" i="8"/>
  <c r="Z23" i="8"/>
  <c r="Z24" i="8"/>
  <c r="Z25" i="8"/>
  <c r="Z26" i="8"/>
  <c r="Z20" i="8"/>
  <c r="Z13" i="8"/>
  <c r="Z12" i="8"/>
  <c r="L30" i="8"/>
  <c r="L29" i="8"/>
  <c r="L21" i="8"/>
  <c r="L22" i="8"/>
  <c r="L23" i="8"/>
  <c r="L20" i="8"/>
  <c r="Z18" i="8"/>
  <c r="Z19" i="8"/>
  <c r="Z11" i="8"/>
  <c r="Z14" i="8"/>
  <c r="Z15" i="8"/>
  <c r="L26" i="8"/>
  <c r="L17" i="8"/>
  <c r="L18" i="8"/>
  <c r="L19" i="8"/>
  <c r="L14" i="8"/>
  <c r="L13" i="8"/>
  <c r="L12" i="8"/>
  <c r="L11" i="8"/>
  <c r="J33" i="8" l="1"/>
  <c r="X37" i="8"/>
  <c r="C3" i="62"/>
  <c r="C16" i="62"/>
  <c r="C30" i="62"/>
  <c r="C38" i="62"/>
  <c r="C42" i="62"/>
  <c r="C45" i="62"/>
  <c r="B45" i="62"/>
  <c r="Y37" i="8" l="1"/>
  <c r="K33" i="8"/>
  <c r="Z37" i="8" l="1"/>
  <c r="AA36" i="8" s="1"/>
  <c r="AA40" i="8" s="1"/>
  <c r="AA41" i="8" s="1"/>
  <c r="L33" i="8"/>
  <c r="M32" i="8" s="1"/>
  <c r="M40" i="8" s="1"/>
  <c r="M41" i="8" s="1"/>
  <c r="M47" i="8" l="1"/>
</calcChain>
</file>

<file path=xl/sharedStrings.xml><?xml version="1.0" encoding="utf-8"?>
<sst xmlns="http://schemas.openxmlformats.org/spreadsheetml/2006/main" count="212" uniqueCount="130">
  <si>
    <t>INTERVENCIONES INTEGRALES DEL HÁBITAT</t>
  </si>
  <si>
    <t>DIRECCIÓN DE OPERACIONES
SUBSECRETARÍA DE INTERVENCIONES INTEGRALES</t>
  </si>
  <si>
    <t>OBJETO: REALIZAR LA INTERVENTORÍA INTEGRAL LA FACTIBILIDAD, LOS ESTUDIOS Y DISEÑOS DEFINITIVOS Y LA EJECUCIÓN DE LA OBRA DE ESPACIO PÚBLICO, EN EL MARCO DE LA ESTRATEGIA REVITALIZA TU BARRIO, EN EL POLÍGONO PRIORIZADO POR LA SECRETARÍA DISTRITAL DE HÁBITAT EN LA LOCALIDAD DE SANTA FE.</t>
  </si>
  <si>
    <t>ÁREA CORREDORES: 2496 M2</t>
  </si>
  <si>
    <t>ÍTEM</t>
  </si>
  <si>
    <t>DESCRIPCIÓN</t>
  </si>
  <si>
    <t>ESPECIALISTA</t>
  </si>
  <si>
    <t>AÑOS DE EXPERIENCIA</t>
  </si>
  <si>
    <t>UND</t>
  </si>
  <si>
    <t>%</t>
  </si>
  <si>
    <t>VR. UNITARIO</t>
  </si>
  <si>
    <t xml:space="preserve">VR. PARCIAL </t>
  </si>
  <si>
    <t>VR. TOTAL</t>
  </si>
  <si>
    <t>SI</t>
  </si>
  <si>
    <t>NO</t>
  </si>
  <si>
    <t>PROF</t>
  </si>
  <si>
    <t>ESPEC</t>
  </si>
  <si>
    <t>PROFESIÓN</t>
  </si>
  <si>
    <t>MESES</t>
  </si>
  <si>
    <t>DEDICACIÓN</t>
  </si>
  <si>
    <t>SALARIO</t>
  </si>
  <si>
    <t>SUBTOTAL</t>
  </si>
  <si>
    <t>Director de la Consultoría</t>
  </si>
  <si>
    <t>Ingeniería Civil o Arquitectura</t>
  </si>
  <si>
    <t>Especialista en diseño arquitectónico</t>
  </si>
  <si>
    <t>Arquitectura</t>
  </si>
  <si>
    <t>Especialista Eléctrico</t>
  </si>
  <si>
    <t>Ingeniero Eléctrico</t>
  </si>
  <si>
    <t>Especialista hidrosanitario</t>
  </si>
  <si>
    <t>Ingeniería Civil o Sanitaria</t>
  </si>
  <si>
    <t>Especialista en Estructuras</t>
  </si>
  <si>
    <t xml:space="preserve">Ingeniería Civil  </t>
  </si>
  <si>
    <t>Especialista en geotecnia</t>
  </si>
  <si>
    <t>Especialista en gestión ambiental  (construcción sostenible) + SSTMA</t>
  </si>
  <si>
    <t>Ingeniería Ambiental o Afines</t>
  </si>
  <si>
    <t>Arqueólogo</t>
  </si>
  <si>
    <t>Arqueología o afines</t>
  </si>
  <si>
    <t>Profesional en presupuestos, especificaciones, cantidades, programación y APUS</t>
  </si>
  <si>
    <t xml:space="preserve">Ingeniero Civil </t>
  </si>
  <si>
    <t>Profesional Restauracción de Bienes Muebles o inmuebles y/o Conservación del patrimonio</t>
  </si>
  <si>
    <t>Profesional en Restauracción de Bienes Muebles o inmuebles y/o Conservación del patrimonio</t>
  </si>
  <si>
    <t>Profesional en gestión social</t>
  </si>
  <si>
    <t>Trabajo Social, socióloga, psicóloga social, Antropóloga</t>
  </si>
  <si>
    <t>Especialista derecho urbano</t>
  </si>
  <si>
    <t>Abogado</t>
  </si>
  <si>
    <t>OTRO PERSONAL</t>
  </si>
  <si>
    <t>FORMACIÓN</t>
  </si>
  <si>
    <t>Ingeniero topógrafo</t>
  </si>
  <si>
    <t>Ingeniero-Topografía</t>
  </si>
  <si>
    <t>Cadenero 1</t>
  </si>
  <si>
    <t>Bachiller técnico</t>
  </si>
  <si>
    <t>PERSONAL + FACTOR MULTIPLICADOR</t>
  </si>
  <si>
    <t>FM</t>
  </si>
  <si>
    <t>PRESUPUESTO OFICIAL</t>
  </si>
  <si>
    <t>Director de la Interventoría</t>
  </si>
  <si>
    <t>Residentes de Interventoría</t>
  </si>
  <si>
    <t>Profesional en ingenieria forestal</t>
  </si>
  <si>
    <t>Ingeniero Forestal</t>
  </si>
  <si>
    <t>Especialista en gestión ambiental  (construcción sostenible)</t>
  </si>
  <si>
    <t>Especialista en gestión de calidad</t>
  </si>
  <si>
    <t>Ingeniería Industrial o Afines</t>
  </si>
  <si>
    <t>Profesional SST</t>
  </si>
  <si>
    <t>Ingeniero Industrial, SST o afines</t>
  </si>
  <si>
    <t>Inspector</t>
  </si>
  <si>
    <t>FACTOR MULTIPLICADOR CONSULTORIA E INTERVENTORIA</t>
  </si>
  <si>
    <t>SALARIOS</t>
  </si>
  <si>
    <t>PRESTACIONES SOCIALES 1</t>
  </si>
  <si>
    <t>Cesantía</t>
  </si>
  <si>
    <t>Intereses de Cesantías</t>
  </si>
  <si>
    <t>Prima</t>
  </si>
  <si>
    <t>Vacaciones</t>
  </si>
  <si>
    <t>Seguridad Social (salud)</t>
  </si>
  <si>
    <t>Seguridad Social (pensión)</t>
  </si>
  <si>
    <t>Aseguradora de Riesgos Profesionales</t>
  </si>
  <si>
    <t>Subsidio Familiar</t>
  </si>
  <si>
    <t>ICBF</t>
  </si>
  <si>
    <t>SENA</t>
  </si>
  <si>
    <t>Subsidio de Transporte</t>
  </si>
  <si>
    <t>Dotación</t>
  </si>
  <si>
    <t>COSTOS DIRECTOS 2</t>
  </si>
  <si>
    <t>Servicios públicos de campamento interventor</t>
  </si>
  <si>
    <t>Papelería oficina interventor</t>
  </si>
  <si>
    <t xml:space="preserve">Personal administrativo no facturado </t>
  </si>
  <si>
    <t>Personal profesional no facturado</t>
  </si>
  <si>
    <t>Equipos de oficina y campamento</t>
  </si>
  <si>
    <t>Equipos de plotter, escaneo y fotografía. Incluye impresiones</t>
  </si>
  <si>
    <t xml:space="preserve">Papelería para entrega de Informes semanales, mensuales y finales en original </t>
  </si>
  <si>
    <t>Alquiler de equipos de topografía y otros necesarios para control de niveles, etc.</t>
  </si>
  <si>
    <t xml:space="preserve">Implementación y programa preventivo de salud en el trabajo y seguridad industrial, incluye Elementos de Protección Personal (EPP), capacitaciones, afiches, guías, manuales, señalización de obra y demás elementos que se requieran. </t>
  </si>
  <si>
    <t>Punto de atencion ciudadano permanente</t>
  </si>
  <si>
    <t>Trámites y aprobaciones ante entidades por cada especialidad de diseños y obras terminadas Incluye acompañamientos, papelería, etc.</t>
  </si>
  <si>
    <t>Pruebas y laboratorios</t>
  </si>
  <si>
    <t>IMPUESTOS 3</t>
  </si>
  <si>
    <t>Rete fuente</t>
  </si>
  <si>
    <t>Rete IVA</t>
  </si>
  <si>
    <t>Rete ICA</t>
  </si>
  <si>
    <t>Estampilla Universidad Distrital</t>
  </si>
  <si>
    <t>Estampilla Procultura</t>
  </si>
  <si>
    <t>Estampilla Proadulto mayor</t>
  </si>
  <si>
    <t>Estampilla 50 años Universidad Pedagógica</t>
  </si>
  <si>
    <t>PÓLIZAS Y GARANTÍAS 4</t>
  </si>
  <si>
    <t>Cumplimiento</t>
  </si>
  <si>
    <t>Salarios y prestaciones sociales</t>
  </si>
  <si>
    <t>Calidad del Servicio</t>
  </si>
  <si>
    <t>OTROS</t>
  </si>
  <si>
    <t>Imprevistos</t>
  </si>
  <si>
    <t>Utilidad</t>
  </si>
  <si>
    <t>TOTAL FACTOR MULTIPLICADOR (1+2+3+4)</t>
  </si>
  <si>
    <t>Vehiculos, conductor  y Combustibles</t>
  </si>
  <si>
    <r>
      <t>TIEMPO DE EJECUCIÓN: 5</t>
    </r>
    <r>
      <rPr>
        <b/>
        <sz val="11"/>
        <rFont val="Arial"/>
        <family val="2"/>
      </rPr>
      <t xml:space="preserve"> meses</t>
    </r>
    <r>
      <rPr>
        <b/>
        <sz val="11"/>
        <color theme="1"/>
        <rFont val="Arial"/>
        <family val="2"/>
      </rPr>
      <t xml:space="preserve"> ETAPA 2 - INTERVENTORÍA DE OBRA</t>
    </r>
  </si>
  <si>
    <r>
      <t xml:space="preserve">TIEMPO DE EJECUCIÓN: 5 </t>
    </r>
    <r>
      <rPr>
        <b/>
        <sz val="11"/>
        <rFont val="Arial"/>
        <family val="2"/>
      </rPr>
      <t>meses</t>
    </r>
    <r>
      <rPr>
        <b/>
        <sz val="11"/>
        <color theme="1"/>
        <rFont val="Arial"/>
        <family val="2"/>
      </rPr>
      <t xml:space="preserve"> ETAPA 1 - INTERVENTORÍA DE ESTUDIOS Y DISEÑOS</t>
    </r>
  </si>
  <si>
    <t>IVA DE INTERVENTORÍA DE  ESTUDIOS Y DISEÑOS</t>
  </si>
  <si>
    <t xml:space="preserve">IVA DE INTERVENTORÍA DE OBRA </t>
  </si>
  <si>
    <t>PRESUPUESTO - ETAPA 2</t>
  </si>
  <si>
    <t>TOTAL  PRESUPUESTO PROYECTO INCLUYE ETAPA 1 Y 2</t>
  </si>
  <si>
    <t>TOTAL COSTO  INTERVENTORÍA  ESTUDIOS Y DISEÑOS</t>
  </si>
  <si>
    <t xml:space="preserve">TOTAL COSTO INTERVENTORÍA OBRA </t>
  </si>
  <si>
    <t>El proponente con la presentación de su oferta no debe superar los valores unitarios estimados por la SDHT para los profesionales y Factor Multiplicador definidos por la SDHT para la Etapa 1 y Etapa 2. </t>
  </si>
  <si>
    <t>El proponente con la presentación de su oferta, acepta haber realizado una lectura integral de los documentos del proceso de selección y asi mismo dar cumplimiento a las condiciones establecidas en los Estudios Previos, Pliego de Condiciones, Anexo Técnico y demás apéndices y documentos que hacen parte integral del proceso de contratación.</t>
  </si>
  <si>
    <t>Para el diligenciamiento de la oferta económica, el oferente deberá tener en cuenta que el Factor Multiplicador (FM) definido por la Entidad comprende la totalidad de los costos, gastos, cargas y demás conceptos necesarios para la adecuada ejecución del contrato de interventoría, de conformidad con la metodología establecida para la estructuración del presupuesto oficial.</t>
  </si>
  <si>
    <t>Únicamente modificar los valores en amarillo del valor de la oferta económica.</t>
  </si>
  <si>
    <t>El proponente con la presentación de su oferta acepta la forma de pago señalada en los Estudios Previos del contrato y la minuta del mismo, en ese sentido, acepta la forma de pago definida para la Etapa 1 y la Etapa 2.</t>
  </si>
  <si>
    <t>El proponente con la presentación de su oferta, acepta dar cumplimiento a los requisitos señalados en las condiciones particulares definidas del Anexo Técnico, de manera transversal y para cada una de las Etapas de desarrollo del contrato.</t>
  </si>
  <si>
    <t xml:space="preserve">NOTAS GENERALES: </t>
  </si>
  <si>
    <t>El presupuesto oficial estimado del proceso de selección, que incluye las estimaciones de la Etapa  1 y de la Etapa 2, se establece como un valor global; en ese sentido, con la presentación de la oferta por parte del proponente, se aceptan las condiciones definidas en los documentos del proceso de contratación, lo que incluye costos de personal, administrativos, impuestos, estampillas, garantías y los demás que le sean aplicables.  </t>
  </si>
  <si>
    <t>___________________________________________________ 
NOMBRE DEL REPRESENTANTE LEGAL
IDENTIFICACIÓN DEL REPRESENTANTE 
FIRMA DEL REPRESENTANTE LEGAL</t>
  </si>
  <si>
    <t>PERSONAL MÍNIMO REQUERIDO</t>
  </si>
  <si>
    <t>PROFESIONALES DE APOYO REQUERIDO</t>
  </si>
  <si>
    <t>PROFESIONALES DE PROYECTO URBANISTICO VIVIENDA REQUERIDO</t>
  </si>
  <si>
    <t>PROFESIONALES DE PROYECTO URBANISTICO REQUERIDO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</si>
</sst>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0_-;\-&quot;$&quot;* #,##0_-;_-&quot;$&quot;* &quot;-&quot;_-;_-@_-"/>
    <numFmt numFmtId="166" formatCode="_-&quot;$&quot;* #,##0.00_-;\-&quot;$&quot;* #,##0.00_-;_-&quot;$&quot;* &quot;-&quot;??_-;_-@_-"/>
    <numFmt numFmtId="167" formatCode="_-[$$-409]* #,##0.00_ ;_-[$$-409]* \-#,##0.00\ ;_-[$$-409]* &quot;-&quot;??_ ;_-@_ "/>
    <numFmt numFmtId="168" formatCode="_(&quot;$&quot;\ * #,##0.00_);_(&quot;$&quot;\ * \(#,##0.00\);_(&quot;$&quot;\ * &quot;-&quot;??_);_(@_)"/>
    <numFmt numFmtId="169" formatCode="_(&quot;$&quot;\ * #,##0_);_(&quot;$&quot;\ * \(#,##0\);_(&quot;$&quot;\ * &quot;-&quot;??_);_(@_)"/>
    <numFmt numFmtId="170" formatCode="0.0%"/>
    <numFmt numFmtId="171" formatCode="_-[$$-409]* #,##0_ ;_-[$$-409]* \-#,##0\ ;_-[$$-409]* &quot;-&quot;??_ ;_-@_ "/>
    <numFmt numFmtId="172" formatCode="0.000%"/>
    <numFmt numFmtId="173" formatCode="_-&quot;$&quot;\ * #,##0.00_-;\-&quot;$&quot;\ * #,##0.00_-;_-&quot;$&quot;\ * &quot;-&quot;_-;_-@_-"/>
    <numFmt numFmtId="174" formatCode="[$-C0A]mmm\-yy;@"/>
    <numFmt numFmtId="175" formatCode="0.00000%"/>
    <numFmt numFmtId="176" formatCode="_ * #,##0.00_ ;_ * \-#,##0.00_ ;_ * &quot;-&quot;??_ ;_ @_ "/>
    <numFmt numFmtId="177" formatCode="[$$-240A]\ #,##0.00"/>
  </numFmts>
  <fonts count="32"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Arial Narrow"/>
      <family val="2"/>
    </font>
    <font>
      <b/>
      <sz val="11"/>
      <color theme="1"/>
      <name val="Arial Narrow"/>
      <family val="2"/>
    </font>
    <font>
      <sz val="11"/>
      <name val="Arial Narrow"/>
      <family val="2"/>
    </font>
    <font>
      <b/>
      <sz val="11"/>
      <name val="Arial Narrow"/>
      <family val="2"/>
    </font>
    <font>
      <b/>
      <sz val="11"/>
      <color theme="1"/>
      <name val="Calibri"/>
      <family val="2"/>
      <scheme val="minor"/>
    </font>
    <font>
      <b/>
      <sz val="11"/>
      <name val="Arial"/>
      <family val="2"/>
    </font>
    <font>
      <sz val="10"/>
      <name val="Arial"/>
      <family val="2"/>
    </font>
    <font>
      <b/>
      <sz val="14"/>
      <color theme="1"/>
      <name val="Arial Narrow"/>
      <family val="2"/>
    </font>
    <font>
      <sz val="8"/>
      <name val="Calibri"/>
      <family val="2"/>
      <scheme val="minor"/>
    </font>
    <font>
      <sz val="11"/>
      <color theme="1"/>
      <name val="Arial"/>
      <family val="2"/>
    </font>
    <font>
      <sz val="11"/>
      <color theme="1"/>
      <name val="Calibri"/>
      <family val="2"/>
      <scheme val="minor"/>
    </font>
    <font>
      <sz val="11"/>
      <name val="Arial"/>
      <family val="2"/>
    </font>
    <font>
      <b/>
      <sz val="11"/>
      <color theme="1"/>
      <name val="Arial"/>
      <family val="2"/>
    </font>
    <font>
      <sz val="11"/>
      <color theme="0" tint="-0.499984740745262"/>
      <name val="Arial"/>
      <family val="2"/>
    </font>
    <font>
      <sz val="9"/>
      <color theme="1"/>
      <name val="Arial"/>
      <family val="2"/>
    </font>
    <font>
      <b/>
      <sz val="11"/>
      <color theme="0"/>
      <name val="Arial Narrow"/>
      <family val="2"/>
    </font>
    <font>
      <sz val="11"/>
      <color rgb="FF000000"/>
      <name val="Aptos Narrow"/>
      <family val="2"/>
    </font>
    <font>
      <b/>
      <sz val="14"/>
      <name val="Arial"/>
      <family val="2"/>
    </font>
    <font>
      <sz val="14"/>
      <color theme="1"/>
      <name val="Arial"/>
      <family val="2"/>
    </font>
    <font>
      <b/>
      <sz val="14"/>
      <color theme="0"/>
      <name val="Arial"/>
      <family val="2"/>
    </font>
    <font>
      <sz val="14"/>
      <name val="Arial"/>
      <family val="2"/>
    </font>
    <font>
      <b/>
      <sz val="20"/>
      <name val="Aptos Narrow"/>
      <family val="2"/>
    </font>
    <font>
      <b/>
      <sz val="20"/>
      <color theme="1"/>
      <name val="Arial"/>
      <family val="2"/>
    </font>
    <font>
      <b/>
      <sz val="14"/>
      <color theme="0"/>
      <name val="Arial Narrow"/>
      <family val="2"/>
    </font>
    <font>
      <sz val="16"/>
      <name val="Arial"/>
      <family val="2"/>
    </font>
    <font>
      <b/>
      <sz val="16"/>
      <name val="Arial"/>
      <family val="2"/>
    </font>
    <font>
      <sz val="16"/>
      <color theme="1"/>
      <name val="Arial"/>
      <family val="2"/>
    </font>
    <font>
      <sz val="18"/>
      <color theme="1"/>
      <name val="Calibri"/>
      <family val="2"/>
      <scheme val="minor"/>
    </font>
    <font>
      <sz val="18"/>
      <color theme="1"/>
      <name val="Arial"/>
      <family val="2"/>
    </font>
  </fonts>
  <fills count="12">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rgb="FFFFFFFF"/>
        <bgColor rgb="FF000000"/>
      </patternFill>
    </fill>
    <fill>
      <patternFill patternType="solid">
        <fgColor theme="2"/>
        <bgColor indexed="64"/>
      </patternFill>
    </fill>
    <fill>
      <patternFill patternType="solid">
        <fgColor theme="0" tint="-0.499984740745262"/>
        <bgColor indexed="64"/>
      </patternFill>
    </fill>
    <fill>
      <patternFill patternType="solid">
        <fgColor rgb="FFD0D0D0"/>
        <bgColor rgb="FF000000"/>
      </patternFill>
    </fill>
  </fills>
  <borders count="24">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auto="1"/>
      </top>
      <bottom style="thin">
        <color auto="1"/>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9">
    <xf numFmtId="0" fontId="0" fillId="0" borderId="0"/>
    <xf numFmtId="0" fontId="2"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42" fontId="1" fillId="0" borderId="0" applyFont="0" applyFill="0" applyBorder="0" applyAlignment="0" applyProtection="0"/>
    <xf numFmtId="0" fontId="9" fillId="0" borderId="0"/>
    <xf numFmtId="0" fontId="1" fillId="0" borderId="0"/>
    <xf numFmtId="9"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174" fontId="9" fillId="0" borderId="0"/>
    <xf numFmtId="9" fontId="9"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9"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0" fontId="13" fillId="0" borderId="0"/>
    <xf numFmtId="0" fontId="9" fillId="0" borderId="0"/>
    <xf numFmtId="9" fontId="9" fillId="0" borderId="0" applyFont="0" applyFill="0" applyBorder="0" applyAlignment="0" applyProtection="0"/>
    <xf numFmtId="176" fontId="9" fillId="0" borderId="0" applyFont="0" applyFill="0" applyBorder="0" applyAlignment="0" applyProtection="0"/>
  </cellStyleXfs>
  <cellXfs count="174">
    <xf numFmtId="0" fontId="0" fillId="0" borderId="0" xfId="0"/>
    <xf numFmtId="0" fontId="3" fillId="0" borderId="0" xfId="0" applyFont="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0" fillId="0" borderId="0" xfId="0" applyAlignment="1">
      <alignment vertical="center"/>
    </xf>
    <xf numFmtId="0" fontId="3" fillId="0" borderId="0" xfId="0" applyFont="1"/>
    <xf numFmtId="0" fontId="6" fillId="0" borderId="0" xfId="0" applyFont="1" applyAlignment="1">
      <alignment horizontal="left" vertical="center"/>
    </xf>
    <xf numFmtId="0" fontId="4" fillId="0" borderId="4" xfId="0" applyFont="1" applyBorder="1" applyAlignment="1">
      <alignment horizontal="center" vertical="center"/>
    </xf>
    <xf numFmtId="0" fontId="3" fillId="0" borderId="4" xfId="0" applyFont="1" applyBorder="1" applyAlignment="1">
      <alignment vertical="center"/>
    </xf>
    <xf numFmtId="0" fontId="8" fillId="0" borderId="0" xfId="0" applyFont="1" applyAlignment="1">
      <alignment horizontal="left" vertical="center"/>
    </xf>
    <xf numFmtId="0" fontId="12" fillId="5" borderId="4" xfId="0" applyFont="1" applyFill="1" applyBorder="1" applyAlignment="1">
      <alignment vertical="center" wrapText="1"/>
    </xf>
    <xf numFmtId="0" fontId="3" fillId="0" borderId="9" xfId="8" applyFont="1" applyBorder="1" applyAlignment="1">
      <alignment vertical="center" wrapText="1"/>
    </xf>
    <xf numFmtId="10" fontId="3" fillId="0" borderId="4" xfId="9" applyNumberFormat="1" applyFont="1" applyBorder="1" applyAlignment="1">
      <alignment horizontal="right" vertical="center"/>
    </xf>
    <xf numFmtId="0" fontId="3" fillId="0" borderId="4" xfId="8" applyFont="1" applyBorder="1" applyAlignment="1">
      <alignment vertical="center" wrapText="1"/>
    </xf>
    <xf numFmtId="10" fontId="3" fillId="0" borderId="4" xfId="9" applyNumberFormat="1" applyFont="1" applyFill="1" applyBorder="1" applyAlignment="1">
      <alignment horizontal="right" vertical="center"/>
    </xf>
    <xf numFmtId="0" fontId="3" fillId="0" borderId="4" xfId="8" applyFont="1" applyBorder="1" applyAlignment="1">
      <alignment vertical="center"/>
    </xf>
    <xf numFmtId="0" fontId="14" fillId="0" borderId="4" xfId="0" applyFont="1" applyBorder="1" applyAlignment="1">
      <alignment horizontal="center" vertical="center"/>
    </xf>
    <xf numFmtId="0" fontId="14" fillId="5" borderId="4" xfId="0" applyFont="1" applyFill="1" applyBorder="1" applyAlignment="1">
      <alignment horizontal="center" vertical="center"/>
    </xf>
    <xf numFmtId="9" fontId="14" fillId="5" borderId="4" xfId="0" applyNumberFormat="1" applyFont="1" applyFill="1" applyBorder="1" applyAlignment="1">
      <alignment horizontal="center" vertical="center"/>
    </xf>
    <xf numFmtId="0" fontId="14" fillId="0" borderId="4" xfId="0" applyFont="1" applyBorder="1" applyAlignment="1">
      <alignment horizontal="center" vertical="center" wrapText="1"/>
    </xf>
    <xf numFmtId="9" fontId="14" fillId="0" borderId="4" xfId="0" applyNumberFormat="1" applyFont="1" applyBorder="1" applyAlignment="1">
      <alignment horizontal="center" vertical="center"/>
    </xf>
    <xf numFmtId="0" fontId="14" fillId="5" borderId="4" xfId="0" applyFont="1" applyFill="1" applyBorder="1" applyAlignment="1">
      <alignment horizontal="center" vertical="center" wrapText="1"/>
    </xf>
    <xf numFmtId="0" fontId="14" fillId="5" borderId="0" xfId="0" applyFont="1" applyFill="1" applyAlignment="1">
      <alignment vertical="center" wrapText="1"/>
    </xf>
    <xf numFmtId="0" fontId="8" fillId="5" borderId="4" xfId="0" applyFont="1" applyFill="1" applyBorder="1" applyAlignment="1">
      <alignment horizontal="center" vertical="center"/>
    </xf>
    <xf numFmtId="0" fontId="14" fillId="5" borderId="4" xfId="0" applyFont="1" applyFill="1" applyBorder="1" applyAlignment="1">
      <alignment vertical="center" wrapText="1"/>
    </xf>
    <xf numFmtId="0" fontId="12" fillId="0" borderId="4" xfId="0" applyFont="1" applyBorder="1" applyAlignment="1">
      <alignment horizontal="center" vertical="center"/>
    </xf>
    <xf numFmtId="0" fontId="12" fillId="0" borderId="0" xfId="0" applyFont="1" applyAlignment="1">
      <alignment horizontal="center" vertical="center"/>
    </xf>
    <xf numFmtId="0" fontId="8" fillId="4" borderId="4" xfId="0" applyFont="1" applyFill="1" applyBorder="1" applyAlignment="1">
      <alignment horizontal="center" vertical="center"/>
    </xf>
    <xf numFmtId="0" fontId="8" fillId="4" borderId="4" xfId="0" applyFont="1" applyFill="1" applyBorder="1" applyAlignment="1">
      <alignment horizontal="center" vertical="center" wrapText="1"/>
    </xf>
    <xf numFmtId="0" fontId="14" fillId="5" borderId="0" xfId="0" applyFont="1" applyFill="1" applyAlignment="1">
      <alignment horizontal="center" vertical="center"/>
    </xf>
    <xf numFmtId="0" fontId="14" fillId="5" borderId="0" xfId="0" applyFont="1" applyFill="1" applyAlignment="1">
      <alignment vertical="center"/>
    </xf>
    <xf numFmtId="0" fontId="14" fillId="0" borderId="4" xfId="0" applyFont="1" applyBorder="1" applyAlignment="1">
      <alignment vertical="center"/>
    </xf>
    <xf numFmtId="0" fontId="8" fillId="0" borderId="4" xfId="0" applyFont="1" applyBorder="1" applyAlignment="1">
      <alignment horizontal="center" vertical="center"/>
    </xf>
    <xf numFmtId="42" fontId="14" fillId="0" borderId="4" xfId="6" applyFont="1" applyFill="1" applyBorder="1" applyAlignment="1">
      <alignment horizontal="left" vertical="center"/>
    </xf>
    <xf numFmtId="168" fontId="8" fillId="0" borderId="0" xfId="5" applyFont="1" applyAlignment="1">
      <alignment horizontal="left" vertical="center"/>
    </xf>
    <xf numFmtId="0" fontId="14" fillId="0" borderId="4" xfId="0" applyFont="1" applyBorder="1" applyAlignment="1">
      <alignment vertical="center" wrapText="1"/>
    </xf>
    <xf numFmtId="0" fontId="14" fillId="5" borderId="11" xfId="0" applyFont="1" applyFill="1" applyBorder="1" applyAlignment="1">
      <alignment vertical="center" wrapText="1"/>
    </xf>
    <xf numFmtId="0" fontId="8" fillId="0" borderId="0" xfId="0" applyFont="1" applyAlignment="1">
      <alignment horizontal="center" vertical="center"/>
    </xf>
    <xf numFmtId="42" fontId="8" fillId="0" borderId="0" xfId="0" applyNumberFormat="1" applyFont="1" applyAlignment="1">
      <alignment horizontal="left" vertical="center"/>
    </xf>
    <xf numFmtId="0" fontId="12" fillId="0" borderId="4" xfId="0" applyFont="1" applyBorder="1" applyAlignment="1">
      <alignment vertical="center"/>
    </xf>
    <xf numFmtId="0" fontId="12" fillId="0" borderId="4" xfId="0" applyFont="1" applyBorder="1" applyAlignment="1">
      <alignment horizontal="center" vertical="center" wrapText="1"/>
    </xf>
    <xf numFmtId="0" fontId="15" fillId="0" borderId="4" xfId="0" applyFont="1" applyBorder="1" applyAlignment="1">
      <alignment horizontal="center" vertical="center"/>
    </xf>
    <xf numFmtId="0" fontId="12" fillId="0" borderId="0" xfId="0" applyFont="1" applyAlignment="1">
      <alignment horizontal="left" vertical="center"/>
    </xf>
    <xf numFmtId="9" fontId="14" fillId="0" borderId="0" xfId="0" applyNumberFormat="1" applyFont="1" applyAlignment="1">
      <alignment horizontal="center" vertical="center"/>
    </xf>
    <xf numFmtId="42" fontId="14" fillId="0" borderId="0" xfId="6" applyFont="1" applyFill="1" applyBorder="1" applyAlignment="1">
      <alignment horizontal="left" vertical="center"/>
    </xf>
    <xf numFmtId="172" fontId="14" fillId="0" borderId="4" xfId="3" applyNumberFormat="1" applyFont="1" applyFill="1" applyBorder="1" applyAlignment="1">
      <alignment horizontal="center" vertical="center"/>
    </xf>
    <xf numFmtId="10" fontId="8" fillId="0" borderId="0" xfId="3" applyNumberFormat="1" applyFont="1" applyFill="1" applyBorder="1" applyAlignment="1">
      <alignment horizontal="right" vertical="center"/>
    </xf>
    <xf numFmtId="9" fontId="14" fillId="0" borderId="0" xfId="3" applyFont="1" applyFill="1" applyBorder="1" applyAlignment="1">
      <alignment horizontal="center" vertical="center"/>
    </xf>
    <xf numFmtId="0" fontId="12" fillId="0" borderId="0" xfId="0" applyFont="1" applyAlignment="1">
      <alignment vertical="center" wrapText="1"/>
    </xf>
    <xf numFmtId="0" fontId="12" fillId="0" borderId="0" xfId="0" applyFont="1" applyAlignment="1">
      <alignment vertical="center"/>
    </xf>
    <xf numFmtId="0" fontId="15"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vertical="center"/>
    </xf>
    <xf numFmtId="0" fontId="8" fillId="0" borderId="0" xfId="0" applyFont="1" applyAlignment="1">
      <alignment vertical="center"/>
    </xf>
    <xf numFmtId="0" fontId="14" fillId="0" borderId="0" xfId="0" applyFont="1" applyAlignment="1">
      <alignment vertical="center" wrapText="1"/>
    </xf>
    <xf numFmtId="0" fontId="14" fillId="0" borderId="0" xfId="0" applyFont="1" applyAlignment="1">
      <alignment horizontal="left" vertical="center"/>
    </xf>
    <xf numFmtId="2" fontId="14" fillId="0" borderId="0" xfId="0" applyNumberFormat="1" applyFont="1" applyAlignment="1">
      <alignment horizontal="center" vertical="center"/>
    </xf>
    <xf numFmtId="42" fontId="8" fillId="0" borderId="0" xfId="0" applyNumberFormat="1" applyFont="1" applyAlignment="1">
      <alignment vertical="center"/>
    </xf>
    <xf numFmtId="0" fontId="16" fillId="0" borderId="0" xfId="0" applyFont="1" applyAlignment="1">
      <alignment horizontal="center" vertical="center"/>
    </xf>
    <xf numFmtId="9" fontId="16" fillId="0" borderId="0" xfId="3" applyFont="1" applyFill="1" applyBorder="1" applyAlignment="1">
      <alignment horizontal="center" vertical="center"/>
    </xf>
    <xf numFmtId="42" fontId="16" fillId="0" borderId="0" xfId="6" applyFont="1" applyFill="1" applyBorder="1" applyAlignment="1">
      <alignment horizontal="left" vertical="center"/>
    </xf>
    <xf numFmtId="9" fontId="12" fillId="0" borderId="0" xfId="0" applyNumberFormat="1" applyFont="1" applyAlignment="1">
      <alignment horizontal="center" vertical="center"/>
    </xf>
    <xf numFmtId="0" fontId="8" fillId="0" borderId="0" xfId="7" applyFont="1" applyAlignment="1">
      <alignment vertical="center" wrapText="1"/>
    </xf>
    <xf numFmtId="0" fontId="8" fillId="0" borderId="0" xfId="7" applyFont="1" applyAlignment="1">
      <alignment horizontal="right" vertical="center" wrapText="1"/>
    </xf>
    <xf numFmtId="10" fontId="14" fillId="0" borderId="0" xfId="7" applyNumberFormat="1" applyFont="1" applyAlignment="1">
      <alignment vertical="center" wrapText="1"/>
    </xf>
    <xf numFmtId="171" fontId="14" fillId="0" borderId="0" xfId="7" applyNumberFormat="1" applyFont="1" applyAlignment="1">
      <alignment vertical="center" wrapText="1"/>
    </xf>
    <xf numFmtId="169" fontId="8" fillId="0" borderId="0" xfId="7" applyNumberFormat="1" applyFont="1" applyAlignment="1">
      <alignment vertical="center" wrapText="1"/>
    </xf>
    <xf numFmtId="167" fontId="8" fillId="0" borderId="0" xfId="7" applyNumberFormat="1" applyFont="1" applyAlignment="1">
      <alignment vertical="center" wrapText="1"/>
    </xf>
    <xf numFmtId="9" fontId="5" fillId="0" borderId="4" xfId="0" applyNumberFormat="1" applyFont="1" applyBorder="1" applyAlignment="1">
      <alignment horizontal="center" vertical="center"/>
    </xf>
    <xf numFmtId="0" fontId="12" fillId="5" borderId="0" xfId="0" applyFont="1" applyFill="1" applyAlignment="1">
      <alignment vertical="center" wrapText="1"/>
    </xf>
    <xf numFmtId="0" fontId="14" fillId="8" borderId="4" xfId="0" applyFont="1" applyFill="1" applyBorder="1" applyAlignment="1">
      <alignment vertical="center" wrapText="1"/>
    </xf>
    <xf numFmtId="0" fontId="14" fillId="8" borderId="11" xfId="0" applyFont="1" applyFill="1" applyBorder="1" applyAlignment="1">
      <alignment vertical="center" wrapText="1"/>
    </xf>
    <xf numFmtId="9" fontId="14" fillId="0" borderId="4" xfId="3" applyFont="1" applyBorder="1" applyAlignment="1">
      <alignment horizontal="center" vertical="center"/>
    </xf>
    <xf numFmtId="0" fontId="14" fillId="0" borderId="0" xfId="0" applyFont="1" applyAlignment="1">
      <alignment horizontal="center" vertical="center" wrapText="1"/>
    </xf>
    <xf numFmtId="42" fontId="14" fillId="0" borderId="0" xfId="6" applyFont="1" applyFill="1" applyBorder="1" applyAlignment="1">
      <alignment horizontal="right" vertical="center"/>
    </xf>
    <xf numFmtId="0" fontId="14" fillId="0" borderId="11" xfId="0" applyFont="1" applyBorder="1" applyAlignment="1">
      <alignment horizontal="center" vertical="center" wrapText="1"/>
    </xf>
    <xf numFmtId="0" fontId="8" fillId="0" borderId="11" xfId="0" applyFont="1" applyBorder="1" applyAlignment="1">
      <alignment horizontal="center" vertical="center"/>
    </xf>
    <xf numFmtId="0" fontId="12" fillId="0" borderId="0" xfId="0" applyFont="1" applyAlignment="1">
      <alignment horizontal="right" vertical="center"/>
    </xf>
    <xf numFmtId="0" fontId="14" fillId="0" borderId="4" xfId="0" applyFont="1" applyBorder="1" applyAlignment="1">
      <alignment horizontal="left" vertical="center"/>
    </xf>
    <xf numFmtId="10" fontId="14" fillId="0" borderId="0" xfId="3" applyNumberFormat="1" applyFont="1" applyFill="1" applyBorder="1" applyAlignment="1">
      <alignment horizontal="center" vertical="center"/>
    </xf>
    <xf numFmtId="0" fontId="12" fillId="0" borderId="0" xfId="0" applyFont="1" applyAlignment="1">
      <alignment horizontal="left" vertical="center" wrapText="1"/>
    </xf>
    <xf numFmtId="164" fontId="14" fillId="0" borderId="0" xfId="4" applyFont="1" applyFill="1" applyBorder="1" applyAlignment="1">
      <alignment horizontal="center" vertical="center"/>
    </xf>
    <xf numFmtId="0" fontId="14" fillId="0" borderId="0" xfId="0" applyFont="1" applyAlignment="1">
      <alignment horizontal="right" vertical="center"/>
    </xf>
    <xf numFmtId="42" fontId="12" fillId="0" borderId="0" xfId="0" applyNumberFormat="1" applyFont="1" applyAlignment="1">
      <alignment vertical="center"/>
    </xf>
    <xf numFmtId="169" fontId="15" fillId="0" borderId="0" xfId="0" applyNumberFormat="1" applyFont="1" applyAlignment="1">
      <alignment vertical="center"/>
    </xf>
    <xf numFmtId="169" fontId="15" fillId="0" borderId="0" xfId="5" applyNumberFormat="1" applyFont="1" applyFill="1" applyBorder="1" applyAlignment="1">
      <alignment vertical="center"/>
    </xf>
    <xf numFmtId="0" fontId="14" fillId="0" borderId="0" xfId="7" applyFont="1" applyAlignment="1">
      <alignment horizontal="center" vertical="center" wrapText="1"/>
    </xf>
    <xf numFmtId="0" fontId="8" fillId="0" borderId="0" xfId="7" applyFont="1" applyAlignment="1">
      <alignment horizontal="center" vertical="center" wrapText="1"/>
    </xf>
    <xf numFmtId="0" fontId="14" fillId="0" borderId="11" xfId="0" applyFont="1" applyBorder="1" applyAlignment="1">
      <alignment horizontal="center" vertical="center"/>
    </xf>
    <xf numFmtId="0" fontId="4" fillId="9" borderId="4" xfId="8" applyFont="1" applyFill="1" applyBorder="1" applyAlignment="1">
      <alignment vertical="center"/>
    </xf>
    <xf numFmtId="10" fontId="3" fillId="0" borderId="4" xfId="9" applyNumberFormat="1" applyFont="1" applyBorder="1" applyAlignment="1">
      <alignment vertical="center"/>
    </xf>
    <xf numFmtId="170" fontId="3" fillId="0" borderId="4" xfId="9" applyNumberFormat="1" applyFont="1" applyBorder="1" applyAlignment="1">
      <alignment vertical="center"/>
    </xf>
    <xf numFmtId="170" fontId="3" fillId="0" borderId="4" xfId="9" applyNumberFormat="1" applyFont="1" applyFill="1" applyBorder="1" applyAlignment="1">
      <alignment vertical="center"/>
    </xf>
    <xf numFmtId="172" fontId="3" fillId="0" borderId="4" xfId="9" applyNumberFormat="1" applyFont="1" applyBorder="1" applyAlignment="1">
      <alignment vertical="center"/>
    </xf>
    <xf numFmtId="0" fontId="0" fillId="0" borderId="4" xfId="0" applyBorder="1" applyAlignment="1">
      <alignment vertical="center"/>
    </xf>
    <xf numFmtId="10" fontId="0" fillId="0" borderId="0" xfId="0" applyNumberFormat="1" applyAlignment="1">
      <alignment vertical="center"/>
    </xf>
    <xf numFmtId="170" fontId="0" fillId="0" borderId="0" xfId="3" applyNumberFormat="1" applyFont="1" applyAlignment="1">
      <alignment vertical="center"/>
    </xf>
    <xf numFmtId="0" fontId="7" fillId="0" borderId="0" xfId="0" applyFont="1" applyAlignment="1">
      <alignment vertical="center"/>
    </xf>
    <xf numFmtId="10" fontId="4" fillId="9" borderId="4" xfId="9" applyNumberFormat="1" applyFont="1" applyFill="1" applyBorder="1" applyAlignment="1">
      <alignment vertical="center"/>
    </xf>
    <xf numFmtId="170" fontId="4" fillId="9" borderId="4" xfId="9" applyNumberFormat="1" applyFont="1" applyFill="1" applyBorder="1" applyAlignment="1">
      <alignment vertical="center"/>
    </xf>
    <xf numFmtId="172" fontId="4" fillId="9" borderId="4" xfId="9" applyNumberFormat="1" applyFont="1" applyFill="1" applyBorder="1" applyAlignment="1">
      <alignment vertical="center"/>
    </xf>
    <xf numFmtId="0" fontId="4" fillId="2" borderId="4" xfId="8" applyFont="1" applyFill="1" applyBorder="1" applyAlignment="1">
      <alignment vertical="center"/>
    </xf>
    <xf numFmtId="10" fontId="3" fillId="2" borderId="4" xfId="9" applyNumberFormat="1" applyFont="1" applyFill="1" applyBorder="1" applyAlignment="1">
      <alignment vertical="center"/>
    </xf>
    <xf numFmtId="10" fontId="4" fillId="2" borderId="4" xfId="9" applyNumberFormat="1" applyFont="1" applyFill="1" applyBorder="1" applyAlignment="1">
      <alignment vertical="center"/>
    </xf>
    <xf numFmtId="170" fontId="4" fillId="2" borderId="4" xfId="9" applyNumberFormat="1" applyFont="1" applyFill="1" applyBorder="1" applyAlignment="1">
      <alignment vertical="center"/>
    </xf>
    <xf numFmtId="170" fontId="4" fillId="2" borderId="4" xfId="9" applyNumberFormat="1" applyFont="1" applyFill="1" applyBorder="1" applyAlignment="1">
      <alignment horizontal="right" vertical="center"/>
    </xf>
    <xf numFmtId="172" fontId="3" fillId="2" borderId="4" xfId="9" applyNumberFormat="1" applyFont="1" applyFill="1" applyBorder="1" applyAlignment="1">
      <alignment vertical="center"/>
    </xf>
    <xf numFmtId="172" fontId="4" fillId="2" borderId="4" xfId="9" applyNumberFormat="1" applyFont="1" applyFill="1" applyBorder="1" applyAlignment="1">
      <alignment vertical="center"/>
    </xf>
    <xf numFmtId="175" fontId="4" fillId="2" borderId="4" xfId="9" applyNumberFormat="1" applyFont="1" applyFill="1" applyBorder="1" applyAlignment="1">
      <alignment vertical="center"/>
    </xf>
    <xf numFmtId="173" fontId="8" fillId="4" borderId="4" xfId="0" applyNumberFormat="1" applyFont="1" applyFill="1" applyBorder="1" applyAlignment="1">
      <alignment horizontal="left" vertical="center"/>
    </xf>
    <xf numFmtId="168" fontId="12" fillId="0" borderId="0" xfId="0" applyNumberFormat="1" applyFont="1" applyAlignment="1">
      <alignment vertical="center"/>
    </xf>
    <xf numFmtId="168" fontId="8" fillId="0" borderId="0" xfId="0" applyNumberFormat="1" applyFont="1" applyAlignment="1">
      <alignment horizontal="left" vertical="center"/>
    </xf>
    <xf numFmtId="168" fontId="8" fillId="4" borderId="4" xfId="0" applyNumberFormat="1" applyFont="1" applyFill="1" applyBorder="1" applyAlignment="1">
      <alignment horizontal="left" vertical="center"/>
    </xf>
    <xf numFmtId="0" fontId="17" fillId="0" borderId="0" xfId="0" applyFont="1" applyAlignment="1">
      <alignment vertical="center" wrapText="1"/>
    </xf>
    <xf numFmtId="44" fontId="17" fillId="0" borderId="0" xfId="2" applyFont="1" applyAlignment="1">
      <alignment vertical="center" wrapText="1"/>
    </xf>
    <xf numFmtId="167" fontId="0" fillId="0" borderId="0" xfId="0" applyNumberFormat="1" applyAlignment="1">
      <alignment vertical="center"/>
    </xf>
    <xf numFmtId="0" fontId="18" fillId="10" borderId="14" xfId="0" applyFont="1" applyFill="1" applyBorder="1" applyAlignment="1">
      <alignment vertical="center" wrapText="1"/>
    </xf>
    <xf numFmtId="0" fontId="19" fillId="0" borderId="0" xfId="0" applyFont="1" applyAlignment="1">
      <alignment vertical="center"/>
    </xf>
    <xf numFmtId="173" fontId="20" fillId="4" borderId="1" xfId="0" applyNumberFormat="1" applyFont="1" applyFill="1" applyBorder="1" applyAlignment="1">
      <alignment horizontal="left" vertical="center"/>
    </xf>
    <xf numFmtId="10" fontId="20" fillId="6" borderId="2" xfId="3" applyNumberFormat="1" applyFont="1" applyFill="1" applyBorder="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168" fontId="20" fillId="4" borderId="1" xfId="0" applyNumberFormat="1" applyFont="1" applyFill="1" applyBorder="1" applyAlignment="1">
      <alignment horizontal="left" vertical="center"/>
    </xf>
    <xf numFmtId="173" fontId="20" fillId="4" borderId="4" xfId="0" applyNumberFormat="1" applyFont="1" applyFill="1" applyBorder="1" applyAlignment="1">
      <alignment horizontal="left" vertical="center"/>
    </xf>
    <xf numFmtId="10" fontId="20" fillId="6" borderId="5" xfId="3" applyNumberFormat="1" applyFont="1" applyFill="1" applyBorder="1" applyAlignment="1">
      <alignment horizontal="center" vertical="center"/>
    </xf>
    <xf numFmtId="0" fontId="21" fillId="0" borderId="0" xfId="0" applyFont="1" applyAlignment="1">
      <alignment vertical="center"/>
    </xf>
    <xf numFmtId="168" fontId="20" fillId="4" borderId="4" xfId="0" applyNumberFormat="1" applyFont="1" applyFill="1" applyBorder="1" applyAlignment="1">
      <alignment horizontal="left" vertical="center"/>
    </xf>
    <xf numFmtId="173" fontId="22" fillId="7" borderId="6" xfId="0" applyNumberFormat="1" applyFont="1" applyFill="1" applyBorder="1" applyAlignment="1">
      <alignment horizontal="center" vertical="center"/>
    </xf>
    <xf numFmtId="10" fontId="22" fillId="7" borderId="7" xfId="3" applyNumberFormat="1" applyFont="1" applyFill="1" applyBorder="1" applyAlignment="1">
      <alignment horizontal="center" vertical="center"/>
    </xf>
    <xf numFmtId="0" fontId="23" fillId="0" borderId="0" xfId="0" applyFont="1" applyAlignment="1">
      <alignment horizontal="center" vertical="center"/>
    </xf>
    <xf numFmtId="0" fontId="23" fillId="0" borderId="0" xfId="0" applyFont="1" applyAlignment="1">
      <alignment vertical="center"/>
    </xf>
    <xf numFmtId="168" fontId="22" fillId="7" borderId="6" xfId="0" applyNumberFormat="1" applyFont="1" applyFill="1" applyBorder="1" applyAlignment="1">
      <alignment horizontal="center" vertical="center"/>
    </xf>
    <xf numFmtId="0" fontId="23" fillId="5" borderId="0" xfId="0" applyFont="1" applyFill="1" applyAlignment="1">
      <alignment horizontal="center" vertical="center"/>
    </xf>
    <xf numFmtId="0" fontId="23" fillId="5" borderId="0" xfId="0" applyFont="1" applyFill="1" applyAlignment="1">
      <alignment vertical="center" wrapText="1"/>
    </xf>
    <xf numFmtId="10" fontId="23" fillId="0" borderId="0" xfId="3" applyNumberFormat="1" applyFont="1" applyFill="1" applyBorder="1" applyAlignment="1">
      <alignment horizontal="center" vertical="center"/>
    </xf>
    <xf numFmtId="42" fontId="23" fillId="0" borderId="0" xfId="6" applyFont="1" applyFill="1" applyBorder="1" applyAlignment="1">
      <alignment horizontal="left" vertical="center"/>
    </xf>
    <xf numFmtId="42" fontId="14" fillId="3" borderId="4" xfId="6" applyFont="1" applyFill="1" applyBorder="1" applyAlignment="1">
      <alignment horizontal="right" vertical="center"/>
    </xf>
    <xf numFmtId="0" fontId="27" fillId="0" borderId="0" xfId="0" applyFont="1" applyAlignment="1">
      <alignment horizontal="center" vertical="center"/>
    </xf>
    <xf numFmtId="0" fontId="27" fillId="0" borderId="0" xfId="0" applyFont="1" applyAlignment="1">
      <alignment horizontal="right" vertical="center"/>
    </xf>
    <xf numFmtId="0" fontId="29"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vertical="center"/>
    </xf>
    <xf numFmtId="0" fontId="29" fillId="0" borderId="0" xfId="0" applyFont="1" applyAlignment="1">
      <alignment horizontal="right" vertical="center" wrapText="1"/>
    </xf>
    <xf numFmtId="0" fontId="30" fillId="0" borderId="0" xfId="0" applyFont="1" applyAlignment="1">
      <alignment horizontal="left" vertical="center" wrapText="1"/>
    </xf>
    <xf numFmtId="0" fontId="31" fillId="0" borderId="0" xfId="0" applyFont="1" applyAlignment="1">
      <alignment horizontal="center" vertical="center" wrapText="1"/>
    </xf>
    <xf numFmtId="0" fontId="30" fillId="0" borderId="0" xfId="0" applyFont="1" applyAlignment="1">
      <alignment horizontal="left" vertical="center"/>
    </xf>
    <xf numFmtId="0" fontId="20" fillId="4" borderId="8" xfId="0" applyFont="1" applyFill="1" applyBorder="1" applyAlignment="1">
      <alignment horizontal="center" vertical="center"/>
    </xf>
    <xf numFmtId="0" fontId="20" fillId="4" borderId="16" xfId="0" applyFont="1" applyFill="1" applyBorder="1" applyAlignment="1">
      <alignment horizontal="center" vertical="center"/>
    </xf>
    <xf numFmtId="0" fontId="20" fillId="4" borderId="12" xfId="0" applyFont="1" applyFill="1" applyBorder="1" applyAlignment="1">
      <alignment horizontal="center" vertical="center"/>
    </xf>
    <xf numFmtId="0" fontId="20" fillId="4" borderId="15" xfId="0" applyFont="1" applyFill="1" applyBorder="1" applyAlignment="1">
      <alignment horizontal="center" vertical="center"/>
    </xf>
    <xf numFmtId="0" fontId="20" fillId="4" borderId="3" xfId="0" applyFont="1" applyFill="1" applyBorder="1" applyAlignment="1">
      <alignment horizontal="center" vertical="center"/>
    </xf>
    <xf numFmtId="0" fontId="20" fillId="4" borderId="14" xfId="0" applyFont="1" applyFill="1" applyBorder="1" applyAlignment="1">
      <alignment horizontal="center" vertical="center"/>
    </xf>
    <xf numFmtId="0" fontId="22" fillId="7" borderId="17" xfId="0" applyFont="1" applyFill="1" applyBorder="1" applyAlignment="1">
      <alignment horizontal="center" vertical="center"/>
    </xf>
    <xf numFmtId="0" fontId="22" fillId="7" borderId="18" xfId="0" applyFont="1" applyFill="1" applyBorder="1" applyAlignment="1">
      <alignment horizontal="center" vertical="center"/>
    </xf>
    <xf numFmtId="0" fontId="22" fillId="7" borderId="13" xfId="0" applyFont="1" applyFill="1" applyBorder="1" applyAlignment="1">
      <alignment horizontal="center" vertical="center"/>
    </xf>
    <xf numFmtId="0" fontId="8" fillId="4" borderId="4" xfId="0" applyFont="1" applyFill="1" applyBorder="1" applyAlignment="1">
      <alignment horizontal="center" vertical="center"/>
    </xf>
    <xf numFmtId="0" fontId="8" fillId="0" borderId="0" xfId="0" applyFont="1" applyAlignment="1">
      <alignment horizontal="center" vertical="center"/>
    </xf>
    <xf numFmtId="0" fontId="14" fillId="5" borderId="10"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14" fillId="5" borderId="1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20" fillId="0" borderId="0" xfId="0" applyFont="1" applyAlignment="1">
      <alignment horizontal="center" vertical="center"/>
    </xf>
    <xf numFmtId="0" fontId="15" fillId="0" borderId="4" xfId="0" applyFont="1" applyBorder="1" applyAlignment="1">
      <alignment horizontal="left" vertical="center"/>
    </xf>
    <xf numFmtId="0" fontId="10" fillId="0" borderId="4" xfId="0" applyFont="1" applyBorder="1" applyAlignment="1">
      <alignment horizontal="center" vertical="center" wrapText="1"/>
    </xf>
    <xf numFmtId="0" fontId="26" fillId="10" borderId="4" xfId="0" applyFont="1" applyFill="1" applyBorder="1" applyAlignment="1">
      <alignment horizontal="center" vertical="center" wrapText="1"/>
    </xf>
    <xf numFmtId="168" fontId="8" fillId="4" borderId="4" xfId="0" applyNumberFormat="1" applyFont="1" applyFill="1" applyBorder="1" applyAlignment="1">
      <alignment horizontal="center" vertical="center"/>
    </xf>
    <xf numFmtId="0" fontId="4" fillId="0" borderId="20" xfId="0" applyFont="1" applyBorder="1" applyAlignment="1">
      <alignment horizontal="center"/>
    </xf>
    <xf numFmtId="0" fontId="4" fillId="0" borderId="19" xfId="0" applyFont="1" applyBorder="1" applyAlignment="1">
      <alignment horizontal="center"/>
    </xf>
    <xf numFmtId="177" fontId="25" fillId="2" borderId="21" xfId="2" applyNumberFormat="1" applyFont="1" applyFill="1" applyBorder="1" applyAlignment="1">
      <alignment horizontal="right" vertical="center"/>
    </xf>
    <xf numFmtId="177" fontId="25" fillId="2" borderId="23" xfId="2" applyNumberFormat="1" applyFont="1" applyFill="1" applyBorder="1" applyAlignment="1">
      <alignment horizontal="right" vertical="center"/>
    </xf>
    <xf numFmtId="0" fontId="24" fillId="11" borderId="21" xfId="0" applyFont="1" applyFill="1" applyBorder="1" applyAlignment="1">
      <alignment horizontal="center" vertical="center"/>
    </xf>
    <xf numFmtId="0" fontId="24" fillId="11" borderId="22" xfId="0" applyFont="1" applyFill="1" applyBorder="1" applyAlignment="1">
      <alignment horizontal="center" vertical="center"/>
    </xf>
    <xf numFmtId="0" fontId="24" fillId="11" borderId="23" xfId="0" applyFont="1" applyFill="1" applyBorder="1" applyAlignment="1">
      <alignment horizontal="center" vertical="center"/>
    </xf>
    <xf numFmtId="0" fontId="10" fillId="9" borderId="4" xfId="8" applyFont="1" applyFill="1" applyBorder="1" applyAlignment="1">
      <alignment horizontal="center" vertical="center"/>
    </xf>
  </cellXfs>
  <cellStyles count="29">
    <cellStyle name="Currency" xfId="2" xr:uid="{DAA6848D-7E84-4F2E-86EC-234D7A86ED44}"/>
    <cellStyle name="Hyperlink" xfId="1" xr:uid="{9356D0B2-0771-4B62-B9FC-B43ADDE09215}"/>
    <cellStyle name="Millares [0] 3 2" xfId="16" xr:uid="{954A632A-CAB9-440B-A399-B2DE7366B568}"/>
    <cellStyle name="Millares 10" xfId="19" xr:uid="{42A8C51A-75CF-4347-872A-461EEA1C3A29}"/>
    <cellStyle name="Millares 10 2" xfId="28" xr:uid="{41DF2DE7-9003-4C22-AD6E-B5163518210A}"/>
    <cellStyle name="Millares 12" xfId="13" xr:uid="{7498A6B9-EEB1-462E-93B9-94623B514408}"/>
    <cellStyle name="Millares 2" xfId="4" xr:uid="{6D5EAEEF-C7C4-4256-A84A-B228F32C4BC5}"/>
    <cellStyle name="Moneda [0] 2" xfId="6" xr:uid="{4B73FC74-75B8-4864-9A5D-3712C1D6780B}"/>
    <cellStyle name="Moneda [0] 2 2" xfId="20" xr:uid="{7258FD4F-F33D-4DEC-BBA4-A79EDAB1970F}"/>
    <cellStyle name="Moneda 10" xfId="15" xr:uid="{B14E954C-C3CB-468D-B20C-C8C2BA05D459}"/>
    <cellStyle name="Moneda 2" xfId="5" xr:uid="{DB04C786-27F8-4B30-9B55-A2186BD72A13}"/>
    <cellStyle name="Moneda 2 3 2" xfId="12" xr:uid="{3812413E-CD1A-49AE-B842-C7C5EF697DB8}"/>
    <cellStyle name="Moneda 3" xfId="23" xr:uid="{C7993F15-F5B7-494F-BF87-480DB98654AE}"/>
    <cellStyle name="Moneda 4" xfId="24" xr:uid="{BCF2CC30-A081-479B-A085-EBD14BDA5F70}"/>
    <cellStyle name="Normal" xfId="0" builtinId="0"/>
    <cellStyle name="Normal 10 2" xfId="17" xr:uid="{7C6DD2A0-54D5-443B-9320-15C36F1CCF0E}"/>
    <cellStyle name="Normal 10 2 2" xfId="26" xr:uid="{230B7157-3B4A-49C9-A5F5-167E602A4350}"/>
    <cellStyle name="Normal 14" xfId="22" xr:uid="{91F15CB8-2059-4D2C-B66F-B1AC1A040D3C}"/>
    <cellStyle name="Normal 2" xfId="25" xr:uid="{AB04A267-4015-47DE-80F2-2EBC430354A2}"/>
    <cellStyle name="Normal 2 2" xfId="7" xr:uid="{FF75EB2C-E5C8-44E0-89B0-6E71945B82ED}"/>
    <cellStyle name="Normal 2 2 2 2 2" xfId="10" xr:uid="{A54CDA39-1A50-45B8-98D7-E083E3590D63}"/>
    <cellStyle name="Normal 35" xfId="11" xr:uid="{93B0CA68-3BFF-453A-AD22-E74AE33F05C8}"/>
    <cellStyle name="Normal 5" xfId="8" xr:uid="{530663BD-F38A-4809-8DB2-8DA5B5D3840F}"/>
    <cellStyle name="Porcentaje" xfId="3" builtinId="5"/>
    <cellStyle name="Porcentaje 2 2" xfId="18" xr:uid="{228D0751-C729-4EC2-B016-0447C1F9CCF6}"/>
    <cellStyle name="Porcentaje 2 2 2" xfId="14" xr:uid="{A5AD389E-3193-4A61-AF10-C22E3E46DBA9}"/>
    <cellStyle name="Porcentaje 2 2 2 2" xfId="27" xr:uid="{ADE1AAD6-8E18-4E92-BE4C-2A62AA19D1E0}"/>
    <cellStyle name="Porcentaje 4" xfId="9" xr:uid="{B3DB4854-7C07-4AAD-8AD0-C724D87AA812}"/>
    <cellStyle name="Porcentual 9" xfId="21" xr:uid="{B05E4BC0-1671-48AF-BEFE-A20430100AE8}"/>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26</xdr:col>
      <xdr:colOff>110069</xdr:colOff>
      <xdr:row>0</xdr:row>
      <xdr:rowOff>362575</xdr:rowOff>
    </xdr:from>
    <xdr:ext cx="1247925" cy="1088287"/>
    <xdr:pic>
      <xdr:nvPicPr>
        <xdr:cNvPr id="3" name="Imagen 1">
          <a:extLst>
            <a:ext uri="{FF2B5EF4-FFF2-40B4-BE49-F238E27FC236}">
              <a16:creationId xmlns:a16="http://schemas.microsoft.com/office/drawing/2014/main" id="{8BC13226-3DD3-C342-84E6-A75461C9DC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947390" y="362575"/>
          <a:ext cx="1247925" cy="1088287"/>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FF6C5CC-BA0A-47B4-A923-D859A289687B}">
  <we:reference id="WA200009404" version="1.0.0.8" store="Omex" storeType="OMEX"/>
  <we:alternateReferences>
    <we:reference id="WA200009404" version="1.0.0.8" store="WA200009404" storeType="OMEX"/>
  </we:alternateReferences>
  <we:properties>
    <we:property name="claude.fileId" value="&quot;f5284576-2f84-4511-bf55-d3871e22bf74&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D2B65-98DF-470D-9CA9-D03F53210957}">
  <sheetPr>
    <tabColor theme="8" tint="0.39997558519241921"/>
  </sheetPr>
  <dimension ref="A1:AB179"/>
  <sheetViews>
    <sheetView showGridLines="0" tabSelected="1" view="pageBreakPreview" topLeftCell="A40" zoomScale="60" zoomScaleNormal="60" zoomScalePageLayoutView="93" workbookViewId="0">
      <selection activeCell="M47" sqref="M47:N47"/>
    </sheetView>
  </sheetViews>
  <sheetFormatPr baseColWidth="10" defaultColWidth="11.5" defaultRowHeight="14" x14ac:dyDescent="0.2"/>
  <cols>
    <col min="1" max="1" width="1.33203125" style="49" customWidth="1"/>
    <col min="2" max="2" width="8.5" style="51" customWidth="1"/>
    <col min="3" max="3" width="29.5" style="80" customWidth="1"/>
    <col min="4" max="4" width="24.83203125" style="80" customWidth="1"/>
    <col min="5" max="8" width="8.33203125" style="80" customWidth="1"/>
    <col min="9" max="9" width="9.5" style="26" customWidth="1"/>
    <col min="10" max="10" width="16.5" style="81" customWidth="1"/>
    <col min="11" max="11" width="19.5" style="82" customWidth="1"/>
    <col min="12" max="12" width="20.33203125" style="49" customWidth="1"/>
    <col min="13" max="13" width="19.5" style="49" customWidth="1"/>
    <col min="14" max="14" width="9.5" style="26" customWidth="1"/>
    <col min="15" max="15" width="2.5" style="49" customWidth="1"/>
    <col min="16" max="16" width="10.5" style="49" customWidth="1"/>
    <col min="17" max="17" width="35.1640625" style="49" customWidth="1"/>
    <col min="18" max="18" width="24.5" style="49" customWidth="1"/>
    <col min="19" max="24" width="11.5" style="49"/>
    <col min="25" max="25" width="16.83203125" style="49" customWidth="1"/>
    <col min="26" max="26" width="19.5" style="49" customWidth="1"/>
    <col min="27" max="27" width="19.83203125" style="49" customWidth="1"/>
    <col min="28" max="16384" width="11.5" style="49"/>
  </cols>
  <sheetData>
    <row r="1" spans="2:28" customFormat="1" ht="39.75" customHeight="1" x14ac:dyDescent="0.2">
      <c r="B1" s="163" t="s">
        <v>0</v>
      </c>
      <c r="C1" s="163"/>
      <c r="D1" s="163"/>
      <c r="E1" s="163"/>
      <c r="F1" s="163"/>
      <c r="G1" s="163"/>
      <c r="H1" s="163"/>
      <c r="I1" s="163"/>
      <c r="J1" s="163"/>
      <c r="K1" s="163"/>
      <c r="L1" s="163"/>
      <c r="M1" s="163"/>
      <c r="N1" s="163"/>
      <c r="O1" s="163"/>
      <c r="P1" s="163"/>
      <c r="Q1" s="163"/>
      <c r="R1" s="163"/>
      <c r="S1" s="163"/>
      <c r="T1" s="163"/>
      <c r="U1" s="163"/>
      <c r="V1" s="163"/>
      <c r="W1" s="163"/>
      <c r="X1" s="163"/>
      <c r="Y1" s="163"/>
      <c r="Z1" s="163"/>
      <c r="AA1" s="166"/>
    </row>
    <row r="2" spans="2:28" customFormat="1" ht="83" customHeight="1" x14ac:dyDescent="0.2">
      <c r="B2" s="163" t="s">
        <v>1</v>
      </c>
      <c r="C2" s="163"/>
      <c r="D2" s="163"/>
      <c r="E2" s="163"/>
      <c r="F2" s="163"/>
      <c r="G2" s="163"/>
      <c r="H2" s="163"/>
      <c r="I2" s="163"/>
      <c r="J2" s="163"/>
      <c r="K2" s="163"/>
      <c r="L2" s="163"/>
      <c r="M2" s="163"/>
      <c r="N2" s="163"/>
      <c r="O2" s="163"/>
      <c r="P2" s="163"/>
      <c r="Q2" s="163"/>
      <c r="R2" s="163"/>
      <c r="S2" s="163"/>
      <c r="T2" s="163"/>
      <c r="U2" s="163"/>
      <c r="V2" s="163"/>
      <c r="W2" s="163"/>
      <c r="X2" s="163"/>
      <c r="Y2" s="163"/>
      <c r="Z2" s="163"/>
      <c r="AA2" s="167"/>
    </row>
    <row r="3" spans="2:28" customFormat="1" ht="21" customHeight="1" x14ac:dyDescent="0.2">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16"/>
    </row>
    <row r="4" spans="2:28" ht="16" customHeight="1" x14ac:dyDescent="0.2">
      <c r="B4" s="129"/>
      <c r="C4" s="130"/>
      <c r="D4" s="130"/>
      <c r="E4" s="130"/>
      <c r="F4" s="130"/>
      <c r="G4" s="125"/>
      <c r="H4" s="125"/>
      <c r="I4" s="125"/>
      <c r="J4" s="125"/>
      <c r="K4" s="125"/>
      <c r="L4" s="125"/>
      <c r="M4" s="125"/>
      <c r="N4" s="125"/>
      <c r="O4" s="125"/>
      <c r="P4" s="132"/>
      <c r="Q4" s="133"/>
      <c r="R4" s="133"/>
      <c r="S4" s="133"/>
      <c r="T4" s="133"/>
      <c r="U4" s="133"/>
      <c r="V4" s="133"/>
      <c r="W4" s="132"/>
      <c r="X4" s="134"/>
      <c r="Y4" s="135"/>
      <c r="Z4" s="135"/>
      <c r="AA4" s="111"/>
      <c r="AB4" s="26"/>
    </row>
    <row r="5" spans="2:28" customFormat="1" ht="99" customHeight="1" x14ac:dyDescent="0.2">
      <c r="B5" s="164" t="s">
        <v>2</v>
      </c>
      <c r="C5" s="164"/>
      <c r="D5" s="164"/>
      <c r="E5" s="164"/>
      <c r="F5" s="164"/>
      <c r="G5" s="164"/>
      <c r="H5" s="164"/>
      <c r="I5" s="164"/>
      <c r="J5" s="164"/>
      <c r="K5" s="164"/>
      <c r="L5" s="164"/>
      <c r="M5" s="164"/>
      <c r="N5" s="164"/>
      <c r="O5" s="164"/>
      <c r="P5" s="164"/>
      <c r="Q5" s="164"/>
      <c r="R5" s="164"/>
      <c r="S5" s="164"/>
      <c r="T5" s="164"/>
      <c r="U5" s="164"/>
      <c r="V5" s="164"/>
      <c r="W5" s="164"/>
      <c r="X5" s="164"/>
      <c r="Y5" s="164"/>
      <c r="Z5" s="164"/>
      <c r="AA5" s="5"/>
    </row>
    <row r="6" spans="2:28" ht="39.5" customHeight="1" x14ac:dyDescent="0.2">
      <c r="B6" s="162" t="s">
        <v>110</v>
      </c>
      <c r="C6" s="162"/>
      <c r="D6" s="162"/>
      <c r="E6" s="162"/>
      <c r="F6" s="162"/>
      <c r="G6" s="162"/>
      <c r="H6" s="162" t="s">
        <v>3</v>
      </c>
      <c r="I6" s="162"/>
      <c r="J6" s="162"/>
      <c r="K6" s="162"/>
      <c r="L6" s="162"/>
      <c r="P6" s="162" t="s">
        <v>109</v>
      </c>
      <c r="Q6" s="162"/>
      <c r="R6" s="162"/>
      <c r="S6" s="162"/>
      <c r="T6" s="162"/>
      <c r="U6" s="162"/>
      <c r="V6" s="162" t="s">
        <v>3</v>
      </c>
      <c r="W6" s="162"/>
      <c r="X6" s="162"/>
      <c r="Y6" s="162"/>
      <c r="Z6" s="162"/>
      <c r="AA6" s="110"/>
      <c r="AB6" s="26"/>
    </row>
    <row r="7" spans="2:28" ht="32.25" customHeight="1" x14ac:dyDescent="0.2">
      <c r="B7" s="155" t="s">
        <v>4</v>
      </c>
      <c r="C7" s="160" t="s">
        <v>5</v>
      </c>
      <c r="D7" s="155"/>
      <c r="E7" s="160" t="s">
        <v>6</v>
      </c>
      <c r="F7" s="160"/>
      <c r="G7" s="160" t="s">
        <v>7</v>
      </c>
      <c r="H7" s="160"/>
      <c r="I7" s="155" t="s">
        <v>8</v>
      </c>
      <c r="J7" s="155" t="s">
        <v>9</v>
      </c>
      <c r="K7" s="155" t="s">
        <v>10</v>
      </c>
      <c r="L7" s="155" t="s">
        <v>11</v>
      </c>
      <c r="M7" s="155" t="s">
        <v>12</v>
      </c>
      <c r="N7" s="49"/>
      <c r="P7" s="155" t="s">
        <v>4</v>
      </c>
      <c r="Q7" s="160" t="s">
        <v>5</v>
      </c>
      <c r="R7" s="155"/>
      <c r="S7" s="160" t="s">
        <v>6</v>
      </c>
      <c r="T7" s="160"/>
      <c r="U7" s="160" t="s">
        <v>7</v>
      </c>
      <c r="V7" s="160"/>
      <c r="W7" s="155" t="s">
        <v>8</v>
      </c>
      <c r="X7" s="155" t="s">
        <v>9</v>
      </c>
      <c r="Y7" s="155" t="s">
        <v>10</v>
      </c>
      <c r="Z7" s="155" t="s">
        <v>11</v>
      </c>
      <c r="AA7" s="165" t="s">
        <v>12</v>
      </c>
    </row>
    <row r="8" spans="2:28" ht="21.75" customHeight="1" x14ac:dyDescent="0.2">
      <c r="B8" s="155"/>
      <c r="C8" s="160"/>
      <c r="D8" s="155"/>
      <c r="E8" s="28" t="s">
        <v>13</v>
      </c>
      <c r="F8" s="28" t="s">
        <v>14</v>
      </c>
      <c r="G8" s="28" t="s">
        <v>15</v>
      </c>
      <c r="H8" s="28" t="s">
        <v>16</v>
      </c>
      <c r="I8" s="155"/>
      <c r="J8" s="155"/>
      <c r="K8" s="155"/>
      <c r="L8" s="155"/>
      <c r="M8" s="155"/>
      <c r="N8" s="49"/>
      <c r="P8" s="155"/>
      <c r="Q8" s="160"/>
      <c r="R8" s="155"/>
      <c r="S8" s="28" t="s">
        <v>13</v>
      </c>
      <c r="T8" s="28" t="s">
        <v>14</v>
      </c>
      <c r="U8" s="28" t="s">
        <v>15</v>
      </c>
      <c r="V8" s="28" t="s">
        <v>16</v>
      </c>
      <c r="W8" s="155"/>
      <c r="X8" s="155"/>
      <c r="Y8" s="155"/>
      <c r="Z8" s="155"/>
      <c r="AA8" s="165"/>
      <c r="AB8" s="83"/>
    </row>
    <row r="9" spans="2:28" ht="12.75" customHeight="1" x14ac:dyDescent="0.2">
      <c r="B9" s="29"/>
      <c r="C9" s="30"/>
      <c r="D9" s="30"/>
      <c r="E9" s="30"/>
      <c r="F9" s="30"/>
      <c r="G9" s="30"/>
      <c r="H9" s="30"/>
      <c r="I9" s="29"/>
      <c r="J9" s="37"/>
      <c r="K9" s="9"/>
      <c r="L9" s="9"/>
      <c r="M9" s="9"/>
      <c r="N9" s="49"/>
      <c r="P9" s="29"/>
      <c r="Q9" s="30"/>
      <c r="R9" s="30"/>
      <c r="S9" s="30"/>
      <c r="T9" s="30"/>
      <c r="U9" s="30"/>
      <c r="V9" s="30"/>
      <c r="W9" s="29"/>
      <c r="X9" s="37"/>
      <c r="Y9" s="9"/>
      <c r="Z9" s="9"/>
      <c r="AA9" s="111"/>
      <c r="AB9" s="26"/>
    </row>
    <row r="10" spans="2:28" ht="39.5" customHeight="1" x14ac:dyDescent="0.2">
      <c r="B10" s="27">
        <v>1</v>
      </c>
      <c r="C10" s="28" t="s">
        <v>126</v>
      </c>
      <c r="D10" s="27" t="s">
        <v>17</v>
      </c>
      <c r="E10" s="27"/>
      <c r="F10" s="27"/>
      <c r="G10" s="160" t="s">
        <v>7</v>
      </c>
      <c r="H10" s="160"/>
      <c r="I10" s="27" t="s">
        <v>18</v>
      </c>
      <c r="J10" s="27" t="s">
        <v>19</v>
      </c>
      <c r="K10" s="27" t="s">
        <v>20</v>
      </c>
      <c r="L10" s="27" t="s">
        <v>21</v>
      </c>
      <c r="M10" s="109">
        <f>ROUND(SUM(L11:L14),0)</f>
        <v>0</v>
      </c>
      <c r="N10" s="49"/>
      <c r="P10" s="27">
        <v>1</v>
      </c>
      <c r="Q10" s="28" t="s">
        <v>126</v>
      </c>
      <c r="R10" s="27" t="s">
        <v>17</v>
      </c>
      <c r="S10" s="27"/>
      <c r="T10" s="27"/>
      <c r="U10" s="27"/>
      <c r="V10" s="27"/>
      <c r="W10" s="27" t="s">
        <v>18</v>
      </c>
      <c r="X10" s="27" t="s">
        <v>19</v>
      </c>
      <c r="Y10" s="27" t="s">
        <v>20</v>
      </c>
      <c r="Z10" s="27" t="s">
        <v>21</v>
      </c>
      <c r="AA10" s="112">
        <f>ROUND(SUM(Z11:Z15),0)</f>
        <v>0</v>
      </c>
      <c r="AB10" s="26"/>
    </row>
    <row r="11" spans="2:28" ht="39.5" customHeight="1" x14ac:dyDescent="0.2">
      <c r="B11" s="16">
        <v>1.1000000000000001</v>
      </c>
      <c r="C11" s="31" t="s">
        <v>22</v>
      </c>
      <c r="D11" s="19" t="s">
        <v>23</v>
      </c>
      <c r="E11" s="32">
        <v>1</v>
      </c>
      <c r="F11" s="31"/>
      <c r="G11" s="16">
        <v>6</v>
      </c>
      <c r="H11" s="16">
        <v>2</v>
      </c>
      <c r="I11" s="16">
        <v>5</v>
      </c>
      <c r="J11" s="72">
        <v>0.2</v>
      </c>
      <c r="K11" s="136"/>
      <c r="L11" s="33">
        <f>ROUND(E11*(J11*I11)*K11,0)</f>
        <v>0</v>
      </c>
      <c r="M11" s="34"/>
      <c r="N11" s="49"/>
      <c r="P11" s="16">
        <v>1.1000000000000001</v>
      </c>
      <c r="Q11" s="31" t="s">
        <v>54</v>
      </c>
      <c r="R11" s="19" t="s">
        <v>23</v>
      </c>
      <c r="S11" s="32">
        <v>1</v>
      </c>
      <c r="T11" s="31"/>
      <c r="U11" s="16">
        <v>6</v>
      </c>
      <c r="V11" s="16">
        <v>2</v>
      </c>
      <c r="W11" s="16">
        <v>5</v>
      </c>
      <c r="X11" s="72">
        <v>0.2</v>
      </c>
      <c r="Y11" s="136"/>
      <c r="Z11" s="33">
        <f>ROUND(S11*(X11*W11)*Y11,0)</f>
        <v>0</v>
      </c>
      <c r="AA11" s="34"/>
      <c r="AB11" s="26"/>
    </row>
    <row r="12" spans="2:28" ht="39.5" customHeight="1" x14ac:dyDescent="0.2">
      <c r="B12" s="16">
        <v>1.2</v>
      </c>
      <c r="C12" s="35" t="s">
        <v>24</v>
      </c>
      <c r="D12" s="19" t="s">
        <v>25</v>
      </c>
      <c r="E12" s="32">
        <v>1</v>
      </c>
      <c r="F12" s="32"/>
      <c r="G12" s="16">
        <v>4</v>
      </c>
      <c r="H12" s="19">
        <v>2</v>
      </c>
      <c r="I12" s="16">
        <v>5</v>
      </c>
      <c r="J12" s="72">
        <v>0.5</v>
      </c>
      <c r="K12" s="136"/>
      <c r="L12" s="33">
        <f t="shared" ref="L12" si="0">ROUND(E12*(J12*I12)*K12,0)</f>
        <v>0</v>
      </c>
      <c r="M12" s="34"/>
      <c r="P12" s="16">
        <v>1.2</v>
      </c>
      <c r="Q12" s="35" t="s">
        <v>55</v>
      </c>
      <c r="R12" s="19" t="s">
        <v>23</v>
      </c>
      <c r="S12" s="32"/>
      <c r="T12" s="32">
        <v>1</v>
      </c>
      <c r="U12" s="16">
        <v>2</v>
      </c>
      <c r="V12" s="19">
        <v>0</v>
      </c>
      <c r="W12" s="16">
        <v>5</v>
      </c>
      <c r="X12" s="72">
        <v>1</v>
      </c>
      <c r="Y12" s="136"/>
      <c r="Z12" s="33">
        <f>ROUND(T12*(X12*W12)*Y12,0)</f>
        <v>0</v>
      </c>
      <c r="AA12" s="34"/>
      <c r="AB12" s="26"/>
    </row>
    <row r="13" spans="2:28" ht="39.5" customHeight="1" x14ac:dyDescent="0.2">
      <c r="B13" s="16">
        <v>1.3</v>
      </c>
      <c r="C13" s="70" t="s">
        <v>26</v>
      </c>
      <c r="D13" s="19" t="s">
        <v>27</v>
      </c>
      <c r="E13" s="32">
        <v>1</v>
      </c>
      <c r="F13" s="35"/>
      <c r="G13" s="16">
        <v>4</v>
      </c>
      <c r="H13" s="19">
        <v>2</v>
      </c>
      <c r="I13" s="16">
        <v>2</v>
      </c>
      <c r="J13" s="72">
        <v>0.05</v>
      </c>
      <c r="K13" s="136"/>
      <c r="L13" s="33">
        <f>ROUND(E13*(J13*I13)*K13,0)</f>
        <v>0</v>
      </c>
      <c r="M13" s="34"/>
      <c r="P13" s="16">
        <v>1.3</v>
      </c>
      <c r="Q13" s="69" t="s">
        <v>56</v>
      </c>
      <c r="R13" s="19" t="s">
        <v>57</v>
      </c>
      <c r="S13" s="80"/>
      <c r="T13" s="32">
        <v>1</v>
      </c>
      <c r="U13" s="16">
        <v>4</v>
      </c>
      <c r="V13" s="19">
        <v>2</v>
      </c>
      <c r="W13" s="16">
        <v>1</v>
      </c>
      <c r="X13" s="72">
        <v>0.05</v>
      </c>
      <c r="Y13" s="136"/>
      <c r="Z13" s="33">
        <f>ROUND(T13*(X13*W13)*Y13,0)</f>
        <v>0</v>
      </c>
      <c r="AA13" s="34"/>
      <c r="AB13" s="26"/>
    </row>
    <row r="14" spans="2:28" ht="39.5" customHeight="1" x14ac:dyDescent="0.2">
      <c r="B14" s="16">
        <v>1.4</v>
      </c>
      <c r="C14" s="71" t="s">
        <v>28</v>
      </c>
      <c r="D14" s="19" t="s">
        <v>29</v>
      </c>
      <c r="E14" s="32">
        <v>1</v>
      </c>
      <c r="F14" s="35"/>
      <c r="G14" s="16">
        <v>4</v>
      </c>
      <c r="H14" s="19">
        <v>2</v>
      </c>
      <c r="I14" s="16">
        <v>2</v>
      </c>
      <c r="J14" s="72">
        <v>0.05</v>
      </c>
      <c r="K14" s="136"/>
      <c r="L14" s="33">
        <f>ROUND(E14*(J14*I14)*K14,0)</f>
        <v>0</v>
      </c>
      <c r="M14" s="34"/>
      <c r="P14" s="16">
        <v>1.4</v>
      </c>
      <c r="Q14" s="35" t="s">
        <v>26</v>
      </c>
      <c r="R14" s="19" t="s">
        <v>27</v>
      </c>
      <c r="S14" s="32">
        <v>1</v>
      </c>
      <c r="T14" s="35"/>
      <c r="U14" s="16">
        <v>4</v>
      </c>
      <c r="V14" s="19">
        <v>2</v>
      </c>
      <c r="W14" s="16">
        <v>4</v>
      </c>
      <c r="X14" s="72">
        <v>0.05</v>
      </c>
      <c r="Y14" s="136"/>
      <c r="Z14" s="33">
        <f t="shared" ref="Z14:Z15" si="1">ROUND(S14*(X14*W14)*Y14,0)</f>
        <v>0</v>
      </c>
      <c r="AA14" s="34"/>
      <c r="AB14" s="26"/>
    </row>
    <row r="15" spans="2:28" ht="48" customHeight="1" x14ac:dyDescent="0.2">
      <c r="C15" s="54"/>
      <c r="D15" s="73"/>
      <c r="E15" s="37"/>
      <c r="F15" s="54"/>
      <c r="G15" s="51"/>
      <c r="H15" s="73"/>
      <c r="I15" s="51"/>
      <c r="J15" s="51"/>
      <c r="K15" s="74"/>
      <c r="L15" s="44"/>
      <c r="M15" s="34"/>
      <c r="P15" s="16">
        <v>1.5</v>
      </c>
      <c r="Q15" s="35" t="s">
        <v>28</v>
      </c>
      <c r="R15" s="19" t="s">
        <v>29</v>
      </c>
      <c r="S15" s="32">
        <v>1</v>
      </c>
      <c r="T15" s="35"/>
      <c r="U15" s="16">
        <v>4</v>
      </c>
      <c r="V15" s="19">
        <v>2</v>
      </c>
      <c r="W15" s="16">
        <v>4</v>
      </c>
      <c r="X15" s="72">
        <v>0.05</v>
      </c>
      <c r="Y15" s="136"/>
      <c r="Z15" s="33">
        <f t="shared" si="1"/>
        <v>0</v>
      </c>
      <c r="AA15" s="34"/>
      <c r="AB15" s="26"/>
    </row>
    <row r="16" spans="2:28" ht="39.5" customHeight="1" x14ac:dyDescent="0.2">
      <c r="B16" s="27">
        <v>2</v>
      </c>
      <c r="C16" s="28" t="s">
        <v>127</v>
      </c>
      <c r="D16" s="27" t="s">
        <v>17</v>
      </c>
      <c r="E16" s="27"/>
      <c r="F16" s="27"/>
      <c r="G16" s="27"/>
      <c r="H16" s="27"/>
      <c r="I16" s="27" t="s">
        <v>18</v>
      </c>
      <c r="J16" s="27" t="s">
        <v>19</v>
      </c>
      <c r="K16" s="27" t="s">
        <v>20</v>
      </c>
      <c r="L16" s="27" t="s">
        <v>21</v>
      </c>
      <c r="M16" s="109">
        <f>ROUND(SUM(L17:L23),0)</f>
        <v>0</v>
      </c>
      <c r="P16" s="51"/>
      <c r="Q16" s="54"/>
      <c r="R16" s="73"/>
      <c r="S16" s="37"/>
      <c r="T16" s="54"/>
      <c r="U16" s="51"/>
      <c r="V16" s="73"/>
      <c r="W16" s="51"/>
      <c r="X16" s="51"/>
      <c r="Y16" s="74"/>
      <c r="Z16" s="44"/>
      <c r="AA16" s="34"/>
      <c r="AB16" s="26"/>
    </row>
    <row r="17" spans="2:28" ht="39.5" customHeight="1" x14ac:dyDescent="0.2">
      <c r="B17" s="16">
        <v>2.1</v>
      </c>
      <c r="C17" s="35" t="s">
        <v>30</v>
      </c>
      <c r="D17" s="19" t="s">
        <v>31</v>
      </c>
      <c r="E17" s="32">
        <v>1</v>
      </c>
      <c r="F17" s="35"/>
      <c r="G17" s="16">
        <v>4</v>
      </c>
      <c r="H17" s="19">
        <v>2</v>
      </c>
      <c r="I17" s="16">
        <v>2</v>
      </c>
      <c r="J17" s="72">
        <v>0.05</v>
      </c>
      <c r="K17" s="136"/>
      <c r="L17" s="33">
        <f>ROUND(E17*(J17*I17)*K17,0)</f>
        <v>0</v>
      </c>
      <c r="M17" s="34"/>
      <c r="P17" s="27">
        <v>2</v>
      </c>
      <c r="Q17" s="28" t="s">
        <v>127</v>
      </c>
      <c r="R17" s="27" t="s">
        <v>17</v>
      </c>
      <c r="S17" s="27"/>
      <c r="T17" s="27"/>
      <c r="U17" s="27"/>
      <c r="V17" s="27"/>
      <c r="W17" s="27" t="s">
        <v>18</v>
      </c>
      <c r="X17" s="27" t="s">
        <v>19</v>
      </c>
      <c r="Y17" s="27" t="s">
        <v>20</v>
      </c>
      <c r="Z17" s="27" t="s">
        <v>21</v>
      </c>
      <c r="AA17" s="112">
        <f>ROUND(SUM(Z18:Z26),0)</f>
        <v>0</v>
      </c>
      <c r="AB17" s="26"/>
    </row>
    <row r="18" spans="2:28" ht="39.5" customHeight="1" x14ac:dyDescent="0.2">
      <c r="B18" s="16">
        <v>2.2000000000000002</v>
      </c>
      <c r="C18" s="35" t="s">
        <v>32</v>
      </c>
      <c r="D18" s="19" t="s">
        <v>31</v>
      </c>
      <c r="E18" s="32">
        <v>1</v>
      </c>
      <c r="F18" s="35"/>
      <c r="G18" s="16">
        <v>4</v>
      </c>
      <c r="H18" s="19">
        <v>2</v>
      </c>
      <c r="I18" s="16">
        <v>2</v>
      </c>
      <c r="J18" s="72">
        <v>0.05</v>
      </c>
      <c r="K18" s="136"/>
      <c r="L18" s="33">
        <f t="shared" ref="L18:L23" si="2">ROUND(E18*(J18*I18)*K18,0)</f>
        <v>0</v>
      </c>
      <c r="M18" s="34"/>
      <c r="P18" s="16">
        <v>2.1</v>
      </c>
      <c r="Q18" s="35" t="s">
        <v>30</v>
      </c>
      <c r="R18" s="19" t="s">
        <v>31</v>
      </c>
      <c r="S18" s="32">
        <v>1</v>
      </c>
      <c r="T18" s="35"/>
      <c r="U18" s="16">
        <v>4</v>
      </c>
      <c r="V18" s="19">
        <v>2</v>
      </c>
      <c r="W18" s="16">
        <v>4</v>
      </c>
      <c r="X18" s="72">
        <v>0.05</v>
      </c>
      <c r="Y18" s="136"/>
      <c r="Z18" s="33">
        <f>ROUND(S18*(X18*W18)*Y18,0)</f>
        <v>0</v>
      </c>
      <c r="AA18" s="34"/>
      <c r="AB18" s="26"/>
    </row>
    <row r="19" spans="2:28" ht="39" customHeight="1" x14ac:dyDescent="0.2">
      <c r="B19" s="16">
        <v>2.2999999999999998</v>
      </c>
      <c r="C19" s="35" t="s">
        <v>33</v>
      </c>
      <c r="D19" s="19" t="s">
        <v>34</v>
      </c>
      <c r="E19" s="32">
        <v>1</v>
      </c>
      <c r="F19" s="35"/>
      <c r="G19" s="16">
        <v>2</v>
      </c>
      <c r="H19" s="19">
        <v>0</v>
      </c>
      <c r="I19" s="16">
        <v>2</v>
      </c>
      <c r="J19" s="72">
        <v>0.15</v>
      </c>
      <c r="K19" s="136"/>
      <c r="L19" s="33">
        <f t="shared" si="2"/>
        <v>0</v>
      </c>
      <c r="M19" s="34"/>
      <c r="P19" s="16">
        <v>2.2000000000000002</v>
      </c>
      <c r="Q19" s="35" t="s">
        <v>32</v>
      </c>
      <c r="R19" s="19" t="s">
        <v>31</v>
      </c>
      <c r="S19" s="32">
        <v>1</v>
      </c>
      <c r="T19" s="35"/>
      <c r="U19" s="16">
        <v>4</v>
      </c>
      <c r="V19" s="19">
        <v>2</v>
      </c>
      <c r="W19" s="16">
        <v>4</v>
      </c>
      <c r="X19" s="72">
        <v>0.05</v>
      </c>
      <c r="Y19" s="136"/>
      <c r="Z19" s="33">
        <f>ROUND(S19*(X19*W19)*Y19,0)</f>
        <v>0</v>
      </c>
      <c r="AA19" s="34"/>
      <c r="AB19" s="26"/>
    </row>
    <row r="20" spans="2:28" ht="39.5" customHeight="1" x14ac:dyDescent="0.2">
      <c r="B20" s="16">
        <v>2.4</v>
      </c>
      <c r="C20" s="35" t="s">
        <v>35</v>
      </c>
      <c r="D20" s="19" t="s">
        <v>36</v>
      </c>
      <c r="E20" s="32"/>
      <c r="F20" s="32">
        <v>1</v>
      </c>
      <c r="G20" s="16">
        <v>4</v>
      </c>
      <c r="H20" s="16">
        <v>2</v>
      </c>
      <c r="I20" s="19">
        <v>1</v>
      </c>
      <c r="J20" s="72">
        <v>0.1</v>
      </c>
      <c r="K20" s="136"/>
      <c r="L20" s="33">
        <f>ROUND(F20*(J20*I20)*K20,0)</f>
        <v>0</v>
      </c>
      <c r="M20" s="34"/>
      <c r="P20" s="16">
        <v>2.2999999999999998</v>
      </c>
      <c r="Q20" s="35" t="s">
        <v>58</v>
      </c>
      <c r="R20" s="19" t="s">
        <v>34</v>
      </c>
      <c r="S20" s="32"/>
      <c r="T20" s="32">
        <v>1</v>
      </c>
      <c r="U20" s="16">
        <v>4</v>
      </c>
      <c r="V20" s="19">
        <v>2</v>
      </c>
      <c r="W20" s="16">
        <v>5</v>
      </c>
      <c r="X20" s="72">
        <v>0.5</v>
      </c>
      <c r="Y20" s="136"/>
      <c r="Z20" s="33">
        <f>ROUND(T20*(X20*W20)*Y20,0)</f>
        <v>0</v>
      </c>
      <c r="AA20" s="34"/>
      <c r="AB20" s="26"/>
    </row>
    <row r="21" spans="2:28" ht="52.5" customHeight="1" x14ac:dyDescent="0.2">
      <c r="B21" s="16">
        <v>2.5</v>
      </c>
      <c r="C21" s="36" t="s">
        <v>37</v>
      </c>
      <c r="D21" s="75" t="s">
        <v>38</v>
      </c>
      <c r="E21" s="32"/>
      <c r="F21" s="76">
        <v>1</v>
      </c>
      <c r="G21" s="16">
        <v>2</v>
      </c>
      <c r="H21" s="16">
        <v>0</v>
      </c>
      <c r="I21" s="19">
        <v>3.5</v>
      </c>
      <c r="J21" s="72">
        <v>0.15</v>
      </c>
      <c r="K21" s="136"/>
      <c r="L21" s="33">
        <f t="shared" ref="L21:L23" si="3">ROUND(F21*(J21*I21)*K21,0)</f>
        <v>0</v>
      </c>
      <c r="M21" s="34"/>
      <c r="O21" s="77"/>
      <c r="P21" s="16">
        <v>2.4</v>
      </c>
      <c r="Q21" s="35" t="s">
        <v>59</v>
      </c>
      <c r="R21" s="19" t="s">
        <v>60</v>
      </c>
      <c r="S21" s="32"/>
      <c r="T21" s="32">
        <v>1</v>
      </c>
      <c r="U21" s="16">
        <v>4</v>
      </c>
      <c r="V21" s="19">
        <v>2</v>
      </c>
      <c r="W21" s="16">
        <v>5</v>
      </c>
      <c r="X21" s="72">
        <v>0.15</v>
      </c>
      <c r="Y21" s="136"/>
      <c r="Z21" s="33">
        <f t="shared" ref="Z21:Z26" si="4">ROUND(T21*(X21*W21)*Y21,0)</f>
        <v>0</v>
      </c>
      <c r="AA21" s="34"/>
      <c r="AB21" s="26"/>
    </row>
    <row r="22" spans="2:28" ht="70" customHeight="1" x14ac:dyDescent="0.2">
      <c r="B22" s="16">
        <v>2.6</v>
      </c>
      <c r="C22" s="69" t="s">
        <v>39</v>
      </c>
      <c r="D22" s="10" t="s">
        <v>40</v>
      </c>
      <c r="E22" s="23"/>
      <c r="F22" s="76">
        <v>1</v>
      </c>
      <c r="G22" s="17">
        <v>2</v>
      </c>
      <c r="H22" s="21">
        <v>0</v>
      </c>
      <c r="I22" s="17">
        <v>3.5</v>
      </c>
      <c r="J22" s="18">
        <v>0.25</v>
      </c>
      <c r="K22" s="136"/>
      <c r="L22" s="33">
        <f t="shared" si="3"/>
        <v>0</v>
      </c>
      <c r="M22" s="34"/>
      <c r="O22" s="77"/>
      <c r="P22" s="16">
        <v>2.5</v>
      </c>
      <c r="Q22" s="69" t="s">
        <v>39</v>
      </c>
      <c r="R22" s="10" t="s">
        <v>40</v>
      </c>
      <c r="S22" s="32"/>
      <c r="T22" s="32">
        <v>1</v>
      </c>
      <c r="U22" s="16">
        <v>2</v>
      </c>
      <c r="V22" s="19">
        <v>0</v>
      </c>
      <c r="W22" s="16">
        <v>5</v>
      </c>
      <c r="X22" s="20">
        <v>0.25</v>
      </c>
      <c r="Y22" s="136"/>
      <c r="Z22" s="33">
        <f t="shared" si="4"/>
        <v>0</v>
      </c>
      <c r="AA22" s="34"/>
      <c r="AB22" s="26"/>
    </row>
    <row r="23" spans="2:28" ht="55.5" customHeight="1" x14ac:dyDescent="0.2">
      <c r="B23" s="16">
        <v>2.7</v>
      </c>
      <c r="C23" s="78" t="s">
        <v>41</v>
      </c>
      <c r="D23" s="19" t="s">
        <v>42</v>
      </c>
      <c r="E23" s="32"/>
      <c r="F23" s="32">
        <v>1</v>
      </c>
      <c r="G23" s="16">
        <v>2</v>
      </c>
      <c r="H23" s="16">
        <v>0</v>
      </c>
      <c r="I23" s="19">
        <v>5</v>
      </c>
      <c r="J23" s="72">
        <v>0.4</v>
      </c>
      <c r="K23" s="136"/>
      <c r="L23" s="33">
        <f t="shared" si="3"/>
        <v>0</v>
      </c>
      <c r="M23" s="34"/>
      <c r="O23" s="77"/>
      <c r="P23" s="16">
        <v>2.6</v>
      </c>
      <c r="Q23" s="35" t="s">
        <v>35</v>
      </c>
      <c r="R23" s="19" t="s">
        <v>36</v>
      </c>
      <c r="S23" s="32"/>
      <c r="T23" s="32">
        <v>1</v>
      </c>
      <c r="U23" s="16">
        <v>4</v>
      </c>
      <c r="V23" s="19">
        <v>2</v>
      </c>
      <c r="W23" s="16">
        <v>1</v>
      </c>
      <c r="X23" s="72">
        <v>0.05</v>
      </c>
      <c r="Y23" s="136"/>
      <c r="Z23" s="33">
        <f t="shared" si="4"/>
        <v>0</v>
      </c>
      <c r="AA23" s="34"/>
      <c r="AB23" s="26"/>
    </row>
    <row r="24" spans="2:28" ht="53" customHeight="1" x14ac:dyDescent="0.2">
      <c r="B24" s="37"/>
      <c r="C24" s="9"/>
      <c r="D24" s="9"/>
      <c r="E24" s="9"/>
      <c r="F24" s="9"/>
      <c r="G24" s="9"/>
      <c r="H24" s="9"/>
      <c r="I24" s="9"/>
      <c r="J24" s="37"/>
      <c r="K24" s="9"/>
      <c r="L24" s="9"/>
      <c r="M24" s="9"/>
      <c r="P24" s="16">
        <v>2.7</v>
      </c>
      <c r="Q24" s="36" t="s">
        <v>37</v>
      </c>
      <c r="R24" s="75" t="s">
        <v>38</v>
      </c>
      <c r="S24" s="32"/>
      <c r="T24" s="76">
        <v>1</v>
      </c>
      <c r="U24" s="16">
        <v>2</v>
      </c>
      <c r="V24" s="75">
        <v>0</v>
      </c>
      <c r="W24" s="88">
        <v>5</v>
      </c>
      <c r="X24" s="72">
        <v>0.2</v>
      </c>
      <c r="Y24" s="136"/>
      <c r="Z24" s="33">
        <f t="shared" si="4"/>
        <v>0</v>
      </c>
      <c r="AA24" s="34"/>
      <c r="AB24" s="26"/>
    </row>
    <row r="25" spans="2:28" ht="39.5" customHeight="1" x14ac:dyDescent="0.2">
      <c r="B25" s="27">
        <v>3</v>
      </c>
      <c r="C25" s="28" t="s">
        <v>128</v>
      </c>
      <c r="D25" s="27" t="s">
        <v>17</v>
      </c>
      <c r="E25" s="27"/>
      <c r="F25" s="27"/>
      <c r="G25" s="27"/>
      <c r="H25" s="27"/>
      <c r="I25" s="27" t="s">
        <v>18</v>
      </c>
      <c r="J25" s="27" t="s">
        <v>19</v>
      </c>
      <c r="K25" s="27" t="s">
        <v>20</v>
      </c>
      <c r="L25" s="27" t="s">
        <v>21</v>
      </c>
      <c r="M25" s="109">
        <f>ROUND(SUM(L26:L26),0)</f>
        <v>0</v>
      </c>
      <c r="P25" s="16">
        <v>2.8</v>
      </c>
      <c r="Q25" s="78" t="s">
        <v>61</v>
      </c>
      <c r="R25" s="19" t="s">
        <v>62</v>
      </c>
      <c r="S25" s="32"/>
      <c r="T25" s="32">
        <v>1</v>
      </c>
      <c r="U25" s="16">
        <v>2</v>
      </c>
      <c r="V25" s="75">
        <v>0</v>
      </c>
      <c r="W25" s="88">
        <v>5</v>
      </c>
      <c r="X25" s="20">
        <v>0.2</v>
      </c>
      <c r="Y25" s="136"/>
      <c r="Z25" s="33">
        <f t="shared" si="4"/>
        <v>0</v>
      </c>
      <c r="AA25" s="34"/>
      <c r="AB25" s="26"/>
    </row>
    <row r="26" spans="2:28" ht="35.25" customHeight="1" x14ac:dyDescent="0.2">
      <c r="B26" s="16">
        <v>3.1</v>
      </c>
      <c r="C26" s="35" t="s">
        <v>43</v>
      </c>
      <c r="D26" s="16" t="s">
        <v>44</v>
      </c>
      <c r="E26" s="32">
        <v>1</v>
      </c>
      <c r="F26" s="35"/>
      <c r="G26" s="16">
        <v>4</v>
      </c>
      <c r="H26" s="19">
        <v>2</v>
      </c>
      <c r="I26" s="16">
        <v>1</v>
      </c>
      <c r="J26" s="72">
        <v>0.1</v>
      </c>
      <c r="K26" s="136"/>
      <c r="L26" s="33">
        <f t="shared" ref="L26" si="5">ROUND(E26*(J26*I26)*K26,0)</f>
        <v>0</v>
      </c>
      <c r="M26" s="34"/>
      <c r="P26" s="16">
        <v>2.9</v>
      </c>
      <c r="Q26" s="78" t="s">
        <v>41</v>
      </c>
      <c r="R26" s="19" t="s">
        <v>42</v>
      </c>
      <c r="S26" s="32"/>
      <c r="T26" s="32">
        <v>1</v>
      </c>
      <c r="U26" s="16">
        <v>2</v>
      </c>
      <c r="V26" s="75">
        <v>0</v>
      </c>
      <c r="W26" s="88">
        <v>5</v>
      </c>
      <c r="X26" s="72">
        <v>0.5</v>
      </c>
      <c r="Y26" s="136"/>
      <c r="Z26" s="33">
        <f t="shared" si="4"/>
        <v>0</v>
      </c>
      <c r="AA26" s="34"/>
      <c r="AB26" s="26"/>
    </row>
    <row r="27" spans="2:28" ht="14.25" customHeight="1" x14ac:dyDescent="0.2">
      <c r="B27" s="37"/>
      <c r="C27" s="9"/>
      <c r="D27" s="9"/>
      <c r="E27" s="9"/>
      <c r="F27" s="9"/>
      <c r="G27" s="9"/>
      <c r="H27" s="9"/>
      <c r="I27" s="9"/>
      <c r="J27" s="37"/>
      <c r="K27" s="9"/>
      <c r="L27" s="9"/>
      <c r="M27" s="9"/>
      <c r="P27" s="37"/>
      <c r="Q27" s="9"/>
      <c r="R27" s="9"/>
      <c r="S27" s="9"/>
      <c r="T27" s="9"/>
      <c r="U27" s="9"/>
      <c r="V27" s="9"/>
      <c r="W27" s="9"/>
      <c r="X27" s="37"/>
      <c r="Y27" s="9"/>
      <c r="Z27" s="9"/>
      <c r="AA27" s="111"/>
      <c r="AB27" s="26"/>
    </row>
    <row r="28" spans="2:28" ht="39.5" customHeight="1" x14ac:dyDescent="0.2">
      <c r="B28" s="27">
        <v>4</v>
      </c>
      <c r="C28" s="27" t="s">
        <v>45</v>
      </c>
      <c r="D28" s="27" t="s">
        <v>46</v>
      </c>
      <c r="E28" s="27"/>
      <c r="F28" s="27"/>
      <c r="G28" s="27"/>
      <c r="H28" s="27"/>
      <c r="I28" s="27" t="s">
        <v>18</v>
      </c>
      <c r="J28" s="27" t="s">
        <v>19</v>
      </c>
      <c r="K28" s="27" t="s">
        <v>20</v>
      </c>
      <c r="L28" s="27" t="s">
        <v>21</v>
      </c>
      <c r="M28" s="109">
        <f>ROUND(SUM(L29:L30),0)</f>
        <v>0</v>
      </c>
      <c r="P28" s="27">
        <v>3</v>
      </c>
      <c r="Q28" s="28" t="s">
        <v>129</v>
      </c>
      <c r="R28" s="27" t="s">
        <v>17</v>
      </c>
      <c r="S28" s="27"/>
      <c r="T28" s="27"/>
      <c r="U28" s="27"/>
      <c r="V28" s="27"/>
      <c r="W28" s="27" t="s">
        <v>18</v>
      </c>
      <c r="X28" s="27" t="s">
        <v>19</v>
      </c>
      <c r="Y28" s="27" t="s">
        <v>20</v>
      </c>
      <c r="Z28" s="27" t="s">
        <v>21</v>
      </c>
      <c r="AA28" s="112">
        <f>ROUND(SUM(Z29:Z29),0)</f>
        <v>0</v>
      </c>
      <c r="AB28" s="26"/>
    </row>
    <row r="29" spans="2:28" ht="39.5" customHeight="1" x14ac:dyDescent="0.2">
      <c r="B29" s="16">
        <v>4.0999999999999996</v>
      </c>
      <c r="C29" s="39" t="s">
        <v>47</v>
      </c>
      <c r="D29" s="40" t="s">
        <v>48</v>
      </c>
      <c r="E29" s="39"/>
      <c r="F29" s="41">
        <v>1</v>
      </c>
      <c r="G29" s="19">
        <v>2</v>
      </c>
      <c r="H29" s="25">
        <v>0</v>
      </c>
      <c r="I29" s="25">
        <v>1.5</v>
      </c>
      <c r="J29" s="72">
        <v>0.2</v>
      </c>
      <c r="K29" s="136"/>
      <c r="L29" s="33">
        <f>ROUND(F29*(J29*I29)*K29,0)</f>
        <v>0</v>
      </c>
      <c r="M29" s="9"/>
      <c r="P29" s="16">
        <v>3.1</v>
      </c>
      <c r="Q29" s="35" t="s">
        <v>43</v>
      </c>
      <c r="R29" s="16" t="s">
        <v>44</v>
      </c>
      <c r="S29" s="32">
        <v>1</v>
      </c>
      <c r="T29" s="35"/>
      <c r="U29" s="16">
        <v>4</v>
      </c>
      <c r="V29" s="19">
        <v>2</v>
      </c>
      <c r="W29" s="16">
        <v>1</v>
      </c>
      <c r="X29" s="20">
        <v>0.05</v>
      </c>
      <c r="Y29" s="136"/>
      <c r="Z29" s="33">
        <f>ROUND(S29*(X29*W29)*Y29,0)</f>
        <v>0</v>
      </c>
      <c r="AA29" s="34"/>
      <c r="AB29" s="26"/>
    </row>
    <row r="30" spans="2:28" ht="39" customHeight="1" x14ac:dyDescent="0.2">
      <c r="B30" s="16">
        <v>4.2</v>
      </c>
      <c r="C30" s="39" t="s">
        <v>49</v>
      </c>
      <c r="D30" s="40" t="s">
        <v>50</v>
      </c>
      <c r="E30" s="39"/>
      <c r="F30" s="41">
        <v>1</v>
      </c>
      <c r="G30" s="25">
        <v>0</v>
      </c>
      <c r="H30" s="25">
        <v>0</v>
      </c>
      <c r="I30" s="25">
        <v>1.5</v>
      </c>
      <c r="J30" s="72">
        <v>0.2</v>
      </c>
      <c r="K30" s="136"/>
      <c r="L30" s="33">
        <f>ROUND(F30*(J30*I30)*K30,0)</f>
        <v>0</v>
      </c>
      <c r="M30" s="9"/>
      <c r="O30" s="50"/>
      <c r="P30" s="37"/>
      <c r="Q30" s="9"/>
      <c r="R30" s="9"/>
      <c r="S30" s="9"/>
      <c r="T30" s="9"/>
      <c r="U30" s="9"/>
      <c r="V30" s="9"/>
      <c r="W30" s="9"/>
      <c r="X30" s="37"/>
      <c r="Y30" s="9"/>
      <c r="Z30" s="9"/>
      <c r="AA30" s="111"/>
      <c r="AB30" s="26"/>
    </row>
    <row r="31" spans="2:28" ht="40" customHeight="1" x14ac:dyDescent="0.2">
      <c r="B31" s="29"/>
      <c r="C31" s="42"/>
      <c r="D31" s="42"/>
      <c r="E31" s="42"/>
      <c r="F31" s="42"/>
      <c r="G31" s="42"/>
      <c r="H31" s="42"/>
      <c r="J31" s="51"/>
      <c r="K31" s="44"/>
      <c r="L31" s="44"/>
      <c r="O31" s="77"/>
      <c r="P31" s="27">
        <v>4</v>
      </c>
      <c r="Q31" s="27" t="s">
        <v>45</v>
      </c>
      <c r="R31" s="27" t="s">
        <v>46</v>
      </c>
      <c r="S31" s="27"/>
      <c r="T31" s="27"/>
      <c r="U31" s="27"/>
      <c r="V31" s="27"/>
      <c r="W31" s="27" t="s">
        <v>18</v>
      </c>
      <c r="X31" s="27" t="s">
        <v>19</v>
      </c>
      <c r="Y31" s="27" t="s">
        <v>20</v>
      </c>
      <c r="Z31" s="27" t="s">
        <v>21</v>
      </c>
      <c r="AA31" s="112">
        <f>ROUND(SUM(Z32:Z34),0)</f>
        <v>0</v>
      </c>
      <c r="AB31" s="26"/>
    </row>
    <row r="32" spans="2:28" ht="39.75" customHeight="1" x14ac:dyDescent="0.2">
      <c r="B32" s="27">
        <v>5</v>
      </c>
      <c r="C32" s="155" t="s">
        <v>51</v>
      </c>
      <c r="D32" s="155"/>
      <c r="E32" s="155"/>
      <c r="F32" s="155"/>
      <c r="G32" s="155"/>
      <c r="H32" s="155"/>
      <c r="I32" s="155"/>
      <c r="J32" s="155"/>
      <c r="K32" s="155"/>
      <c r="L32" s="155"/>
      <c r="M32" s="109">
        <f>+ROUND(L33,0)</f>
        <v>0</v>
      </c>
      <c r="N32" s="49"/>
      <c r="P32" s="16">
        <v>4.0999999999999996</v>
      </c>
      <c r="Q32" s="39" t="s">
        <v>47</v>
      </c>
      <c r="R32" s="40" t="s">
        <v>48</v>
      </c>
      <c r="S32" s="39"/>
      <c r="T32" s="41">
        <v>1</v>
      </c>
      <c r="U32" s="19">
        <v>2</v>
      </c>
      <c r="V32" s="25">
        <v>0</v>
      </c>
      <c r="W32" s="25">
        <v>5</v>
      </c>
      <c r="X32" s="20">
        <v>0.2</v>
      </c>
      <c r="Y32" s="136"/>
      <c r="Z32" s="33">
        <f>ROUND(T32*X32*Y32*W32,0)</f>
        <v>0</v>
      </c>
      <c r="AA32" s="111"/>
      <c r="AB32" s="26"/>
    </row>
    <row r="33" spans="2:28" ht="32" customHeight="1" x14ac:dyDescent="0.2">
      <c r="B33" s="17">
        <v>5.0999999999999996</v>
      </c>
      <c r="C33" s="24" t="s">
        <v>52</v>
      </c>
      <c r="D33" s="157"/>
      <c r="E33" s="158"/>
      <c r="F33" s="158"/>
      <c r="G33" s="158"/>
      <c r="H33" s="159"/>
      <c r="I33" s="17" t="s">
        <v>9</v>
      </c>
      <c r="J33" s="45">
        <f>+'FACTOR MULTIPLICADOR'!C45</f>
        <v>2.0024600000000001</v>
      </c>
      <c r="K33" s="33">
        <f>M25+M28+M16+M10</f>
        <v>0</v>
      </c>
      <c r="L33" s="33">
        <f>ROUND((K33*J33),0)</f>
        <v>0</v>
      </c>
      <c r="M33" s="9"/>
      <c r="N33" s="49"/>
      <c r="P33" s="16">
        <v>4.2</v>
      </c>
      <c r="Q33" s="8" t="s">
        <v>63</v>
      </c>
      <c r="R33" s="2"/>
      <c r="S33" s="8"/>
      <c r="T33" s="7">
        <v>1</v>
      </c>
      <c r="U33" s="3">
        <v>0</v>
      </c>
      <c r="V33" s="3">
        <v>0</v>
      </c>
      <c r="W33" s="3">
        <v>5</v>
      </c>
      <c r="X33" s="68">
        <v>1</v>
      </c>
      <c r="Y33" s="136"/>
      <c r="Z33" s="33">
        <f t="shared" ref="Z33:Z34" si="6">ROUND(T33*X33*Y33*W33,0)</f>
        <v>0</v>
      </c>
      <c r="AA33" s="6"/>
      <c r="AB33" s="1"/>
    </row>
    <row r="34" spans="2:28" ht="39" customHeight="1" x14ac:dyDescent="0.2">
      <c r="B34" s="29"/>
      <c r="C34" s="22"/>
      <c r="D34" s="22"/>
      <c r="E34" s="22"/>
      <c r="F34" s="22"/>
      <c r="G34" s="22"/>
      <c r="H34" s="22"/>
      <c r="I34" s="29"/>
      <c r="J34" s="79"/>
      <c r="K34" s="44"/>
      <c r="L34" s="44"/>
      <c r="M34" s="9"/>
      <c r="N34" s="49"/>
      <c r="P34" s="16">
        <v>4.3</v>
      </c>
      <c r="Q34" s="8" t="s">
        <v>49</v>
      </c>
      <c r="R34" s="2" t="s">
        <v>50</v>
      </c>
      <c r="S34" s="8"/>
      <c r="T34" s="7">
        <v>1</v>
      </c>
      <c r="U34" s="3">
        <v>0</v>
      </c>
      <c r="V34" s="3">
        <v>0</v>
      </c>
      <c r="W34" s="3">
        <v>5</v>
      </c>
      <c r="X34" s="68">
        <v>0.2</v>
      </c>
      <c r="Y34" s="136"/>
      <c r="Z34" s="33">
        <f t="shared" si="6"/>
        <v>0</v>
      </c>
      <c r="AA34" s="6"/>
      <c r="AB34" s="1"/>
    </row>
    <row r="35" spans="2:28" ht="14" customHeight="1" x14ac:dyDescent="0.2">
      <c r="B35" s="113"/>
      <c r="C35" s="113"/>
      <c r="D35" s="113"/>
      <c r="E35" s="113"/>
      <c r="F35" s="113"/>
      <c r="G35" s="113"/>
      <c r="H35" s="113"/>
      <c r="I35" s="113"/>
      <c r="J35" s="114"/>
      <c r="K35" s="44"/>
      <c r="L35" s="44"/>
      <c r="M35" s="9"/>
      <c r="O35" s="77"/>
      <c r="P35" s="29"/>
      <c r="Q35" s="42"/>
      <c r="R35" s="42"/>
      <c r="S35" s="42"/>
      <c r="T35" s="42"/>
      <c r="U35" s="42"/>
      <c r="V35" s="42"/>
      <c r="W35" s="26"/>
      <c r="X35" s="51"/>
      <c r="Y35" s="44"/>
      <c r="Z35" s="44"/>
      <c r="AA35" s="110"/>
      <c r="AB35" s="26"/>
    </row>
    <row r="36" spans="2:28" ht="39" customHeight="1" x14ac:dyDescent="0.2">
      <c r="B36" s="156"/>
      <c r="C36" s="156"/>
      <c r="D36" s="37"/>
      <c r="E36" s="37"/>
      <c r="F36" s="37"/>
      <c r="G36" s="49"/>
      <c r="H36" s="49"/>
      <c r="I36" s="49"/>
      <c r="J36" s="49"/>
      <c r="K36" s="49"/>
      <c r="N36" s="49"/>
      <c r="O36" s="46"/>
      <c r="P36" s="27">
        <v>5</v>
      </c>
      <c r="Q36" s="155" t="s">
        <v>51</v>
      </c>
      <c r="R36" s="155"/>
      <c r="S36" s="155"/>
      <c r="T36" s="155"/>
      <c r="U36" s="155"/>
      <c r="V36" s="155"/>
      <c r="W36" s="155"/>
      <c r="X36" s="155"/>
      <c r="Y36" s="155"/>
      <c r="Z36" s="155"/>
      <c r="AA36" s="112">
        <f>+ROUND(Z37,0)</f>
        <v>0</v>
      </c>
    </row>
    <row r="37" spans="2:28" ht="39" customHeight="1" x14ac:dyDescent="0.2">
      <c r="B37" s="156"/>
      <c r="C37" s="156"/>
      <c r="D37" s="37"/>
      <c r="E37" s="37"/>
      <c r="F37" s="37"/>
      <c r="G37" s="49"/>
      <c r="H37" s="49"/>
      <c r="I37" s="49"/>
      <c r="J37" s="49"/>
      <c r="K37" s="49"/>
      <c r="N37" s="49"/>
      <c r="P37" s="17">
        <v>5.0999999999999996</v>
      </c>
      <c r="Q37" s="24" t="s">
        <v>52</v>
      </c>
      <c r="R37" s="157"/>
      <c r="S37" s="158"/>
      <c r="T37" s="158"/>
      <c r="U37" s="158"/>
      <c r="V37" s="159"/>
      <c r="W37" s="17" t="s">
        <v>9</v>
      </c>
      <c r="X37" s="45">
        <f>'FACTOR MULTIPLICADOR'!C45</f>
        <v>2.0024600000000001</v>
      </c>
      <c r="Y37" s="33">
        <f>+AA10+AA17+AA28+AA31</f>
        <v>0</v>
      </c>
      <c r="Z37" s="33">
        <f>ROUND((Y37*X37),0)</f>
        <v>0</v>
      </c>
      <c r="AA37" s="111"/>
      <c r="AB37" s="26"/>
    </row>
    <row r="38" spans="2:28" ht="39" customHeight="1" x14ac:dyDescent="0.2">
      <c r="C38" s="52"/>
      <c r="D38" s="52"/>
      <c r="E38" s="52"/>
      <c r="F38" s="52"/>
      <c r="G38" s="49"/>
      <c r="H38" s="49"/>
      <c r="I38" s="49"/>
      <c r="J38" s="49"/>
      <c r="K38" s="49"/>
      <c r="N38" s="49"/>
      <c r="P38" s="29"/>
      <c r="Q38" s="22"/>
      <c r="R38" s="22"/>
      <c r="S38" s="22"/>
      <c r="T38" s="22"/>
      <c r="U38" s="22"/>
      <c r="V38" s="22"/>
      <c r="W38" s="29"/>
      <c r="X38" s="79"/>
      <c r="Y38" s="44"/>
      <c r="Z38" s="44"/>
      <c r="AA38" s="111"/>
      <c r="AB38" s="26"/>
    </row>
    <row r="39" spans="2:28" ht="15" thickBot="1" x14ac:dyDescent="0.25">
      <c r="C39" s="52"/>
      <c r="D39" s="52"/>
      <c r="E39" s="52"/>
      <c r="F39" s="52"/>
      <c r="G39" s="52"/>
      <c r="H39" s="52"/>
      <c r="I39" s="51"/>
      <c r="J39" s="51"/>
      <c r="K39" s="44"/>
      <c r="L39" s="44"/>
      <c r="M39" s="38"/>
      <c r="P39" s="29"/>
      <c r="Q39" s="48"/>
      <c r="R39" s="77"/>
      <c r="T39" s="50"/>
      <c r="W39" s="26"/>
      <c r="X39" s="51"/>
      <c r="Y39" s="44"/>
      <c r="Z39" s="44"/>
      <c r="AA39" s="111"/>
      <c r="AB39" s="26"/>
    </row>
    <row r="40" spans="2:28" ht="41" customHeight="1" x14ac:dyDescent="0.2">
      <c r="C40" s="52"/>
      <c r="D40" s="52"/>
      <c r="E40" s="52"/>
      <c r="F40" s="52"/>
      <c r="G40" s="146" t="s">
        <v>115</v>
      </c>
      <c r="H40" s="147"/>
      <c r="I40" s="147"/>
      <c r="J40" s="147"/>
      <c r="K40" s="147"/>
      <c r="L40" s="148"/>
      <c r="M40" s="118">
        <f>+M32</f>
        <v>0</v>
      </c>
      <c r="N40" s="119"/>
      <c r="O40" s="120"/>
      <c r="P40" s="161"/>
      <c r="Q40" s="161"/>
      <c r="R40" s="121"/>
      <c r="S40" s="121"/>
      <c r="T40" s="121"/>
      <c r="U40" s="146" t="s">
        <v>116</v>
      </c>
      <c r="V40" s="147"/>
      <c r="W40" s="147"/>
      <c r="X40" s="147"/>
      <c r="Y40" s="147"/>
      <c r="Z40" s="148"/>
      <c r="AA40" s="122">
        <f>+AA36</f>
        <v>0</v>
      </c>
      <c r="AB40" s="119"/>
    </row>
    <row r="41" spans="2:28" ht="41" customHeight="1" x14ac:dyDescent="0.2">
      <c r="B41" s="37"/>
      <c r="C41" s="53"/>
      <c r="D41" s="53"/>
      <c r="E41" s="53"/>
      <c r="F41" s="53"/>
      <c r="G41" s="149" t="s">
        <v>111</v>
      </c>
      <c r="H41" s="150"/>
      <c r="I41" s="150"/>
      <c r="J41" s="150"/>
      <c r="K41" s="150"/>
      <c r="L41" s="151"/>
      <c r="M41" s="123">
        <f>ROUND(+M40*N41,0)</f>
        <v>0</v>
      </c>
      <c r="N41" s="124">
        <v>0.19</v>
      </c>
      <c r="O41" s="125"/>
      <c r="P41" s="161"/>
      <c r="Q41" s="161"/>
      <c r="R41" s="121"/>
      <c r="S41" s="121"/>
      <c r="T41" s="121"/>
      <c r="U41" s="149" t="s">
        <v>112</v>
      </c>
      <c r="V41" s="150"/>
      <c r="W41" s="150"/>
      <c r="X41" s="150"/>
      <c r="Y41" s="150"/>
      <c r="Z41" s="151"/>
      <c r="AA41" s="126">
        <f>ROUND(+AA40*AB41,0)</f>
        <v>0</v>
      </c>
      <c r="AB41" s="124">
        <v>0.19</v>
      </c>
    </row>
    <row r="42" spans="2:28" ht="41" customHeight="1" thickBot="1" x14ac:dyDescent="0.25">
      <c r="C42" s="55"/>
      <c r="D42" s="55"/>
      <c r="E42" s="55"/>
      <c r="F42" s="55"/>
      <c r="G42" s="152" t="s">
        <v>53</v>
      </c>
      <c r="H42" s="153"/>
      <c r="I42" s="153"/>
      <c r="J42" s="153"/>
      <c r="K42" s="153"/>
      <c r="L42" s="154"/>
      <c r="M42" s="127">
        <f>ROUND(SUM(M40:M41),0)</f>
        <v>0</v>
      </c>
      <c r="N42" s="128"/>
      <c r="O42" s="125"/>
      <c r="P42" s="129"/>
      <c r="Q42" s="130"/>
      <c r="R42" s="130"/>
      <c r="S42" s="130"/>
      <c r="T42" s="130"/>
      <c r="U42" s="152" t="s">
        <v>113</v>
      </c>
      <c r="V42" s="153"/>
      <c r="W42" s="153"/>
      <c r="X42" s="153"/>
      <c r="Y42" s="153"/>
      <c r="Z42" s="154"/>
      <c r="AA42" s="131">
        <f>ROUND(SUM(AA40:AA41),0)</f>
        <v>0</v>
      </c>
      <c r="AB42" s="128"/>
    </row>
    <row r="43" spans="2:28" x14ac:dyDescent="0.2">
      <c r="C43" s="55"/>
      <c r="D43" s="55"/>
      <c r="E43" s="55"/>
      <c r="F43" s="55"/>
      <c r="G43" s="55"/>
      <c r="H43" s="55"/>
      <c r="I43" s="51"/>
      <c r="J43" s="51"/>
      <c r="K43" s="44"/>
      <c r="L43" s="44"/>
      <c r="M43" s="111"/>
      <c r="N43" s="37"/>
      <c r="O43" s="9"/>
    </row>
    <row r="44" spans="2:28" x14ac:dyDescent="0.2">
      <c r="C44" s="55"/>
      <c r="D44" s="55"/>
      <c r="E44" s="55"/>
      <c r="F44" s="55"/>
      <c r="G44" s="55"/>
      <c r="H44" s="55"/>
      <c r="I44" s="51"/>
      <c r="J44" s="51"/>
      <c r="K44" s="44"/>
      <c r="L44" s="44"/>
      <c r="M44" s="111"/>
      <c r="N44" s="37"/>
      <c r="O44" s="9"/>
    </row>
    <row r="45" spans="2:28" x14ac:dyDescent="0.2">
      <c r="C45" s="55"/>
      <c r="D45" s="55"/>
      <c r="E45" s="55"/>
      <c r="F45" s="55"/>
      <c r="G45" s="55"/>
      <c r="H45" s="55"/>
      <c r="I45" s="51"/>
      <c r="J45" s="51"/>
      <c r="K45" s="44"/>
      <c r="L45" s="44"/>
      <c r="M45" s="111"/>
      <c r="N45" s="37"/>
      <c r="O45" s="9"/>
    </row>
    <row r="46" spans="2:28" customFormat="1" ht="16" thickBot="1" x14ac:dyDescent="0.25">
      <c r="B46" s="117"/>
      <c r="C46" s="117"/>
      <c r="D46" s="117"/>
      <c r="E46" s="117"/>
      <c r="F46" s="117"/>
      <c r="G46" s="117"/>
      <c r="H46" s="117"/>
      <c r="I46" s="117"/>
      <c r="J46" s="117"/>
      <c r="K46" s="117"/>
      <c r="L46" s="6"/>
      <c r="M46" s="117"/>
      <c r="N46" s="5"/>
      <c r="O46" s="5"/>
    </row>
    <row r="47" spans="2:28" customFormat="1" ht="35" customHeight="1" thickBot="1" x14ac:dyDescent="0.25">
      <c r="B47" s="170" t="s">
        <v>114</v>
      </c>
      <c r="C47" s="171"/>
      <c r="D47" s="171"/>
      <c r="E47" s="171"/>
      <c r="F47" s="171"/>
      <c r="G47" s="171"/>
      <c r="H47" s="171"/>
      <c r="I47" s="171"/>
      <c r="J47" s="171"/>
      <c r="K47" s="171"/>
      <c r="L47" s="172"/>
      <c r="M47" s="168">
        <f>M42+AA42</f>
        <v>0</v>
      </c>
      <c r="N47" s="169"/>
      <c r="O47" s="5"/>
    </row>
    <row r="48" spans="2:28" x14ac:dyDescent="0.2">
      <c r="C48" s="52"/>
      <c r="D48" s="52"/>
      <c r="E48" s="52"/>
      <c r="F48" s="52"/>
      <c r="G48" s="52"/>
      <c r="H48" s="52"/>
      <c r="I48" s="51"/>
      <c r="J48" s="51"/>
      <c r="K48" s="44"/>
      <c r="L48" s="44"/>
      <c r="M48" s="111"/>
      <c r="O48" s="9"/>
    </row>
    <row r="49" spans="1:28" x14ac:dyDescent="0.2">
      <c r="C49" s="52"/>
      <c r="D49" s="52"/>
      <c r="E49" s="52"/>
      <c r="F49" s="52"/>
      <c r="G49" s="52"/>
      <c r="H49" s="52"/>
      <c r="I49" s="51"/>
      <c r="J49" s="51"/>
      <c r="K49" s="44"/>
      <c r="L49" s="44"/>
      <c r="M49" s="111"/>
      <c r="O49" s="9"/>
    </row>
    <row r="50" spans="1:28" ht="20" x14ac:dyDescent="0.2">
      <c r="C50" s="52"/>
      <c r="D50" s="141" t="s">
        <v>123</v>
      </c>
      <c r="E50" s="52"/>
      <c r="F50" s="52"/>
      <c r="G50" s="52"/>
      <c r="H50" s="52"/>
      <c r="I50" s="51"/>
      <c r="J50" s="51"/>
      <c r="K50" s="44"/>
      <c r="L50" s="44"/>
      <c r="M50" s="111"/>
    </row>
    <row r="51" spans="1:28" s="139" customFormat="1" ht="65" customHeight="1" x14ac:dyDescent="0.2">
      <c r="B51" s="137"/>
      <c r="C51" s="138">
        <v>1</v>
      </c>
      <c r="D51" s="145" t="s">
        <v>117</v>
      </c>
      <c r="E51" s="145"/>
      <c r="F51" s="145"/>
      <c r="G51" s="145"/>
      <c r="H51" s="145"/>
      <c r="I51" s="145"/>
      <c r="J51" s="145"/>
      <c r="K51" s="145"/>
      <c r="L51" s="145"/>
      <c r="M51" s="145"/>
      <c r="N51" s="145"/>
      <c r="O51" s="145"/>
      <c r="P51" s="145"/>
      <c r="Q51" s="145"/>
      <c r="R51" s="145"/>
      <c r="S51" s="145"/>
      <c r="T51" s="145"/>
      <c r="U51" s="145"/>
      <c r="V51" s="145"/>
      <c r="W51" s="145"/>
      <c r="X51" s="145"/>
      <c r="Y51" s="145"/>
      <c r="Z51" s="145"/>
      <c r="AA51" s="145"/>
      <c r="AB51" s="145"/>
    </row>
    <row r="52" spans="1:28" s="139" customFormat="1" ht="65" customHeight="1" x14ac:dyDescent="0.2">
      <c r="B52" s="140"/>
      <c r="C52" s="138">
        <v>2</v>
      </c>
      <c r="D52" s="143" t="s">
        <v>118</v>
      </c>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row>
    <row r="53" spans="1:28" s="139" customFormat="1" ht="65" customHeight="1" x14ac:dyDescent="0.2">
      <c r="B53" s="137"/>
      <c r="C53" s="138">
        <v>3</v>
      </c>
      <c r="D53" s="143" t="s">
        <v>124</v>
      </c>
      <c r="E53" s="143"/>
      <c r="F53" s="143"/>
      <c r="G53" s="143"/>
      <c r="H53" s="143"/>
      <c r="I53" s="143"/>
      <c r="J53" s="143"/>
      <c r="K53" s="143"/>
      <c r="L53" s="143"/>
      <c r="M53" s="143"/>
      <c r="N53" s="143"/>
      <c r="O53" s="143"/>
      <c r="P53" s="143"/>
      <c r="Q53" s="143"/>
      <c r="R53" s="143"/>
      <c r="S53" s="143"/>
      <c r="T53" s="143"/>
      <c r="U53" s="143"/>
      <c r="V53" s="143"/>
      <c r="W53" s="143"/>
      <c r="X53" s="143"/>
      <c r="Y53" s="143"/>
      <c r="Z53" s="143"/>
      <c r="AA53" s="143"/>
      <c r="AB53" s="143"/>
    </row>
    <row r="54" spans="1:28" s="139" customFormat="1" ht="65" customHeight="1" x14ac:dyDescent="0.2">
      <c r="B54" s="137"/>
      <c r="C54" s="138">
        <v>4</v>
      </c>
      <c r="D54" s="143" t="s">
        <v>119</v>
      </c>
      <c r="E54" s="143"/>
      <c r="F54" s="143"/>
      <c r="G54" s="143"/>
      <c r="H54" s="143"/>
      <c r="I54" s="143"/>
      <c r="J54" s="143"/>
      <c r="K54" s="143"/>
      <c r="L54" s="143"/>
      <c r="M54" s="143"/>
      <c r="N54" s="143"/>
      <c r="O54" s="143"/>
      <c r="P54" s="143"/>
      <c r="Q54" s="143"/>
      <c r="R54" s="143"/>
      <c r="S54" s="143"/>
      <c r="T54" s="143"/>
      <c r="U54" s="143"/>
      <c r="V54" s="143"/>
      <c r="W54" s="143"/>
      <c r="X54" s="143"/>
      <c r="Y54" s="143"/>
      <c r="Z54" s="143"/>
      <c r="AA54" s="143"/>
      <c r="AB54" s="143"/>
    </row>
    <row r="55" spans="1:28" s="139" customFormat="1" ht="65" customHeight="1" x14ac:dyDescent="0.2">
      <c r="B55" s="137"/>
      <c r="C55" s="138">
        <v>5</v>
      </c>
      <c r="D55" s="143" t="s">
        <v>120</v>
      </c>
      <c r="E55" s="143"/>
      <c r="F55" s="143"/>
      <c r="G55" s="143"/>
      <c r="H55" s="143"/>
      <c r="I55" s="143"/>
      <c r="J55" s="143"/>
      <c r="K55" s="143"/>
      <c r="L55" s="143"/>
      <c r="M55" s="143"/>
      <c r="N55" s="143"/>
      <c r="O55" s="143"/>
      <c r="P55" s="143"/>
      <c r="Q55" s="143"/>
      <c r="R55" s="143"/>
      <c r="S55" s="143"/>
      <c r="T55" s="143"/>
      <c r="U55" s="143"/>
      <c r="V55" s="143"/>
      <c r="W55" s="143"/>
      <c r="X55" s="143"/>
      <c r="Y55" s="143"/>
      <c r="Z55" s="143"/>
      <c r="AA55" s="143"/>
      <c r="AB55" s="143"/>
    </row>
    <row r="56" spans="1:28" s="139" customFormat="1" ht="65" customHeight="1" x14ac:dyDescent="0.2">
      <c r="B56" s="137"/>
      <c r="C56" s="138">
        <v>6</v>
      </c>
      <c r="D56" s="143" t="s">
        <v>121</v>
      </c>
      <c r="E56" s="143"/>
      <c r="F56" s="143"/>
      <c r="G56" s="143"/>
      <c r="H56" s="143"/>
      <c r="I56" s="143"/>
      <c r="J56" s="143"/>
      <c r="K56" s="143"/>
      <c r="L56" s="143"/>
      <c r="M56" s="143"/>
      <c r="N56" s="143"/>
      <c r="O56" s="143"/>
      <c r="P56" s="143"/>
      <c r="Q56" s="143"/>
      <c r="R56" s="143"/>
      <c r="S56" s="143"/>
      <c r="T56" s="143"/>
      <c r="U56" s="143"/>
      <c r="V56" s="143"/>
      <c r="W56" s="143"/>
      <c r="X56" s="143"/>
      <c r="Y56" s="143"/>
      <c r="Z56" s="143"/>
      <c r="AA56" s="143"/>
      <c r="AB56" s="143"/>
    </row>
    <row r="57" spans="1:28" s="139" customFormat="1" ht="65" customHeight="1" x14ac:dyDescent="0.2">
      <c r="B57" s="137"/>
      <c r="C57" s="142">
        <v>7</v>
      </c>
      <c r="D57" s="143" t="s">
        <v>122</v>
      </c>
      <c r="E57" s="143"/>
      <c r="F57" s="143"/>
      <c r="G57" s="143"/>
      <c r="H57" s="143"/>
      <c r="I57" s="143"/>
      <c r="J57" s="143"/>
      <c r="K57" s="143"/>
      <c r="L57" s="143"/>
      <c r="M57" s="143"/>
      <c r="N57" s="143"/>
      <c r="O57" s="143"/>
      <c r="P57" s="143"/>
      <c r="Q57" s="143"/>
      <c r="R57" s="143"/>
      <c r="S57" s="143"/>
      <c r="T57" s="143"/>
      <c r="U57" s="143"/>
      <c r="V57" s="143"/>
      <c r="W57" s="143"/>
      <c r="X57" s="143"/>
      <c r="Y57" s="143"/>
      <c r="Z57" s="143"/>
      <c r="AA57" s="143"/>
      <c r="AB57" s="143"/>
    </row>
    <row r="58" spans="1:28" x14ac:dyDescent="0.2">
      <c r="C58" s="52"/>
      <c r="D58" s="52"/>
      <c r="E58" s="52"/>
      <c r="F58" s="52"/>
      <c r="G58" s="52"/>
      <c r="H58" s="52"/>
      <c r="I58" s="51"/>
      <c r="J58" s="51"/>
      <c r="K58" s="44"/>
      <c r="L58" s="44"/>
    </row>
    <row r="59" spans="1:28" x14ac:dyDescent="0.2">
      <c r="C59" s="52"/>
      <c r="D59" s="52"/>
      <c r="E59" s="52"/>
      <c r="F59" s="52"/>
      <c r="G59" s="52"/>
      <c r="H59" s="52"/>
      <c r="I59" s="51"/>
      <c r="J59" s="51"/>
      <c r="K59" s="44"/>
      <c r="L59" s="44"/>
      <c r="O59" s="9"/>
    </row>
    <row r="62" spans="1:28" ht="232" customHeight="1" x14ac:dyDescent="0.2">
      <c r="A62" s="144" t="s">
        <v>125</v>
      </c>
      <c r="B62" s="144"/>
      <c r="C62" s="144"/>
      <c r="D62" s="144"/>
      <c r="E62" s="144"/>
      <c r="F62" s="144"/>
      <c r="G62" s="144"/>
      <c r="H62" s="144"/>
      <c r="I62" s="144"/>
      <c r="J62" s="144"/>
      <c r="K62" s="144"/>
      <c r="L62" s="144"/>
      <c r="M62" s="144"/>
      <c r="N62" s="144"/>
      <c r="O62" s="144"/>
      <c r="P62" s="144"/>
      <c r="Q62" s="144"/>
      <c r="R62" s="144"/>
      <c r="S62" s="144"/>
      <c r="T62" s="144"/>
      <c r="U62" s="144"/>
      <c r="V62" s="144"/>
      <c r="W62" s="144"/>
      <c r="X62" s="144"/>
      <c r="Y62" s="144"/>
      <c r="Z62" s="144"/>
      <c r="AA62" s="144"/>
      <c r="AB62" s="144"/>
    </row>
    <row r="63" spans="1:28" x14ac:dyDescent="0.2">
      <c r="C63" s="52"/>
      <c r="D63" s="52"/>
      <c r="E63" s="52"/>
      <c r="F63" s="52"/>
      <c r="G63" s="52"/>
      <c r="H63" s="52"/>
      <c r="I63" s="51"/>
      <c r="J63" s="51"/>
      <c r="K63" s="44"/>
      <c r="L63" s="44"/>
      <c r="M63" s="9"/>
    </row>
    <row r="64" spans="1:28" x14ac:dyDescent="0.2">
      <c r="C64" s="52"/>
      <c r="D64" s="52"/>
      <c r="E64" s="52"/>
      <c r="F64" s="52"/>
      <c r="G64" s="52"/>
      <c r="H64" s="52"/>
      <c r="I64" s="51"/>
      <c r="J64" s="51"/>
      <c r="K64" s="44"/>
      <c r="L64" s="44"/>
      <c r="M64" s="9"/>
    </row>
    <row r="65" spans="2:15" x14ac:dyDescent="0.2">
      <c r="C65" s="52"/>
      <c r="D65" s="52"/>
      <c r="E65" s="52"/>
      <c r="F65" s="52"/>
      <c r="G65" s="52"/>
      <c r="H65" s="52"/>
      <c r="I65" s="51"/>
      <c r="J65" s="51"/>
      <c r="K65" s="44"/>
      <c r="L65" s="44"/>
      <c r="M65" s="9"/>
    </row>
    <row r="66" spans="2:15" x14ac:dyDescent="0.2">
      <c r="C66" s="52"/>
      <c r="D66" s="52"/>
      <c r="E66" s="52"/>
      <c r="F66" s="52"/>
      <c r="G66" s="52"/>
      <c r="H66" s="52"/>
      <c r="I66" s="51"/>
      <c r="J66" s="51"/>
      <c r="K66" s="44"/>
      <c r="L66" s="44"/>
      <c r="M66" s="9"/>
    </row>
    <row r="67" spans="2:15" x14ac:dyDescent="0.2">
      <c r="C67" s="52"/>
      <c r="D67" s="52"/>
      <c r="E67" s="52"/>
      <c r="F67" s="52"/>
      <c r="G67" s="52"/>
      <c r="H67" s="52"/>
      <c r="I67" s="51"/>
      <c r="J67" s="51"/>
      <c r="K67" s="44"/>
      <c r="L67" s="44"/>
      <c r="M67" s="9"/>
      <c r="O67" s="9"/>
    </row>
    <row r="69" spans="2:15" x14ac:dyDescent="0.2">
      <c r="B69" s="37"/>
      <c r="C69" s="53"/>
      <c r="D69" s="53"/>
      <c r="E69" s="53"/>
      <c r="F69" s="53"/>
      <c r="G69" s="53"/>
      <c r="H69" s="53"/>
      <c r="I69" s="53"/>
      <c r="J69" s="53"/>
      <c r="K69" s="53"/>
      <c r="L69" s="53"/>
      <c r="M69" s="38"/>
      <c r="N69" s="37"/>
    </row>
    <row r="70" spans="2:15" x14ac:dyDescent="0.2">
      <c r="B70" s="56"/>
      <c r="C70" s="52"/>
      <c r="D70" s="52"/>
      <c r="E70" s="52"/>
      <c r="F70" s="52"/>
      <c r="G70" s="52"/>
      <c r="H70" s="52"/>
      <c r="I70" s="51"/>
      <c r="J70" s="51"/>
      <c r="K70" s="44"/>
      <c r="L70" s="44"/>
      <c r="M70" s="9"/>
      <c r="O70" s="9"/>
    </row>
    <row r="72" spans="2:15" x14ac:dyDescent="0.2">
      <c r="B72" s="37"/>
      <c r="C72" s="53"/>
      <c r="D72" s="53"/>
      <c r="E72" s="53"/>
      <c r="F72" s="53"/>
      <c r="G72" s="53"/>
      <c r="H72" s="53"/>
      <c r="I72" s="53"/>
      <c r="J72" s="53"/>
      <c r="K72" s="53"/>
      <c r="L72" s="53"/>
      <c r="M72" s="38"/>
      <c r="N72" s="37"/>
    </row>
    <row r="73" spans="2:15" x14ac:dyDescent="0.2">
      <c r="C73" s="52"/>
      <c r="D73" s="52"/>
      <c r="E73" s="52"/>
      <c r="F73" s="52"/>
      <c r="G73" s="52"/>
      <c r="H73" s="52"/>
      <c r="I73" s="51"/>
      <c r="J73" s="51"/>
      <c r="K73" s="44"/>
      <c r="L73" s="44"/>
      <c r="M73" s="9"/>
    </row>
    <row r="74" spans="2:15" x14ac:dyDescent="0.2">
      <c r="C74" s="52"/>
      <c r="D74" s="52"/>
      <c r="E74" s="52"/>
      <c r="F74" s="52"/>
      <c r="G74" s="52"/>
      <c r="H74" s="52"/>
      <c r="I74" s="51"/>
      <c r="J74" s="51"/>
      <c r="K74" s="44"/>
      <c r="L74" s="44"/>
      <c r="M74" s="9"/>
    </row>
    <row r="75" spans="2:15" x14ac:dyDescent="0.2">
      <c r="B75" s="82"/>
      <c r="C75" s="82"/>
      <c r="D75" s="82"/>
      <c r="E75" s="82"/>
      <c r="F75" s="82"/>
      <c r="G75" s="82"/>
      <c r="H75" s="82"/>
      <c r="I75" s="82"/>
      <c r="J75" s="9"/>
      <c r="K75" s="9"/>
      <c r="L75" s="9"/>
      <c r="M75" s="9"/>
    </row>
    <row r="76" spans="2:15" x14ac:dyDescent="0.2">
      <c r="B76" s="82"/>
      <c r="C76" s="82"/>
      <c r="D76" s="82"/>
      <c r="E76" s="82"/>
      <c r="F76" s="82"/>
      <c r="G76" s="82"/>
      <c r="H76" s="82"/>
      <c r="I76" s="82"/>
      <c r="J76" s="82"/>
      <c r="O76" s="53"/>
    </row>
    <row r="77" spans="2:15" x14ac:dyDescent="0.2">
      <c r="M77" s="83"/>
    </row>
    <row r="78" spans="2:15" x14ac:dyDescent="0.2">
      <c r="B78" s="53"/>
      <c r="C78" s="53"/>
      <c r="D78" s="53"/>
      <c r="E78" s="53"/>
      <c r="F78" s="53"/>
      <c r="G78" s="53"/>
      <c r="H78" s="53"/>
      <c r="I78" s="53"/>
      <c r="J78" s="53"/>
      <c r="K78" s="53"/>
      <c r="L78" s="53"/>
      <c r="M78" s="57"/>
      <c r="N78" s="37"/>
      <c r="O78" s="9"/>
    </row>
    <row r="79" spans="2:15" x14ac:dyDescent="0.2">
      <c r="C79" s="52"/>
      <c r="D79" s="52"/>
      <c r="E79" s="52"/>
      <c r="F79" s="52"/>
      <c r="G79" s="52"/>
      <c r="H79" s="52"/>
      <c r="I79" s="51"/>
      <c r="J79" s="37"/>
      <c r="K79" s="9"/>
      <c r="L79" s="9"/>
      <c r="M79" s="9"/>
    </row>
    <row r="80" spans="2:15" x14ac:dyDescent="0.2">
      <c r="B80" s="37"/>
      <c r="C80" s="53"/>
      <c r="D80" s="53"/>
      <c r="E80" s="53"/>
      <c r="F80" s="53"/>
      <c r="G80" s="53"/>
      <c r="H80" s="53"/>
      <c r="I80" s="53"/>
      <c r="J80" s="53"/>
      <c r="K80" s="53"/>
      <c r="L80" s="53"/>
      <c r="M80" s="38"/>
      <c r="N80" s="37"/>
    </row>
    <row r="81" spans="2:15" x14ac:dyDescent="0.2">
      <c r="C81" s="54"/>
      <c r="D81" s="54"/>
      <c r="E81" s="54"/>
      <c r="F81" s="54"/>
      <c r="G81" s="54"/>
      <c r="H81" s="54"/>
      <c r="I81" s="51"/>
      <c r="J81" s="51"/>
      <c r="K81" s="44"/>
      <c r="L81" s="44"/>
      <c r="M81" s="9"/>
    </row>
    <row r="82" spans="2:15" x14ac:dyDescent="0.2">
      <c r="C82" s="54"/>
      <c r="D82" s="54"/>
      <c r="E82" s="54"/>
      <c r="F82" s="54"/>
      <c r="G82" s="54"/>
      <c r="H82" s="54"/>
      <c r="I82" s="51"/>
      <c r="J82" s="51"/>
      <c r="K82" s="44"/>
      <c r="L82" s="44"/>
      <c r="M82" s="9"/>
      <c r="O82" s="9"/>
    </row>
    <row r="83" spans="2:15" x14ac:dyDescent="0.2">
      <c r="C83" s="52"/>
      <c r="D83" s="52"/>
      <c r="E83" s="52"/>
      <c r="F83" s="52"/>
      <c r="G83" s="52"/>
      <c r="H83" s="52"/>
      <c r="I83" s="51"/>
      <c r="J83" s="37"/>
      <c r="K83" s="9"/>
      <c r="L83" s="9"/>
      <c r="M83" s="9"/>
    </row>
    <row r="84" spans="2:15" x14ac:dyDescent="0.2">
      <c r="B84" s="37"/>
      <c r="C84" s="53"/>
      <c r="D84" s="53"/>
      <c r="E84" s="53"/>
      <c r="F84" s="53"/>
      <c r="G84" s="53"/>
      <c r="H84" s="53"/>
      <c r="I84" s="55"/>
      <c r="J84" s="51"/>
      <c r="K84" s="51"/>
      <c r="L84" s="51"/>
      <c r="M84" s="38"/>
      <c r="N84" s="37"/>
    </row>
    <row r="85" spans="2:15" x14ac:dyDescent="0.2">
      <c r="C85" s="49"/>
      <c r="D85" s="49"/>
      <c r="E85" s="49"/>
      <c r="F85" s="49"/>
      <c r="G85" s="49"/>
      <c r="H85" s="49"/>
      <c r="J85" s="51"/>
      <c r="K85" s="44"/>
      <c r="L85" s="44"/>
      <c r="M85" s="9"/>
    </row>
    <row r="86" spans="2:15" x14ac:dyDescent="0.2">
      <c r="C86" s="49"/>
      <c r="D86" s="49"/>
      <c r="E86" s="49"/>
      <c r="F86" s="49"/>
      <c r="G86" s="49"/>
      <c r="H86" s="49"/>
      <c r="J86" s="51"/>
      <c r="K86" s="44"/>
      <c r="L86" s="44"/>
      <c r="M86" s="9"/>
    </row>
    <row r="87" spans="2:15" x14ac:dyDescent="0.2">
      <c r="C87" s="49"/>
      <c r="D87" s="49"/>
      <c r="E87" s="49"/>
      <c r="F87" s="49"/>
      <c r="G87" s="49"/>
      <c r="H87" s="49"/>
      <c r="J87" s="51"/>
      <c r="K87" s="44"/>
      <c r="L87" s="44"/>
      <c r="M87" s="9"/>
    </row>
    <row r="88" spans="2:15" x14ac:dyDescent="0.2">
      <c r="C88" s="49"/>
      <c r="D88" s="49"/>
      <c r="E88" s="49"/>
      <c r="F88" s="49"/>
      <c r="G88" s="49"/>
      <c r="H88" s="49"/>
      <c r="J88" s="51"/>
      <c r="K88" s="44"/>
      <c r="L88" s="44"/>
      <c r="M88" s="9"/>
    </row>
    <row r="89" spans="2:15" x14ac:dyDescent="0.2">
      <c r="C89" s="49"/>
      <c r="D89" s="49"/>
      <c r="E89" s="49"/>
      <c r="F89" s="49"/>
      <c r="G89" s="49"/>
      <c r="H89" s="49"/>
      <c r="J89" s="51"/>
      <c r="K89" s="44"/>
      <c r="L89" s="44"/>
      <c r="M89" s="9"/>
    </row>
    <row r="90" spans="2:15" x14ac:dyDescent="0.2">
      <c r="C90" s="49"/>
      <c r="D90" s="49"/>
      <c r="E90" s="49"/>
      <c r="F90" s="49"/>
      <c r="G90" s="49"/>
      <c r="H90" s="49"/>
      <c r="J90" s="51"/>
      <c r="K90" s="44"/>
      <c r="L90" s="44"/>
      <c r="M90" s="9"/>
    </row>
    <row r="91" spans="2:15" x14ac:dyDescent="0.2">
      <c r="C91" s="49"/>
      <c r="D91" s="49"/>
      <c r="E91" s="49"/>
      <c r="F91" s="49"/>
      <c r="G91" s="49"/>
      <c r="H91" s="49"/>
      <c r="J91" s="51"/>
      <c r="K91" s="44"/>
      <c r="L91" s="44"/>
      <c r="M91" s="9"/>
    </row>
    <row r="92" spans="2:15" x14ac:dyDescent="0.2">
      <c r="C92" s="42"/>
      <c r="D92" s="42"/>
      <c r="E92" s="42"/>
      <c r="F92" s="42"/>
      <c r="G92" s="42"/>
      <c r="H92" s="42"/>
      <c r="J92" s="51"/>
      <c r="K92" s="44"/>
      <c r="L92" s="44"/>
      <c r="M92" s="9"/>
    </row>
    <row r="93" spans="2:15" x14ac:dyDescent="0.2">
      <c r="C93" s="42"/>
      <c r="D93" s="42"/>
      <c r="E93" s="42"/>
      <c r="F93" s="42"/>
      <c r="G93" s="42"/>
      <c r="H93" s="42"/>
      <c r="J93" s="51"/>
      <c r="K93" s="44"/>
      <c r="L93" s="44"/>
      <c r="M93" s="9"/>
      <c r="O93" s="9"/>
    </row>
    <row r="94" spans="2:15" x14ac:dyDescent="0.2">
      <c r="C94" s="52"/>
      <c r="D94" s="52"/>
      <c r="E94" s="52"/>
      <c r="F94" s="52"/>
      <c r="G94" s="52"/>
      <c r="H94" s="52"/>
      <c r="I94" s="51"/>
      <c r="J94" s="37"/>
      <c r="K94" s="9"/>
      <c r="L94" s="9"/>
      <c r="M94" s="9"/>
    </row>
    <row r="95" spans="2:15" x14ac:dyDescent="0.2">
      <c r="B95" s="37"/>
      <c r="C95" s="53"/>
      <c r="D95" s="53"/>
      <c r="E95" s="53"/>
      <c r="F95" s="53"/>
      <c r="G95" s="53"/>
      <c r="H95" s="53"/>
      <c r="I95" s="53"/>
      <c r="J95" s="53"/>
      <c r="K95" s="53"/>
      <c r="L95" s="53"/>
      <c r="M95" s="38"/>
      <c r="N95" s="37"/>
    </row>
    <row r="96" spans="2:15" x14ac:dyDescent="0.2">
      <c r="C96" s="54"/>
      <c r="D96" s="54"/>
      <c r="E96" s="54"/>
      <c r="F96" s="54"/>
      <c r="G96" s="54"/>
      <c r="H96" s="54"/>
      <c r="I96" s="51"/>
      <c r="J96" s="47"/>
      <c r="K96" s="44"/>
      <c r="L96" s="44"/>
      <c r="M96" s="9"/>
    </row>
    <row r="97" spans="1:15" x14ac:dyDescent="0.2">
      <c r="B97" s="82"/>
      <c r="C97" s="82"/>
      <c r="D97" s="82"/>
      <c r="E97" s="82"/>
      <c r="F97" s="82"/>
      <c r="G97" s="82"/>
      <c r="H97" s="82"/>
      <c r="I97" s="82"/>
      <c r="J97" s="9"/>
      <c r="K97" s="9"/>
      <c r="L97" s="9"/>
      <c r="M97" s="9"/>
    </row>
    <row r="98" spans="1:15" x14ac:dyDescent="0.2">
      <c r="B98" s="82"/>
      <c r="C98" s="82"/>
      <c r="D98" s="82"/>
      <c r="E98" s="82"/>
      <c r="F98" s="82"/>
      <c r="G98" s="82"/>
      <c r="H98" s="82"/>
      <c r="I98" s="82"/>
      <c r="J98" s="82"/>
      <c r="O98" s="53"/>
    </row>
    <row r="99" spans="1:15" x14ac:dyDescent="0.2">
      <c r="M99" s="83"/>
    </row>
    <row r="100" spans="1:15" x14ac:dyDescent="0.2">
      <c r="B100" s="53"/>
      <c r="C100" s="53"/>
      <c r="D100" s="53"/>
      <c r="E100" s="53"/>
      <c r="F100" s="53"/>
      <c r="G100" s="53"/>
      <c r="H100" s="53"/>
      <c r="I100" s="53"/>
      <c r="J100" s="53"/>
      <c r="K100" s="53"/>
      <c r="L100" s="53"/>
      <c r="M100" s="57"/>
      <c r="N100" s="37"/>
      <c r="O100" s="9"/>
    </row>
    <row r="101" spans="1:15" x14ac:dyDescent="0.2">
      <c r="C101" s="52"/>
      <c r="D101" s="52"/>
      <c r="E101" s="52"/>
      <c r="F101" s="52"/>
      <c r="G101" s="52"/>
      <c r="H101" s="52"/>
      <c r="I101" s="51"/>
      <c r="J101" s="37"/>
      <c r="K101" s="9"/>
      <c r="L101" s="9"/>
      <c r="M101" s="9"/>
    </row>
    <row r="102" spans="1:15" x14ac:dyDescent="0.2">
      <c r="B102" s="37"/>
      <c r="C102" s="53"/>
      <c r="D102" s="53"/>
      <c r="E102" s="53"/>
      <c r="F102" s="53"/>
      <c r="G102" s="53"/>
      <c r="H102" s="53"/>
      <c r="I102" s="53"/>
      <c r="J102" s="53"/>
      <c r="K102" s="53"/>
      <c r="L102" s="53"/>
      <c r="M102" s="38"/>
      <c r="N102" s="37"/>
    </row>
    <row r="103" spans="1:15" x14ac:dyDescent="0.2">
      <c r="C103" s="54"/>
      <c r="D103" s="54"/>
      <c r="E103" s="54"/>
      <c r="F103" s="54"/>
      <c r="G103" s="54"/>
      <c r="H103" s="54"/>
      <c r="I103" s="51"/>
      <c r="J103" s="47"/>
      <c r="K103" s="44"/>
      <c r="L103" s="44"/>
      <c r="M103" s="9"/>
      <c r="O103" s="9"/>
    </row>
    <row r="104" spans="1:15" x14ac:dyDescent="0.2">
      <c r="C104" s="52"/>
      <c r="D104" s="52"/>
      <c r="E104" s="52"/>
      <c r="F104" s="52"/>
      <c r="G104" s="52"/>
      <c r="H104" s="52"/>
      <c r="I104" s="51"/>
      <c r="J104" s="37"/>
      <c r="K104" s="9"/>
      <c r="L104" s="9"/>
      <c r="M104" s="9"/>
    </row>
    <row r="105" spans="1:15" x14ac:dyDescent="0.2">
      <c r="B105" s="37"/>
      <c r="C105" s="53"/>
      <c r="D105" s="53"/>
      <c r="E105" s="53"/>
      <c r="F105" s="53"/>
      <c r="G105" s="53"/>
      <c r="H105" s="53"/>
      <c r="I105" s="53"/>
      <c r="J105" s="53"/>
      <c r="K105" s="53"/>
      <c r="L105" s="53"/>
      <c r="M105" s="38"/>
      <c r="N105" s="37"/>
    </row>
    <row r="106" spans="1:15" x14ac:dyDescent="0.2">
      <c r="C106" s="54"/>
      <c r="D106" s="54"/>
      <c r="E106" s="54"/>
      <c r="F106" s="54"/>
      <c r="G106" s="54"/>
      <c r="H106" s="54"/>
      <c r="I106" s="58"/>
      <c r="J106" s="59"/>
      <c r="K106" s="60"/>
      <c r="L106" s="60"/>
      <c r="M106" s="9"/>
    </row>
    <row r="107" spans="1:15" s="26" customFormat="1" x14ac:dyDescent="0.2">
      <c r="A107" s="49"/>
      <c r="B107" s="51"/>
      <c r="C107" s="54"/>
      <c r="D107" s="54"/>
      <c r="E107" s="54"/>
      <c r="F107" s="54"/>
      <c r="G107" s="54"/>
      <c r="H107" s="54"/>
      <c r="I107" s="51"/>
      <c r="J107" s="47"/>
      <c r="K107" s="44"/>
      <c r="L107" s="44"/>
      <c r="M107" s="9"/>
      <c r="O107" s="49"/>
    </row>
    <row r="144" spans="3:15" x14ac:dyDescent="0.2">
      <c r="C144" s="49"/>
      <c r="D144" s="49"/>
      <c r="E144" s="49"/>
      <c r="F144" s="49"/>
      <c r="G144" s="49"/>
      <c r="H144" s="49"/>
      <c r="J144" s="51"/>
      <c r="K144" s="44"/>
      <c r="L144" s="44"/>
      <c r="M144" s="9"/>
      <c r="O144" s="61"/>
    </row>
    <row r="145" spans="2:15" x14ac:dyDescent="0.2">
      <c r="C145" s="52"/>
      <c r="D145" s="52"/>
      <c r="E145" s="52"/>
      <c r="F145" s="52"/>
      <c r="G145" s="52"/>
      <c r="H145" s="52"/>
      <c r="I145" s="51"/>
      <c r="J145" s="37"/>
      <c r="K145" s="9"/>
      <c r="L145" s="9"/>
      <c r="M145" s="9"/>
      <c r="O145" s="61"/>
    </row>
    <row r="146" spans="2:15" x14ac:dyDescent="0.2">
      <c r="B146" s="62"/>
      <c r="C146" s="62"/>
      <c r="D146" s="62"/>
      <c r="E146" s="62"/>
      <c r="F146" s="62"/>
      <c r="G146" s="62"/>
      <c r="H146" s="62"/>
      <c r="I146" s="62"/>
      <c r="J146" s="62"/>
      <c r="K146" s="62"/>
      <c r="L146" s="62"/>
      <c r="M146" s="84"/>
      <c r="N146" s="61"/>
      <c r="O146" s="61"/>
    </row>
    <row r="147" spans="2:15" x14ac:dyDescent="0.2">
      <c r="B147" s="62"/>
      <c r="C147" s="62"/>
      <c r="D147" s="62"/>
      <c r="E147" s="62"/>
      <c r="F147" s="62"/>
      <c r="G147" s="62"/>
      <c r="H147" s="62"/>
      <c r="I147" s="62"/>
      <c r="J147" s="62"/>
      <c r="K147" s="62"/>
      <c r="L147" s="62"/>
      <c r="M147" s="85"/>
      <c r="N147" s="61"/>
      <c r="O147" s="61"/>
    </row>
    <row r="148" spans="2:15" x14ac:dyDescent="0.2">
      <c r="B148" s="62"/>
      <c r="C148" s="63"/>
      <c r="D148" s="63"/>
      <c r="E148" s="63"/>
      <c r="F148" s="63"/>
      <c r="G148" s="63"/>
      <c r="H148" s="63"/>
      <c r="I148" s="62"/>
      <c r="J148" s="86"/>
      <c r="K148" s="64"/>
      <c r="L148" s="65"/>
      <c r="M148" s="66"/>
      <c r="N148" s="61"/>
      <c r="O148" s="61"/>
    </row>
    <row r="149" spans="2:15" x14ac:dyDescent="0.2">
      <c r="B149" s="62"/>
      <c r="C149" s="63"/>
      <c r="D149" s="63"/>
      <c r="E149" s="63"/>
      <c r="F149" s="63"/>
      <c r="G149" s="63"/>
      <c r="H149" s="63"/>
      <c r="I149" s="62"/>
      <c r="J149" s="86"/>
      <c r="K149" s="64"/>
      <c r="L149" s="65"/>
      <c r="M149" s="66"/>
      <c r="N149" s="61"/>
      <c r="O149" s="61"/>
    </row>
    <row r="150" spans="2:15" x14ac:dyDescent="0.2">
      <c r="B150" s="62"/>
      <c r="C150" s="63"/>
      <c r="D150" s="63"/>
      <c r="E150" s="63"/>
      <c r="F150" s="63"/>
      <c r="G150" s="63"/>
      <c r="H150" s="63"/>
      <c r="I150" s="62"/>
      <c r="J150" s="86"/>
      <c r="K150" s="64"/>
      <c r="L150" s="65"/>
      <c r="M150" s="66"/>
      <c r="N150" s="61"/>
      <c r="O150" s="61"/>
    </row>
    <row r="151" spans="2:15" x14ac:dyDescent="0.2">
      <c r="B151" s="62"/>
      <c r="C151" s="63"/>
      <c r="D151" s="63"/>
      <c r="E151" s="63"/>
      <c r="F151" s="63"/>
      <c r="G151" s="63"/>
      <c r="H151" s="63"/>
      <c r="I151" s="62"/>
      <c r="J151" s="87"/>
      <c r="K151" s="67"/>
      <c r="L151" s="67"/>
      <c r="M151" s="85"/>
      <c r="N151" s="61"/>
      <c r="O151" s="61"/>
    </row>
    <row r="152" spans="2:15" x14ac:dyDescent="0.2">
      <c r="B152" s="62"/>
      <c r="C152" s="63"/>
      <c r="D152" s="63"/>
      <c r="E152" s="63"/>
      <c r="F152" s="63"/>
      <c r="G152" s="63"/>
      <c r="H152" s="63"/>
      <c r="I152" s="62"/>
      <c r="J152" s="87"/>
      <c r="K152" s="64"/>
      <c r="L152" s="67"/>
      <c r="M152" s="85"/>
      <c r="N152" s="61"/>
    </row>
    <row r="153" spans="2:15" x14ac:dyDescent="0.2">
      <c r="B153" s="62"/>
      <c r="C153" s="62"/>
      <c r="D153" s="62"/>
      <c r="E153" s="62"/>
      <c r="F153" s="62"/>
      <c r="G153" s="62"/>
      <c r="H153" s="62"/>
      <c r="I153" s="62"/>
      <c r="J153" s="87"/>
      <c r="K153" s="67"/>
      <c r="L153" s="67"/>
      <c r="M153" s="85"/>
      <c r="N153" s="61"/>
    </row>
    <row r="154" spans="2:15" x14ac:dyDescent="0.2">
      <c r="C154" s="52"/>
      <c r="D154" s="52"/>
      <c r="E154" s="52"/>
      <c r="F154" s="52"/>
      <c r="G154" s="52"/>
      <c r="H154" s="52"/>
      <c r="I154" s="51"/>
      <c r="J154" s="37"/>
      <c r="K154" s="9"/>
      <c r="L154" s="9"/>
      <c r="M154" s="9"/>
      <c r="O154" s="9"/>
    </row>
    <row r="155" spans="2:15" x14ac:dyDescent="0.2">
      <c r="C155" s="52"/>
      <c r="D155" s="52"/>
      <c r="E155" s="52"/>
      <c r="F155" s="52"/>
      <c r="G155" s="52"/>
      <c r="H155" s="52"/>
      <c r="I155" s="51"/>
      <c r="J155" s="37"/>
      <c r="K155" s="9"/>
      <c r="L155" s="9"/>
      <c r="M155" s="9"/>
    </row>
    <row r="156" spans="2:15" x14ac:dyDescent="0.2">
      <c r="B156" s="37"/>
      <c r="C156" s="53"/>
      <c r="D156" s="53"/>
      <c r="E156" s="53"/>
      <c r="F156" s="53"/>
      <c r="G156" s="53"/>
      <c r="H156" s="53"/>
      <c r="I156" s="53"/>
      <c r="J156" s="53"/>
      <c r="K156" s="53"/>
      <c r="L156" s="53"/>
      <c r="M156" s="38"/>
      <c r="N156" s="37"/>
    </row>
    <row r="157" spans="2:15" x14ac:dyDescent="0.2">
      <c r="C157" s="49"/>
      <c r="D157" s="49"/>
      <c r="E157" s="49"/>
      <c r="F157" s="49"/>
      <c r="G157" s="49"/>
      <c r="H157" s="49"/>
      <c r="J157" s="51"/>
      <c r="K157" s="44"/>
      <c r="L157" s="44"/>
      <c r="M157" s="9"/>
    </row>
    <row r="158" spans="2:15" x14ac:dyDescent="0.2">
      <c r="C158" s="49"/>
      <c r="D158" s="49"/>
      <c r="E158" s="49"/>
      <c r="F158" s="49"/>
      <c r="G158" s="49"/>
      <c r="H158" s="49"/>
      <c r="J158" s="51"/>
      <c r="K158" s="44"/>
      <c r="L158" s="44"/>
      <c r="M158" s="9"/>
    </row>
    <row r="159" spans="2:15" x14ac:dyDescent="0.2">
      <c r="C159" s="42"/>
      <c r="D159" s="42"/>
      <c r="E159" s="42"/>
      <c r="F159" s="42"/>
      <c r="G159" s="42"/>
      <c r="H159" s="42"/>
      <c r="J159" s="51"/>
      <c r="K159" s="44"/>
      <c r="L159" s="44"/>
      <c r="M159" s="9"/>
    </row>
    <row r="160" spans="2:15" x14ac:dyDescent="0.2">
      <c r="C160" s="42"/>
      <c r="D160" s="42"/>
      <c r="E160" s="42"/>
      <c r="F160" s="42"/>
      <c r="G160" s="42"/>
      <c r="H160" s="42"/>
      <c r="J160" s="51"/>
      <c r="K160" s="44"/>
      <c r="L160" s="44"/>
      <c r="M160" s="9"/>
    </row>
    <row r="161" spans="2:15" x14ac:dyDescent="0.2">
      <c r="C161" s="42"/>
      <c r="D161" s="42"/>
      <c r="E161" s="42"/>
      <c r="F161" s="42"/>
      <c r="G161" s="42"/>
      <c r="H161" s="42"/>
      <c r="J161" s="51"/>
      <c r="K161" s="44"/>
      <c r="L161" s="44"/>
      <c r="M161" s="9"/>
    </row>
    <row r="162" spans="2:15" x14ac:dyDescent="0.2">
      <c r="C162" s="42"/>
      <c r="D162" s="42"/>
      <c r="E162" s="42"/>
      <c r="F162" s="42"/>
      <c r="G162" s="42"/>
      <c r="H162" s="42"/>
      <c r="J162" s="51"/>
      <c r="K162" s="44"/>
      <c r="L162" s="44"/>
      <c r="M162" s="9"/>
    </row>
    <row r="163" spans="2:15" x14ac:dyDescent="0.2">
      <c r="C163" s="49"/>
      <c r="D163" s="49"/>
      <c r="E163" s="49"/>
      <c r="F163" s="49"/>
      <c r="G163" s="49"/>
      <c r="H163" s="49"/>
      <c r="J163" s="43"/>
      <c r="K163" s="44"/>
      <c r="L163" s="44"/>
      <c r="M163" s="9"/>
    </row>
    <row r="164" spans="2:15" x14ac:dyDescent="0.2">
      <c r="C164" s="52"/>
      <c r="D164" s="52"/>
      <c r="E164" s="52"/>
      <c r="F164" s="52"/>
      <c r="G164" s="52"/>
      <c r="H164" s="52"/>
      <c r="I164" s="51"/>
      <c r="J164" s="37"/>
      <c r="K164" s="9"/>
      <c r="L164" s="9"/>
      <c r="M164" s="9"/>
      <c r="O164" s="9"/>
    </row>
    <row r="165" spans="2:15" x14ac:dyDescent="0.2">
      <c r="C165" s="52"/>
      <c r="D165" s="52"/>
      <c r="E165" s="52"/>
      <c r="F165" s="52"/>
      <c r="G165" s="52"/>
      <c r="H165" s="52"/>
      <c r="I165" s="51"/>
      <c r="J165" s="37"/>
      <c r="K165" s="9"/>
      <c r="L165" s="9"/>
      <c r="M165" s="9"/>
    </row>
    <row r="166" spans="2:15" x14ac:dyDescent="0.2">
      <c r="B166" s="37"/>
      <c r="C166" s="53"/>
      <c r="D166" s="53"/>
      <c r="E166" s="53"/>
      <c r="F166" s="53"/>
      <c r="G166" s="53"/>
      <c r="H166" s="53"/>
      <c r="I166" s="55"/>
      <c r="J166" s="51"/>
      <c r="K166" s="51"/>
      <c r="L166" s="51"/>
      <c r="M166" s="38"/>
      <c r="N166" s="37"/>
    </row>
    <row r="167" spans="2:15" x14ac:dyDescent="0.2">
      <c r="C167" s="49"/>
      <c r="D167" s="49"/>
      <c r="E167" s="49"/>
      <c r="F167" s="49"/>
      <c r="G167" s="49"/>
      <c r="H167" s="49"/>
      <c r="J167" s="51"/>
      <c r="K167" s="44"/>
      <c r="L167" s="44"/>
      <c r="M167" s="9"/>
    </row>
    <row r="168" spans="2:15" x14ac:dyDescent="0.2">
      <c r="C168" s="49"/>
      <c r="D168" s="49"/>
      <c r="E168" s="49"/>
      <c r="F168" s="49"/>
      <c r="G168" s="49"/>
      <c r="H168" s="49"/>
      <c r="J168" s="51"/>
      <c r="K168" s="44"/>
      <c r="L168" s="44"/>
      <c r="M168" s="9"/>
    </row>
    <row r="169" spans="2:15" x14ac:dyDescent="0.2">
      <c r="C169" s="49"/>
      <c r="D169" s="49"/>
      <c r="E169" s="49"/>
      <c r="F169" s="49"/>
      <c r="G169" s="49"/>
      <c r="H169" s="49"/>
      <c r="J169" s="51"/>
      <c r="K169" s="44"/>
      <c r="L169" s="44"/>
      <c r="M169" s="9"/>
      <c r="O169" s="9"/>
    </row>
    <row r="170" spans="2:15" x14ac:dyDescent="0.2">
      <c r="C170" s="52"/>
      <c r="D170" s="52"/>
      <c r="E170" s="52"/>
      <c r="F170" s="52"/>
      <c r="G170" s="52"/>
      <c r="H170" s="52"/>
      <c r="I170" s="51"/>
      <c r="J170" s="37"/>
      <c r="K170" s="9"/>
      <c r="L170" s="9"/>
      <c r="M170" s="9"/>
    </row>
    <row r="171" spans="2:15" x14ac:dyDescent="0.2">
      <c r="B171" s="37"/>
      <c r="C171" s="53"/>
      <c r="D171" s="53"/>
      <c r="E171" s="53"/>
      <c r="F171" s="53"/>
      <c r="G171" s="53"/>
      <c r="H171" s="53"/>
      <c r="I171" s="55"/>
      <c r="J171" s="51"/>
      <c r="K171" s="51"/>
      <c r="L171" s="51"/>
      <c r="M171" s="38"/>
      <c r="N171" s="37"/>
    </row>
    <row r="172" spans="2:15" x14ac:dyDescent="0.2">
      <c r="C172" s="49"/>
      <c r="D172" s="49"/>
      <c r="E172" s="49"/>
      <c r="F172" s="49"/>
      <c r="G172" s="49"/>
      <c r="H172" s="49"/>
      <c r="J172" s="51"/>
      <c r="K172" s="44"/>
      <c r="L172" s="44"/>
      <c r="M172" s="9"/>
    </row>
    <row r="173" spans="2:15" x14ac:dyDescent="0.2">
      <c r="C173" s="49"/>
      <c r="D173" s="49"/>
      <c r="E173" s="49"/>
      <c r="F173" s="49"/>
      <c r="G173" s="49"/>
      <c r="H173" s="49"/>
      <c r="J173" s="51"/>
      <c r="K173" s="44"/>
      <c r="L173" s="44"/>
      <c r="M173" s="9"/>
    </row>
    <row r="174" spans="2:15" x14ac:dyDescent="0.2">
      <c r="C174" s="49"/>
      <c r="D174" s="49"/>
      <c r="E174" s="49"/>
      <c r="F174" s="49"/>
      <c r="G174" s="49"/>
      <c r="H174" s="49"/>
      <c r="J174" s="51"/>
      <c r="K174" s="44"/>
      <c r="L174" s="44"/>
      <c r="M174" s="9"/>
    </row>
    <row r="175" spans="2:15" x14ac:dyDescent="0.2">
      <c r="C175" s="42"/>
      <c r="D175" s="42"/>
      <c r="E175" s="42"/>
      <c r="F175" s="42"/>
      <c r="G175" s="42"/>
      <c r="H175" s="42"/>
      <c r="J175" s="51"/>
      <c r="K175" s="44"/>
      <c r="L175" s="44"/>
    </row>
    <row r="179" spans="13:13" x14ac:dyDescent="0.2">
      <c r="M179" s="83"/>
    </row>
  </sheetData>
  <mergeCells count="53">
    <mergeCell ref="M47:N47"/>
    <mergeCell ref="B47:L47"/>
    <mergeCell ref="P41:Q41"/>
    <mergeCell ref="U41:Z41"/>
    <mergeCell ref="U42:Z42"/>
    <mergeCell ref="B1:Z1"/>
    <mergeCell ref="B2:Z3"/>
    <mergeCell ref="B5:Z5"/>
    <mergeCell ref="AA7:AA8"/>
    <mergeCell ref="Q36:Z36"/>
    <mergeCell ref="AA1:AA2"/>
    <mergeCell ref="B36:C36"/>
    <mergeCell ref="B6:G6"/>
    <mergeCell ref="H6:L6"/>
    <mergeCell ref="G10:H10"/>
    <mergeCell ref="R37:V37"/>
    <mergeCell ref="P40:Q40"/>
    <mergeCell ref="U40:Z40"/>
    <mergeCell ref="P6:U6"/>
    <mergeCell ref="V6:Z6"/>
    <mergeCell ref="P7:P8"/>
    <mergeCell ref="Q7:Q8"/>
    <mergeCell ref="R7:R8"/>
    <mergeCell ref="S7:T7"/>
    <mergeCell ref="U7:V7"/>
    <mergeCell ref="W7:W8"/>
    <mergeCell ref="X7:X8"/>
    <mergeCell ref="Y7:Y8"/>
    <mergeCell ref="Z7:Z8"/>
    <mergeCell ref="G40:L40"/>
    <mergeCell ref="G41:L41"/>
    <mergeCell ref="G42:L42"/>
    <mergeCell ref="M7:M8"/>
    <mergeCell ref="C32:L32"/>
    <mergeCell ref="B37:C37"/>
    <mergeCell ref="D33:H33"/>
    <mergeCell ref="B7:B8"/>
    <mergeCell ref="C7:C8"/>
    <mergeCell ref="D7:D8"/>
    <mergeCell ref="E7:F7"/>
    <mergeCell ref="G7:H7"/>
    <mergeCell ref="I7:I8"/>
    <mergeCell ref="J7:J8"/>
    <mergeCell ref="K7:K8"/>
    <mergeCell ref="L7:L8"/>
    <mergeCell ref="D56:AB56"/>
    <mergeCell ref="D57:AB57"/>
    <mergeCell ref="A62:AB62"/>
    <mergeCell ref="D51:AB51"/>
    <mergeCell ref="D52:AB52"/>
    <mergeCell ref="D54:AB54"/>
    <mergeCell ref="D53:AB53"/>
    <mergeCell ref="D55:AB55"/>
  </mergeCells>
  <phoneticPr fontId="11" type="noConversion"/>
  <printOptions horizontalCentered="1" verticalCentered="1"/>
  <pageMargins left="0.25" right="0.25" top="0.37878787878787878" bottom="0.75" header="0.3" footer="0.3"/>
  <pageSetup scale="2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EC038-F859-4D5F-A93E-06F5C83DC984}">
  <sheetPr>
    <tabColor rgb="FFFF0000"/>
  </sheetPr>
  <dimension ref="A1:D47"/>
  <sheetViews>
    <sheetView workbookViewId="0">
      <selection activeCell="C45" sqref="C45"/>
    </sheetView>
  </sheetViews>
  <sheetFormatPr baseColWidth="10" defaultColWidth="11.5" defaultRowHeight="15" x14ac:dyDescent="0.2"/>
  <cols>
    <col min="1" max="1" width="52" style="4" customWidth="1"/>
    <col min="2" max="2" width="8" style="4" bestFit="1" customWidth="1"/>
    <col min="3" max="3" width="13.5" style="4" customWidth="1"/>
    <col min="4" max="4" width="14.6640625" style="4" bestFit="1" customWidth="1"/>
    <col min="5" max="16384" width="11.5" style="4"/>
  </cols>
  <sheetData>
    <row r="1" spans="1:3" s="97" customFormat="1" ht="18" x14ac:dyDescent="0.2">
      <c r="A1" s="173" t="s">
        <v>64</v>
      </c>
      <c r="B1" s="173"/>
      <c r="C1" s="173"/>
    </row>
    <row r="2" spans="1:3" s="97" customFormat="1" x14ac:dyDescent="0.2">
      <c r="A2" s="89" t="s">
        <v>65</v>
      </c>
      <c r="B2" s="98"/>
      <c r="C2" s="99">
        <v>1</v>
      </c>
    </row>
    <row r="3" spans="1:3" s="97" customFormat="1" x14ac:dyDescent="0.2">
      <c r="A3" s="89" t="s">
        <v>66</v>
      </c>
      <c r="B3" s="98"/>
      <c r="C3" s="100">
        <f>SUM(B4:B15)</f>
        <v>0.59630000000000016</v>
      </c>
    </row>
    <row r="4" spans="1:3" x14ac:dyDescent="0.2">
      <c r="A4" s="15" t="s">
        <v>67</v>
      </c>
      <c r="B4" s="90">
        <v>8.3299999999999999E-2</v>
      </c>
      <c r="C4" s="91"/>
    </row>
    <row r="5" spans="1:3" x14ac:dyDescent="0.2">
      <c r="A5" s="15" t="s">
        <v>68</v>
      </c>
      <c r="B5" s="90">
        <v>0.01</v>
      </c>
      <c r="C5" s="91"/>
    </row>
    <row r="6" spans="1:3" x14ac:dyDescent="0.2">
      <c r="A6" s="15" t="s">
        <v>69</v>
      </c>
      <c r="B6" s="90">
        <v>8.3299999999999999E-2</v>
      </c>
      <c r="C6" s="91"/>
    </row>
    <row r="7" spans="1:3" x14ac:dyDescent="0.2">
      <c r="A7" s="15" t="s">
        <v>70</v>
      </c>
      <c r="B7" s="90">
        <v>4.1700000000000001E-2</v>
      </c>
      <c r="C7" s="91"/>
    </row>
    <row r="8" spans="1:3" x14ac:dyDescent="0.2">
      <c r="A8" s="15" t="s">
        <v>71</v>
      </c>
      <c r="B8" s="90">
        <v>8.5000000000000006E-2</v>
      </c>
      <c r="C8" s="91"/>
    </row>
    <row r="9" spans="1:3" x14ac:dyDescent="0.2">
      <c r="A9" s="15" t="s">
        <v>72</v>
      </c>
      <c r="B9" s="90">
        <v>0.12</v>
      </c>
      <c r="C9" s="91"/>
    </row>
    <row r="10" spans="1:3" x14ac:dyDescent="0.2">
      <c r="A10" s="15" t="s">
        <v>73</v>
      </c>
      <c r="B10" s="90">
        <v>6.9599999999999995E-2</v>
      </c>
      <c r="C10" s="91"/>
    </row>
    <row r="11" spans="1:3" x14ac:dyDescent="0.2">
      <c r="A11" s="15" t="s">
        <v>74</v>
      </c>
      <c r="B11" s="90">
        <v>0.04</v>
      </c>
      <c r="C11" s="91"/>
    </row>
    <row r="12" spans="1:3" x14ac:dyDescent="0.2">
      <c r="A12" s="15" t="s">
        <v>75</v>
      </c>
      <c r="B12" s="90">
        <v>0.03</v>
      </c>
      <c r="C12" s="91"/>
    </row>
    <row r="13" spans="1:3" x14ac:dyDescent="0.2">
      <c r="A13" s="15" t="s">
        <v>76</v>
      </c>
      <c r="B13" s="90">
        <v>0.02</v>
      </c>
      <c r="C13" s="91"/>
    </row>
    <row r="14" spans="1:3" x14ac:dyDescent="0.2">
      <c r="A14" s="15" t="s">
        <v>77</v>
      </c>
      <c r="B14" s="90">
        <v>4.5999999999999999E-3</v>
      </c>
      <c r="C14" s="91"/>
    </row>
    <row r="15" spans="1:3" x14ac:dyDescent="0.2">
      <c r="A15" s="15" t="s">
        <v>78</v>
      </c>
      <c r="B15" s="90">
        <v>8.8000000000000005E-3</v>
      </c>
      <c r="C15" s="91"/>
    </row>
    <row r="16" spans="1:3" x14ac:dyDescent="0.2">
      <c r="A16" s="101" t="s">
        <v>79</v>
      </c>
      <c r="B16" s="102"/>
      <c r="C16" s="104">
        <f>SUM(B17:B29)</f>
        <v>0.16</v>
      </c>
    </row>
    <row r="17" spans="1:4" x14ac:dyDescent="0.2">
      <c r="A17" s="15" t="s">
        <v>80</v>
      </c>
      <c r="B17" s="12">
        <v>0.02</v>
      </c>
      <c r="C17" s="91"/>
    </row>
    <row r="18" spans="1:4" x14ac:dyDescent="0.2">
      <c r="A18" s="15" t="s">
        <v>81</v>
      </c>
      <c r="B18" s="12">
        <v>0.01</v>
      </c>
      <c r="C18" s="91"/>
    </row>
    <row r="19" spans="1:4" x14ac:dyDescent="0.2">
      <c r="A19" s="15" t="s">
        <v>82</v>
      </c>
      <c r="B19" s="12">
        <v>0.01</v>
      </c>
      <c r="C19" s="91"/>
    </row>
    <row r="20" spans="1:4" x14ac:dyDescent="0.2">
      <c r="A20" s="15" t="s">
        <v>83</v>
      </c>
      <c r="B20" s="12">
        <v>0.02</v>
      </c>
      <c r="C20" s="91"/>
    </row>
    <row r="21" spans="1:4" ht="15" customHeight="1" x14ac:dyDescent="0.2">
      <c r="A21" s="15" t="s">
        <v>84</v>
      </c>
      <c r="B21" s="12">
        <v>0.01</v>
      </c>
      <c r="C21" s="91"/>
    </row>
    <row r="22" spans="1:4" x14ac:dyDescent="0.2">
      <c r="A22" s="13" t="s">
        <v>85</v>
      </c>
      <c r="B22" s="12">
        <v>5.0000000000000001E-3</v>
      </c>
      <c r="C22" s="91"/>
    </row>
    <row r="23" spans="1:4" x14ac:dyDescent="0.2">
      <c r="A23" s="15" t="s">
        <v>108</v>
      </c>
      <c r="B23" s="12">
        <v>0.02</v>
      </c>
      <c r="C23" s="91"/>
      <c r="D23" s="115"/>
    </row>
    <row r="24" spans="1:4" ht="30" x14ac:dyDescent="0.2">
      <c r="A24" s="13" t="s">
        <v>86</v>
      </c>
      <c r="B24" s="12">
        <v>5.0000000000000001E-3</v>
      </c>
      <c r="C24" s="91"/>
    </row>
    <row r="25" spans="1:4" ht="30" customHeight="1" x14ac:dyDescent="0.2">
      <c r="A25" s="13" t="s">
        <v>87</v>
      </c>
      <c r="B25" s="12">
        <v>0.01</v>
      </c>
      <c r="C25" s="91"/>
      <c r="D25" s="115"/>
    </row>
    <row r="26" spans="1:4" ht="60" x14ac:dyDescent="0.2">
      <c r="A26" s="13" t="s">
        <v>88</v>
      </c>
      <c r="B26" s="14">
        <v>0.01</v>
      </c>
      <c r="C26" s="92"/>
    </row>
    <row r="27" spans="1:4" x14ac:dyDescent="0.2">
      <c r="A27" s="13" t="s">
        <v>89</v>
      </c>
      <c r="B27" s="12">
        <v>0.02</v>
      </c>
      <c r="C27" s="91"/>
    </row>
    <row r="28" spans="1:4" ht="37" customHeight="1" x14ac:dyDescent="0.2">
      <c r="A28" s="13" t="s">
        <v>90</v>
      </c>
      <c r="B28" s="12">
        <v>0.01</v>
      </c>
      <c r="C28" s="91"/>
    </row>
    <row r="29" spans="1:4" ht="22" customHeight="1" x14ac:dyDescent="0.2">
      <c r="A29" s="13" t="s">
        <v>91</v>
      </c>
      <c r="B29" s="12">
        <v>0.01</v>
      </c>
      <c r="C29" s="91"/>
    </row>
    <row r="30" spans="1:4" x14ac:dyDescent="0.2">
      <c r="A30" s="101" t="s">
        <v>92</v>
      </c>
      <c r="B30" s="103"/>
      <c r="C30" s="105">
        <f>SUM(B31:B37)</f>
        <v>0.13816000000000001</v>
      </c>
    </row>
    <row r="31" spans="1:4" ht="18" customHeight="1" x14ac:dyDescent="0.2">
      <c r="A31" s="15" t="s">
        <v>93</v>
      </c>
      <c r="B31" s="93">
        <v>0.06</v>
      </c>
      <c r="C31" s="91"/>
    </row>
    <row r="32" spans="1:4" x14ac:dyDescent="0.2">
      <c r="A32" s="11" t="s">
        <v>94</v>
      </c>
      <c r="B32" s="93">
        <v>2.8500000000000001E-2</v>
      </c>
      <c r="C32" s="94"/>
    </row>
    <row r="33" spans="1:3" x14ac:dyDescent="0.2">
      <c r="A33" s="15" t="s">
        <v>95</v>
      </c>
      <c r="B33" s="93">
        <v>8.6599999999999993E-3</v>
      </c>
      <c r="C33" s="91"/>
    </row>
    <row r="34" spans="1:3" x14ac:dyDescent="0.2">
      <c r="A34" s="15" t="s">
        <v>96</v>
      </c>
      <c r="B34" s="93">
        <v>1.0999999999999999E-2</v>
      </c>
      <c r="C34" s="91"/>
    </row>
    <row r="35" spans="1:3" x14ac:dyDescent="0.2">
      <c r="A35" s="15" t="s">
        <v>97</v>
      </c>
      <c r="B35" s="93">
        <v>5.0000000000000001E-3</v>
      </c>
      <c r="C35" s="91"/>
    </row>
    <row r="36" spans="1:3" x14ac:dyDescent="0.2">
      <c r="A36" s="15" t="s">
        <v>98</v>
      </c>
      <c r="B36" s="93">
        <v>0.02</v>
      </c>
      <c r="C36" s="91"/>
    </row>
    <row r="37" spans="1:3" x14ac:dyDescent="0.2">
      <c r="A37" s="15" t="s">
        <v>99</v>
      </c>
      <c r="B37" s="93">
        <v>5.0000000000000001E-3</v>
      </c>
      <c r="C37" s="91"/>
    </row>
    <row r="38" spans="1:3" x14ac:dyDescent="0.2">
      <c r="A38" s="101" t="s">
        <v>100</v>
      </c>
      <c r="B38" s="106"/>
      <c r="C38" s="104">
        <f>+SUM(B39:B41)</f>
        <v>4.8000000000000001E-2</v>
      </c>
    </row>
    <row r="39" spans="1:3" x14ac:dyDescent="0.2">
      <c r="A39" s="15" t="s">
        <v>101</v>
      </c>
      <c r="B39" s="93">
        <v>9.4000000000000004E-3</v>
      </c>
      <c r="C39" s="91"/>
    </row>
    <row r="40" spans="1:3" x14ac:dyDescent="0.2">
      <c r="A40" s="15" t="s">
        <v>102</v>
      </c>
      <c r="B40" s="93">
        <v>8.6E-3</v>
      </c>
      <c r="C40" s="91"/>
    </row>
    <row r="41" spans="1:3" x14ac:dyDescent="0.2">
      <c r="A41" s="15" t="s">
        <v>103</v>
      </c>
      <c r="B41" s="93">
        <v>0.03</v>
      </c>
      <c r="C41" s="91"/>
    </row>
    <row r="42" spans="1:3" x14ac:dyDescent="0.2">
      <c r="A42" s="101" t="s">
        <v>104</v>
      </c>
      <c r="B42" s="107"/>
      <c r="C42" s="104">
        <f>SUM(B43:B44)</f>
        <v>6.0000000000000005E-2</v>
      </c>
    </row>
    <row r="43" spans="1:3" x14ac:dyDescent="0.2">
      <c r="A43" s="15" t="s">
        <v>105</v>
      </c>
      <c r="B43" s="93">
        <v>0.01</v>
      </c>
      <c r="C43" s="91"/>
    </row>
    <row r="44" spans="1:3" x14ac:dyDescent="0.2">
      <c r="A44" s="15" t="s">
        <v>106</v>
      </c>
      <c r="B44" s="93">
        <v>0.05</v>
      </c>
      <c r="C44" s="91"/>
    </row>
    <row r="45" spans="1:3" x14ac:dyDescent="0.2">
      <c r="A45" s="101" t="s">
        <v>107</v>
      </c>
      <c r="B45" s="103">
        <f>SUM(B4:B44)</f>
        <v>1.0024600000000004</v>
      </c>
      <c r="C45" s="108">
        <f>SUM(C2:C44)</f>
        <v>2.0024600000000001</v>
      </c>
    </row>
    <row r="46" spans="1:3" x14ac:dyDescent="0.2">
      <c r="C46" s="96"/>
    </row>
    <row r="47" spans="1:3" x14ac:dyDescent="0.2">
      <c r="C47" s="95"/>
    </row>
  </sheetData>
  <mergeCells count="1">
    <mergeCell ref="A1:C1"/>
  </mergeCells>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92E839D2CD2540B4E71DCB50558144" ma:contentTypeVersion="14" ma:contentTypeDescription="Crear nuevo documento." ma:contentTypeScope="" ma:versionID="b273d8cca92f3fc2995b6c69599d2ab6">
  <xsd:schema xmlns:xsd="http://www.w3.org/2001/XMLSchema" xmlns:xs="http://www.w3.org/2001/XMLSchema" xmlns:p="http://schemas.microsoft.com/office/2006/metadata/properties" xmlns:ns2="287be981-351f-45db-bf3b-a8938dd0c7ed" xmlns:ns3="1a654217-62fd-4163-ade3-bb93c8ef15aa" targetNamespace="http://schemas.microsoft.com/office/2006/metadata/properties" ma:root="true" ma:fieldsID="47b38010f67cceb63c9248864b2341da" ns2:_="" ns3:_="">
    <xsd:import namespace="287be981-351f-45db-bf3b-a8938dd0c7ed"/>
    <xsd:import namespace="1a654217-62fd-4163-ade3-bb93c8ef15a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7be981-351f-45db-bf3b-a8938dd0c7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a654217-62fd-4163-ade3-bb93c8ef15a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f8323714-9d19-445c-9655-a21e61749059}" ma:internalName="TaxCatchAll" ma:showField="CatchAllData" ma:web="1a654217-62fd-4163-ade3-bb93c8ef15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87be981-351f-45db-bf3b-a8938dd0c7ed">
      <Terms xmlns="http://schemas.microsoft.com/office/infopath/2007/PartnerControls"/>
    </lcf76f155ced4ddcb4097134ff3c332f>
    <TaxCatchAll xmlns="1a654217-62fd-4163-ade3-bb93c8ef15aa" xsi:nil="true"/>
  </documentManagement>
</p:properties>
</file>

<file path=customXml/item4.xml>�� 
</file>

<file path=customXml/itemProps1.xml><?xml version="1.0" encoding="utf-8"?>
<ds:datastoreItem xmlns:ds="http://schemas.openxmlformats.org/officeDocument/2006/customXml" ds:itemID="{98959B25-7059-40C2-9551-EF319E5DDE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7be981-351f-45db-bf3b-a8938dd0c7ed"/>
    <ds:schemaRef ds:uri="1a654217-62fd-4163-ade3-bb93c8ef15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F734F0-C31D-481C-9E58-2C525629AF5E}">
  <ds:schemaRefs>
    <ds:schemaRef ds:uri="http://schemas.microsoft.com/sharepoint/v3/contenttype/forms"/>
  </ds:schemaRefs>
</ds:datastoreItem>
</file>

<file path=customXml/itemProps3.xml><?xml version="1.0" encoding="utf-8"?>
<ds:datastoreItem xmlns:ds="http://schemas.openxmlformats.org/officeDocument/2006/customXml" ds:itemID="{61F6A3A0-879D-46CE-A80A-09116A8BA794}">
  <ds:schemaRefs>
    <ds:schemaRef ds:uri="http://schemas.microsoft.com/office/2006/metadata/properties"/>
    <ds:schemaRef ds:uri="http://schemas.microsoft.com/office/infopath/2007/PartnerControls"/>
    <ds:schemaRef ds:uri="287be981-351f-45db-bf3b-a8938dd0c7ed"/>
    <ds:schemaRef ds:uri="1a654217-62fd-4163-ade3-bb93c8ef15aa"/>
  </ds:schemaRefs>
</ds:datastoreItem>
</file>

<file path=customXml/itemProps4.xml><?xml version="1.0" encoding="utf-8"?>
<ds:datastoreItem xmlns:ds="http://schemas.openxmlformats.org/officeDocument/2006/customXml" ds:itemID="{D2F38798-7D85-4C78-9F4E-D7AE5025CFA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Interventoría Etapa 1 y 2</vt:lpstr>
      <vt:lpstr>FACTOR MULTIPLICADOR</vt:lpstr>
      <vt:lpstr>'Interventoría Etapa 1 y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 Andres Correa Gutierrez</dc:creator>
  <cp:keywords/>
  <dc:description/>
  <cp:lastModifiedBy>Camilo Guerrero</cp:lastModifiedBy>
  <cp:revision/>
  <dcterms:created xsi:type="dcterms:W3CDTF">2024-09-25T21:52:06Z</dcterms:created>
  <dcterms:modified xsi:type="dcterms:W3CDTF">2026-10-20T15:27:53Z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0x0101001C92E839D2CD2540B4E71DCB50558144</vt:lpwstr>
  </property>
  <property fmtid="{D5CDD505-2E9C-101B-9397-08002B2CF9AE}" pid="3" name="Order">
    <vt:r8>3289800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MediaServiceImageTags">
    <vt:lpwstr/>
  </property>
</Properties>
</file>