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RRMaBg8D8ebdHt3yZMGWXBJdV+vA2zja3TBCjpM/LR0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E5">
      <text>
        <t xml:space="preserve">======
ID#AAABdZz0diM
Autor    (2025-02-07 14:26:44)
En esta columna se ingresa el valor total por cada uno de los items incluyendo los impuestos que correspondan según bien o servicio a adquirir.</t>
      </text>
    </comment>
    <comment authorId="0" ref="H5">
      <text>
        <t xml:space="preserve">======
ID#AAABdZz0dik
Autor    (2025-02-07 14:26:44)
En esta columna se determinara cada uno de los items, productos o servicios de manera separada y detallada.</t>
      </text>
    </comment>
    <comment authorId="0" ref="G4">
      <text>
        <t xml:space="preserve">======
ID#AAABdZz0diI
Autor    (2025-02-07 14:26:44)
Nombre persona natural o juridica que cotizó.
Indique la fecha en la que se realiza la cotización.</t>
      </text>
    </comment>
    <comment authorId="0" ref="A61">
      <text>
        <t xml:space="preserve">======
ID#AAABgHD0JfI
Autor    (2025-03-31 15:39:33)
Determinar en orden de menor a mayor valor las cotizaciones</t>
      </text>
    </comment>
    <comment authorId="0" ref="I5">
      <text>
        <t xml:space="preserve">======
ID#AAABdZz0diU
Autor    (2025-02-07 14:26:44)
Indicar si el objeto que se requiere se determina en unidades, horas, etc.</t>
      </text>
    </comment>
    <comment authorId="0" ref="K5">
      <text>
        <t xml:space="preserve">======
ID#AAABdZz0dio
Autor    (2025-02-07 14:26:44)
En esta columna se ingresa el valor total por cada uno de los items incluyendo los gravamenes anteriormente discriminados.</t>
      </text>
    </comment>
    <comment authorId="0" ref="D60">
      <text>
        <t xml:space="preserve">======
ID#AAABgHD0JfE
Autor    (2025-03-31 15:39:33)
Marque con una X la propuesta que tenga menor valor.</t>
      </text>
    </comment>
    <comment authorId="0" ref="M4">
      <text>
        <t xml:space="preserve">======
ID#AAABdZz0djI
Autor    (2025-02-07 14:26:44)
Nombre persona natural o juridica que cotizó.
Indique la fecha en la que se realiza la cotización.</t>
      </text>
    </comment>
    <comment authorId="0" ref="N5">
      <text>
        <t xml:space="preserve">======
ID#AAABdZz0djQ
Autor    (2025-02-07 14:26:44)
En esta columna se determinara cada uno de los items, productos o servicios de manera separada y detallada.</t>
      </text>
    </comment>
    <comment authorId="0" ref="O5">
      <text>
        <t xml:space="preserve">======
ID#AAABdZz0djE
Autor    (2025-02-07 14:26:44)
Indicar si el objeto que se requiere se determina en unidades, horas, etc.</t>
      </text>
    </comment>
    <comment authorId="0" ref="Q5">
      <text>
        <t xml:space="preserve">======
ID#AAABdZz0diw
Autor    (2025-02-07 14:26:44)
En esta columna se ingresa el valor total por cada uno de los items incluyendo los gravamenes anteriormente discriminados.</t>
      </text>
    </comment>
    <comment authorId="0" ref="L53">
      <text>
        <t xml:space="preserve">======
ID#AAABdZz0diY
Autor    (2025-02-07 14:26:44)
Suma del valor total de todos los items</t>
      </text>
    </comment>
    <comment authorId="0" ref="B5">
      <text>
        <t xml:space="preserve">======
ID#AAABdZz0djM
Autor    (2025-02-07 14:26:44)
En esta columna se determinara cada uno de los items, productos o servicios de manera separada y detallada.</t>
      </text>
    </comment>
    <comment authorId="0" ref="R53">
      <text>
        <t xml:space="preserve">======
ID#AAABdZz0di0
Autor    (2025-02-07 14:26:44)
Suma del valor total de todos los items</t>
      </text>
    </comment>
    <comment authorId="0" ref="A4">
      <text>
        <t xml:space="preserve">======
ID#AAABdZz0di4
Autor    (2025-02-07 14:26:44)
Nombre persona natural o juridica que cotizó.
Indique la fecha en la que se realiza la cotización.</t>
      </text>
    </comment>
    <comment authorId="0" ref="C5">
      <text>
        <t xml:space="preserve">======
ID#AAABdZz0dis
Autor    (2025-02-07 14:26:44)
Indicar si el objeto que se requiere se determina en unidades, horas, etc.</t>
      </text>
    </comment>
    <comment authorId="0" ref="A3">
      <text>
        <t xml:space="preserve">======
ID#AAABdZz0dig
Autor    (2025-02-07 14:26:44)
Se señala el objeto a contratar</t>
      </text>
    </comment>
  </commentList>
  <extLst>
    <ext uri="GoogleSheetsCustomDataVersion2">
      <go:sheetsCustomData xmlns:go="http://customooxmlschemas.google.com/" r:id="rId1" roundtripDataSignature="AMtx7mjIOKriT4KFK1Sd0jNukv0kLbNYKg=="/>
    </ext>
  </extLst>
</comments>
</file>

<file path=xl/sharedStrings.xml><?xml version="1.0" encoding="utf-8"?>
<sst xmlns="http://schemas.openxmlformats.org/spreadsheetml/2006/main" count="325" uniqueCount="79">
  <si>
    <t>ESTUDIO DE PRECIOS PARA PROCEDIMIENTOS CON VALORES DEFINIDOS                                             
GJ-FR-102</t>
  </si>
  <si>
    <t>Versión: 00</t>
  </si>
  <si>
    <t>Fecha: 08-04-2025</t>
  </si>
  <si>
    <t>Página: 1 de 1</t>
  </si>
  <si>
    <t>OBJETO: MEJORAMIENTO DE LA SEDE UNIVERSITARIA EN COMUNA 1 (POPULAR), FASE 2, DE LA INSTITUCIÓN UNIVERSITARIA COLEGIO MAYOR DE ANTIOQUIA</t>
  </si>
  <si>
    <t>Cotización No. 1: EMPOVIL  Fecha de cotización: SEPTIEMBRE 08 2026</t>
  </si>
  <si>
    <t>Cotización No. 2: PROYECTOS E INNOVACIÓN CINCO SAS,  Fecha de cotización: SEPTIEMBRE 07 DE 2026</t>
  </si>
  <si>
    <t>Cotización No. 3: CONEXPLAN SAS,  Fecha de cotización: SEPTIEMBRE 09 DE 2026</t>
  </si>
  <si>
    <t xml:space="preserve">Item </t>
  </si>
  <si>
    <t xml:space="preserve">Unidad de medida </t>
  </si>
  <si>
    <t xml:space="preserve">Cantidad </t>
  </si>
  <si>
    <t>Valor Unitario</t>
  </si>
  <si>
    <t>Valor total</t>
  </si>
  <si>
    <t>OFICINAS PROVISIONALES, BODEGA Y CAMPAMENTO</t>
  </si>
  <si>
    <t>Oficina provisional en fibrocemento para profesionales de la obra y la interventoría.  Estructura en madera, con techo en teja metálica, puerta con bisagras y portacandado. Incluye desmonte y retiro de material.</t>
  </si>
  <si>
    <t>m2</t>
  </si>
  <si>
    <t>Cambiadero provisional en fibrocemento para trabajadores. Estructura en madera, con techo en teja metálica, puerta con bisagras y portacandado. Incluye desmonte y retiro de material.</t>
  </si>
  <si>
    <t>Bodega provisional en fibrocemento. Estructura en madera, con techo en teja metálica, puerta con bisagras y portacandado. Incluye desmonte y retiro de material</t>
  </si>
  <si>
    <t>Suministro, instalación, operación y desmonte de sistema eléctrico provisional de obra, incluyendo tablero móvil certificado (TDO) con protecciones GFCI, redes de distribución, accesorios y puntos de iluminación.</t>
  </si>
  <si>
    <t>gb</t>
  </si>
  <si>
    <t>INSTALACIONES HIDROSANITARIAS Y DRENAJES</t>
  </si>
  <si>
    <t xml:space="preserve"> $                       -   </t>
  </si>
  <si>
    <t xml:space="preserve"> $                        -   </t>
  </si>
  <si>
    <t>Suministro, transporte e instalación de desagüe en tubería PVC sanitaria Ø2”, incluye conexión a red sanitaria existente, excavación y/o demolición, conformación de cama de apoyo, ejecución de atraques puntuales en concreto de 2.500 PSI para fijación de niveles y protección de accesorios, relleno compactado con material de la excavación, restitución de superficie intervenida, accesorios y todo lo necesario para su correcta instalación y funcionamiento</t>
  </si>
  <si>
    <t>m</t>
  </si>
  <si>
    <t>Suministro, transporte e instalación de red de abasto para servicios (lavaescobas y dispensadores de agua), incluye ranurado de muros, tubería CPVC 1/2" de 500 PSI, accesorios de transición, válvula de aislamiento de 1/2" en bronce con chapetón, resanes, acabados finales y pruebas de estanqueidad.</t>
  </si>
  <si>
    <t>Suministro, excavación e instalación de sistema de drenaje tipo filtro francés (H=0.80 m, B=0.30 m). Incluye: corte y demolición de placa de concreto, excavación manual, construcción de cañuela de fondo en concreto de 2.500 PSI impermeabilizado integralmente para conducción de aguas, suministro e instalación de tubería perforada de 4", envolvente de geotextil no tejido (NT 1600), relleno con material filtrante (grava  limpia de 1/2" a 1"). Incluye relleno adicional con material de excavación y todos los insumos necesarios para garantizar la captación y evacuación de aguas hacia el punto de vertido.</t>
  </si>
  <si>
    <t>Suministro e instalación de desagües en tubería PVC 4" para drenaje para evacuación de aguas en patio, incluye relleno y conexión</t>
  </si>
  <si>
    <t xml:space="preserve">Suministro, transporte e instalación de lavaescobas prefabricado  en granito + cemento blanco  de 0,60 m. x 0,42 x 0,25 m. tipo Cimbrados. Incluye 1  sifón con tapón roscado, 1  adaptador sifón, llave metálica boca manguera, rebanco, rejilla de desague en aluminio 3x2 y todos los demás elementos necesarios para su correcta instalación y funcionamiento. </t>
  </si>
  <si>
    <t>und</t>
  </si>
  <si>
    <t>Suministro e instalación de sifón de piso con rejilla 2" antirretorno y anti insectos para centro de acopio, incluye accesorios y conexión a tubería sanitaria.</t>
  </si>
  <si>
    <t>ADECUACIONES PLACA POLIDEPORTIVA</t>
  </si>
  <si>
    <t>Desbaste mecánico, limpieza y preparación de superficie de placa polideportiva existente para sistema de recubrimiento deportivo, incluye pulidora planetaria (grano 30-60) o equivalente, aspirado industrial, tratamiento juntas y grietas con resina epoxi.</t>
  </si>
  <si>
    <t>Suministro, transporte e instalación de sistema de recubrimiento deportivo acrílico multicapa tipo MAPEI o similar, compuesto por barrera de vapor, mínimo dos (2) capas base, dos (2) capas de acabado y demarcación reglamentaria, sobre superficie de placa polideportiva previamente desbastada y tratada.</t>
  </si>
  <si>
    <t>Suministro, transporte e instalación de sistema de recubrimiento acrílico multicapa tipo MAPEI o similar para graderías en concreto con acabado antideslizante, incluye preparación superficial mediante limpieza y escarificación con ácido, resanes menores y aplicación de pintura en muros de apoyo en mampostería.</t>
  </si>
  <si>
    <t>Suministro, transporte e instalación de Reflector Solar LED de alta eficiencia para exteriores, potencia 250W, con flujo luminoso real de 3.000 lúmenes a carga completa. Debe contar con tecnología 3 CCT y sistema dimerizable mediante control remoto. Equipado con batería min de 24Ah/3.2V y panel solar monocristalino de 25W/6V independiente. Resistente a la intemperie, incluye estructura de soporte tipo brazo, fijaciones y puesta en funcionamiento</t>
  </si>
  <si>
    <t>ADECUACIÓN DE ESPACIOS PARA BODEGA Y CENTRO DE ACOPIO DE RESIDUOS SÓLIDOS</t>
  </si>
  <si>
    <t>Demolición localizada de mampostería en fachada para conformación de acceso a centro de acopio, incluye cortes, retiro y disposición de escombros en lugar autorizado</t>
  </si>
  <si>
    <t>Desmonte de baranda metálica existente, incluye desanclaje, retiro y disposición a lugar autorizado</t>
  </si>
  <si>
    <t>Construcción de muros en mampostería de bloque de concreto de 15 cm de espesor (13 MPa), incluye pega y alineación.</t>
  </si>
  <si>
    <t>Construcción de viga de amarre de 15x20 cm en concreto reforzado de 3.000 PSI (21 MPa) para confinamiento de muros en centro de acopio. Incluye: suministro e instalación de acero de refuerzo de acuerdo a especificaciones técnicas, figurado y amarre, suministro de concreto, anclaje a viga de fachada existente, instalación y desmonte de formaleta, vibrado mecánico y curado</t>
  </si>
  <si>
    <t>Suministro, transporte e instalación de revestimiento en cerámica blanca de 30.5 x 30.5 cm de alta resistencia para piso y paredes en centro de acopio. Incluye: preparación de superficie, pegacor, emboquillado con boquilla epóxica bicomponente (impermeable, antiácida y antibacteriana) y conformación de media caña sanitaria integral en todas las uniones piso-pared y pared-pared para garantizar asepsia</t>
  </si>
  <si>
    <t>Suministro e instalación de cubierta metálica corrediza tipo sándwich para centro de acopio de residuos sólidos, conformada por lámina metálica perforada exterior y lámina lisa interior, incluye estructura metálica en perfiles tubulares, 3 módulos móviles, sistema corredizo con riel estructural superior, rodamientos metálicos, guía inferior de estabilización, anclajes y acabado en pintura electrostática</t>
  </si>
  <si>
    <t>Suministro, transporte e instalación de puerta metálica abatible, fabricada en lámina de acero Cold Rolled microperforada calibre 20, con diseño de perforación aprobado por interventoría. Incluye: marco en perfil de acero (mínimo calibre 18), estructura interna de refuerzo en tubo cuadrado, bisagras de alta resistencia, cerradura industrial, y anclajes mecánicos o soldados. Acabado mediante sistema de pintura industrial compuesto por base anticorrosiva epóxica y recubrimiento final en acrílico de alta resistencia, color a definir. Incluye montaje, herrajes y puesta en funcionamiento</t>
  </si>
  <si>
    <t>Suministro e instalación de cajón de almacenamiento integrado a gradería con estructura metálica tubular, cerramiento en malla expandida HR mínimo Cal 12, tapa superior en madera plástica, sistema abatible frontal, soportes internos anclados al muro y parrilla interior metálica</t>
  </si>
  <si>
    <t>CERRAMIENTOS</t>
  </si>
  <si>
    <t>Suministro, transporte e instalación de reja metálica para cerramiento de vanos en corredores y cuartos, conformada por marco en ángulo de acero, malla metálica ondulada cal 12 fijada al marco, incluye refuerzos verticales en platina, anclajes, soldadura y sistema de pintura anticorrosiva y acabado.</t>
  </si>
  <si>
    <t>Suministro, transporte e instalación de puerta tipo reja metálica corrediza para protección de aulas de sistemas y acceso del nivel 1 a superiores, en perfilería de acero con barrotes estructurales, conforme al diseño existente en la sede, incluye sistema de riel superior, herrajes, anclajes, soldadura y pintura.</t>
  </si>
  <si>
    <t>Suministro, fabricación e instalación de cerramiento metálico en barrotes verticales de tubería galvanizada redonda nominal 1 1/2” (Ø exterior mín 1.90”) cal 16, altura 2.00 m, separación libre entre barrotes de 13 cm, incluye platina inferior corrida de anclaje, platina superior de rigidización, parales estructurales, anclajes epóxicos y acabado en pintura electrostática poliéster color negro mat</t>
  </si>
  <si>
    <t>Rehabilitación de cerramiento lateral y posterior de placa polideportiva mediante retiro y reposición de malla eslabonada galvanizada ojo 5” calibre 10, incluye rigidización inferior en ángulo metálico anclado, tensores galvanizados, concertina y pintura aplicada mediante aspersión mecánica</t>
  </si>
  <si>
    <t>Suministro, transporte e instalación de sistema de cerramiento (techo) en malla nylon para control de aves, incluye sistema de anclaje químico, cáncamos metálicos, cable perimetral, tensores, fijaciones y todos los elementos necesarios para su correcta instalación.</t>
  </si>
  <si>
    <t>PASAMANOS EN ESCALERAS Y PUNTOS FIJOS</t>
  </si>
  <si>
    <t xml:space="preserve">Suministro, transporte e instalación de pasamanos en hierro, tipo rodamanos, con brazos para fijacion en muros, tipo flotado, con pintura anticorrosiva y pintura electrostatica (color por definir), incluye todos los elementos necesarios para su correcta instalacion y funcionamiento. Para las Escaleras. </t>
  </si>
  <si>
    <t>CAMBIO DE PISOS SIN INTERVENIR</t>
  </si>
  <si>
    <t>Demolición de piso existente (baldosa y/o vitrificado) y mortero base hasta llegar a placa estructural existente, incluye retiro de guardaescobas, transporte y disposición de escombros en sitio autorizado</t>
  </si>
  <si>
    <t>Suministro e instalación de mortero de nivelación 1:4 reforzado con malla electrosoldada, espesor promedio 5 cm, incluye preparación de superficie, puente de adherencia, conformación de pendientes, juntas de control, junta perimetral con polietireno expandido y nivelación</t>
  </si>
  <si>
    <t>Suministro e instalación de piso en baldosa de grano No. 1–2 de 30x30 cm para aulas, oficinas y corredores, para uso intenso, de primera calidad aprobada por la interventoría, conforme a la norma NTC 2849. Incluye mortero de pega 1:4, varilla de dilatación en PVC de 4 mm, emboquillado y aplicación de cera polimérica líquida. Diseño y modulación según patrón arquitectónico existente aprobado por la interventoría.</t>
  </si>
  <si>
    <t>Suministro y colocación de guardaescoba en granito No. 1 elaborado a partir de baldosa granítica del mismo tipo del piso instalado, para aulas, corredores y oficinas, tableta de 30x7.5 cm, biselada y pulida, incluye mortero de pega, emboquillado y todo lo necesario para su correcta instalación.</t>
  </si>
  <si>
    <t>Suministro e instalación de piso en baldosa tipo terrazo prepulida 30x30 cm tipo cuadrato de alfa o equivalente, para tráfico peatonal exterior en patio y circulaciones exteriores, incluye mortero de pega, emboquillado y todo lo necesario para su correcta instalación.</t>
  </si>
  <si>
    <t>Suministro e instalación de guardaescobas tipo media caña en patio central, en granito No.1 fundido en sitio, h=15cm, biselado, incluye lo necesario para su correcta instalación</t>
  </si>
  <si>
    <t>Conformación de rampa de accesibilidad peatonal en concreto de 3000 PSI y malla electrosoldada, afinado con acabado antideslizante, incluye juntas de control y nivelación</t>
  </si>
  <si>
    <t>ADECUACIONES DE ESPACIOS Y OTROS</t>
  </si>
  <si>
    <t>Revoque impermeabilizado 1:4:0,25 para muros exteriores hasta 2.00 m de altura. Incluye limpieza, preparación, Sika-1, juntas y filetes. e=2cm</t>
  </si>
  <si>
    <t>Revoque impermeabilizado 1:4:0,25 para muros exteriores entre 2.01 m y 6.00 m. Incluye andamio, seguridad para trabajo en alturas, Sika-1, juntas y filetes. e=2cm</t>
  </si>
  <si>
    <t>Revoque impermeabilizado 1:4:0,25 para muros exteriores entre 6.01 m y 12.00 m. Incluye andamio certificado, seguridad para trabajo en alturas, Sika-1, juntas y filetes. e=2cm</t>
  </si>
  <si>
    <t>Diseño, suministro, instalación, prueba de tracción y certificación de punto de anclaje fijo de 5000 lbf en acero inoxidable para trabajo en alturas, incluye memoria de calculo estructural según RES. 4272 de 2021</t>
  </si>
  <si>
    <t xml:space="preserve">Valor total </t>
  </si>
  <si>
    <t>ADMINISTRACION</t>
  </si>
  <si>
    <t>UTILIDAD</t>
  </si>
  <si>
    <t>COMPONENTE SOCIOAMBIENTAL</t>
  </si>
  <si>
    <t>COMPONENTE SOPCIOAMBIENTAL</t>
  </si>
  <si>
    <t>TOTAL</t>
  </si>
  <si>
    <t xml:space="preserve">Menor Valor </t>
  </si>
  <si>
    <t xml:space="preserve">Persona natural o juridica que cotizó  </t>
  </si>
  <si>
    <t>Menor Precio</t>
  </si>
  <si>
    <t>EMPOVIL</t>
  </si>
  <si>
    <t>PROYECTOS E INNOVACIÓN CINCO SAS</t>
  </si>
  <si>
    <t>CONEXPLAN</t>
  </si>
  <si>
    <r>
      <rPr>
        <rFont val="Calibri"/>
        <b/>
        <color theme="1"/>
        <sz val="11.0"/>
        <u/>
      </rPr>
      <t>Nota:</t>
    </r>
    <r>
      <rPr>
        <rFont val="Calibri"/>
        <b/>
        <color theme="1"/>
        <sz val="11.0"/>
      </rPr>
      <t xml:space="preserve"> Los bienes o servicios cotizados en el presente estudio de precios incluyen los impuestos a los que haya lugar.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</si>
</sst>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&quot;$&quot;\ #,##0.00;[Red]\-&quot;$&quot;\ #,##0.00"/>
    <numFmt numFmtId="165" formatCode="_-&quot;$&quot;\ * #,##0.00_-;\-&quot;$&quot;\ * #,##0.00_-;_-&quot;$&quot;\ * &quot;-&quot;??_-;_-@"/>
    <numFmt numFmtId="166" formatCode="_-&quot;$&quot;\ * #,##0.00_-;\-&quot;$&quot;\ * #,##0.00_-;_-&quot;$&quot;\ * &quot;-&quot;??.00_-;_-@"/>
    <numFmt numFmtId="167" formatCode="_-&quot;$&quot;\ * #,##0_-;\-&quot;$&quot;\ * #,##0_-;_-&quot;$&quot;\ * &quot;-&quot;??_-;_-@"/>
    <numFmt numFmtId="168" formatCode="_-[$$-240A]\ * #,##0.00_-;\-[$$-240A]\ * #,##0.00_-;_-[$$-240A]\ * &quot;-&quot;??_-;_-@"/>
    <numFmt numFmtId="169" formatCode="0.0%"/>
  </numFmts>
  <fonts count="8">
    <font>
      <sz val="11.0"/>
      <color theme="1"/>
      <name val="Calibri"/>
      <scheme val="minor"/>
    </font>
    <font>
      <b/>
      <sz val="11.0"/>
      <color theme="1"/>
      <name val="Calibri"/>
    </font>
    <font/>
    <font>
      <sz val="10.0"/>
      <color theme="1"/>
      <name val="Calibri"/>
    </font>
    <font>
      <b/>
      <sz val="10.0"/>
      <color theme="1"/>
      <name val="Calibri"/>
    </font>
    <font>
      <b/>
      <sz val="10.0"/>
      <color rgb="FF000000"/>
      <name val="Calibri"/>
    </font>
    <font>
      <sz val="11.0"/>
      <color theme="1"/>
      <name val="Calibri"/>
    </font>
    <font>
      <b/>
      <sz val="12.0"/>
      <color theme="1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ECECEC"/>
        <bgColor rgb="FFECECEC"/>
      </patternFill>
    </fill>
    <fill>
      <patternFill patternType="solid">
        <fgColor rgb="FFFEF2CB"/>
        <bgColor rgb="FFFEF2CB"/>
      </patternFill>
    </fill>
    <fill>
      <patternFill patternType="solid">
        <fgColor rgb="FFD9E2F3"/>
        <bgColor rgb="FFD9E2F3"/>
      </patternFill>
    </fill>
    <fill>
      <patternFill patternType="solid">
        <fgColor theme="0"/>
        <bgColor theme="0"/>
      </patternFill>
    </fill>
  </fills>
  <borders count="4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/>
      <right/>
      <top/>
      <bottom/>
    </border>
    <border>
      <right/>
      <top/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left/>
      <right style="medium">
        <color rgb="FF000000"/>
      </right>
      <top/>
      <bottom/>
    </border>
    <border>
      <left style="medium">
        <color rgb="FF000000"/>
      </left>
      <right/>
      <top style="medium">
        <color rgb="FF000000"/>
      </top>
      <bottom/>
    </border>
    <border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/>
      <top/>
      <bottom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/>
    </xf>
    <xf borderId="1" fillId="0" fontId="3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2" fontId="1" numFmtId="0" xfId="0" applyAlignment="1" applyBorder="1" applyFill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7" fillId="3" fontId="1" numFmtId="0" xfId="0" applyAlignment="1" applyBorder="1" applyFill="1" applyFont="1">
      <alignment horizontal="center" shrinkToFit="0" vertical="center" wrapText="1"/>
    </xf>
    <xf borderId="7" fillId="4" fontId="1" numFmtId="0" xfId="0" applyAlignment="1" applyBorder="1" applyFill="1" applyFont="1">
      <alignment horizontal="center" shrinkToFit="0" vertical="center" wrapText="1"/>
    </xf>
    <xf borderId="10" fillId="2" fontId="3" numFmtId="0" xfId="0" applyBorder="1" applyFill="1" applyFont="1"/>
    <xf borderId="11" fillId="2" fontId="4" numFmtId="0" xfId="0" applyAlignment="1" applyBorder="1" applyFill="1" applyFont="1">
      <alignment horizontal="center" shrinkToFit="0" vertical="center" wrapText="1"/>
    </xf>
    <xf borderId="12" fillId="2" fontId="4" numFmtId="0" xfId="0" applyAlignment="1" applyBorder="1" applyFill="1" applyFont="1">
      <alignment horizontal="center" shrinkToFit="0" vertical="center" wrapText="1"/>
    </xf>
    <xf borderId="13" fillId="3" fontId="3" numFmtId="0" xfId="0" applyAlignment="1" applyBorder="1" applyFill="1" applyFont="1">
      <alignment horizontal="center"/>
    </xf>
    <xf borderId="11" fillId="3" fontId="4" numFmtId="0" xfId="0" applyAlignment="1" applyBorder="1" applyFill="1" applyFont="1">
      <alignment horizontal="center" shrinkToFit="0" vertical="center" wrapText="1"/>
    </xf>
    <xf borderId="12" fillId="3" fontId="4" numFmtId="0" xfId="0" applyAlignment="1" applyBorder="1" applyFill="1" applyFont="1">
      <alignment horizontal="center" shrinkToFit="0" vertical="center" wrapText="1"/>
    </xf>
    <xf borderId="13" fillId="4" fontId="3" numFmtId="0" xfId="0" applyAlignment="1" applyBorder="1" applyFill="1" applyFont="1">
      <alignment horizontal="center"/>
    </xf>
    <xf borderId="11" fillId="4" fontId="4" numFmtId="0" xfId="0" applyAlignment="1" applyBorder="1" applyFill="1" applyFont="1">
      <alignment horizontal="center" shrinkToFit="0" vertical="center" wrapText="1"/>
    </xf>
    <xf borderId="12" fillId="4" fontId="4" numFmtId="0" xfId="0" applyAlignment="1" applyBorder="1" applyFill="1" applyFont="1">
      <alignment horizontal="center" shrinkToFit="0" vertical="center" wrapText="1"/>
    </xf>
    <xf borderId="14" fillId="2" fontId="3" numFmtId="0" xfId="0" applyAlignment="1" applyBorder="1" applyFill="1" applyFont="1">
      <alignment vertical="center"/>
    </xf>
    <xf borderId="15" fillId="2" fontId="4" numFmtId="0" xfId="0" applyAlignment="1" applyBorder="1" applyFill="1" applyFont="1">
      <alignment horizontal="center" shrinkToFit="0" vertical="center" wrapText="1"/>
    </xf>
    <xf borderId="16" fillId="2" fontId="4" numFmtId="0" xfId="0" applyAlignment="1" applyBorder="1" applyFill="1" applyFont="1">
      <alignment horizontal="center" shrinkToFit="0" vertical="center" wrapText="1"/>
    </xf>
    <xf borderId="17" fillId="3" fontId="3" numFmtId="0" xfId="0" applyAlignment="1" applyBorder="1" applyFill="1" applyFont="1">
      <alignment horizontal="center" vertical="center"/>
    </xf>
    <xf borderId="15" fillId="3" fontId="4" numFmtId="0" xfId="0" applyAlignment="1" applyBorder="1" applyFill="1" applyFont="1">
      <alignment horizontal="center" shrinkToFit="0" vertical="center" wrapText="1"/>
    </xf>
    <xf borderId="16" fillId="3" fontId="4" numFmtId="0" xfId="0" applyAlignment="1" applyBorder="1" applyFill="1" applyFont="1">
      <alignment horizontal="center" shrinkToFit="0" vertical="center" wrapText="1"/>
    </xf>
    <xf borderId="17" fillId="4" fontId="3" numFmtId="0" xfId="0" applyAlignment="1" applyBorder="1" applyFill="1" applyFont="1">
      <alignment horizontal="center"/>
    </xf>
    <xf borderId="15" fillId="4" fontId="4" numFmtId="0" xfId="0" applyAlignment="1" applyBorder="1" applyFill="1" applyFont="1">
      <alignment horizontal="center" shrinkToFit="0" vertical="center" wrapText="1"/>
    </xf>
    <xf borderId="16" fillId="4" fontId="4" numFmtId="0" xfId="0" applyAlignment="1" applyBorder="1" applyFill="1" applyFont="1">
      <alignment horizontal="center" shrinkToFit="0" vertical="center" wrapText="1"/>
    </xf>
    <xf borderId="15" fillId="2" fontId="3" numFmtId="0" xfId="0" applyAlignment="1" applyBorder="1" applyFill="1" applyFont="1">
      <alignment horizontal="left" shrinkToFit="0" vertical="center" wrapText="1"/>
    </xf>
    <xf borderId="15" fillId="2" fontId="5" numFmtId="164" xfId="0" applyAlignment="1" applyBorder="1" applyFill="1" applyFont="1" applyNumberFormat="1">
      <alignment horizontal="center" shrinkToFit="0" vertical="center" wrapText="1"/>
    </xf>
    <xf borderId="16" fillId="2" fontId="4" numFmtId="165" xfId="0" applyAlignment="1" applyBorder="1" applyFill="1" applyFont="1" applyNumberFormat="1">
      <alignment horizontal="center" shrinkToFit="0" vertical="center" wrapText="1"/>
    </xf>
    <xf borderId="15" fillId="3" fontId="4" numFmtId="0" xfId="0" applyAlignment="1" applyBorder="1" applyFill="1" applyFont="1">
      <alignment horizontal="left" shrinkToFit="0" vertical="center" wrapText="1"/>
    </xf>
    <xf borderId="15" fillId="3" fontId="5" numFmtId="164" xfId="0" applyAlignment="1" applyBorder="1" applyFill="1" applyFont="1" applyNumberFormat="1">
      <alignment horizontal="center" shrinkToFit="0" vertical="center" wrapText="1"/>
    </xf>
    <xf borderId="16" fillId="3" fontId="4" numFmtId="165" xfId="0" applyAlignment="1" applyBorder="1" applyFill="1" applyFont="1" applyNumberFormat="1">
      <alignment horizontal="center" shrinkToFit="0" vertical="center" wrapText="1"/>
    </xf>
    <xf borderId="17" fillId="4" fontId="3" numFmtId="0" xfId="0" applyAlignment="1" applyBorder="1" applyFill="1" applyFont="1">
      <alignment horizontal="center" vertical="center"/>
    </xf>
    <xf borderId="15" fillId="4" fontId="4" numFmtId="0" xfId="0" applyAlignment="1" applyBorder="1" applyFill="1" applyFont="1">
      <alignment horizontal="left" shrinkToFit="0" vertical="center" wrapText="1"/>
    </xf>
    <xf borderId="15" fillId="4" fontId="5" numFmtId="164" xfId="0" applyAlignment="1" applyBorder="1" applyFill="1" applyFont="1" applyNumberFormat="1">
      <alignment horizontal="center" shrinkToFit="0" vertical="center" wrapText="1"/>
    </xf>
    <xf borderId="16" fillId="4" fontId="4" numFmtId="165" xfId="0" applyAlignment="1" applyBorder="1" applyFill="1" applyFont="1" applyNumberFormat="1">
      <alignment horizontal="center" shrinkToFit="0" vertical="center" wrapText="1"/>
    </xf>
    <xf borderId="15" fillId="2" fontId="5" numFmtId="0" xfId="0" applyAlignment="1" applyBorder="1" applyFill="1" applyFont="1">
      <alignment horizontal="center" shrinkToFit="0" vertical="center" wrapText="1"/>
    </xf>
    <xf borderId="15" fillId="3" fontId="5" numFmtId="0" xfId="0" applyAlignment="1" applyBorder="1" applyFill="1" applyFont="1">
      <alignment horizontal="center" shrinkToFit="0" vertical="center" wrapText="1"/>
    </xf>
    <xf borderId="15" fillId="4" fontId="5" numFmtId="0" xfId="0" applyAlignment="1" applyBorder="1" applyFill="1" applyFont="1">
      <alignment horizontal="center" shrinkToFit="0" vertical="center" wrapText="1"/>
    </xf>
    <xf borderId="16" fillId="2" fontId="4" numFmtId="166" xfId="0" applyAlignment="1" applyBorder="1" applyFill="1" applyFont="1" applyNumberFormat="1">
      <alignment horizontal="center" shrinkToFit="0" vertical="center" wrapText="1"/>
    </xf>
    <xf borderId="15" fillId="2" fontId="4" numFmtId="2" xfId="0" applyAlignment="1" applyBorder="1" applyFill="1" applyFont="1" applyNumberFormat="1">
      <alignment horizontal="center" shrinkToFit="0" vertical="center" wrapText="1"/>
    </xf>
    <xf borderId="16" fillId="2" fontId="4" numFmtId="167" xfId="0" applyAlignment="1" applyBorder="1" applyFill="1" applyFont="1" applyNumberFormat="1">
      <alignment horizontal="center" shrinkToFit="0" vertical="center" wrapText="1"/>
    </xf>
    <xf borderId="18" fillId="2" fontId="3" numFmtId="0" xfId="0" applyAlignment="1" applyBorder="1" applyFill="1" applyFont="1">
      <alignment vertical="center"/>
    </xf>
    <xf borderId="19" fillId="2" fontId="3" numFmtId="0" xfId="0" applyAlignment="1" applyBorder="1" applyFill="1" applyFont="1">
      <alignment horizontal="left" shrinkToFit="0" vertical="center" wrapText="1"/>
    </xf>
    <xf borderId="19" fillId="2" fontId="4" numFmtId="0" xfId="0" applyAlignment="1" applyBorder="1" applyFill="1" applyFont="1">
      <alignment horizontal="center" shrinkToFit="0" vertical="center" wrapText="1"/>
    </xf>
    <xf borderId="19" fillId="2" fontId="5" numFmtId="164" xfId="0" applyAlignment="1" applyBorder="1" applyFill="1" applyFont="1" applyNumberFormat="1">
      <alignment horizontal="center" shrinkToFit="0" vertical="center" wrapText="1"/>
    </xf>
    <xf borderId="20" fillId="2" fontId="4" numFmtId="165" xfId="0" applyAlignment="1" applyBorder="1" applyFill="1" applyFont="1" applyNumberFormat="1">
      <alignment horizontal="center" shrinkToFit="0" vertical="center" wrapText="1"/>
    </xf>
    <xf borderId="21" fillId="3" fontId="3" numFmtId="0" xfId="0" applyAlignment="1" applyBorder="1" applyFill="1" applyFont="1">
      <alignment horizontal="center" vertical="center"/>
    </xf>
    <xf borderId="19" fillId="3" fontId="4" numFmtId="0" xfId="0" applyAlignment="1" applyBorder="1" applyFill="1" applyFont="1">
      <alignment horizontal="left" shrinkToFit="0" vertical="center" wrapText="1"/>
    </xf>
    <xf borderId="19" fillId="3" fontId="4" numFmtId="0" xfId="0" applyAlignment="1" applyBorder="1" applyFill="1" applyFont="1">
      <alignment horizontal="center" shrinkToFit="0" vertical="center" wrapText="1"/>
    </xf>
    <xf borderId="19" fillId="3" fontId="5" numFmtId="164" xfId="0" applyAlignment="1" applyBorder="1" applyFill="1" applyFont="1" applyNumberFormat="1">
      <alignment horizontal="center" shrinkToFit="0" vertical="center" wrapText="1"/>
    </xf>
    <xf borderId="20" fillId="3" fontId="4" numFmtId="165" xfId="0" applyAlignment="1" applyBorder="1" applyFill="1" applyFont="1" applyNumberFormat="1">
      <alignment horizontal="center" shrinkToFit="0" vertical="center" wrapText="1"/>
    </xf>
    <xf borderId="21" fillId="4" fontId="3" numFmtId="0" xfId="0" applyAlignment="1" applyBorder="1" applyFill="1" applyFont="1">
      <alignment horizontal="center" vertical="center"/>
    </xf>
    <xf borderId="19" fillId="4" fontId="4" numFmtId="0" xfId="0" applyAlignment="1" applyBorder="1" applyFill="1" applyFont="1">
      <alignment horizontal="left" shrinkToFit="0" vertical="center" wrapText="1"/>
    </xf>
    <xf borderId="19" fillId="4" fontId="4" numFmtId="0" xfId="0" applyAlignment="1" applyBorder="1" applyFill="1" applyFont="1">
      <alignment horizontal="center" shrinkToFit="0" vertical="center" wrapText="1"/>
    </xf>
    <xf borderId="19" fillId="4" fontId="5" numFmtId="164" xfId="0" applyAlignment="1" applyBorder="1" applyFill="1" applyFont="1" applyNumberFormat="1">
      <alignment horizontal="center" shrinkToFit="0" vertical="center" wrapText="1"/>
    </xf>
    <xf borderId="20" fillId="4" fontId="4" numFmtId="165" xfId="0" applyAlignment="1" applyBorder="1" applyFill="1" applyFont="1" applyNumberFormat="1">
      <alignment horizontal="center" shrinkToFit="0" vertical="center" wrapText="1"/>
    </xf>
    <xf borderId="22" fillId="2" fontId="1" numFmtId="0" xfId="0" applyAlignment="1" applyBorder="1" applyFill="1" applyFont="1">
      <alignment horizontal="center"/>
    </xf>
    <xf borderId="23" fillId="0" fontId="2" numFmtId="0" xfId="0" applyBorder="1" applyFont="1"/>
    <xf borderId="24" fillId="0" fontId="2" numFmtId="0" xfId="0" applyBorder="1" applyFont="1"/>
    <xf borderId="25" fillId="2" fontId="1" numFmtId="168" xfId="0" applyBorder="1" applyFill="1" applyFont="1" applyNumberFormat="1"/>
    <xf borderId="22" fillId="3" fontId="1" numFmtId="0" xfId="0" applyAlignment="1" applyBorder="1" applyFill="1" applyFont="1">
      <alignment horizontal="center"/>
    </xf>
    <xf borderId="26" fillId="0" fontId="2" numFmtId="0" xfId="0" applyBorder="1" applyFont="1"/>
    <xf borderId="27" fillId="3" fontId="1" numFmtId="165" xfId="0" applyBorder="1" applyFill="1" applyFont="1" applyNumberFormat="1"/>
    <xf borderId="22" fillId="4" fontId="1" numFmtId="0" xfId="0" applyAlignment="1" applyBorder="1" applyFill="1" applyFont="1">
      <alignment horizontal="center"/>
    </xf>
    <xf borderId="28" fillId="4" fontId="1" numFmtId="165" xfId="0" applyBorder="1" applyFill="1" applyFont="1" applyNumberFormat="1"/>
    <xf borderId="29" fillId="2" fontId="1" numFmtId="0" xfId="0" applyAlignment="1" applyBorder="1" applyFill="1" applyFont="1">
      <alignment horizontal="center"/>
    </xf>
    <xf borderId="11" fillId="0" fontId="6" numFmtId="0" xfId="0" applyBorder="1" applyFont="1"/>
    <xf borderId="11" fillId="0" fontId="6" numFmtId="169" xfId="0" applyBorder="1" applyFont="1" applyNumberFormat="1"/>
    <xf borderId="30" fillId="0" fontId="6" numFmtId="0" xfId="0" applyBorder="1" applyFont="1"/>
    <xf borderId="31" fillId="2" fontId="6" numFmtId="168" xfId="0" applyBorder="1" applyFill="1" applyFont="1" applyNumberFormat="1"/>
    <xf borderId="25" fillId="3" fontId="1" numFmtId="0" xfId="0" applyAlignment="1" applyBorder="1" applyFill="1" applyFont="1">
      <alignment horizontal="center"/>
    </xf>
    <xf borderId="32" fillId="0" fontId="6" numFmtId="0" xfId="0" applyBorder="1" applyFont="1"/>
    <xf borderId="32" fillId="0" fontId="6" numFmtId="9" xfId="0" applyBorder="1" applyFont="1" applyNumberFormat="1"/>
    <xf borderId="0" fillId="0" fontId="6" numFmtId="0" xfId="0" applyFont="1"/>
    <xf borderId="31" fillId="3" fontId="6" numFmtId="167" xfId="0" applyBorder="1" applyFill="1" applyFont="1" applyNumberFormat="1"/>
    <xf borderId="10" fillId="4" fontId="1" numFmtId="0" xfId="0" applyAlignment="1" applyBorder="1" applyFill="1" applyFont="1">
      <alignment horizontal="center"/>
    </xf>
    <xf borderId="11" fillId="0" fontId="6" numFmtId="9" xfId="0" applyBorder="1" applyFont="1" applyNumberFormat="1"/>
    <xf borderId="33" fillId="0" fontId="6" numFmtId="0" xfId="0" applyBorder="1" applyFont="1"/>
    <xf borderId="31" fillId="4" fontId="6" numFmtId="165" xfId="0" applyBorder="1" applyFill="1" applyFont="1" applyNumberFormat="1"/>
    <xf borderId="34" fillId="2" fontId="1" numFmtId="0" xfId="0" applyAlignment="1" applyBorder="1" applyFill="1" applyFont="1">
      <alignment horizontal="center"/>
    </xf>
    <xf borderId="15" fillId="0" fontId="6" numFmtId="0" xfId="0" applyBorder="1" applyFont="1"/>
    <xf borderId="15" fillId="0" fontId="6" numFmtId="9" xfId="0" applyBorder="1" applyFont="1" applyNumberFormat="1"/>
    <xf borderId="35" fillId="2" fontId="6" numFmtId="168" xfId="0" applyBorder="1" applyFill="1" applyFont="1" applyNumberFormat="1"/>
    <xf borderId="35" fillId="3" fontId="6" numFmtId="167" xfId="0" applyBorder="1" applyFill="1" applyFont="1" applyNumberFormat="1"/>
    <xf borderId="14" fillId="4" fontId="1" numFmtId="0" xfId="0" applyAlignment="1" applyBorder="1" applyFill="1" applyFont="1">
      <alignment horizontal="center"/>
    </xf>
    <xf borderId="1" fillId="0" fontId="6" numFmtId="0" xfId="0" applyBorder="1" applyFont="1"/>
    <xf borderId="35" fillId="4" fontId="6" numFmtId="165" xfId="0" applyBorder="1" applyFill="1" applyFont="1" applyNumberFormat="1"/>
    <xf borderId="15" fillId="0" fontId="6" numFmtId="0" xfId="0" applyAlignment="1" applyBorder="1" applyFont="1">
      <alignment readingOrder="0"/>
    </xf>
    <xf borderId="15" fillId="0" fontId="6" numFmtId="10" xfId="0" applyBorder="1" applyFont="1" applyNumberFormat="1"/>
    <xf borderId="36" fillId="2" fontId="6" numFmtId="168" xfId="0" applyBorder="1" applyFill="1" applyFont="1" applyNumberFormat="1"/>
    <xf borderId="36" fillId="3" fontId="6" numFmtId="167" xfId="0" applyBorder="1" applyFill="1" applyFont="1" applyNumberFormat="1"/>
    <xf borderId="36" fillId="4" fontId="6" numFmtId="165" xfId="0" applyBorder="1" applyFill="1" applyFont="1" applyNumberFormat="1"/>
    <xf borderId="37" fillId="0" fontId="6" numFmtId="0" xfId="0" applyBorder="1" applyFont="1"/>
    <xf borderId="38" fillId="0" fontId="1" numFmtId="0" xfId="0" applyAlignment="1" applyBorder="1" applyFont="1">
      <alignment horizontal="center"/>
    </xf>
    <xf borderId="38" fillId="0" fontId="6" numFmtId="0" xfId="0" applyAlignment="1" applyBorder="1" applyFont="1">
      <alignment horizontal="center"/>
    </xf>
    <xf borderId="39" fillId="0" fontId="1" numFmtId="168" xfId="0" applyAlignment="1" applyBorder="1" applyFont="1" applyNumberFormat="1">
      <alignment horizontal="center"/>
    </xf>
    <xf borderId="40" fillId="0" fontId="6" numFmtId="0" xfId="0" applyBorder="1" applyFont="1"/>
    <xf borderId="41" fillId="0" fontId="1" numFmtId="0" xfId="0" applyAlignment="1" applyBorder="1" applyFont="1">
      <alignment horizontal="center"/>
    </xf>
    <xf borderId="41" fillId="0" fontId="6" numFmtId="0" xfId="0" applyAlignment="1" applyBorder="1" applyFont="1">
      <alignment horizontal="center"/>
    </xf>
    <xf borderId="39" fillId="0" fontId="1" numFmtId="165" xfId="0" applyAlignment="1" applyBorder="1" applyFont="1" applyNumberFormat="1">
      <alignment horizontal="center"/>
    </xf>
    <xf borderId="42" fillId="0" fontId="1" numFmtId="0" xfId="0" applyAlignment="1" applyBorder="1" applyFont="1">
      <alignment horizontal="center"/>
    </xf>
    <xf borderId="43" fillId="0" fontId="2" numFmtId="0" xfId="0" applyBorder="1" applyFont="1"/>
    <xf borderId="44" fillId="0" fontId="2" numFmtId="0" xfId="0" applyBorder="1" applyFont="1"/>
    <xf borderId="14" fillId="0" fontId="6" numFmtId="0" xfId="0" applyBorder="1" applyFont="1"/>
    <xf borderId="15" fillId="0" fontId="1" numFmtId="0" xfId="0" applyAlignment="1" applyBorder="1" applyFont="1">
      <alignment horizontal="center" vertical="center"/>
    </xf>
    <xf borderId="15" fillId="0" fontId="1" numFmtId="0" xfId="0" applyAlignment="1" applyBorder="1" applyFont="1">
      <alignment horizontal="center" vertical="top"/>
    </xf>
    <xf borderId="16" fillId="0" fontId="1" numFmtId="0" xfId="0" applyAlignment="1" applyBorder="1" applyFont="1">
      <alignment horizontal="center" shrinkToFit="0" wrapText="1"/>
    </xf>
    <xf borderId="14" fillId="0" fontId="1" numFmtId="0" xfId="0" applyBorder="1" applyFont="1"/>
    <xf borderId="15" fillId="0" fontId="6" numFmtId="168" xfId="0" applyBorder="1" applyFont="1" applyNumberFormat="1"/>
    <xf borderId="16" fillId="0" fontId="1" numFmtId="168" xfId="0" applyBorder="1" applyFont="1" applyNumberFormat="1"/>
    <xf borderId="15" fillId="0" fontId="6" numFmtId="165" xfId="0" applyBorder="1" applyFont="1" applyNumberFormat="1"/>
    <xf borderId="16" fillId="0" fontId="7" numFmtId="0" xfId="0" applyAlignment="1" applyBorder="1" applyFont="1">
      <alignment horizontal="center"/>
    </xf>
    <xf borderId="18" fillId="0" fontId="1" numFmtId="0" xfId="0" applyBorder="1" applyFont="1"/>
    <xf borderId="19" fillId="0" fontId="6" numFmtId="0" xfId="0" applyBorder="1" applyFont="1"/>
    <xf borderId="19" fillId="5" fontId="6" numFmtId="165" xfId="0" applyBorder="1" applyFill="1" applyFont="1" applyNumberFormat="1"/>
    <xf borderId="20" fillId="0" fontId="1" numFmtId="0" xfId="0" applyAlignment="1" applyBorder="1" applyFont="1">
      <alignment horizontal="center"/>
    </xf>
    <xf borderId="0" fillId="0" fontId="1" numFmtId="0" xfId="0" applyFont="1"/>
    <xf borderId="0" fillId="0" fontId="6" numFmtId="0" xfId="0" applyAlignment="1" applyFont="1">
      <alignment horizontal="center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190500</xdr:rowOff>
    </xdr:from>
    <xdr:ext cx="1857375" cy="6477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43"/>
    <col customWidth="1" min="2" max="2" width="42.14"/>
    <col customWidth="1" min="3" max="4" width="16.71"/>
    <col customWidth="1" min="5" max="5" width="14.0"/>
    <col customWidth="1" min="6" max="6" width="16.71"/>
    <col customWidth="1" min="7" max="7" width="8.29"/>
    <col customWidth="1" min="8" max="8" width="42.14"/>
    <col customWidth="1" min="9" max="11" width="14.0"/>
    <col customWidth="1" min="12" max="12" width="16.71"/>
    <col customWidth="1" min="13" max="13" width="8.14"/>
    <col customWidth="1" min="14" max="14" width="39.71"/>
    <col customWidth="1" min="15" max="16" width="14.0"/>
    <col customWidth="1" min="17" max="17" width="14.57"/>
    <col customWidth="1" min="18" max="18" width="16.71"/>
    <col customWidth="1" min="19" max="19" width="22.43"/>
    <col customWidth="1" min="20" max="20" width="15.14"/>
    <col customWidth="1" min="21" max="22" width="13.86"/>
    <col customWidth="1" min="23" max="23" width="14.0"/>
    <col customWidth="1" min="24" max="24" width="20.86"/>
    <col customWidth="1" min="25" max="25" width="9.14"/>
  </cols>
  <sheetData>
    <row r="1" ht="66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4"/>
    </row>
    <row r="2" ht="18.0" customHeight="1">
      <c r="A2" s="5" t="s">
        <v>1</v>
      </c>
      <c r="B2" s="2"/>
      <c r="C2" s="2"/>
      <c r="D2" s="2"/>
      <c r="E2" s="2"/>
      <c r="F2" s="3"/>
      <c r="G2" s="5" t="s">
        <v>2</v>
      </c>
      <c r="H2" s="2"/>
      <c r="I2" s="2"/>
      <c r="J2" s="2"/>
      <c r="K2" s="2"/>
      <c r="L2" s="3"/>
      <c r="M2" s="5" t="s">
        <v>3</v>
      </c>
      <c r="N2" s="2"/>
      <c r="O2" s="2"/>
      <c r="P2" s="2"/>
      <c r="Q2" s="2"/>
      <c r="R2" s="3"/>
      <c r="S2" s="4"/>
      <c r="T2" s="4"/>
    </row>
    <row r="3" ht="18.0" customHeight="1">
      <c r="A3" s="6" t="s">
        <v>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4"/>
      <c r="T3" s="4"/>
    </row>
    <row r="4" ht="29.25" customHeight="1">
      <c r="A4" s="9" t="s">
        <v>5</v>
      </c>
      <c r="B4" s="10"/>
      <c r="C4" s="10"/>
      <c r="D4" s="10"/>
      <c r="E4" s="10"/>
      <c r="F4" s="11"/>
      <c r="G4" s="12" t="s">
        <v>6</v>
      </c>
      <c r="H4" s="10"/>
      <c r="I4" s="10"/>
      <c r="J4" s="10"/>
      <c r="K4" s="10"/>
      <c r="L4" s="11"/>
      <c r="M4" s="13" t="s">
        <v>7</v>
      </c>
      <c r="N4" s="10"/>
      <c r="O4" s="10"/>
      <c r="P4" s="10"/>
      <c r="Q4" s="10"/>
      <c r="R4" s="11"/>
      <c r="T4" s="4"/>
    </row>
    <row r="5">
      <c r="A5" s="14"/>
      <c r="B5" s="15" t="s">
        <v>8</v>
      </c>
      <c r="C5" s="15" t="s">
        <v>9</v>
      </c>
      <c r="D5" s="15" t="s">
        <v>10</v>
      </c>
      <c r="E5" s="15" t="s">
        <v>11</v>
      </c>
      <c r="F5" s="16" t="s">
        <v>12</v>
      </c>
      <c r="G5" s="17"/>
      <c r="H5" s="18" t="s">
        <v>8</v>
      </c>
      <c r="I5" s="18" t="s">
        <v>9</v>
      </c>
      <c r="J5" s="18" t="s">
        <v>10</v>
      </c>
      <c r="K5" s="18" t="s">
        <v>11</v>
      </c>
      <c r="L5" s="19" t="s">
        <v>12</v>
      </c>
      <c r="M5" s="20"/>
      <c r="N5" s="21" t="s">
        <v>8</v>
      </c>
      <c r="O5" s="21" t="s">
        <v>9</v>
      </c>
      <c r="P5" s="21" t="s">
        <v>10</v>
      </c>
      <c r="Q5" s="21" t="s">
        <v>11</v>
      </c>
      <c r="R5" s="22" t="s">
        <v>12</v>
      </c>
      <c r="T5" s="4"/>
    </row>
    <row r="6">
      <c r="A6" s="23">
        <v>1.0</v>
      </c>
      <c r="B6" s="24" t="s">
        <v>13</v>
      </c>
      <c r="C6" s="24"/>
      <c r="D6" s="24"/>
      <c r="E6" s="24"/>
      <c r="F6" s="25"/>
      <c r="G6" s="26">
        <v>1.0</v>
      </c>
      <c r="H6" s="27" t="s">
        <v>13</v>
      </c>
      <c r="I6" s="27"/>
      <c r="J6" s="27"/>
      <c r="K6" s="27"/>
      <c r="L6" s="28"/>
      <c r="M6" s="29">
        <v>1.0</v>
      </c>
      <c r="N6" s="30" t="s">
        <v>13</v>
      </c>
      <c r="O6" s="30"/>
      <c r="P6" s="30"/>
      <c r="Q6" s="30"/>
      <c r="R6" s="31"/>
      <c r="T6" s="4"/>
    </row>
    <row r="7">
      <c r="A7" s="23">
        <v>1.1</v>
      </c>
      <c r="B7" s="32" t="s">
        <v>14</v>
      </c>
      <c r="C7" s="24" t="s">
        <v>15</v>
      </c>
      <c r="D7" s="24">
        <v>12.0</v>
      </c>
      <c r="E7" s="33">
        <v>249090.0</v>
      </c>
      <c r="F7" s="34">
        <f t="shared" ref="F7:F10" si="1">D7*E7</f>
        <v>2989080</v>
      </c>
      <c r="G7" s="26">
        <v>1.1</v>
      </c>
      <c r="H7" s="35" t="s">
        <v>14</v>
      </c>
      <c r="I7" s="27" t="s">
        <v>15</v>
      </c>
      <c r="J7" s="27">
        <v>12.0</v>
      </c>
      <c r="K7" s="36">
        <v>346560.0</v>
      </c>
      <c r="L7" s="37">
        <f t="shared" ref="L7:L10" si="2">J7*K7</f>
        <v>4158720</v>
      </c>
      <c r="M7" s="38">
        <v>1.1</v>
      </c>
      <c r="N7" s="39" t="s">
        <v>14</v>
      </c>
      <c r="O7" s="30" t="s">
        <v>15</v>
      </c>
      <c r="P7" s="30">
        <v>12.0</v>
      </c>
      <c r="Q7" s="40">
        <v>270750.0</v>
      </c>
      <c r="R7" s="41">
        <f t="shared" ref="R7:R10" si="3">P7*Q7</f>
        <v>3249000</v>
      </c>
      <c r="T7" s="4"/>
    </row>
    <row r="8">
      <c r="A8" s="23">
        <v>1.2</v>
      </c>
      <c r="B8" s="32" t="s">
        <v>16</v>
      </c>
      <c r="C8" s="24" t="s">
        <v>15</v>
      </c>
      <c r="D8" s="24">
        <v>12.0</v>
      </c>
      <c r="E8" s="33">
        <v>249090.0</v>
      </c>
      <c r="F8" s="34">
        <f t="shared" si="1"/>
        <v>2989080</v>
      </c>
      <c r="G8" s="26">
        <v>1.2</v>
      </c>
      <c r="H8" s="35" t="s">
        <v>16</v>
      </c>
      <c r="I8" s="27" t="s">
        <v>15</v>
      </c>
      <c r="J8" s="27">
        <v>12.0</v>
      </c>
      <c r="K8" s="36">
        <v>346560.0</v>
      </c>
      <c r="L8" s="37">
        <f t="shared" si="2"/>
        <v>4158720</v>
      </c>
      <c r="M8" s="38">
        <v>1.2</v>
      </c>
      <c r="N8" s="39" t="s">
        <v>16</v>
      </c>
      <c r="O8" s="30" t="s">
        <v>15</v>
      </c>
      <c r="P8" s="30">
        <v>12.0</v>
      </c>
      <c r="Q8" s="40">
        <v>270750.0</v>
      </c>
      <c r="R8" s="41">
        <f t="shared" si="3"/>
        <v>3249000</v>
      </c>
      <c r="T8" s="4"/>
    </row>
    <row r="9">
      <c r="A9" s="23">
        <v>1.3</v>
      </c>
      <c r="B9" s="32" t="s">
        <v>17</v>
      </c>
      <c r="C9" s="24" t="s">
        <v>15</v>
      </c>
      <c r="D9" s="24">
        <v>20.0</v>
      </c>
      <c r="E9" s="33">
        <v>249090.0</v>
      </c>
      <c r="F9" s="34">
        <f t="shared" si="1"/>
        <v>4981800</v>
      </c>
      <c r="G9" s="26">
        <v>1.3</v>
      </c>
      <c r="H9" s="35" t="s">
        <v>17</v>
      </c>
      <c r="I9" s="27" t="s">
        <v>15</v>
      </c>
      <c r="J9" s="27">
        <v>20.0</v>
      </c>
      <c r="K9" s="36">
        <v>346560.0</v>
      </c>
      <c r="L9" s="37">
        <f t="shared" si="2"/>
        <v>6931200</v>
      </c>
      <c r="M9" s="38">
        <v>1.3</v>
      </c>
      <c r="N9" s="39" t="s">
        <v>17</v>
      </c>
      <c r="O9" s="30" t="s">
        <v>15</v>
      </c>
      <c r="P9" s="30">
        <v>20.0</v>
      </c>
      <c r="Q9" s="40">
        <v>270750.0</v>
      </c>
      <c r="R9" s="41">
        <f t="shared" si="3"/>
        <v>5415000</v>
      </c>
      <c r="T9" s="4"/>
    </row>
    <row r="10">
      <c r="A10" s="23">
        <v>1.4</v>
      </c>
      <c r="B10" s="32" t="s">
        <v>18</v>
      </c>
      <c r="C10" s="24" t="s">
        <v>19</v>
      </c>
      <c r="D10" s="24">
        <v>1.0</v>
      </c>
      <c r="E10" s="33">
        <v>3249000.0</v>
      </c>
      <c r="F10" s="34">
        <f t="shared" si="1"/>
        <v>3249000</v>
      </c>
      <c r="G10" s="26">
        <v>1.4</v>
      </c>
      <c r="H10" s="35" t="s">
        <v>18</v>
      </c>
      <c r="I10" s="27" t="s">
        <v>19</v>
      </c>
      <c r="J10" s="27">
        <v>1.0</v>
      </c>
      <c r="K10" s="36">
        <v>4873500.0</v>
      </c>
      <c r="L10" s="37">
        <f t="shared" si="2"/>
        <v>4873500</v>
      </c>
      <c r="M10" s="38">
        <v>1.4</v>
      </c>
      <c r="N10" s="39" t="s">
        <v>18</v>
      </c>
      <c r="O10" s="30" t="s">
        <v>19</v>
      </c>
      <c r="P10" s="30">
        <v>1.0</v>
      </c>
      <c r="Q10" s="40">
        <v>4332000.0</v>
      </c>
      <c r="R10" s="41">
        <f t="shared" si="3"/>
        <v>4332000</v>
      </c>
      <c r="T10" s="4"/>
    </row>
    <row r="11">
      <c r="A11" s="23">
        <v>2.0</v>
      </c>
      <c r="B11" s="32" t="s">
        <v>20</v>
      </c>
      <c r="C11" s="24"/>
      <c r="D11" s="24"/>
      <c r="E11" s="42" t="s">
        <v>21</v>
      </c>
      <c r="F11" s="34"/>
      <c r="G11" s="26">
        <v>2.0</v>
      </c>
      <c r="H11" s="35" t="s">
        <v>20</v>
      </c>
      <c r="I11" s="27"/>
      <c r="J11" s="27"/>
      <c r="K11" s="43" t="s">
        <v>21</v>
      </c>
      <c r="L11" s="37"/>
      <c r="M11" s="38">
        <v>2.0</v>
      </c>
      <c r="N11" s="39" t="s">
        <v>20</v>
      </c>
      <c r="O11" s="30"/>
      <c r="P11" s="30"/>
      <c r="Q11" s="44" t="s">
        <v>22</v>
      </c>
      <c r="R11" s="41"/>
      <c r="T11" s="4"/>
    </row>
    <row r="12">
      <c r="A12" s="23">
        <v>2.1</v>
      </c>
      <c r="B12" s="32" t="s">
        <v>23</v>
      </c>
      <c r="C12" s="24" t="s">
        <v>24</v>
      </c>
      <c r="D12" s="24">
        <v>14.28</v>
      </c>
      <c r="E12" s="33">
        <v>115392.57</v>
      </c>
      <c r="F12" s="45">
        <f t="shared" ref="F12:F17" si="4">D12*E12</f>
        <v>1647805.9</v>
      </c>
      <c r="G12" s="26">
        <v>2.1</v>
      </c>
      <c r="H12" s="35" t="s">
        <v>23</v>
      </c>
      <c r="I12" s="27" t="s">
        <v>24</v>
      </c>
      <c r="J12" s="27">
        <v>14.28</v>
      </c>
      <c r="K12" s="36">
        <v>124545.0</v>
      </c>
      <c r="L12" s="37">
        <f>J12*K12</f>
        <v>1778502.6</v>
      </c>
      <c r="M12" s="38">
        <v>2.1</v>
      </c>
      <c r="N12" s="39" t="s">
        <v>23</v>
      </c>
      <c r="O12" s="30" t="s">
        <v>24</v>
      </c>
      <c r="P12" s="30">
        <v>14.28</v>
      </c>
      <c r="Q12" s="40">
        <v>129960.0</v>
      </c>
      <c r="R12" s="41">
        <f t="shared" ref="R12:R17" si="5">P12*Q12</f>
        <v>1855828.8</v>
      </c>
      <c r="T12" s="4"/>
    </row>
    <row r="13">
      <c r="A13" s="23">
        <v>2.2</v>
      </c>
      <c r="B13" s="32" t="s">
        <v>25</v>
      </c>
      <c r="C13" s="24" t="s">
        <v>24</v>
      </c>
      <c r="D13" s="46">
        <v>12.71</v>
      </c>
      <c r="E13" s="33">
        <v>66856.84</v>
      </c>
      <c r="F13" s="45">
        <f t="shared" si="4"/>
        <v>849750.4364</v>
      </c>
      <c r="G13" s="26">
        <v>2.2</v>
      </c>
      <c r="H13" s="35" t="s">
        <v>25</v>
      </c>
      <c r="I13" s="27" t="s">
        <v>24</v>
      </c>
      <c r="J13" s="27">
        <v>12.71</v>
      </c>
      <c r="K13" s="36">
        <v>92055.0</v>
      </c>
      <c r="L13" s="37">
        <v>1079925.0</v>
      </c>
      <c r="M13" s="38">
        <v>2.2</v>
      </c>
      <c r="N13" s="39" t="s">
        <v>25</v>
      </c>
      <c r="O13" s="30" t="s">
        <v>24</v>
      </c>
      <c r="P13" s="30">
        <v>12.71</v>
      </c>
      <c r="Q13" s="40">
        <v>27075.0</v>
      </c>
      <c r="R13" s="41">
        <f t="shared" si="5"/>
        <v>344123.25</v>
      </c>
      <c r="T13" s="4"/>
    </row>
    <row r="14">
      <c r="A14" s="23">
        <v>2.3</v>
      </c>
      <c r="B14" s="32" t="s">
        <v>26</v>
      </c>
      <c r="C14" s="24" t="s">
        <v>24</v>
      </c>
      <c r="D14" s="24">
        <v>6.8</v>
      </c>
      <c r="E14" s="33">
        <v>239774.03</v>
      </c>
      <c r="F14" s="45">
        <f t="shared" si="4"/>
        <v>1630463.404</v>
      </c>
      <c r="G14" s="26">
        <v>2.3</v>
      </c>
      <c r="H14" s="35" t="s">
        <v>26</v>
      </c>
      <c r="I14" s="27" t="s">
        <v>24</v>
      </c>
      <c r="J14" s="27">
        <v>6.8</v>
      </c>
      <c r="K14" s="36">
        <v>265335.0</v>
      </c>
      <c r="L14" s="37">
        <f t="shared" ref="L14:L17" si="6">J14*K14</f>
        <v>1804278</v>
      </c>
      <c r="M14" s="38">
        <v>2.3</v>
      </c>
      <c r="N14" s="39" t="s">
        <v>26</v>
      </c>
      <c r="O14" s="30" t="s">
        <v>24</v>
      </c>
      <c r="P14" s="30">
        <v>6.8</v>
      </c>
      <c r="Q14" s="40">
        <v>249090.0</v>
      </c>
      <c r="R14" s="41">
        <f t="shared" si="5"/>
        <v>1693812</v>
      </c>
      <c r="T14" s="4"/>
    </row>
    <row r="15">
      <c r="A15" s="23">
        <v>2.4</v>
      </c>
      <c r="B15" s="32" t="s">
        <v>27</v>
      </c>
      <c r="C15" s="24" t="s">
        <v>24</v>
      </c>
      <c r="D15" s="24">
        <v>6.8</v>
      </c>
      <c r="E15" s="33">
        <v>121415.13</v>
      </c>
      <c r="F15" s="45">
        <f t="shared" si="4"/>
        <v>825622.884</v>
      </c>
      <c r="G15" s="26">
        <v>2.4</v>
      </c>
      <c r="H15" s="35" t="s">
        <v>27</v>
      </c>
      <c r="I15" s="27" t="s">
        <v>24</v>
      </c>
      <c r="J15" s="27">
        <v>6.8</v>
      </c>
      <c r="K15" s="36">
        <v>124545.0</v>
      </c>
      <c r="L15" s="37">
        <f t="shared" si="6"/>
        <v>846906</v>
      </c>
      <c r="M15" s="38">
        <v>2.4</v>
      </c>
      <c r="N15" s="39" t="s">
        <v>27</v>
      </c>
      <c r="O15" s="30" t="s">
        <v>24</v>
      </c>
      <c r="P15" s="30">
        <v>6.8</v>
      </c>
      <c r="Q15" s="40">
        <v>119130.0</v>
      </c>
      <c r="R15" s="41">
        <f t="shared" si="5"/>
        <v>810084</v>
      </c>
      <c r="T15" s="4"/>
    </row>
    <row r="16">
      <c r="A16" s="23">
        <v>2.5</v>
      </c>
      <c r="B16" s="32" t="s">
        <v>28</v>
      </c>
      <c r="C16" s="24" t="s">
        <v>29</v>
      </c>
      <c r="D16" s="24">
        <v>2.0</v>
      </c>
      <c r="E16" s="33">
        <v>906864.13</v>
      </c>
      <c r="F16" s="45">
        <f t="shared" si="4"/>
        <v>1813728.26</v>
      </c>
      <c r="G16" s="26">
        <v>2.5</v>
      </c>
      <c r="H16" s="35" t="s">
        <v>28</v>
      </c>
      <c r="I16" s="27" t="s">
        <v>29</v>
      </c>
      <c r="J16" s="27">
        <v>2.0</v>
      </c>
      <c r="K16" s="36">
        <v>1299600.0</v>
      </c>
      <c r="L16" s="37">
        <f t="shared" si="6"/>
        <v>2599200</v>
      </c>
      <c r="M16" s="38">
        <v>2.5</v>
      </c>
      <c r="N16" s="39" t="s">
        <v>28</v>
      </c>
      <c r="O16" s="30" t="s">
        <v>29</v>
      </c>
      <c r="P16" s="30">
        <v>2.0</v>
      </c>
      <c r="Q16" s="40">
        <v>1028850.0</v>
      </c>
      <c r="R16" s="41">
        <f t="shared" si="5"/>
        <v>2057700</v>
      </c>
      <c r="T16" s="4"/>
    </row>
    <row r="17">
      <c r="A17" s="23">
        <v>2.6</v>
      </c>
      <c r="B17" s="32" t="s">
        <v>30</v>
      </c>
      <c r="C17" s="24" t="s">
        <v>29</v>
      </c>
      <c r="D17" s="24">
        <v>1.0</v>
      </c>
      <c r="E17" s="33">
        <v>140884.22</v>
      </c>
      <c r="F17" s="45">
        <f t="shared" si="4"/>
        <v>140884.22</v>
      </c>
      <c r="G17" s="26">
        <v>2.6</v>
      </c>
      <c r="H17" s="35" t="s">
        <v>30</v>
      </c>
      <c r="I17" s="27" t="s">
        <v>29</v>
      </c>
      <c r="J17" s="27">
        <v>1.0</v>
      </c>
      <c r="K17" s="36">
        <v>157035.0</v>
      </c>
      <c r="L17" s="37">
        <f t="shared" si="6"/>
        <v>157035</v>
      </c>
      <c r="M17" s="38">
        <v>2.6</v>
      </c>
      <c r="N17" s="39" t="s">
        <v>30</v>
      </c>
      <c r="O17" s="30" t="s">
        <v>29</v>
      </c>
      <c r="P17" s="30">
        <v>1.0</v>
      </c>
      <c r="Q17" s="40">
        <v>162450.0</v>
      </c>
      <c r="R17" s="41">
        <f t="shared" si="5"/>
        <v>162450</v>
      </c>
      <c r="T17" s="4"/>
    </row>
    <row r="18">
      <c r="A18" s="23">
        <v>3.0</v>
      </c>
      <c r="B18" s="32" t="s">
        <v>31</v>
      </c>
      <c r="C18" s="24"/>
      <c r="D18" s="24"/>
      <c r="E18" s="42" t="s">
        <v>21</v>
      </c>
      <c r="F18" s="34"/>
      <c r="G18" s="26">
        <v>3.0</v>
      </c>
      <c r="H18" s="35" t="s">
        <v>31</v>
      </c>
      <c r="I18" s="27"/>
      <c r="J18" s="27"/>
      <c r="K18" s="43" t="s">
        <v>21</v>
      </c>
      <c r="L18" s="37"/>
      <c r="M18" s="38">
        <v>3.0</v>
      </c>
      <c r="N18" s="39" t="s">
        <v>31</v>
      </c>
      <c r="O18" s="30"/>
      <c r="P18" s="30"/>
      <c r="Q18" s="44" t="s">
        <v>22</v>
      </c>
      <c r="R18" s="41"/>
      <c r="T18" s="4"/>
    </row>
    <row r="19">
      <c r="A19" s="23">
        <v>3.1</v>
      </c>
      <c r="B19" s="32" t="s">
        <v>32</v>
      </c>
      <c r="C19" s="24" t="s">
        <v>15</v>
      </c>
      <c r="D19" s="24">
        <v>50.0</v>
      </c>
      <c r="E19" s="33">
        <v>86683.32</v>
      </c>
      <c r="F19" s="34">
        <f t="shared" ref="F19:F22" si="7">D19*E19</f>
        <v>4334166</v>
      </c>
      <c r="G19" s="26">
        <v>3.1</v>
      </c>
      <c r="H19" s="35" t="s">
        <v>32</v>
      </c>
      <c r="I19" s="27" t="s">
        <v>15</v>
      </c>
      <c r="J19" s="27">
        <v>50.0</v>
      </c>
      <c r="K19" s="36">
        <v>81225.0</v>
      </c>
      <c r="L19" s="37">
        <f t="shared" ref="L19:L22" si="8">J19*K19</f>
        <v>4061250</v>
      </c>
      <c r="M19" s="38">
        <v>3.1</v>
      </c>
      <c r="N19" s="39" t="s">
        <v>32</v>
      </c>
      <c r="O19" s="30" t="s">
        <v>15</v>
      </c>
      <c r="P19" s="30">
        <v>50.0</v>
      </c>
      <c r="Q19" s="40">
        <v>92055.0</v>
      </c>
      <c r="R19" s="41">
        <f t="shared" ref="R19:R22" si="9">P19*Q19</f>
        <v>4602750</v>
      </c>
      <c r="T19" s="4"/>
    </row>
    <row r="20">
      <c r="A20" s="23">
        <v>3.2</v>
      </c>
      <c r="B20" s="32" t="s">
        <v>33</v>
      </c>
      <c r="C20" s="24" t="s">
        <v>15</v>
      </c>
      <c r="D20" s="24">
        <v>336.0</v>
      </c>
      <c r="E20" s="33">
        <v>122379.0</v>
      </c>
      <c r="F20" s="34">
        <f t="shared" si="7"/>
        <v>41119344</v>
      </c>
      <c r="G20" s="26">
        <v>3.2</v>
      </c>
      <c r="H20" s="35" t="s">
        <v>33</v>
      </c>
      <c r="I20" s="27" t="s">
        <v>15</v>
      </c>
      <c r="J20" s="27">
        <v>336.0</v>
      </c>
      <c r="K20" s="36">
        <v>129960.0</v>
      </c>
      <c r="L20" s="37">
        <f t="shared" si="8"/>
        <v>43666560</v>
      </c>
      <c r="M20" s="38">
        <v>3.2</v>
      </c>
      <c r="N20" s="39" t="s">
        <v>33</v>
      </c>
      <c r="O20" s="30" t="s">
        <v>15</v>
      </c>
      <c r="P20" s="30">
        <v>336.0</v>
      </c>
      <c r="Q20" s="40">
        <v>129960.0</v>
      </c>
      <c r="R20" s="41">
        <f t="shared" si="9"/>
        <v>43666560</v>
      </c>
      <c r="T20" s="4"/>
    </row>
    <row r="21">
      <c r="A21" s="23">
        <v>3.3</v>
      </c>
      <c r="B21" s="32" t="s">
        <v>34</v>
      </c>
      <c r="C21" s="24" t="s">
        <v>15</v>
      </c>
      <c r="D21" s="24">
        <v>46.0</v>
      </c>
      <c r="E21" s="33">
        <v>135375.0</v>
      </c>
      <c r="F21" s="34">
        <f t="shared" si="7"/>
        <v>6227250</v>
      </c>
      <c r="G21" s="26">
        <v>3.3</v>
      </c>
      <c r="H21" s="35" t="s">
        <v>34</v>
      </c>
      <c r="I21" s="27" t="s">
        <v>15</v>
      </c>
      <c r="J21" s="27">
        <v>46.0</v>
      </c>
      <c r="K21" s="36">
        <v>162450.0</v>
      </c>
      <c r="L21" s="37">
        <f t="shared" si="8"/>
        <v>7472700</v>
      </c>
      <c r="M21" s="38">
        <v>3.3</v>
      </c>
      <c r="N21" s="39" t="s">
        <v>34</v>
      </c>
      <c r="O21" s="30" t="s">
        <v>15</v>
      </c>
      <c r="P21" s="30">
        <v>46.0</v>
      </c>
      <c r="Q21" s="40">
        <v>162450.0</v>
      </c>
      <c r="R21" s="41">
        <f t="shared" si="9"/>
        <v>7472700</v>
      </c>
      <c r="T21" s="4"/>
    </row>
    <row r="22">
      <c r="A22" s="23">
        <v>3.5</v>
      </c>
      <c r="B22" s="32" t="s">
        <v>35</v>
      </c>
      <c r="C22" s="24" t="s">
        <v>29</v>
      </c>
      <c r="D22" s="24">
        <v>6.0</v>
      </c>
      <c r="E22" s="33">
        <v>939971.44</v>
      </c>
      <c r="F22" s="34">
        <f t="shared" si="7"/>
        <v>5639828.64</v>
      </c>
      <c r="G22" s="26">
        <v>3.5</v>
      </c>
      <c r="H22" s="35" t="s">
        <v>35</v>
      </c>
      <c r="I22" s="27" t="s">
        <v>29</v>
      </c>
      <c r="J22" s="27">
        <v>6.0</v>
      </c>
      <c r="K22" s="36">
        <v>1299600.0</v>
      </c>
      <c r="L22" s="37">
        <f t="shared" si="8"/>
        <v>7797600</v>
      </c>
      <c r="M22" s="38">
        <v>3.5</v>
      </c>
      <c r="N22" s="39" t="s">
        <v>35</v>
      </c>
      <c r="O22" s="30" t="s">
        <v>29</v>
      </c>
      <c r="P22" s="30">
        <v>6.0</v>
      </c>
      <c r="Q22" s="40">
        <v>931380.0</v>
      </c>
      <c r="R22" s="41">
        <f t="shared" si="9"/>
        <v>5588280</v>
      </c>
      <c r="T22" s="4"/>
    </row>
    <row r="23">
      <c r="A23" s="23">
        <v>4.0</v>
      </c>
      <c r="B23" s="32" t="s">
        <v>36</v>
      </c>
      <c r="C23" s="24"/>
      <c r="D23" s="24"/>
      <c r="E23" s="42" t="s">
        <v>21</v>
      </c>
      <c r="F23" s="34"/>
      <c r="G23" s="26">
        <v>4.0</v>
      </c>
      <c r="H23" s="35" t="s">
        <v>36</v>
      </c>
      <c r="I23" s="27"/>
      <c r="J23" s="27"/>
      <c r="K23" s="43" t="s">
        <v>21</v>
      </c>
      <c r="L23" s="37"/>
      <c r="M23" s="38">
        <v>4.0</v>
      </c>
      <c r="N23" s="39" t="s">
        <v>36</v>
      </c>
      <c r="O23" s="30"/>
      <c r="P23" s="30"/>
      <c r="Q23" s="44" t="s">
        <v>22</v>
      </c>
      <c r="R23" s="41"/>
      <c r="T23" s="4"/>
    </row>
    <row r="24">
      <c r="A24" s="23">
        <v>4.1</v>
      </c>
      <c r="B24" s="32" t="s">
        <v>37</v>
      </c>
      <c r="C24" s="24" t="s">
        <v>15</v>
      </c>
      <c r="D24" s="24">
        <v>1.08</v>
      </c>
      <c r="E24" s="33">
        <v>39326.98</v>
      </c>
      <c r="F24" s="34">
        <f t="shared" ref="F24:F31" si="10">D24*E24</f>
        <v>42473.1384</v>
      </c>
      <c r="G24" s="26">
        <v>4.1</v>
      </c>
      <c r="H24" s="35" t="s">
        <v>37</v>
      </c>
      <c r="I24" s="27" t="s">
        <v>15</v>
      </c>
      <c r="J24" s="27">
        <v>1.08</v>
      </c>
      <c r="K24" s="36">
        <v>43320.0</v>
      </c>
      <c r="L24" s="37">
        <f t="shared" ref="L24:L25" si="11">J24*K24</f>
        <v>46785.6</v>
      </c>
      <c r="M24" s="38">
        <v>4.1</v>
      </c>
      <c r="N24" s="39" t="s">
        <v>37</v>
      </c>
      <c r="O24" s="30" t="s">
        <v>15</v>
      </c>
      <c r="P24" s="30">
        <v>1.08</v>
      </c>
      <c r="Q24" s="40">
        <v>48735.0</v>
      </c>
      <c r="R24" s="41">
        <f t="shared" ref="R24:R31" si="12">P24*Q24</f>
        <v>52633.8</v>
      </c>
      <c r="T24" s="4"/>
    </row>
    <row r="25">
      <c r="A25" s="23">
        <v>4.2</v>
      </c>
      <c r="B25" s="32" t="s">
        <v>38</v>
      </c>
      <c r="C25" s="24" t="s">
        <v>24</v>
      </c>
      <c r="D25" s="24">
        <v>4.4</v>
      </c>
      <c r="E25" s="33">
        <v>24263.53</v>
      </c>
      <c r="F25" s="34">
        <f t="shared" si="10"/>
        <v>106759.532</v>
      </c>
      <c r="G25" s="26">
        <v>4.2</v>
      </c>
      <c r="H25" s="35" t="s">
        <v>38</v>
      </c>
      <c r="I25" s="27" t="s">
        <v>24</v>
      </c>
      <c r="J25" s="27">
        <v>4.4</v>
      </c>
      <c r="K25" s="36">
        <v>32490.0</v>
      </c>
      <c r="L25" s="37">
        <f t="shared" si="11"/>
        <v>142956</v>
      </c>
      <c r="M25" s="38">
        <v>4.2</v>
      </c>
      <c r="N25" s="39" t="s">
        <v>38</v>
      </c>
      <c r="O25" s="30" t="s">
        <v>24</v>
      </c>
      <c r="P25" s="30">
        <v>4.4</v>
      </c>
      <c r="Q25" s="40">
        <v>30324.0</v>
      </c>
      <c r="R25" s="41">
        <f t="shared" si="12"/>
        <v>133425.6</v>
      </c>
      <c r="T25" s="4"/>
    </row>
    <row r="26">
      <c r="A26" s="23">
        <v>4.3</v>
      </c>
      <c r="B26" s="32" t="s">
        <v>39</v>
      </c>
      <c r="C26" s="24" t="s">
        <v>15</v>
      </c>
      <c r="D26" s="46">
        <v>2.96</v>
      </c>
      <c r="E26" s="33">
        <v>237747.74</v>
      </c>
      <c r="F26" s="47">
        <f t="shared" si="10"/>
        <v>703733.3104</v>
      </c>
      <c r="G26" s="26">
        <v>4.3</v>
      </c>
      <c r="H26" s="35" t="s">
        <v>39</v>
      </c>
      <c r="I26" s="27" t="s">
        <v>15</v>
      </c>
      <c r="J26" s="27">
        <v>2.96</v>
      </c>
      <c r="K26" s="36">
        <v>270750.0</v>
      </c>
      <c r="L26" s="37">
        <v>740520.0</v>
      </c>
      <c r="M26" s="38">
        <v>4.3</v>
      </c>
      <c r="N26" s="39" t="s">
        <v>39</v>
      </c>
      <c r="O26" s="30" t="s">
        <v>15</v>
      </c>
      <c r="P26" s="30">
        <v>2.96</v>
      </c>
      <c r="Q26" s="40">
        <v>270750.0</v>
      </c>
      <c r="R26" s="41">
        <f t="shared" si="12"/>
        <v>801420</v>
      </c>
      <c r="T26" s="4"/>
    </row>
    <row r="27">
      <c r="A27" s="23">
        <v>4.4</v>
      </c>
      <c r="B27" s="32" t="s">
        <v>40</v>
      </c>
      <c r="C27" s="24" t="s">
        <v>24</v>
      </c>
      <c r="D27" s="24">
        <v>4.4</v>
      </c>
      <c r="E27" s="33">
        <v>207253.71</v>
      </c>
      <c r="F27" s="34">
        <f t="shared" si="10"/>
        <v>911916.324</v>
      </c>
      <c r="G27" s="26">
        <v>4.4</v>
      </c>
      <c r="H27" s="35" t="s">
        <v>40</v>
      </c>
      <c r="I27" s="27" t="s">
        <v>24</v>
      </c>
      <c r="J27" s="27">
        <v>4.4</v>
      </c>
      <c r="K27" s="36">
        <v>227430.0</v>
      </c>
      <c r="L27" s="37">
        <f>J27*K27</f>
        <v>1000692</v>
      </c>
      <c r="M27" s="38">
        <v>4.4</v>
      </c>
      <c r="N27" s="39" t="s">
        <v>40</v>
      </c>
      <c r="O27" s="30" t="s">
        <v>24</v>
      </c>
      <c r="P27" s="30">
        <v>4.4</v>
      </c>
      <c r="Q27" s="40">
        <v>238260.0</v>
      </c>
      <c r="R27" s="41">
        <f t="shared" si="12"/>
        <v>1048344</v>
      </c>
      <c r="T27" s="4"/>
    </row>
    <row r="28">
      <c r="A28" s="23">
        <v>4.5</v>
      </c>
      <c r="B28" s="32" t="s">
        <v>41</v>
      </c>
      <c r="C28" s="24" t="s">
        <v>15</v>
      </c>
      <c r="D28" s="46">
        <v>10.08</v>
      </c>
      <c r="E28" s="33">
        <v>170586.58</v>
      </c>
      <c r="F28" s="47">
        <f t="shared" si="10"/>
        <v>1719512.726</v>
      </c>
      <c r="G28" s="26">
        <v>4.5</v>
      </c>
      <c r="H28" s="35" t="s">
        <v>41</v>
      </c>
      <c r="I28" s="27" t="s">
        <v>15</v>
      </c>
      <c r="J28" s="27">
        <v>10.08</v>
      </c>
      <c r="K28" s="36">
        <v>194940.0</v>
      </c>
      <c r="L28" s="37">
        <v>1813968.0</v>
      </c>
      <c r="M28" s="38">
        <v>4.5</v>
      </c>
      <c r="N28" s="39" t="s">
        <v>41</v>
      </c>
      <c r="O28" s="30" t="s">
        <v>15</v>
      </c>
      <c r="P28" s="30">
        <v>10.08</v>
      </c>
      <c r="Q28" s="40">
        <v>194940.0</v>
      </c>
      <c r="R28" s="41">
        <f t="shared" si="12"/>
        <v>1964995.2</v>
      </c>
      <c r="T28" s="4"/>
    </row>
    <row r="29">
      <c r="A29" s="23">
        <v>4.6</v>
      </c>
      <c r="B29" s="32" t="s">
        <v>42</v>
      </c>
      <c r="C29" s="24" t="s">
        <v>15</v>
      </c>
      <c r="D29" s="24">
        <v>2.4</v>
      </c>
      <c r="E29" s="33">
        <v>864350.96</v>
      </c>
      <c r="F29" s="34">
        <f t="shared" si="10"/>
        <v>2074442.304</v>
      </c>
      <c r="G29" s="26">
        <v>4.6</v>
      </c>
      <c r="H29" s="35" t="s">
        <v>42</v>
      </c>
      <c r="I29" s="27" t="s">
        <v>15</v>
      </c>
      <c r="J29" s="27">
        <v>2.4</v>
      </c>
      <c r="K29" s="36">
        <v>920550.0</v>
      </c>
      <c r="L29" s="37">
        <v>2040000.0</v>
      </c>
      <c r="M29" s="38">
        <v>4.6</v>
      </c>
      <c r="N29" s="39" t="s">
        <v>42</v>
      </c>
      <c r="O29" s="30" t="s">
        <v>15</v>
      </c>
      <c r="P29" s="30">
        <v>2.4</v>
      </c>
      <c r="Q29" s="40">
        <v>1028850.0</v>
      </c>
      <c r="R29" s="41">
        <f t="shared" si="12"/>
        <v>2469240</v>
      </c>
      <c r="T29" s="4"/>
    </row>
    <row r="30">
      <c r="A30" s="23">
        <v>4.7</v>
      </c>
      <c r="B30" s="32" t="s">
        <v>43</v>
      </c>
      <c r="C30" s="24" t="s">
        <v>15</v>
      </c>
      <c r="D30" s="24">
        <v>2.04</v>
      </c>
      <c r="E30" s="33">
        <v>686098.91</v>
      </c>
      <c r="F30" s="34">
        <f t="shared" si="10"/>
        <v>1399641.776</v>
      </c>
      <c r="G30" s="26">
        <v>4.7</v>
      </c>
      <c r="H30" s="35" t="s">
        <v>43</v>
      </c>
      <c r="I30" s="27" t="s">
        <v>15</v>
      </c>
      <c r="J30" s="27">
        <v>2.04</v>
      </c>
      <c r="K30" s="36">
        <v>758100.0</v>
      </c>
      <c r="L30" s="37">
        <f t="shared" ref="L30:L31" si="13">J30*K30</f>
        <v>1546524</v>
      </c>
      <c r="M30" s="38">
        <v>4.7</v>
      </c>
      <c r="N30" s="39" t="s">
        <v>43</v>
      </c>
      <c r="O30" s="30" t="s">
        <v>15</v>
      </c>
      <c r="P30" s="30">
        <v>2.04</v>
      </c>
      <c r="Q30" s="40">
        <v>649800.0</v>
      </c>
      <c r="R30" s="41">
        <f t="shared" si="12"/>
        <v>1325592</v>
      </c>
      <c r="T30" s="4"/>
    </row>
    <row r="31">
      <c r="A31" s="23">
        <v>4.8</v>
      </c>
      <c r="B31" s="32" t="s">
        <v>44</v>
      </c>
      <c r="C31" s="24" t="s">
        <v>24</v>
      </c>
      <c r="D31" s="24">
        <v>7.0</v>
      </c>
      <c r="E31" s="33">
        <v>899781.31</v>
      </c>
      <c r="F31" s="34">
        <f t="shared" si="10"/>
        <v>6298469.17</v>
      </c>
      <c r="G31" s="26">
        <v>4.8</v>
      </c>
      <c r="H31" s="35" t="s">
        <v>44</v>
      </c>
      <c r="I31" s="27" t="s">
        <v>24</v>
      </c>
      <c r="J31" s="27">
        <v>7.0</v>
      </c>
      <c r="K31" s="36">
        <v>1028850.0</v>
      </c>
      <c r="L31" s="37">
        <f t="shared" si="13"/>
        <v>7201950</v>
      </c>
      <c r="M31" s="38">
        <v>4.8</v>
      </c>
      <c r="N31" s="39" t="s">
        <v>44</v>
      </c>
      <c r="O31" s="30" t="s">
        <v>24</v>
      </c>
      <c r="P31" s="30">
        <v>7.0</v>
      </c>
      <c r="Q31" s="40">
        <v>942210.0</v>
      </c>
      <c r="R31" s="41">
        <f t="shared" si="12"/>
        <v>6595470</v>
      </c>
      <c r="T31" s="4"/>
    </row>
    <row r="32">
      <c r="A32" s="23">
        <v>6.0</v>
      </c>
      <c r="B32" s="32" t="s">
        <v>45</v>
      </c>
      <c r="C32" s="24"/>
      <c r="D32" s="24"/>
      <c r="E32" s="42" t="s">
        <v>21</v>
      </c>
      <c r="F32" s="34"/>
      <c r="G32" s="26">
        <v>6.0</v>
      </c>
      <c r="H32" s="35" t="s">
        <v>45</v>
      </c>
      <c r="I32" s="27"/>
      <c r="J32" s="27"/>
      <c r="K32" s="43" t="s">
        <v>21</v>
      </c>
      <c r="L32" s="37"/>
      <c r="M32" s="38">
        <v>6.0</v>
      </c>
      <c r="N32" s="39" t="s">
        <v>45</v>
      </c>
      <c r="O32" s="30"/>
      <c r="P32" s="30"/>
      <c r="Q32" s="44" t="s">
        <v>22</v>
      </c>
      <c r="R32" s="41"/>
      <c r="T32" s="4"/>
    </row>
    <row r="33">
      <c r="A33" s="23">
        <v>6.1</v>
      </c>
      <c r="B33" s="32" t="s">
        <v>46</v>
      </c>
      <c r="C33" s="24" t="s">
        <v>15</v>
      </c>
      <c r="D33" s="46">
        <v>18.05</v>
      </c>
      <c r="E33" s="33">
        <v>307360.82</v>
      </c>
      <c r="F33" s="47">
        <f t="shared" ref="F33:F37" si="14">D33*E33</f>
        <v>5547862.801</v>
      </c>
      <c r="G33" s="26">
        <v>6.1</v>
      </c>
      <c r="H33" s="35" t="s">
        <v>46</v>
      </c>
      <c r="I33" s="27" t="s">
        <v>15</v>
      </c>
      <c r="J33" s="27">
        <v>18.05</v>
      </c>
      <c r="K33" s="36">
        <v>314070.0</v>
      </c>
      <c r="L33" s="37">
        <v>5234210.0</v>
      </c>
      <c r="M33" s="38">
        <v>6.1</v>
      </c>
      <c r="N33" s="39" t="s">
        <v>46</v>
      </c>
      <c r="O33" s="30" t="s">
        <v>15</v>
      </c>
      <c r="P33" s="30">
        <v>18.05</v>
      </c>
      <c r="Q33" s="40">
        <v>346560.0</v>
      </c>
      <c r="R33" s="41">
        <f t="shared" ref="R33:R37" si="15">P33*Q33</f>
        <v>6255408</v>
      </c>
      <c r="T33" s="4"/>
    </row>
    <row r="34">
      <c r="A34" s="23">
        <v>6.2</v>
      </c>
      <c r="B34" s="32" t="s">
        <v>47</v>
      </c>
      <c r="C34" s="24" t="s">
        <v>15</v>
      </c>
      <c r="D34" s="24">
        <v>9.6</v>
      </c>
      <c r="E34" s="33">
        <v>691907.04</v>
      </c>
      <c r="F34" s="34">
        <f t="shared" si="14"/>
        <v>6642307.584</v>
      </c>
      <c r="G34" s="26">
        <v>6.2</v>
      </c>
      <c r="H34" s="35" t="s">
        <v>47</v>
      </c>
      <c r="I34" s="27" t="s">
        <v>15</v>
      </c>
      <c r="J34" s="27">
        <v>9.6</v>
      </c>
      <c r="K34" s="36">
        <v>703950.0</v>
      </c>
      <c r="L34" s="37">
        <f t="shared" ref="L34:L37" si="16">J34*K34</f>
        <v>6757920</v>
      </c>
      <c r="M34" s="38">
        <v>6.2</v>
      </c>
      <c r="N34" s="39" t="s">
        <v>47</v>
      </c>
      <c r="O34" s="30" t="s">
        <v>15</v>
      </c>
      <c r="P34" s="30">
        <v>9.6</v>
      </c>
      <c r="Q34" s="40">
        <v>714780.0</v>
      </c>
      <c r="R34" s="41">
        <f t="shared" si="15"/>
        <v>6861888</v>
      </c>
      <c r="T34" s="4"/>
    </row>
    <row r="35">
      <c r="A35" s="23">
        <v>6.3</v>
      </c>
      <c r="B35" s="32" t="s">
        <v>48</v>
      </c>
      <c r="C35" s="24" t="s">
        <v>24</v>
      </c>
      <c r="D35" s="24">
        <v>28.7</v>
      </c>
      <c r="E35" s="33">
        <v>687705.0</v>
      </c>
      <c r="F35" s="34">
        <f t="shared" si="14"/>
        <v>19737133.5</v>
      </c>
      <c r="G35" s="26">
        <v>6.3</v>
      </c>
      <c r="H35" s="35" t="s">
        <v>48</v>
      </c>
      <c r="I35" s="27" t="s">
        <v>24</v>
      </c>
      <c r="J35" s="27">
        <v>28.7</v>
      </c>
      <c r="K35" s="36">
        <v>649800.0</v>
      </c>
      <c r="L35" s="37">
        <f t="shared" si="16"/>
        <v>18649260</v>
      </c>
      <c r="M35" s="38">
        <v>6.3</v>
      </c>
      <c r="N35" s="39" t="s">
        <v>48</v>
      </c>
      <c r="O35" s="30" t="s">
        <v>24</v>
      </c>
      <c r="P35" s="30">
        <v>28.7</v>
      </c>
      <c r="Q35" s="40">
        <v>714780.0</v>
      </c>
      <c r="R35" s="41">
        <f t="shared" si="15"/>
        <v>20514186</v>
      </c>
      <c r="T35" s="4"/>
    </row>
    <row r="36">
      <c r="A36" s="23">
        <v>6.4</v>
      </c>
      <c r="B36" s="32" t="s">
        <v>49</v>
      </c>
      <c r="C36" s="24" t="s">
        <v>15</v>
      </c>
      <c r="D36" s="24">
        <v>139.0</v>
      </c>
      <c r="E36" s="33">
        <v>86640.0</v>
      </c>
      <c r="F36" s="34">
        <f t="shared" si="14"/>
        <v>12042960</v>
      </c>
      <c r="G36" s="26">
        <v>6.4</v>
      </c>
      <c r="H36" s="35" t="s">
        <v>49</v>
      </c>
      <c r="I36" s="27" t="s">
        <v>15</v>
      </c>
      <c r="J36" s="27">
        <v>139.0</v>
      </c>
      <c r="K36" s="36">
        <v>102885.0</v>
      </c>
      <c r="L36" s="37">
        <f t="shared" si="16"/>
        <v>14301015</v>
      </c>
      <c r="M36" s="38">
        <v>6.4</v>
      </c>
      <c r="N36" s="39" t="s">
        <v>49</v>
      </c>
      <c r="O36" s="30" t="s">
        <v>15</v>
      </c>
      <c r="P36" s="30">
        <v>139.0</v>
      </c>
      <c r="Q36" s="40">
        <v>102885.0</v>
      </c>
      <c r="R36" s="41">
        <f t="shared" si="15"/>
        <v>14301015</v>
      </c>
      <c r="T36" s="4"/>
    </row>
    <row r="37">
      <c r="A37" s="23">
        <v>6.5</v>
      </c>
      <c r="B37" s="32" t="s">
        <v>50</v>
      </c>
      <c r="C37" s="24" t="s">
        <v>15</v>
      </c>
      <c r="D37" s="24">
        <v>21.0</v>
      </c>
      <c r="E37" s="33">
        <v>189062.56</v>
      </c>
      <c r="F37" s="34">
        <f t="shared" si="14"/>
        <v>3970313.76</v>
      </c>
      <c r="G37" s="26">
        <v>6.5</v>
      </c>
      <c r="H37" s="35" t="s">
        <v>50</v>
      </c>
      <c r="I37" s="27" t="s">
        <v>15</v>
      </c>
      <c r="J37" s="27">
        <v>21.0</v>
      </c>
      <c r="K37" s="36">
        <v>205770.0</v>
      </c>
      <c r="L37" s="37">
        <f t="shared" si="16"/>
        <v>4321170</v>
      </c>
      <c r="M37" s="38">
        <v>6.5</v>
      </c>
      <c r="N37" s="39" t="s">
        <v>50</v>
      </c>
      <c r="O37" s="30" t="s">
        <v>15</v>
      </c>
      <c r="P37" s="30">
        <v>21.0</v>
      </c>
      <c r="Q37" s="40">
        <v>238260.0</v>
      </c>
      <c r="R37" s="41">
        <f t="shared" si="15"/>
        <v>5003460</v>
      </c>
      <c r="T37" s="4"/>
    </row>
    <row r="38">
      <c r="A38" s="23">
        <v>7.0</v>
      </c>
      <c r="B38" s="32" t="s">
        <v>51</v>
      </c>
      <c r="C38" s="24"/>
      <c r="D38" s="24"/>
      <c r="E38" s="42" t="s">
        <v>21</v>
      </c>
      <c r="F38" s="34"/>
      <c r="G38" s="26">
        <v>7.0</v>
      </c>
      <c r="H38" s="35" t="s">
        <v>51</v>
      </c>
      <c r="I38" s="27"/>
      <c r="J38" s="27"/>
      <c r="K38" s="43" t="s">
        <v>21</v>
      </c>
      <c r="L38" s="37"/>
      <c r="M38" s="38">
        <v>7.0</v>
      </c>
      <c r="N38" s="39" t="s">
        <v>51</v>
      </c>
      <c r="O38" s="30"/>
      <c r="P38" s="30"/>
      <c r="Q38" s="44" t="s">
        <v>22</v>
      </c>
      <c r="R38" s="41"/>
      <c r="T38" s="4"/>
    </row>
    <row r="39">
      <c r="A39" s="23">
        <v>7.1</v>
      </c>
      <c r="B39" s="32" t="s">
        <v>52</v>
      </c>
      <c r="C39" s="24" t="s">
        <v>24</v>
      </c>
      <c r="D39" s="46">
        <v>19.9</v>
      </c>
      <c r="E39" s="33">
        <v>144008.68</v>
      </c>
      <c r="F39" s="47">
        <f>D39*E39</f>
        <v>2865772.732</v>
      </c>
      <c r="G39" s="26">
        <v>7.1</v>
      </c>
      <c r="H39" s="35" t="s">
        <v>52</v>
      </c>
      <c r="I39" s="27" t="s">
        <v>24</v>
      </c>
      <c r="J39" s="27">
        <v>19.9</v>
      </c>
      <c r="K39" s="36">
        <v>157035.0</v>
      </c>
      <c r="L39" s="37">
        <v>2885065.0</v>
      </c>
      <c r="M39" s="38">
        <v>7.1</v>
      </c>
      <c r="N39" s="39" t="s">
        <v>52</v>
      </c>
      <c r="O39" s="30" t="s">
        <v>24</v>
      </c>
      <c r="P39" s="30">
        <v>19.9</v>
      </c>
      <c r="Q39" s="40">
        <v>140790.0</v>
      </c>
      <c r="R39" s="41">
        <f>P39*Q39</f>
        <v>2801721</v>
      </c>
      <c r="T39" s="4"/>
    </row>
    <row r="40">
      <c r="A40" s="23">
        <v>9.0</v>
      </c>
      <c r="B40" s="32" t="s">
        <v>53</v>
      </c>
      <c r="C40" s="24"/>
      <c r="D40" s="24"/>
      <c r="E40" s="42" t="s">
        <v>21</v>
      </c>
      <c r="F40" s="34"/>
      <c r="G40" s="26">
        <v>9.0</v>
      </c>
      <c r="H40" s="35" t="s">
        <v>53</v>
      </c>
      <c r="I40" s="27"/>
      <c r="J40" s="27"/>
      <c r="K40" s="43" t="s">
        <v>21</v>
      </c>
      <c r="L40" s="37"/>
      <c r="M40" s="38">
        <v>9.0</v>
      </c>
      <c r="N40" s="39" t="s">
        <v>53</v>
      </c>
      <c r="O40" s="30"/>
      <c r="P40" s="30"/>
      <c r="Q40" s="44" t="s">
        <v>22</v>
      </c>
      <c r="R40" s="41"/>
      <c r="T40" s="4"/>
    </row>
    <row r="41">
      <c r="A41" s="23">
        <v>9.1</v>
      </c>
      <c r="B41" s="32" t="s">
        <v>54</v>
      </c>
      <c r="C41" s="24" t="s">
        <v>15</v>
      </c>
      <c r="D41" s="24">
        <v>440.0</v>
      </c>
      <c r="E41" s="33">
        <v>43320.0</v>
      </c>
      <c r="F41" s="34">
        <f t="shared" ref="F41:F47" si="17">D41*E41</f>
        <v>19060800</v>
      </c>
      <c r="G41" s="26">
        <v>9.1</v>
      </c>
      <c r="H41" s="35" t="s">
        <v>54</v>
      </c>
      <c r="I41" s="27" t="s">
        <v>15</v>
      </c>
      <c r="J41" s="27">
        <v>440.0</v>
      </c>
      <c r="K41" s="36">
        <v>43320.0</v>
      </c>
      <c r="L41" s="37">
        <f t="shared" ref="L41:L43" si="18">J41*K41</f>
        <v>19060800</v>
      </c>
      <c r="M41" s="38">
        <v>9.1</v>
      </c>
      <c r="N41" s="39" t="s">
        <v>54</v>
      </c>
      <c r="O41" s="30" t="s">
        <v>15</v>
      </c>
      <c r="P41" s="30">
        <v>440.0</v>
      </c>
      <c r="Q41" s="40">
        <v>54150.0</v>
      </c>
      <c r="R41" s="41">
        <f t="shared" ref="R41:R47" si="19">P41*Q41</f>
        <v>23826000</v>
      </c>
      <c r="T41" s="4"/>
    </row>
    <row r="42">
      <c r="A42" s="23">
        <v>9.2</v>
      </c>
      <c r="B42" s="32" t="s">
        <v>55</v>
      </c>
      <c r="C42" s="24" t="s">
        <v>15</v>
      </c>
      <c r="D42" s="24">
        <v>440.0</v>
      </c>
      <c r="E42" s="33">
        <v>139230.48</v>
      </c>
      <c r="F42" s="34">
        <f t="shared" si="17"/>
        <v>61261411.2</v>
      </c>
      <c r="G42" s="26">
        <v>9.2</v>
      </c>
      <c r="H42" s="35" t="s">
        <v>55</v>
      </c>
      <c r="I42" s="27" t="s">
        <v>15</v>
      </c>
      <c r="J42" s="27">
        <v>440.0</v>
      </c>
      <c r="K42" s="36">
        <v>124545.0</v>
      </c>
      <c r="L42" s="37">
        <f t="shared" si="18"/>
        <v>54799800</v>
      </c>
      <c r="M42" s="38">
        <v>9.2</v>
      </c>
      <c r="N42" s="39" t="s">
        <v>55</v>
      </c>
      <c r="O42" s="30" t="s">
        <v>15</v>
      </c>
      <c r="P42" s="30">
        <v>440.0</v>
      </c>
      <c r="Q42" s="40">
        <v>142956.0</v>
      </c>
      <c r="R42" s="41">
        <f t="shared" si="19"/>
        <v>62900640</v>
      </c>
      <c r="T42" s="4"/>
    </row>
    <row r="43">
      <c r="A43" s="23">
        <v>9.3</v>
      </c>
      <c r="B43" s="32" t="s">
        <v>56</v>
      </c>
      <c r="C43" s="24" t="s">
        <v>15</v>
      </c>
      <c r="D43" s="24">
        <v>440.0</v>
      </c>
      <c r="E43" s="33">
        <v>205770.0</v>
      </c>
      <c r="F43" s="34">
        <f t="shared" si="17"/>
        <v>90538800</v>
      </c>
      <c r="G43" s="26">
        <v>9.3</v>
      </c>
      <c r="H43" s="35" t="s">
        <v>56</v>
      </c>
      <c r="I43" s="27" t="s">
        <v>15</v>
      </c>
      <c r="J43" s="27">
        <v>440.0</v>
      </c>
      <c r="K43" s="36">
        <v>216600.0</v>
      </c>
      <c r="L43" s="37">
        <f t="shared" si="18"/>
        <v>95304000</v>
      </c>
      <c r="M43" s="38">
        <v>9.3</v>
      </c>
      <c r="N43" s="39" t="s">
        <v>56</v>
      </c>
      <c r="O43" s="30" t="s">
        <v>15</v>
      </c>
      <c r="P43" s="30">
        <v>440.0</v>
      </c>
      <c r="Q43" s="40">
        <v>270750.0</v>
      </c>
      <c r="R43" s="41">
        <f t="shared" si="19"/>
        <v>119130000</v>
      </c>
      <c r="T43" s="4"/>
    </row>
    <row r="44">
      <c r="A44" s="23">
        <v>9.4</v>
      </c>
      <c r="B44" s="32" t="s">
        <v>57</v>
      </c>
      <c r="C44" s="24" t="s">
        <v>24</v>
      </c>
      <c r="D44" s="46">
        <v>398.04</v>
      </c>
      <c r="E44" s="33">
        <v>59565.0</v>
      </c>
      <c r="F44" s="47">
        <f t="shared" si="17"/>
        <v>23709252.6</v>
      </c>
      <c r="G44" s="26">
        <v>9.4</v>
      </c>
      <c r="H44" s="35" t="s">
        <v>57</v>
      </c>
      <c r="I44" s="27" t="s">
        <v>24</v>
      </c>
      <c r="J44" s="27">
        <v>398.04</v>
      </c>
      <c r="K44" s="36">
        <v>102885.0</v>
      </c>
      <c r="L44" s="37">
        <v>3.7814228E7</v>
      </c>
      <c r="M44" s="38">
        <v>9.4</v>
      </c>
      <c r="N44" s="39" t="s">
        <v>57</v>
      </c>
      <c r="O44" s="30" t="s">
        <v>24</v>
      </c>
      <c r="P44" s="30">
        <v>398.04</v>
      </c>
      <c r="Q44" s="40">
        <v>108300.0</v>
      </c>
      <c r="R44" s="41">
        <f t="shared" si="19"/>
        <v>43107732</v>
      </c>
      <c r="T44" s="4"/>
    </row>
    <row r="45">
      <c r="A45" s="23">
        <v>9.5</v>
      </c>
      <c r="B45" s="32" t="s">
        <v>58</v>
      </c>
      <c r="C45" s="24" t="s">
        <v>15</v>
      </c>
      <c r="D45" s="24">
        <v>55.24</v>
      </c>
      <c r="E45" s="33">
        <v>205770.0</v>
      </c>
      <c r="F45" s="34">
        <f t="shared" si="17"/>
        <v>11366734.8</v>
      </c>
      <c r="G45" s="26">
        <v>9.5</v>
      </c>
      <c r="H45" s="35" t="s">
        <v>58</v>
      </c>
      <c r="I45" s="27" t="s">
        <v>15</v>
      </c>
      <c r="J45" s="27">
        <v>52.24</v>
      </c>
      <c r="K45" s="36">
        <v>216600.0</v>
      </c>
      <c r="L45" s="37">
        <v>1.0448928E7</v>
      </c>
      <c r="M45" s="38">
        <v>9.5</v>
      </c>
      <c r="N45" s="39" t="s">
        <v>58</v>
      </c>
      <c r="O45" s="30" t="s">
        <v>15</v>
      </c>
      <c r="P45" s="30">
        <v>52.24</v>
      </c>
      <c r="Q45" s="40">
        <v>270750.0</v>
      </c>
      <c r="R45" s="41">
        <f t="shared" si="19"/>
        <v>14143980</v>
      </c>
      <c r="T45" s="4"/>
    </row>
    <row r="46">
      <c r="A46" s="23">
        <v>9.6</v>
      </c>
      <c r="B46" s="32" t="s">
        <v>59</v>
      </c>
      <c r="C46" s="24" t="s">
        <v>24</v>
      </c>
      <c r="D46" s="24">
        <v>46.12</v>
      </c>
      <c r="E46" s="33">
        <v>92055.0</v>
      </c>
      <c r="F46" s="34">
        <f t="shared" si="17"/>
        <v>4245576.6</v>
      </c>
      <c r="G46" s="26">
        <v>9.6</v>
      </c>
      <c r="H46" s="35" t="s">
        <v>59</v>
      </c>
      <c r="I46" s="27" t="s">
        <v>24</v>
      </c>
      <c r="J46" s="27">
        <v>46.12</v>
      </c>
      <c r="K46" s="36">
        <v>129960.0</v>
      </c>
      <c r="L46" s="37">
        <v>5533290.0</v>
      </c>
      <c r="M46" s="38">
        <v>9.6</v>
      </c>
      <c r="N46" s="39" t="s">
        <v>59</v>
      </c>
      <c r="O46" s="30" t="s">
        <v>24</v>
      </c>
      <c r="P46" s="30">
        <v>46.12</v>
      </c>
      <c r="Q46" s="40">
        <v>108300.0</v>
      </c>
      <c r="R46" s="41">
        <f t="shared" si="19"/>
        <v>4994796</v>
      </c>
      <c r="T46" s="4"/>
    </row>
    <row r="47">
      <c r="A47" s="23">
        <v>9.7</v>
      </c>
      <c r="B47" s="32" t="s">
        <v>60</v>
      </c>
      <c r="C47" s="24" t="s">
        <v>15</v>
      </c>
      <c r="D47" s="24">
        <v>3.75</v>
      </c>
      <c r="E47" s="33">
        <v>186800.17</v>
      </c>
      <c r="F47" s="34">
        <f t="shared" si="17"/>
        <v>700500.6375</v>
      </c>
      <c r="G47" s="26">
        <v>9.7</v>
      </c>
      <c r="H47" s="35" t="s">
        <v>60</v>
      </c>
      <c r="I47" s="27" t="s">
        <v>15</v>
      </c>
      <c r="J47" s="27">
        <v>3.75</v>
      </c>
      <c r="K47" s="36">
        <v>200355.0</v>
      </c>
      <c r="L47" s="37">
        <f>J47*K47</f>
        <v>751331.25</v>
      </c>
      <c r="M47" s="38">
        <v>9.7</v>
      </c>
      <c r="N47" s="39" t="s">
        <v>60</v>
      </c>
      <c r="O47" s="30" t="s">
        <v>15</v>
      </c>
      <c r="P47" s="30">
        <v>3.75</v>
      </c>
      <c r="Q47" s="40">
        <v>205770.0</v>
      </c>
      <c r="R47" s="41">
        <f t="shared" si="19"/>
        <v>771637.5</v>
      </c>
      <c r="T47" s="4"/>
    </row>
    <row r="48">
      <c r="A48" s="23">
        <v>10.0</v>
      </c>
      <c r="B48" s="32" t="s">
        <v>61</v>
      </c>
      <c r="C48" s="24"/>
      <c r="D48" s="24"/>
      <c r="E48" s="42" t="s">
        <v>21</v>
      </c>
      <c r="F48" s="34"/>
      <c r="G48" s="26">
        <v>10.0</v>
      </c>
      <c r="H48" s="35" t="s">
        <v>61</v>
      </c>
      <c r="I48" s="27"/>
      <c r="J48" s="27"/>
      <c r="K48" s="43" t="s">
        <v>21</v>
      </c>
      <c r="L48" s="37"/>
      <c r="M48" s="38">
        <v>10.0</v>
      </c>
      <c r="N48" s="39" t="s">
        <v>61</v>
      </c>
      <c r="O48" s="30"/>
      <c r="P48" s="30"/>
      <c r="Q48" s="44" t="s">
        <v>22</v>
      </c>
      <c r="R48" s="41"/>
      <c r="T48" s="4"/>
    </row>
    <row r="49">
      <c r="A49" s="23">
        <v>10.2</v>
      </c>
      <c r="B49" s="32" t="s">
        <v>62</v>
      </c>
      <c r="C49" s="24" t="s">
        <v>15</v>
      </c>
      <c r="D49" s="46">
        <v>43.6</v>
      </c>
      <c r="E49" s="33">
        <v>80142.0</v>
      </c>
      <c r="F49" s="47">
        <f t="shared" ref="F49:F52" si="20">D49*E49</f>
        <v>3494191.2</v>
      </c>
      <c r="G49" s="26">
        <v>10.2</v>
      </c>
      <c r="H49" s="35" t="s">
        <v>62</v>
      </c>
      <c r="I49" s="27" t="s">
        <v>15</v>
      </c>
      <c r="J49" s="27">
        <v>43.6</v>
      </c>
      <c r="K49" s="36">
        <v>97470.0</v>
      </c>
      <c r="L49" s="37">
        <v>3923640.0</v>
      </c>
      <c r="M49" s="38">
        <v>10.2</v>
      </c>
      <c r="N49" s="39" t="s">
        <v>62</v>
      </c>
      <c r="O49" s="30" t="s">
        <v>15</v>
      </c>
      <c r="P49" s="30">
        <v>43.6</v>
      </c>
      <c r="Q49" s="40">
        <v>92055.0</v>
      </c>
      <c r="R49" s="41">
        <f t="shared" ref="R49:R52" si="21">P49*Q49</f>
        <v>4013598</v>
      </c>
      <c r="T49" s="4"/>
    </row>
    <row r="50">
      <c r="A50" s="23">
        <v>10.3</v>
      </c>
      <c r="B50" s="32" t="s">
        <v>63</v>
      </c>
      <c r="C50" s="24" t="s">
        <v>15</v>
      </c>
      <c r="D50" s="24">
        <v>79.8</v>
      </c>
      <c r="E50" s="33">
        <v>102885.0</v>
      </c>
      <c r="F50" s="34">
        <f t="shared" si="20"/>
        <v>8210223</v>
      </c>
      <c r="G50" s="26">
        <v>10.3</v>
      </c>
      <c r="H50" s="35" t="s">
        <v>63</v>
      </c>
      <c r="I50" s="27" t="s">
        <v>15</v>
      </c>
      <c r="J50" s="27">
        <v>79.8</v>
      </c>
      <c r="K50" s="36">
        <v>162450.0</v>
      </c>
      <c r="L50" s="37">
        <f t="shared" ref="L50:L52" si="22">J50*K50</f>
        <v>12963510</v>
      </c>
      <c r="M50" s="38">
        <v>10.3</v>
      </c>
      <c r="N50" s="39" t="s">
        <v>63</v>
      </c>
      <c r="O50" s="30" t="s">
        <v>15</v>
      </c>
      <c r="P50" s="30">
        <v>79.8</v>
      </c>
      <c r="Q50" s="40">
        <v>135375.0</v>
      </c>
      <c r="R50" s="41">
        <f t="shared" si="21"/>
        <v>10802925</v>
      </c>
      <c r="T50" s="4"/>
    </row>
    <row r="51">
      <c r="A51" s="23">
        <v>10.4</v>
      </c>
      <c r="B51" s="32" t="s">
        <v>64</v>
      </c>
      <c r="C51" s="24" t="s">
        <v>15</v>
      </c>
      <c r="D51" s="24">
        <v>119.7</v>
      </c>
      <c r="E51" s="33">
        <v>135375.0</v>
      </c>
      <c r="F51" s="34">
        <f t="shared" si="20"/>
        <v>16204387.5</v>
      </c>
      <c r="G51" s="26">
        <v>10.4</v>
      </c>
      <c r="H51" s="35" t="s">
        <v>64</v>
      </c>
      <c r="I51" s="27" t="s">
        <v>15</v>
      </c>
      <c r="J51" s="27">
        <v>119.7</v>
      </c>
      <c r="K51" s="36">
        <v>205770.0</v>
      </c>
      <c r="L51" s="37">
        <f t="shared" si="22"/>
        <v>24630669</v>
      </c>
      <c r="M51" s="38">
        <v>10.4</v>
      </c>
      <c r="N51" s="39" t="s">
        <v>64</v>
      </c>
      <c r="O51" s="30" t="s">
        <v>15</v>
      </c>
      <c r="P51" s="30">
        <v>119.7</v>
      </c>
      <c r="Q51" s="40">
        <v>178695.0</v>
      </c>
      <c r="R51" s="41">
        <f t="shared" si="21"/>
        <v>21389791.5</v>
      </c>
      <c r="T51" s="4"/>
    </row>
    <row r="52">
      <c r="A52" s="48">
        <v>10.9</v>
      </c>
      <c r="B52" s="49" t="s">
        <v>65</v>
      </c>
      <c r="C52" s="50" t="s">
        <v>29</v>
      </c>
      <c r="D52" s="50">
        <v>9.0</v>
      </c>
      <c r="E52" s="51">
        <v>574947.37</v>
      </c>
      <c r="F52" s="52">
        <f t="shared" si="20"/>
        <v>5174526.33</v>
      </c>
      <c r="G52" s="53">
        <v>10.9</v>
      </c>
      <c r="H52" s="54" t="s">
        <v>65</v>
      </c>
      <c r="I52" s="55" t="s">
        <v>29</v>
      </c>
      <c r="J52" s="55">
        <v>9.0</v>
      </c>
      <c r="K52" s="56">
        <v>866400.0</v>
      </c>
      <c r="L52" s="57">
        <f t="shared" si="22"/>
        <v>7797600</v>
      </c>
      <c r="M52" s="58">
        <v>10.9</v>
      </c>
      <c r="N52" s="59" t="s">
        <v>65</v>
      </c>
      <c r="O52" s="60" t="s">
        <v>29</v>
      </c>
      <c r="P52" s="60">
        <v>9.0</v>
      </c>
      <c r="Q52" s="61">
        <v>1083000.0</v>
      </c>
      <c r="R52" s="62">
        <f t="shared" si="21"/>
        <v>9747000</v>
      </c>
      <c r="T52" s="4"/>
    </row>
    <row r="53">
      <c r="A53" s="63" t="s">
        <v>66</v>
      </c>
      <c r="B53" s="64"/>
      <c r="C53" s="64"/>
      <c r="D53" s="64"/>
      <c r="E53" s="65"/>
      <c r="F53" s="66">
        <f>SUM(F7:F52)</f>
        <v>386467506.3</v>
      </c>
      <c r="G53" s="67" t="s">
        <v>66</v>
      </c>
      <c r="H53" s="64"/>
      <c r="I53" s="64"/>
      <c r="J53" s="64"/>
      <c r="K53" s="68"/>
      <c r="L53" s="69">
        <f>SUM(L7:L52)</f>
        <v>431095928.5</v>
      </c>
      <c r="M53" s="70" t="s">
        <v>66</v>
      </c>
      <c r="N53" s="64"/>
      <c r="O53" s="64"/>
      <c r="P53" s="64"/>
      <c r="Q53" s="65"/>
      <c r="R53" s="71">
        <f>SUM(R7:R52)</f>
        <v>469456186.7</v>
      </c>
      <c r="S53" s="4"/>
      <c r="T53" s="4"/>
    </row>
    <row r="54">
      <c r="A54" s="72"/>
      <c r="B54" s="73" t="s">
        <v>67</v>
      </c>
      <c r="C54" s="74">
        <v>0.1889472958</v>
      </c>
      <c r="D54" s="75"/>
      <c r="E54" s="75"/>
      <c r="F54" s="76">
        <f>F53*C54</f>
        <v>73021990.22</v>
      </c>
      <c r="G54" s="77"/>
      <c r="H54" s="78" t="s">
        <v>67</v>
      </c>
      <c r="I54" s="79">
        <v>0.2</v>
      </c>
      <c r="J54" s="80"/>
      <c r="K54" s="80"/>
      <c r="L54" s="81">
        <f>L53*I54</f>
        <v>86219185.69</v>
      </c>
      <c r="M54" s="82"/>
      <c r="N54" s="73" t="s">
        <v>67</v>
      </c>
      <c r="O54" s="83">
        <v>0.25</v>
      </c>
      <c r="P54" s="73"/>
      <c r="Q54" s="84"/>
      <c r="R54" s="85">
        <f>R53*O54</f>
        <v>117364046.7</v>
      </c>
      <c r="S54" s="4"/>
      <c r="T54" s="4"/>
    </row>
    <row r="55">
      <c r="A55" s="86"/>
      <c r="B55" s="87" t="s">
        <v>68</v>
      </c>
      <c r="C55" s="88">
        <v>0.05</v>
      </c>
      <c r="D55" s="80"/>
      <c r="E55" s="80"/>
      <c r="F55" s="89">
        <f>F53*C55</f>
        <v>19323375.31</v>
      </c>
      <c r="G55" s="77"/>
      <c r="H55" s="87" t="s">
        <v>68</v>
      </c>
      <c r="I55" s="88">
        <v>0.05</v>
      </c>
      <c r="J55" s="80"/>
      <c r="K55" s="80"/>
      <c r="L55" s="90">
        <f>L53*I55</f>
        <v>21554796.42</v>
      </c>
      <c r="M55" s="91"/>
      <c r="N55" s="87" t="s">
        <v>68</v>
      </c>
      <c r="O55" s="88">
        <v>0.05</v>
      </c>
      <c r="P55" s="87"/>
      <c r="Q55" s="92"/>
      <c r="R55" s="93">
        <f>R53*O55</f>
        <v>23472809.33</v>
      </c>
      <c r="S55" s="4"/>
      <c r="T55" s="4"/>
    </row>
    <row r="56">
      <c r="A56" s="86"/>
      <c r="B56" s="94" t="s">
        <v>69</v>
      </c>
      <c r="C56" s="95">
        <v>0.021</v>
      </c>
      <c r="D56" s="80"/>
      <c r="E56" s="80"/>
      <c r="F56" s="96">
        <f>F53*C56</f>
        <v>8115817.632</v>
      </c>
      <c r="G56" s="77"/>
      <c r="H56" s="87" t="s">
        <v>70</v>
      </c>
      <c r="I56" s="95">
        <v>0.015</v>
      </c>
      <c r="J56" s="80"/>
      <c r="K56" s="80"/>
      <c r="L56" s="97">
        <f>L53*I56</f>
        <v>6466438.927</v>
      </c>
      <c r="M56" s="91"/>
      <c r="N56" s="87" t="s">
        <v>70</v>
      </c>
      <c r="O56" s="88">
        <v>0.02</v>
      </c>
      <c r="P56" s="87"/>
      <c r="Q56" s="92"/>
      <c r="R56" s="98">
        <f>R53*O56</f>
        <v>9389123.733</v>
      </c>
      <c r="S56" s="4"/>
      <c r="T56" s="4"/>
    </row>
    <row r="57">
      <c r="A57" s="99"/>
      <c r="B57" s="100" t="s">
        <v>71</v>
      </c>
      <c r="C57" s="101"/>
      <c r="D57" s="101"/>
      <c r="E57" s="101"/>
      <c r="F57" s="102">
        <f>SUM(F53:F56)</f>
        <v>486928689.4</v>
      </c>
      <c r="G57" s="103"/>
      <c r="H57" s="104" t="s">
        <v>71</v>
      </c>
      <c r="I57" s="105"/>
      <c r="J57" s="105"/>
      <c r="K57" s="105"/>
      <c r="L57" s="106">
        <f>SUM(L53:L56)</f>
        <v>545336349.5</v>
      </c>
      <c r="M57" s="99"/>
      <c r="N57" s="100" t="s">
        <v>71</v>
      </c>
      <c r="O57" s="100"/>
      <c r="P57" s="100"/>
      <c r="Q57" s="100"/>
      <c r="R57" s="106">
        <f>SUM(R53:R56)</f>
        <v>619682166.4</v>
      </c>
    </row>
    <row r="58">
      <c r="G58" s="4"/>
      <c r="H58" s="4"/>
      <c r="I58" s="4"/>
      <c r="J58" s="4"/>
      <c r="K58" s="4"/>
      <c r="L58" s="4"/>
      <c r="M58" s="4"/>
      <c r="N58" s="4"/>
      <c r="O58" s="4"/>
    </row>
    <row r="59" ht="28.5" customHeight="1">
      <c r="A59" s="107" t="s">
        <v>72</v>
      </c>
      <c r="B59" s="108"/>
      <c r="C59" s="108"/>
      <c r="D59" s="10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</row>
    <row r="60">
      <c r="A60" s="110"/>
      <c r="B60" s="111" t="s">
        <v>73</v>
      </c>
      <c r="C60" s="112" t="s">
        <v>66</v>
      </c>
      <c r="D60" s="113" t="s">
        <v>74</v>
      </c>
      <c r="E60" s="80"/>
      <c r="F60" s="80"/>
      <c r="G60" s="80"/>
      <c r="H60" s="4"/>
      <c r="I60" s="4"/>
      <c r="J60" s="4"/>
      <c r="K60" s="4"/>
      <c r="L60" s="4"/>
      <c r="M60" s="4"/>
      <c r="N60" s="4"/>
      <c r="O60" s="4"/>
    </row>
    <row r="61">
      <c r="A61" s="114">
        <v>1.0</v>
      </c>
      <c r="B61" s="87" t="s">
        <v>75</v>
      </c>
      <c r="C61" s="115">
        <f>F57</f>
        <v>486928689.4</v>
      </c>
      <c r="D61" s="116">
        <f>C61</f>
        <v>486928689.4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>
      <c r="A62" s="114">
        <v>2.0</v>
      </c>
      <c r="B62" s="87" t="s">
        <v>76</v>
      </c>
      <c r="C62" s="117">
        <f>L57</f>
        <v>545336349.5</v>
      </c>
      <c r="D62" s="118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>
      <c r="A63" s="119">
        <v>3.0</v>
      </c>
      <c r="B63" s="120" t="s">
        <v>77</v>
      </c>
      <c r="C63" s="121">
        <f>R57</f>
        <v>619682166.4</v>
      </c>
      <c r="D63" s="122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>
      <c r="B65" s="123" t="s">
        <v>78</v>
      </c>
      <c r="C65" s="123"/>
      <c r="D65" s="123"/>
      <c r="E65" s="123"/>
      <c r="F65" s="123"/>
      <c r="G65" s="4"/>
      <c r="H65" s="4"/>
      <c r="I65" s="4"/>
      <c r="J65" s="4"/>
      <c r="K65" s="4"/>
      <c r="L65" s="4"/>
      <c r="M65" s="4"/>
      <c r="N65" s="4"/>
      <c r="O65" s="4"/>
    </row>
    <row r="66" ht="15.75" customHeight="1">
      <c r="G66" s="124"/>
      <c r="H66" s="4"/>
      <c r="I66" s="4"/>
      <c r="J66" s="4"/>
      <c r="K66" s="4"/>
      <c r="L66" s="4"/>
      <c r="M66" s="4"/>
      <c r="N66" s="4"/>
      <c r="O66" s="4"/>
      <c r="S66" s="4"/>
      <c r="T66" s="4"/>
    </row>
    <row r="67" ht="15.75" customHeight="1">
      <c r="B67" s="12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ht="15.75" customHeight="1">
      <c r="G68" s="12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ht="15.75" customHeight="1">
      <c r="G69" s="12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ht="15.75" customHeight="1">
      <c r="G70" s="12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ht="15.75" customHeight="1">
      <c r="G71" s="12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ht="15.75" customHeight="1">
      <c r="G72" s="12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ht="15.75" customHeight="1">
      <c r="G73" s="12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ht="15.75" customHeight="1">
      <c r="G74" s="12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ht="15.75" customHeight="1">
      <c r="G75" s="12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ht="15.75" customHeight="1">
      <c r="G76" s="12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ht="15.75" customHeight="1">
      <c r="G77" s="12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ht="15.75" customHeight="1">
      <c r="G78" s="12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ht="15.75" customHeight="1">
      <c r="G79" s="12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ht="15.75" customHeight="1">
      <c r="G80" s="12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ht="15.75" customHeight="1">
      <c r="G81" s="12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ht="15.75" customHeight="1">
      <c r="G82" s="12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ht="15.75" customHeight="1">
      <c r="G83" s="12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ht="15.75" customHeight="1">
      <c r="G84" s="12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ht="15.75" customHeight="1">
      <c r="G85" s="12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ht="15.75" customHeight="1">
      <c r="G86" s="12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ht="15.75" customHeight="1">
      <c r="G87" s="12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ht="15.75" customHeight="1">
      <c r="G88" s="12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ht="15.75" customHeight="1">
      <c r="G89" s="12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ht="15.75" customHeight="1">
      <c r="G90" s="12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ht="15.75" customHeight="1">
      <c r="G91" s="12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ht="15.75" customHeight="1">
      <c r="G92" s="12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ht="15.75" customHeight="1">
      <c r="G93" s="12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ht="15.75" customHeight="1">
      <c r="G94" s="12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ht="15.75" customHeight="1">
      <c r="G95" s="12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ht="15.75" customHeight="1">
      <c r="G96" s="12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ht="15.75" customHeight="1">
      <c r="G97" s="12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ht="15.75" customHeight="1">
      <c r="G98" s="12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ht="15.75" customHeight="1">
      <c r="G99" s="12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ht="15.75" customHeight="1">
      <c r="G100" s="12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ht="15.75" customHeight="1">
      <c r="G101" s="12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ht="15.75" customHeight="1">
      <c r="G102" s="12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ht="15.75" customHeight="1">
      <c r="G103" s="12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ht="15.75" customHeight="1">
      <c r="G104" s="12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ht="15.75" customHeight="1">
      <c r="G105" s="12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ht="15.75" customHeight="1">
      <c r="G106" s="12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ht="15.75" customHeight="1">
      <c r="G107" s="12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ht="15.75" customHeight="1">
      <c r="G108" s="12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ht="15.75" customHeight="1">
      <c r="G109" s="12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ht="15.75" customHeight="1">
      <c r="G110" s="12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ht="15.75" customHeight="1">
      <c r="G111" s="12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ht="15.75" customHeight="1">
      <c r="G112" s="12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ht="15.75" customHeight="1">
      <c r="G113" s="12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ht="15.75" customHeight="1">
      <c r="G114" s="12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ht="15.75" customHeight="1">
      <c r="G115" s="12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ht="15.75" customHeight="1">
      <c r="G116" s="12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ht="15.75" customHeight="1">
      <c r="G117" s="12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ht="15.75" customHeight="1">
      <c r="G118" s="12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ht="15.75" customHeight="1">
      <c r="G119" s="12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ht="15.75" customHeight="1">
      <c r="G120" s="12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ht="15.75" customHeight="1">
      <c r="G121" s="12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ht="15.75" customHeight="1">
      <c r="G122" s="12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ht="15.75" customHeight="1">
      <c r="G123" s="12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ht="15.75" customHeight="1">
      <c r="G124" s="12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ht="15.75" customHeight="1">
      <c r="G125" s="12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ht="15.75" customHeight="1">
      <c r="G126" s="12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ht="15.75" customHeight="1">
      <c r="G127" s="12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ht="15.75" customHeight="1">
      <c r="G128" s="12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ht="15.75" customHeight="1">
      <c r="G129" s="12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ht="15.75" customHeight="1">
      <c r="G130" s="12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ht="15.75" customHeight="1">
      <c r="G131" s="12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ht="15.75" customHeight="1">
      <c r="G132" s="12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ht="15.75" customHeight="1">
      <c r="G133" s="12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ht="15.75" customHeight="1">
      <c r="G134" s="12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ht="15.75" customHeight="1">
      <c r="G135" s="12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ht="15.75" customHeight="1">
      <c r="G136" s="12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ht="15.75" customHeight="1">
      <c r="G137" s="12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ht="15.75" customHeight="1">
      <c r="G138" s="12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ht="15.75" customHeight="1">
      <c r="G139" s="12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ht="15.75" customHeight="1">
      <c r="G140" s="12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ht="15.75" customHeight="1">
      <c r="G141" s="12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ht="15.75" customHeight="1">
      <c r="G142" s="12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ht="15.75" customHeight="1">
      <c r="G143" s="12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ht="15.75" customHeight="1">
      <c r="G144" s="12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ht="15.75" customHeight="1">
      <c r="G145" s="12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ht="15.75" customHeight="1">
      <c r="G146" s="12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ht="15.75" customHeight="1">
      <c r="G147" s="12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ht="15.75" customHeight="1">
      <c r="G148" s="12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ht="15.75" customHeight="1">
      <c r="G149" s="12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ht="15.75" customHeight="1">
      <c r="G150" s="12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ht="15.75" customHeight="1">
      <c r="G151" s="12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ht="15.75" customHeight="1">
      <c r="G152" s="12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ht="15.75" customHeight="1">
      <c r="G153" s="12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ht="15.75" customHeight="1">
      <c r="G154" s="12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ht="15.75" customHeight="1">
      <c r="G155" s="12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ht="15.75" customHeight="1">
      <c r="G156" s="12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ht="15.75" customHeight="1">
      <c r="G157" s="12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ht="15.75" customHeight="1">
      <c r="G158" s="12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ht="15.75" customHeight="1">
      <c r="G159" s="12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ht="15.75" customHeight="1">
      <c r="G160" s="12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ht="15.75" customHeight="1">
      <c r="G161" s="12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ht="15.75" customHeight="1">
      <c r="G162" s="12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ht="15.75" customHeight="1">
      <c r="G163" s="12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ht="15.75" customHeight="1">
      <c r="G164" s="12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ht="15.75" customHeight="1">
      <c r="G165" s="12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ht="15.75" customHeight="1">
      <c r="G166" s="12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ht="15.75" customHeight="1">
      <c r="G167" s="12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ht="15.75" customHeight="1">
      <c r="G168" s="12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ht="15.75" customHeight="1">
      <c r="G169" s="12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ht="15.75" customHeight="1">
      <c r="G170" s="12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ht="15.75" customHeight="1">
      <c r="G171" s="12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ht="15.75" customHeight="1">
      <c r="G172" s="12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ht="15.75" customHeight="1">
      <c r="G173" s="12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ht="15.75" customHeight="1">
      <c r="G174" s="12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ht="15.75" customHeight="1">
      <c r="G175" s="12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ht="15.75" customHeight="1">
      <c r="G176" s="12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ht="15.75" customHeight="1">
      <c r="G177" s="12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ht="15.75" customHeight="1">
      <c r="G178" s="12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ht="15.75" customHeight="1">
      <c r="G179" s="12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ht="15.75" customHeight="1">
      <c r="G180" s="12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ht="15.75" customHeight="1">
      <c r="G181" s="12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ht="15.75" customHeight="1">
      <c r="G182" s="12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ht="15.75" customHeight="1">
      <c r="G183" s="12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ht="15.75" customHeight="1">
      <c r="G184" s="12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ht="15.75" customHeight="1">
      <c r="G185" s="12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ht="15.75" customHeight="1">
      <c r="G186" s="12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ht="15.75" customHeight="1">
      <c r="G187" s="12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ht="15.75" customHeight="1">
      <c r="G188" s="12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ht="15.75" customHeight="1">
      <c r="G189" s="12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ht="15.75" customHeight="1">
      <c r="G190" s="12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ht="15.75" customHeight="1">
      <c r="G191" s="12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ht="15.75" customHeight="1">
      <c r="G192" s="12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ht="15.75" customHeight="1">
      <c r="G193" s="12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ht="15.75" customHeight="1">
      <c r="G194" s="12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ht="15.75" customHeight="1">
      <c r="G195" s="12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ht="15.75" customHeight="1">
      <c r="G196" s="12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ht="15.75" customHeight="1">
      <c r="G197" s="12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ht="15.75" customHeight="1">
      <c r="G198" s="12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ht="15.75" customHeight="1">
      <c r="G199" s="12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ht="15.75" customHeight="1">
      <c r="G200" s="12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ht="15.75" customHeight="1">
      <c r="G201" s="12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ht="15.75" customHeight="1">
      <c r="G202" s="12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ht="15.75" customHeight="1">
      <c r="G203" s="12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ht="15.75" customHeight="1">
      <c r="G204" s="12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ht="15.75" customHeight="1">
      <c r="G205" s="12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ht="15.75" customHeight="1">
      <c r="G206" s="12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ht="15.75" customHeight="1">
      <c r="G207" s="12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ht="15.75" customHeight="1">
      <c r="G208" s="12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ht="15.75" customHeight="1">
      <c r="G209" s="12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ht="15.75" customHeight="1">
      <c r="G210" s="12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ht="15.75" customHeight="1">
      <c r="G211" s="12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ht="15.75" customHeight="1">
      <c r="G212" s="12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ht="15.75" customHeight="1">
      <c r="G213" s="12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ht="15.75" customHeight="1">
      <c r="G214" s="12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ht="15.75" customHeight="1">
      <c r="G215" s="12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ht="15.75" customHeight="1">
      <c r="G216" s="12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ht="15.75" customHeight="1">
      <c r="G217" s="12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ht="15.75" customHeight="1">
      <c r="G218" s="12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ht="15.75" customHeight="1">
      <c r="G219" s="12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ht="15.75" customHeight="1">
      <c r="G220" s="12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ht="15.75" customHeight="1">
      <c r="G221" s="12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ht="15.75" customHeight="1">
      <c r="G222" s="12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ht="15.75" customHeight="1">
      <c r="G223" s="12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ht="15.75" customHeight="1">
      <c r="G224" s="12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ht="15.75" customHeight="1">
      <c r="G225" s="12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ht="15.75" customHeight="1">
      <c r="G226" s="12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ht="15.75" customHeight="1">
      <c r="G227" s="12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ht="15.75" customHeight="1">
      <c r="G228" s="12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ht="15.75" customHeight="1">
      <c r="G229" s="12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ht="15.75" customHeight="1">
      <c r="G230" s="12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ht="15.75" customHeight="1">
      <c r="G231" s="12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ht="15.75" customHeight="1">
      <c r="G232" s="12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ht="15.75" customHeight="1">
      <c r="G233" s="12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ht="15.75" customHeight="1">
      <c r="G234" s="12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ht="15.75" customHeight="1">
      <c r="G235" s="12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ht="15.75" customHeight="1">
      <c r="G236" s="12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ht="15.75" customHeight="1">
      <c r="G237" s="12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ht="15.75" customHeight="1">
      <c r="G238" s="12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ht="15.75" customHeight="1">
      <c r="G239" s="12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ht="15.75" customHeight="1">
      <c r="G240" s="12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ht="15.75" customHeight="1">
      <c r="G241" s="12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ht="15.75" customHeight="1">
      <c r="G242" s="12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ht="15.75" customHeight="1">
      <c r="G243" s="12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ht="15.75" customHeight="1">
      <c r="G244" s="12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ht="15.75" customHeight="1">
      <c r="G245" s="12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ht="15.75" customHeight="1">
      <c r="G246" s="12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ht="15.75" customHeight="1">
      <c r="G247" s="12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ht="15.75" customHeight="1">
      <c r="G248" s="12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ht="15.75" customHeight="1">
      <c r="G249" s="12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ht="15.75" customHeight="1">
      <c r="G250" s="12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ht="15.75" customHeight="1">
      <c r="G251" s="12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ht="15.75" customHeight="1">
      <c r="G252" s="12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ht="15.75" customHeight="1">
      <c r="G253" s="12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ht="15.75" customHeight="1">
      <c r="G254" s="12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ht="15.75" customHeight="1">
      <c r="G255" s="12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ht="15.75" customHeight="1">
      <c r="G256" s="12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ht="15.75" customHeight="1">
      <c r="G257" s="12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ht="15.75" customHeight="1">
      <c r="G258" s="12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ht="15.75" customHeight="1">
      <c r="G259" s="12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ht="15.75" customHeight="1">
      <c r="G260" s="12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ht="15.75" customHeight="1">
      <c r="G261" s="12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ht="15.75" customHeight="1">
      <c r="G262" s="12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ht="15.75" customHeight="1">
      <c r="G263" s="12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ht="15.75" customHeight="1">
      <c r="G264" s="12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ht="15.75" customHeight="1">
      <c r="G265" s="12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ht="15.75" customHeight="1">
      <c r="G266" s="12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ht="15.75" customHeight="1">
      <c r="G267" s="12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ht="15.75" customHeight="1">
      <c r="G268" s="12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ht="15.75" customHeight="1">
      <c r="G269" s="12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ht="15.75" customHeight="1">
      <c r="G270" s="12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ht="15.75" customHeight="1">
      <c r="G271" s="12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ht="15.75" customHeight="1">
      <c r="G272" s="12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ht="15.75" customHeight="1">
      <c r="G273" s="12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ht="15.75" customHeight="1">
      <c r="G274" s="12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ht="15.75" customHeight="1">
      <c r="G275" s="12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ht="15.75" customHeight="1">
      <c r="G276" s="12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ht="15.75" customHeight="1">
      <c r="G277" s="12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ht="15.75" customHeight="1">
      <c r="G278" s="12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ht="15.75" customHeight="1">
      <c r="G279" s="12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ht="15.75" customHeight="1">
      <c r="G280" s="12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ht="15.75" customHeight="1">
      <c r="G281" s="12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ht="15.75" customHeight="1">
      <c r="G282" s="12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ht="15.75" customHeight="1">
      <c r="G283" s="12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ht="15.75" customHeight="1">
      <c r="G284" s="12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ht="15.75" customHeight="1">
      <c r="G285" s="12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ht="15.75" customHeight="1">
      <c r="G286" s="12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ht="15.75" customHeight="1">
      <c r="G287" s="12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ht="15.75" customHeight="1">
      <c r="G288" s="12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ht="15.75" customHeight="1">
      <c r="G289" s="12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ht="15.75" customHeight="1">
      <c r="G290" s="12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ht="15.75" customHeight="1">
      <c r="G291" s="12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ht="15.75" customHeight="1">
      <c r="G292" s="12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ht="15.75" customHeight="1">
      <c r="G293" s="12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ht="15.75" customHeight="1">
      <c r="G294" s="12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ht="15.75" customHeight="1">
      <c r="G295" s="12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ht="15.75" customHeight="1">
      <c r="G296" s="12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ht="15.75" customHeight="1">
      <c r="G297" s="12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ht="15.75" customHeight="1">
      <c r="G298" s="12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ht="15.75" customHeight="1">
      <c r="G299" s="12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ht="15.75" customHeight="1">
      <c r="G300" s="12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ht="15.75" customHeight="1">
      <c r="G301" s="12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ht="15.75" customHeight="1">
      <c r="G302" s="12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ht="15.75" customHeight="1">
      <c r="G303" s="12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ht="15.75" customHeight="1">
      <c r="G304" s="12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ht="15.75" customHeight="1">
      <c r="G305" s="12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ht="15.75" customHeight="1">
      <c r="G306" s="12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ht="15.75" customHeight="1">
      <c r="G307" s="12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ht="15.75" customHeight="1">
      <c r="G308" s="12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ht="15.75" customHeight="1">
      <c r="G309" s="12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ht="15.75" customHeight="1">
      <c r="G310" s="12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ht="15.75" customHeight="1">
      <c r="G311" s="12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ht="15.75" customHeight="1">
      <c r="G312" s="12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ht="15.75" customHeight="1">
      <c r="G313" s="12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ht="15.75" customHeight="1">
      <c r="G314" s="12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ht="15.75" customHeight="1">
      <c r="G315" s="12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ht="15.75" customHeight="1">
      <c r="G316" s="12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ht="15.75" customHeight="1">
      <c r="G317" s="12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ht="15.75" customHeight="1">
      <c r="G318" s="12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ht="15.75" customHeight="1">
      <c r="G319" s="12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ht="15.75" customHeight="1">
      <c r="G320" s="12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ht="15.75" customHeight="1">
      <c r="G321" s="12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ht="15.75" customHeight="1">
      <c r="G322" s="12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ht="15.75" customHeight="1">
      <c r="G323" s="12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ht="15.75" customHeight="1">
      <c r="G324" s="12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ht="15.75" customHeight="1">
      <c r="G325" s="12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ht="15.75" customHeight="1">
      <c r="G326" s="12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ht="15.75" customHeight="1">
      <c r="G327" s="12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ht="15.75" customHeight="1">
      <c r="G328" s="12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ht="15.75" customHeight="1">
      <c r="G329" s="12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ht="15.75" customHeight="1">
      <c r="G330" s="12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ht="15.75" customHeight="1">
      <c r="G331" s="12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ht="15.75" customHeight="1">
      <c r="G332" s="12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ht="15.75" customHeight="1">
      <c r="G333" s="12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ht="15.75" customHeight="1">
      <c r="G334" s="12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ht="15.75" customHeight="1">
      <c r="G335" s="12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ht="15.75" customHeight="1">
      <c r="G336" s="12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ht="15.75" customHeight="1">
      <c r="G337" s="12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ht="15.75" customHeight="1">
      <c r="G338" s="12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ht="15.75" customHeight="1">
      <c r="G339" s="12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ht="15.75" customHeight="1">
      <c r="G340" s="12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ht="15.75" customHeight="1">
      <c r="G341" s="12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ht="15.75" customHeight="1">
      <c r="G342" s="12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ht="15.75" customHeight="1">
      <c r="G343" s="12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ht="15.75" customHeight="1">
      <c r="G344" s="12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ht="15.75" customHeight="1">
      <c r="G345" s="12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ht="15.75" customHeight="1">
      <c r="G346" s="12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ht="15.75" customHeight="1">
      <c r="G347" s="12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ht="15.75" customHeight="1">
      <c r="G348" s="12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ht="15.75" customHeight="1">
      <c r="G349" s="12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ht="15.75" customHeight="1">
      <c r="G350" s="12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ht="15.75" customHeight="1">
      <c r="G351" s="12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ht="15.75" customHeight="1">
      <c r="G352" s="12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ht="15.75" customHeight="1">
      <c r="G353" s="12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ht="15.75" customHeight="1">
      <c r="G354" s="12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ht="15.75" customHeight="1">
      <c r="G355" s="12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ht="15.75" customHeight="1">
      <c r="G356" s="12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ht="15.75" customHeight="1">
      <c r="G357" s="12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ht="15.75" customHeight="1">
      <c r="G358" s="12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ht="15.75" customHeight="1">
      <c r="G359" s="12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ht="15.75" customHeight="1">
      <c r="G360" s="12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ht="15.75" customHeight="1">
      <c r="G361" s="12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ht="15.75" customHeight="1">
      <c r="G362" s="12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ht="15.75" customHeight="1">
      <c r="G363" s="12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ht="15.75" customHeight="1">
      <c r="G364" s="12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ht="15.75" customHeight="1">
      <c r="G365" s="12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ht="15.75" customHeight="1">
      <c r="G366" s="12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ht="15.75" customHeight="1">
      <c r="G367" s="12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ht="15.75" customHeight="1">
      <c r="G368" s="12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ht="15.75" customHeight="1">
      <c r="G369" s="12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ht="15.75" customHeight="1">
      <c r="G370" s="12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ht="15.75" customHeight="1">
      <c r="G371" s="12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ht="15.75" customHeight="1">
      <c r="G372" s="12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ht="15.75" customHeight="1">
      <c r="G373" s="12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ht="15.75" customHeight="1">
      <c r="G374" s="12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ht="15.75" customHeight="1">
      <c r="G375" s="12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ht="15.75" customHeight="1">
      <c r="G376" s="12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ht="15.75" customHeight="1">
      <c r="G377" s="12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ht="15.75" customHeight="1">
      <c r="G378" s="12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ht="15.75" customHeight="1">
      <c r="G379" s="12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ht="15.75" customHeight="1">
      <c r="G380" s="12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ht="15.75" customHeight="1">
      <c r="G381" s="12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ht="15.75" customHeight="1">
      <c r="G382" s="12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ht="15.75" customHeight="1">
      <c r="G383" s="12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ht="15.75" customHeight="1">
      <c r="G384" s="12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ht="15.75" customHeight="1">
      <c r="G385" s="12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ht="15.75" customHeight="1">
      <c r="G386" s="12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ht="15.75" customHeight="1">
      <c r="G387" s="12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ht="15.75" customHeight="1">
      <c r="G388" s="12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ht="15.75" customHeight="1">
      <c r="G389" s="12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ht="15.75" customHeight="1">
      <c r="G390" s="12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ht="15.75" customHeight="1">
      <c r="G391" s="12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ht="15.75" customHeight="1">
      <c r="G392" s="12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ht="15.75" customHeight="1">
      <c r="G393" s="12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ht="15.75" customHeight="1">
      <c r="G394" s="12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ht="15.75" customHeight="1">
      <c r="G395" s="12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ht="15.75" customHeight="1">
      <c r="G396" s="12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ht="15.75" customHeight="1">
      <c r="G397" s="12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ht="15.75" customHeight="1">
      <c r="G398" s="12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ht="15.75" customHeight="1">
      <c r="G399" s="12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ht="15.75" customHeight="1">
      <c r="G400" s="12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ht="15.75" customHeight="1">
      <c r="G401" s="12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ht="15.75" customHeight="1">
      <c r="G402" s="12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ht="15.75" customHeight="1">
      <c r="G403" s="12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ht="15.75" customHeight="1">
      <c r="G404" s="12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ht="15.75" customHeight="1">
      <c r="G405" s="12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ht="15.75" customHeight="1">
      <c r="G406" s="12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ht="15.75" customHeight="1">
      <c r="G407" s="12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ht="15.75" customHeight="1">
      <c r="G408" s="12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ht="15.75" customHeight="1">
      <c r="G409" s="12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ht="15.75" customHeight="1">
      <c r="G410" s="12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ht="15.75" customHeight="1">
      <c r="G411" s="12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ht="15.75" customHeight="1">
      <c r="G412" s="12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ht="15.75" customHeight="1">
      <c r="G413" s="12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ht="15.75" customHeight="1">
      <c r="G414" s="12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ht="15.75" customHeight="1">
      <c r="G415" s="12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ht="15.75" customHeight="1">
      <c r="G416" s="12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ht="15.75" customHeight="1">
      <c r="G417" s="12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ht="15.75" customHeight="1">
      <c r="G418" s="12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ht="15.75" customHeight="1">
      <c r="G419" s="12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ht="15.75" customHeight="1">
      <c r="G420" s="12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ht="15.75" customHeight="1">
      <c r="G421" s="12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ht="15.75" customHeight="1">
      <c r="G422" s="12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ht="15.75" customHeight="1">
      <c r="G423" s="12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ht="15.75" customHeight="1">
      <c r="G424" s="12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ht="15.75" customHeight="1">
      <c r="G425" s="12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ht="15.75" customHeight="1">
      <c r="G426" s="12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ht="15.75" customHeight="1">
      <c r="G427" s="12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ht="15.75" customHeight="1">
      <c r="G428" s="12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ht="15.75" customHeight="1">
      <c r="G429" s="12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ht="15.75" customHeight="1">
      <c r="G430" s="12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ht="15.75" customHeight="1">
      <c r="G431" s="12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ht="15.75" customHeight="1">
      <c r="G432" s="12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ht="15.75" customHeight="1">
      <c r="G433" s="12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ht="15.75" customHeight="1">
      <c r="G434" s="12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ht="15.75" customHeight="1">
      <c r="G435" s="12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ht="15.75" customHeight="1">
      <c r="G436" s="12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ht="15.75" customHeight="1">
      <c r="G437" s="12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ht="15.75" customHeight="1">
      <c r="G438" s="12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ht="15.75" customHeight="1">
      <c r="G439" s="12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ht="15.75" customHeight="1">
      <c r="G440" s="12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ht="15.75" customHeight="1">
      <c r="G441" s="12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ht="15.75" customHeight="1">
      <c r="G442" s="12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ht="15.75" customHeight="1">
      <c r="G443" s="12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ht="15.75" customHeight="1">
      <c r="G444" s="12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ht="15.75" customHeight="1">
      <c r="G445" s="12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ht="15.75" customHeight="1">
      <c r="G446" s="12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ht="15.75" customHeight="1">
      <c r="G447" s="12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ht="15.75" customHeight="1">
      <c r="G448" s="12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ht="15.75" customHeight="1">
      <c r="G449" s="12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ht="15.75" customHeight="1">
      <c r="G450" s="12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ht="15.75" customHeight="1">
      <c r="G451" s="12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ht="15.75" customHeight="1">
      <c r="G452" s="12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ht="15.75" customHeight="1">
      <c r="G453" s="12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ht="15.75" customHeight="1">
      <c r="G454" s="12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ht="15.75" customHeight="1">
      <c r="G455" s="12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ht="15.75" customHeight="1">
      <c r="G456" s="12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ht="15.75" customHeight="1">
      <c r="G457" s="12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ht="15.75" customHeight="1">
      <c r="G458" s="12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ht="15.75" customHeight="1">
      <c r="G459" s="12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ht="15.75" customHeight="1">
      <c r="G460" s="12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ht="15.75" customHeight="1">
      <c r="G461" s="12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ht="15.75" customHeight="1">
      <c r="G462" s="12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ht="15.75" customHeight="1">
      <c r="G463" s="12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ht="15.75" customHeight="1">
      <c r="G464" s="12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ht="15.75" customHeight="1">
      <c r="G465" s="12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ht="15.75" customHeight="1">
      <c r="G466" s="12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ht="15.75" customHeight="1">
      <c r="G467" s="12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ht="15.75" customHeight="1">
      <c r="G468" s="12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ht="15.75" customHeight="1">
      <c r="G469" s="12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ht="15.75" customHeight="1">
      <c r="G470" s="12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ht="15.75" customHeight="1">
      <c r="G471" s="12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ht="15.75" customHeight="1">
      <c r="G472" s="12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ht="15.75" customHeight="1">
      <c r="G473" s="12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ht="15.75" customHeight="1">
      <c r="G474" s="12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ht="15.75" customHeight="1">
      <c r="G475" s="12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ht="15.75" customHeight="1">
      <c r="G476" s="12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ht="15.75" customHeight="1">
      <c r="G477" s="12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ht="15.75" customHeight="1">
      <c r="G478" s="12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ht="15.75" customHeight="1">
      <c r="G479" s="12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ht="15.75" customHeight="1">
      <c r="G480" s="12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ht="15.75" customHeight="1">
      <c r="G481" s="12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ht="15.75" customHeight="1">
      <c r="G482" s="12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ht="15.75" customHeight="1">
      <c r="G483" s="12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ht="15.75" customHeight="1">
      <c r="G484" s="12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ht="15.75" customHeight="1">
      <c r="G485" s="12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ht="15.75" customHeight="1">
      <c r="G486" s="12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ht="15.75" customHeight="1">
      <c r="G487" s="12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ht="15.75" customHeight="1">
      <c r="G488" s="12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ht="15.75" customHeight="1">
      <c r="G489" s="12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ht="15.75" customHeight="1">
      <c r="G490" s="12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ht="15.75" customHeight="1">
      <c r="G491" s="12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ht="15.75" customHeight="1">
      <c r="G492" s="12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ht="15.75" customHeight="1">
      <c r="G493" s="12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ht="15.75" customHeight="1">
      <c r="G494" s="12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ht="15.75" customHeight="1">
      <c r="G495" s="12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ht="15.75" customHeight="1">
      <c r="G496" s="12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ht="15.75" customHeight="1">
      <c r="G497" s="12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ht="15.75" customHeight="1">
      <c r="G498" s="12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ht="15.75" customHeight="1">
      <c r="G499" s="12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ht="15.75" customHeight="1">
      <c r="G500" s="12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ht="15.75" customHeight="1">
      <c r="G501" s="12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ht="15.75" customHeight="1">
      <c r="G502" s="12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ht="15.75" customHeight="1">
      <c r="G503" s="12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ht="15.75" customHeight="1">
      <c r="G504" s="12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ht="15.75" customHeight="1">
      <c r="G505" s="12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ht="15.75" customHeight="1">
      <c r="G506" s="12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ht="15.75" customHeight="1">
      <c r="G507" s="12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ht="15.75" customHeight="1">
      <c r="G508" s="12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ht="15.75" customHeight="1">
      <c r="G509" s="12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ht="15.75" customHeight="1">
      <c r="G510" s="12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ht="15.75" customHeight="1">
      <c r="G511" s="12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ht="15.75" customHeight="1">
      <c r="G512" s="12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ht="15.75" customHeight="1">
      <c r="G513" s="12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ht="15.75" customHeight="1">
      <c r="G514" s="12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ht="15.75" customHeight="1">
      <c r="G515" s="12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ht="15.75" customHeight="1">
      <c r="G516" s="12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ht="15.75" customHeight="1">
      <c r="G517" s="12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ht="15.75" customHeight="1">
      <c r="G518" s="12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ht="15.75" customHeight="1">
      <c r="G519" s="12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ht="15.75" customHeight="1">
      <c r="G520" s="12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ht="15.75" customHeight="1">
      <c r="G521" s="12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ht="15.75" customHeight="1">
      <c r="G522" s="12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ht="15.75" customHeight="1">
      <c r="G523" s="12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ht="15.75" customHeight="1">
      <c r="G524" s="12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ht="15.75" customHeight="1">
      <c r="G525" s="12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ht="15.75" customHeight="1">
      <c r="G526" s="12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ht="15.75" customHeight="1">
      <c r="G527" s="12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ht="15.75" customHeight="1">
      <c r="G528" s="12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ht="15.75" customHeight="1">
      <c r="G529" s="12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ht="15.75" customHeight="1">
      <c r="G530" s="12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ht="15.75" customHeight="1">
      <c r="G531" s="12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ht="15.75" customHeight="1">
      <c r="G532" s="12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ht="15.75" customHeight="1">
      <c r="G533" s="12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ht="15.75" customHeight="1">
      <c r="G534" s="12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ht="15.75" customHeight="1">
      <c r="G535" s="12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ht="15.75" customHeight="1">
      <c r="G536" s="12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ht="15.75" customHeight="1">
      <c r="G537" s="12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ht="15.75" customHeight="1">
      <c r="G538" s="12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ht="15.75" customHeight="1">
      <c r="G539" s="12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ht="15.75" customHeight="1">
      <c r="G540" s="12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ht="15.75" customHeight="1">
      <c r="G541" s="12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ht="15.75" customHeight="1">
      <c r="G542" s="12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ht="15.75" customHeight="1">
      <c r="G543" s="12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ht="15.75" customHeight="1">
      <c r="G544" s="12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ht="15.75" customHeight="1">
      <c r="G545" s="12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ht="15.75" customHeight="1">
      <c r="G546" s="12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ht="15.75" customHeight="1">
      <c r="G547" s="12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ht="15.75" customHeight="1">
      <c r="G548" s="12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ht="15.75" customHeight="1">
      <c r="G549" s="12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ht="15.75" customHeight="1">
      <c r="G550" s="12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ht="15.75" customHeight="1">
      <c r="G551" s="12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ht="15.75" customHeight="1">
      <c r="G552" s="12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ht="15.75" customHeight="1">
      <c r="G553" s="12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ht="15.75" customHeight="1">
      <c r="G554" s="12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ht="15.75" customHeight="1">
      <c r="G555" s="12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ht="15.75" customHeight="1">
      <c r="G556" s="12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ht="15.75" customHeight="1">
      <c r="G557" s="12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ht="15.75" customHeight="1">
      <c r="G558" s="12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ht="15.75" customHeight="1">
      <c r="G559" s="12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ht="15.75" customHeight="1">
      <c r="G560" s="12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ht="15.75" customHeight="1">
      <c r="G561" s="12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ht="15.75" customHeight="1">
      <c r="G562" s="12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ht="15.75" customHeight="1">
      <c r="G563" s="12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ht="15.75" customHeight="1">
      <c r="G564" s="12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ht="15.75" customHeight="1">
      <c r="G565" s="12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ht="15.75" customHeight="1">
      <c r="G566" s="12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ht="15.75" customHeight="1">
      <c r="G567" s="12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ht="15.75" customHeight="1">
      <c r="G568" s="12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ht="15.75" customHeight="1">
      <c r="G569" s="12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ht="15.75" customHeight="1">
      <c r="G570" s="12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ht="15.75" customHeight="1">
      <c r="G571" s="12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ht="15.75" customHeight="1">
      <c r="G572" s="12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ht="15.75" customHeight="1">
      <c r="G573" s="12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ht="15.75" customHeight="1">
      <c r="G574" s="12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ht="15.75" customHeight="1">
      <c r="G575" s="12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ht="15.75" customHeight="1">
      <c r="G576" s="12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ht="15.75" customHeight="1">
      <c r="G577" s="12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ht="15.75" customHeight="1">
      <c r="G578" s="12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ht="15.75" customHeight="1">
      <c r="G579" s="12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ht="15.75" customHeight="1">
      <c r="G580" s="12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ht="15.75" customHeight="1">
      <c r="G581" s="12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ht="15.75" customHeight="1">
      <c r="G582" s="12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ht="15.75" customHeight="1">
      <c r="G583" s="12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ht="15.75" customHeight="1">
      <c r="G584" s="12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ht="15.75" customHeight="1">
      <c r="G585" s="12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ht="15.75" customHeight="1">
      <c r="G586" s="12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ht="15.75" customHeight="1">
      <c r="G587" s="12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ht="15.75" customHeight="1">
      <c r="G588" s="12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ht="15.75" customHeight="1">
      <c r="G589" s="12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ht="15.75" customHeight="1">
      <c r="G590" s="12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ht="15.75" customHeight="1">
      <c r="G591" s="12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ht="15.75" customHeight="1">
      <c r="G592" s="12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ht="15.75" customHeight="1">
      <c r="G593" s="12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ht="15.75" customHeight="1">
      <c r="G594" s="12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ht="15.75" customHeight="1">
      <c r="G595" s="12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ht="15.75" customHeight="1">
      <c r="G596" s="12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ht="15.75" customHeight="1">
      <c r="G597" s="12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ht="15.75" customHeight="1">
      <c r="G598" s="12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ht="15.75" customHeight="1">
      <c r="G599" s="12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ht="15.75" customHeight="1">
      <c r="G600" s="12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ht="15.75" customHeight="1">
      <c r="G601" s="12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ht="15.75" customHeight="1">
      <c r="G602" s="12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ht="15.75" customHeight="1">
      <c r="G603" s="12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ht="15.75" customHeight="1">
      <c r="G604" s="12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ht="15.75" customHeight="1">
      <c r="G605" s="12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ht="15.75" customHeight="1">
      <c r="G606" s="12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ht="15.75" customHeight="1">
      <c r="G607" s="12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ht="15.75" customHeight="1">
      <c r="G608" s="12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ht="15.75" customHeight="1">
      <c r="G609" s="12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ht="15.75" customHeight="1">
      <c r="G610" s="12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ht="15.75" customHeight="1">
      <c r="G611" s="12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ht="15.75" customHeight="1">
      <c r="G612" s="12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ht="15.75" customHeight="1">
      <c r="G613" s="12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ht="15.75" customHeight="1">
      <c r="G614" s="12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ht="15.75" customHeight="1">
      <c r="G615" s="12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ht="15.75" customHeight="1">
      <c r="G616" s="12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ht="15.75" customHeight="1">
      <c r="G617" s="12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ht="15.75" customHeight="1">
      <c r="G618" s="12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ht="15.75" customHeight="1">
      <c r="G619" s="12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ht="15.75" customHeight="1">
      <c r="G620" s="12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ht="15.75" customHeight="1">
      <c r="G621" s="12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ht="15.75" customHeight="1">
      <c r="G622" s="12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ht="15.75" customHeight="1">
      <c r="G623" s="12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ht="15.75" customHeight="1">
      <c r="G624" s="12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ht="15.75" customHeight="1">
      <c r="G625" s="12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ht="15.75" customHeight="1">
      <c r="G626" s="12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ht="15.75" customHeight="1">
      <c r="G627" s="12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ht="15.75" customHeight="1">
      <c r="G628" s="12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ht="15.75" customHeight="1">
      <c r="G629" s="12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ht="15.75" customHeight="1">
      <c r="G630" s="12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ht="15.75" customHeight="1">
      <c r="G631" s="12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ht="15.75" customHeight="1">
      <c r="G632" s="12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ht="15.75" customHeight="1">
      <c r="G633" s="12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ht="15.75" customHeight="1">
      <c r="G634" s="12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ht="15.75" customHeight="1">
      <c r="G635" s="12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ht="15.75" customHeight="1">
      <c r="G636" s="12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ht="15.75" customHeight="1">
      <c r="G637" s="12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ht="15.75" customHeight="1">
      <c r="G638" s="12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ht="15.75" customHeight="1">
      <c r="G639" s="12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ht="15.75" customHeight="1">
      <c r="G640" s="12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ht="15.75" customHeight="1">
      <c r="G641" s="12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ht="15.75" customHeight="1">
      <c r="G642" s="12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ht="15.75" customHeight="1">
      <c r="G643" s="12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ht="15.75" customHeight="1">
      <c r="G644" s="12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ht="15.75" customHeight="1">
      <c r="G645" s="12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ht="15.75" customHeight="1">
      <c r="G646" s="12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ht="15.75" customHeight="1">
      <c r="G647" s="12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ht="15.75" customHeight="1">
      <c r="G648" s="12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ht="15.75" customHeight="1">
      <c r="G649" s="12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ht="15.75" customHeight="1">
      <c r="G650" s="12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ht="15.75" customHeight="1">
      <c r="G651" s="12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ht="15.75" customHeight="1">
      <c r="G652" s="12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ht="15.75" customHeight="1">
      <c r="G653" s="12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ht="15.75" customHeight="1">
      <c r="G654" s="12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ht="15.75" customHeight="1">
      <c r="G655" s="12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ht="15.75" customHeight="1">
      <c r="G656" s="12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ht="15.75" customHeight="1">
      <c r="G657" s="12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ht="15.75" customHeight="1">
      <c r="G658" s="12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ht="15.75" customHeight="1">
      <c r="G659" s="12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ht="15.75" customHeight="1">
      <c r="G660" s="12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ht="15.75" customHeight="1">
      <c r="G661" s="12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ht="15.75" customHeight="1">
      <c r="G662" s="12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ht="15.75" customHeight="1">
      <c r="G663" s="12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ht="15.75" customHeight="1">
      <c r="G664" s="12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ht="15.75" customHeight="1">
      <c r="G665" s="12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ht="15.75" customHeight="1">
      <c r="G666" s="12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ht="15.75" customHeight="1">
      <c r="G667" s="12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ht="15.75" customHeight="1">
      <c r="G668" s="12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ht="15.75" customHeight="1">
      <c r="G669" s="12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ht="15.75" customHeight="1">
      <c r="G670" s="12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ht="15.75" customHeight="1">
      <c r="G671" s="12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ht="15.75" customHeight="1">
      <c r="G672" s="12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ht="15.75" customHeight="1">
      <c r="G673" s="12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ht="15.75" customHeight="1">
      <c r="G674" s="12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ht="15.75" customHeight="1">
      <c r="G675" s="12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ht="15.75" customHeight="1">
      <c r="G676" s="12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ht="15.75" customHeight="1">
      <c r="G677" s="12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ht="15.75" customHeight="1">
      <c r="G678" s="12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ht="15.75" customHeight="1">
      <c r="G679" s="12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ht="15.75" customHeight="1">
      <c r="G680" s="12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ht="15.75" customHeight="1">
      <c r="G681" s="12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ht="15.75" customHeight="1">
      <c r="G682" s="12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ht="15.75" customHeight="1">
      <c r="G683" s="12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ht="15.75" customHeight="1">
      <c r="G684" s="12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ht="15.75" customHeight="1">
      <c r="G685" s="12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ht="15.75" customHeight="1">
      <c r="G686" s="12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ht="15.75" customHeight="1">
      <c r="G687" s="12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ht="15.75" customHeight="1">
      <c r="G688" s="12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ht="15.75" customHeight="1">
      <c r="G689" s="12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ht="15.75" customHeight="1">
      <c r="G690" s="12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ht="15.75" customHeight="1">
      <c r="G691" s="12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ht="15.75" customHeight="1">
      <c r="G692" s="12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ht="15.75" customHeight="1">
      <c r="G693" s="12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ht="15.75" customHeight="1">
      <c r="G694" s="12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ht="15.75" customHeight="1">
      <c r="G695" s="12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ht="15.75" customHeight="1">
      <c r="G696" s="12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ht="15.75" customHeight="1">
      <c r="G697" s="12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ht="15.75" customHeight="1">
      <c r="G698" s="12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ht="15.75" customHeight="1">
      <c r="G699" s="12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ht="15.75" customHeight="1">
      <c r="G700" s="12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ht="15.75" customHeight="1">
      <c r="G701" s="12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ht="15.75" customHeight="1">
      <c r="G702" s="12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ht="15.75" customHeight="1">
      <c r="G703" s="12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ht="15.75" customHeight="1">
      <c r="G704" s="12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ht="15.75" customHeight="1">
      <c r="G705" s="12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ht="15.75" customHeight="1">
      <c r="G706" s="12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ht="15.75" customHeight="1">
      <c r="G707" s="12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ht="15.75" customHeight="1">
      <c r="G708" s="12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ht="15.75" customHeight="1">
      <c r="G709" s="12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ht="15.75" customHeight="1">
      <c r="G710" s="12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ht="15.75" customHeight="1">
      <c r="G711" s="12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ht="15.75" customHeight="1">
      <c r="G712" s="12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ht="15.75" customHeight="1">
      <c r="G713" s="12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ht="15.75" customHeight="1">
      <c r="G714" s="12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ht="15.75" customHeight="1">
      <c r="G715" s="12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ht="15.75" customHeight="1">
      <c r="G716" s="12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ht="15.75" customHeight="1">
      <c r="G717" s="12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ht="15.75" customHeight="1">
      <c r="G718" s="12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ht="15.75" customHeight="1">
      <c r="G719" s="12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ht="15.75" customHeight="1">
      <c r="G720" s="12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ht="15.75" customHeight="1">
      <c r="G721" s="12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ht="15.75" customHeight="1">
      <c r="G722" s="12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ht="15.75" customHeight="1">
      <c r="G723" s="12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ht="15.75" customHeight="1">
      <c r="G724" s="12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ht="15.75" customHeight="1">
      <c r="G725" s="12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ht="15.75" customHeight="1">
      <c r="G726" s="12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ht="15.75" customHeight="1">
      <c r="G727" s="12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ht="15.75" customHeight="1">
      <c r="G728" s="12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ht="15.75" customHeight="1">
      <c r="G729" s="12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ht="15.75" customHeight="1">
      <c r="G730" s="12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ht="15.75" customHeight="1">
      <c r="G731" s="12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ht="15.75" customHeight="1">
      <c r="G732" s="12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ht="15.75" customHeight="1">
      <c r="G733" s="12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ht="15.75" customHeight="1">
      <c r="G734" s="12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ht="15.75" customHeight="1">
      <c r="G735" s="12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ht="15.75" customHeight="1">
      <c r="G736" s="12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ht="15.75" customHeight="1">
      <c r="G737" s="12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ht="15.75" customHeight="1">
      <c r="G738" s="12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ht="15.75" customHeight="1">
      <c r="G739" s="12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ht="15.75" customHeight="1">
      <c r="G740" s="12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ht="15.75" customHeight="1">
      <c r="G741" s="12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ht="15.75" customHeight="1">
      <c r="G742" s="12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ht="15.75" customHeight="1">
      <c r="G743" s="12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ht="15.75" customHeight="1">
      <c r="G744" s="12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ht="15.75" customHeight="1">
      <c r="G745" s="12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ht="15.75" customHeight="1">
      <c r="G746" s="12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ht="15.75" customHeight="1">
      <c r="G747" s="12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ht="15.75" customHeight="1">
      <c r="G748" s="12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ht="15.75" customHeight="1">
      <c r="G749" s="12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ht="15.75" customHeight="1">
      <c r="G750" s="12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ht="15.75" customHeight="1">
      <c r="G751" s="12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ht="15.75" customHeight="1">
      <c r="G752" s="12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ht="15.75" customHeight="1">
      <c r="G753" s="12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ht="15.75" customHeight="1">
      <c r="G754" s="12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ht="15.75" customHeight="1">
      <c r="G755" s="12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ht="15.75" customHeight="1">
      <c r="G756" s="12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ht="15.75" customHeight="1">
      <c r="G757" s="12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ht="15.75" customHeight="1">
      <c r="G758" s="12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ht="15.75" customHeight="1">
      <c r="G759" s="12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ht="15.75" customHeight="1">
      <c r="G760" s="12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ht="15.75" customHeight="1">
      <c r="G761" s="12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ht="15.75" customHeight="1">
      <c r="G762" s="12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ht="15.75" customHeight="1">
      <c r="G763" s="12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ht="15.75" customHeight="1">
      <c r="G764" s="12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ht="15.75" customHeight="1">
      <c r="G765" s="12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ht="15.75" customHeight="1">
      <c r="G766" s="12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ht="15.75" customHeight="1">
      <c r="G767" s="12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ht="15.75" customHeight="1">
      <c r="G768" s="12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ht="15.75" customHeight="1">
      <c r="G769" s="12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ht="15.75" customHeight="1">
      <c r="G770" s="12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ht="15.75" customHeight="1">
      <c r="G771" s="12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ht="15.75" customHeight="1">
      <c r="G772" s="12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ht="15.75" customHeight="1">
      <c r="G773" s="12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ht="15.75" customHeight="1">
      <c r="G774" s="12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ht="15.75" customHeight="1">
      <c r="G775" s="12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ht="15.75" customHeight="1">
      <c r="G776" s="12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ht="15.75" customHeight="1">
      <c r="G777" s="12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ht="15.75" customHeight="1">
      <c r="G778" s="12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ht="15.75" customHeight="1">
      <c r="G779" s="12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ht="15.75" customHeight="1">
      <c r="G780" s="12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ht="15.75" customHeight="1">
      <c r="G781" s="12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ht="15.75" customHeight="1">
      <c r="G782" s="12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ht="15.75" customHeight="1">
      <c r="G783" s="12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ht="15.75" customHeight="1">
      <c r="G784" s="12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ht="15.75" customHeight="1">
      <c r="G785" s="12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ht="15.75" customHeight="1">
      <c r="G786" s="12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ht="15.75" customHeight="1">
      <c r="G787" s="12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ht="15.75" customHeight="1">
      <c r="G788" s="12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ht="15.75" customHeight="1">
      <c r="G789" s="12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ht="15.75" customHeight="1">
      <c r="G790" s="12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ht="15.75" customHeight="1">
      <c r="G791" s="12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ht="15.75" customHeight="1">
      <c r="G792" s="12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ht="15.75" customHeight="1">
      <c r="G793" s="12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ht="15.75" customHeight="1">
      <c r="G794" s="12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ht="15.75" customHeight="1">
      <c r="G795" s="12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ht="15.75" customHeight="1">
      <c r="G796" s="12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ht="15.75" customHeight="1">
      <c r="G797" s="12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ht="15.75" customHeight="1">
      <c r="G798" s="12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ht="15.75" customHeight="1">
      <c r="G799" s="12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ht="15.75" customHeight="1">
      <c r="G800" s="12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ht="15.75" customHeight="1">
      <c r="G801" s="12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ht="15.75" customHeight="1">
      <c r="G802" s="12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ht="15.75" customHeight="1">
      <c r="G803" s="12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ht="15.75" customHeight="1">
      <c r="G804" s="12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ht="15.75" customHeight="1">
      <c r="G805" s="12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ht="15.75" customHeight="1">
      <c r="G806" s="12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ht="15.75" customHeight="1">
      <c r="G807" s="12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ht="15.75" customHeight="1">
      <c r="G808" s="12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ht="15.75" customHeight="1">
      <c r="G809" s="12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ht="15.75" customHeight="1">
      <c r="G810" s="12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ht="15.75" customHeight="1">
      <c r="G811" s="12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ht="15.75" customHeight="1">
      <c r="G812" s="12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ht="15.75" customHeight="1">
      <c r="G813" s="12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ht="15.75" customHeight="1">
      <c r="G814" s="12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ht="15.75" customHeight="1">
      <c r="G815" s="12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ht="15.75" customHeight="1">
      <c r="G816" s="12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ht="15.75" customHeight="1">
      <c r="G817" s="12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ht="15.75" customHeight="1">
      <c r="G818" s="12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ht="15.75" customHeight="1">
      <c r="G819" s="12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ht="15.75" customHeight="1">
      <c r="G820" s="12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ht="15.75" customHeight="1">
      <c r="G821" s="12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ht="15.75" customHeight="1">
      <c r="G822" s="12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ht="15.75" customHeight="1">
      <c r="G823" s="12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ht="15.75" customHeight="1">
      <c r="G824" s="12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ht="15.75" customHeight="1">
      <c r="G825" s="12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ht="15.75" customHeight="1">
      <c r="G826" s="12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ht="15.75" customHeight="1">
      <c r="G827" s="12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ht="15.75" customHeight="1">
      <c r="G828" s="12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ht="15.75" customHeight="1">
      <c r="G829" s="12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ht="15.75" customHeight="1">
      <c r="G830" s="12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ht="15.75" customHeight="1">
      <c r="G831" s="12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ht="15.75" customHeight="1">
      <c r="G832" s="12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ht="15.75" customHeight="1">
      <c r="G833" s="12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ht="15.75" customHeight="1">
      <c r="G834" s="12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ht="15.75" customHeight="1">
      <c r="G835" s="12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ht="15.75" customHeight="1">
      <c r="G836" s="12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ht="15.75" customHeight="1">
      <c r="G837" s="12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ht="15.75" customHeight="1">
      <c r="G838" s="12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ht="15.75" customHeight="1">
      <c r="G839" s="12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ht="15.75" customHeight="1">
      <c r="G840" s="12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ht="15.75" customHeight="1">
      <c r="G841" s="12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ht="15.75" customHeight="1">
      <c r="G842" s="12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ht="15.75" customHeight="1">
      <c r="G843" s="12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ht="15.75" customHeight="1">
      <c r="G844" s="12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ht="15.75" customHeight="1">
      <c r="G845" s="12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ht="15.75" customHeight="1">
      <c r="G846" s="12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ht="15.75" customHeight="1">
      <c r="G847" s="12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ht="15.75" customHeight="1">
      <c r="G848" s="12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ht="15.75" customHeight="1">
      <c r="G849" s="12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ht="15.75" customHeight="1">
      <c r="G850" s="12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ht="15.75" customHeight="1">
      <c r="G851" s="12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ht="15.75" customHeight="1">
      <c r="G852" s="12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ht="15.75" customHeight="1">
      <c r="G853" s="12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ht="15.75" customHeight="1">
      <c r="G854" s="12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ht="15.75" customHeight="1">
      <c r="G855" s="12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ht="15.75" customHeight="1">
      <c r="G856" s="12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ht="15.75" customHeight="1">
      <c r="G857" s="12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ht="15.75" customHeight="1">
      <c r="G858" s="12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ht="15.75" customHeight="1">
      <c r="G859" s="12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ht="15.75" customHeight="1">
      <c r="G860" s="12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ht="15.75" customHeight="1">
      <c r="G861" s="12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ht="15.75" customHeight="1">
      <c r="G862" s="12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ht="15.75" customHeight="1">
      <c r="G863" s="12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ht="15.75" customHeight="1">
      <c r="G864" s="12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ht="15.75" customHeight="1">
      <c r="G865" s="12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ht="15.75" customHeight="1">
      <c r="G866" s="12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ht="15.75" customHeight="1">
      <c r="G867" s="12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ht="15.75" customHeight="1">
      <c r="G868" s="12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ht="15.75" customHeight="1">
      <c r="G869" s="12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ht="15.75" customHeight="1">
      <c r="G870" s="12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ht="15.75" customHeight="1">
      <c r="G871" s="12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ht="15.75" customHeight="1">
      <c r="G872" s="12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ht="15.75" customHeight="1">
      <c r="G873" s="12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ht="15.75" customHeight="1">
      <c r="G874" s="12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ht="15.75" customHeight="1">
      <c r="G875" s="12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ht="15.75" customHeight="1">
      <c r="G876" s="12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ht="15.75" customHeight="1">
      <c r="G877" s="12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ht="15.75" customHeight="1">
      <c r="G878" s="12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ht="15.75" customHeight="1">
      <c r="G879" s="12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ht="15.75" customHeight="1">
      <c r="G880" s="12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ht="15.75" customHeight="1">
      <c r="G881" s="12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ht="15.75" customHeight="1">
      <c r="G882" s="12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ht="15.75" customHeight="1">
      <c r="G883" s="12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ht="15.75" customHeight="1">
      <c r="G884" s="12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ht="15.75" customHeight="1">
      <c r="G885" s="12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ht="15.75" customHeight="1">
      <c r="G886" s="12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ht="15.75" customHeight="1">
      <c r="G887" s="12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ht="15.75" customHeight="1">
      <c r="G888" s="12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ht="15.75" customHeight="1">
      <c r="G889" s="12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ht="15.75" customHeight="1">
      <c r="G890" s="12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ht="15.75" customHeight="1">
      <c r="G891" s="12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ht="15.75" customHeight="1">
      <c r="G892" s="12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ht="15.75" customHeight="1">
      <c r="G893" s="12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ht="15.75" customHeight="1">
      <c r="G894" s="12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ht="15.75" customHeight="1">
      <c r="G895" s="12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ht="15.75" customHeight="1">
      <c r="G896" s="12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ht="15.75" customHeight="1">
      <c r="G897" s="12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ht="15.75" customHeight="1">
      <c r="G898" s="12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ht="15.75" customHeight="1">
      <c r="G899" s="12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ht="15.75" customHeight="1">
      <c r="G900" s="12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ht="15.75" customHeight="1">
      <c r="G901" s="12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ht="15.75" customHeight="1">
      <c r="G902" s="12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ht="15.75" customHeight="1">
      <c r="G903" s="12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ht="15.75" customHeight="1">
      <c r="G904" s="12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ht="15.75" customHeight="1">
      <c r="G905" s="12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ht="15.75" customHeight="1">
      <c r="G906" s="12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ht="15.75" customHeight="1">
      <c r="G907" s="12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ht="15.75" customHeight="1">
      <c r="G908" s="12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ht="15.75" customHeight="1">
      <c r="G909" s="12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ht="15.75" customHeight="1">
      <c r="G910" s="12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ht="15.75" customHeight="1">
      <c r="G911" s="12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ht="15.75" customHeight="1">
      <c r="G912" s="12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ht="15.75" customHeight="1">
      <c r="G913" s="12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ht="15.75" customHeight="1">
      <c r="G914" s="12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ht="15.75" customHeight="1">
      <c r="G915" s="12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ht="15.75" customHeight="1">
      <c r="G916" s="12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ht="15.75" customHeight="1">
      <c r="G917" s="12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ht="15.75" customHeight="1">
      <c r="G918" s="12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ht="15.75" customHeight="1">
      <c r="G919" s="12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ht="15.75" customHeight="1">
      <c r="G920" s="12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ht="15.75" customHeight="1">
      <c r="G921" s="12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ht="15.75" customHeight="1">
      <c r="G922" s="12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ht="15.75" customHeight="1">
      <c r="G923" s="12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ht="15.75" customHeight="1">
      <c r="G924" s="12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ht="15.75" customHeight="1">
      <c r="G925" s="12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ht="15.75" customHeight="1">
      <c r="G926" s="12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ht="15.75" customHeight="1">
      <c r="G927" s="12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ht="15.75" customHeight="1">
      <c r="G928" s="12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ht="15.75" customHeight="1">
      <c r="G929" s="12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ht="15.75" customHeight="1">
      <c r="G930" s="12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ht="15.75" customHeight="1">
      <c r="G931" s="12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ht="15.75" customHeight="1">
      <c r="G932" s="12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ht="15.75" customHeight="1">
      <c r="G933" s="12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ht="15.75" customHeight="1">
      <c r="G934" s="12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ht="15.75" customHeight="1">
      <c r="G935" s="12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ht="15.75" customHeight="1">
      <c r="G936" s="12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ht="15.75" customHeight="1">
      <c r="G937" s="12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ht="15.75" customHeight="1">
      <c r="G938" s="12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ht="15.75" customHeight="1">
      <c r="G939" s="12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ht="15.75" customHeight="1">
      <c r="G940" s="12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ht="15.75" customHeight="1">
      <c r="G941" s="12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ht="15.75" customHeight="1">
      <c r="G942" s="12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ht="15.75" customHeight="1">
      <c r="G943" s="12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ht="15.75" customHeight="1">
      <c r="G944" s="12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ht="15.75" customHeight="1">
      <c r="G945" s="12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ht="15.75" customHeight="1">
      <c r="G946" s="12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ht="15.75" customHeight="1">
      <c r="G947" s="12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ht="15.75" customHeight="1">
      <c r="G948" s="12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ht="15.75" customHeight="1">
      <c r="G949" s="12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ht="15.75" customHeight="1">
      <c r="G950" s="12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ht="15.75" customHeight="1">
      <c r="G951" s="12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ht="15.75" customHeight="1">
      <c r="G952" s="12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ht="15.75" customHeight="1">
      <c r="G953" s="12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ht="15.75" customHeight="1">
      <c r="G954" s="12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ht="15.75" customHeight="1">
      <c r="G955" s="12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ht="15.75" customHeight="1">
      <c r="G956" s="12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ht="15.75" customHeight="1">
      <c r="G957" s="12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ht="15.75" customHeight="1">
      <c r="G958" s="12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ht="15.75" customHeight="1">
      <c r="G959" s="12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ht="15.75" customHeight="1">
      <c r="G960" s="12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ht="15.75" customHeight="1">
      <c r="G961" s="12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ht="15.75" customHeight="1">
      <c r="G962" s="12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ht="15.75" customHeight="1">
      <c r="G963" s="12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ht="15.75" customHeight="1">
      <c r="G964" s="12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ht="15.75" customHeight="1">
      <c r="G965" s="12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ht="15.75" customHeight="1">
      <c r="G966" s="12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ht="15.75" customHeight="1">
      <c r="G967" s="12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ht="15.75" customHeight="1">
      <c r="G968" s="12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ht="15.75" customHeight="1">
      <c r="G969" s="12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ht="15.75" customHeight="1">
      <c r="G970" s="12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ht="15.75" customHeight="1">
      <c r="G971" s="12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ht="15.75" customHeight="1">
      <c r="G972" s="12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ht="15.75" customHeight="1">
      <c r="G973" s="12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ht="15.75" customHeight="1">
      <c r="G974" s="12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ht="15.75" customHeight="1">
      <c r="G975" s="12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ht="15.75" customHeight="1">
      <c r="G976" s="12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ht="15.75" customHeight="1">
      <c r="G977" s="12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ht="15.75" customHeight="1">
      <c r="G978" s="12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ht="15.75" customHeight="1">
      <c r="G979" s="12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ht="15.75" customHeight="1">
      <c r="G980" s="12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ht="15.75" customHeight="1">
      <c r="G981" s="12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ht="15.75" customHeight="1">
      <c r="G982" s="12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ht="15.75" customHeight="1">
      <c r="G983" s="12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ht="15.75" customHeight="1">
      <c r="G984" s="12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ht="15.75" customHeight="1">
      <c r="G985" s="12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ht="15.75" customHeight="1">
      <c r="G986" s="12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ht="15.75" customHeight="1">
      <c r="G987" s="12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ht="15.75" customHeight="1">
      <c r="G988" s="12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ht="15.75" customHeight="1">
      <c r="G989" s="12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ht="15.75" customHeight="1">
      <c r="G990" s="12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ht="15.75" customHeight="1">
      <c r="G991" s="12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ht="15.75" customHeight="1">
      <c r="G992" s="12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ht="15.75" customHeight="1">
      <c r="G993" s="12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ht="15.75" customHeight="1">
      <c r="G994" s="12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ht="15.75" customHeight="1">
      <c r="G995" s="12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ht="15.75" customHeight="1">
      <c r="G996" s="12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ht="15.75" customHeight="1">
      <c r="G997" s="12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ht="15.75" customHeight="1">
      <c r="G998" s="12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ht="15.75" customHeight="1">
      <c r="G999" s="12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ht="15.75" customHeight="1">
      <c r="G1000" s="12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  <row r="1001" ht="15.75" customHeight="1">
      <c r="G1001" s="12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</row>
    <row r="1002" ht="15.75" customHeight="1">
      <c r="G1002" s="12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</row>
    <row r="1003" ht="15.75" customHeight="1">
      <c r="G1003" s="12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</row>
    <row r="1004" ht="15.75" customHeight="1">
      <c r="G1004" s="12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</row>
    <row r="1005" ht="15.75" customHeight="1">
      <c r="G1005" s="12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</row>
    <row r="1006" ht="15.75" customHeight="1">
      <c r="G1006" s="12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</row>
    <row r="1007" ht="15.75" customHeight="1">
      <c r="G1007" s="12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</row>
    <row r="1008" ht="15.75" customHeight="1">
      <c r="G1008" s="12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</row>
    <row r="1009" ht="15.75" customHeight="1">
      <c r="G1009" s="12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</row>
    <row r="1010" ht="15.75" customHeight="1">
      <c r="G1010" s="12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</row>
    <row r="1011" ht="15.75" customHeight="1">
      <c r="G1011" s="12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</row>
    <row r="1012" ht="15.75" customHeight="1">
      <c r="G1012" s="12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</row>
    <row r="1013" ht="15.75" customHeight="1">
      <c r="G1013" s="12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</row>
    <row r="1014" ht="15.75" customHeight="1">
      <c r="G1014" s="12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</row>
    <row r="1015" ht="15.75" customHeight="1">
      <c r="G1015" s="12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</row>
    <row r="1016" ht="15.75" customHeight="1">
      <c r="G1016" s="12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</row>
    <row r="1017" ht="15.75" customHeight="1">
      <c r="G1017" s="12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</row>
    <row r="1018" ht="15.75" customHeight="1">
      <c r="G1018" s="12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</row>
    <row r="1019" ht="15.75" customHeight="1">
      <c r="G1019" s="12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</row>
    <row r="1020" ht="15.75" customHeight="1">
      <c r="G1020" s="12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</row>
    <row r="1021" ht="15.75" customHeight="1">
      <c r="G1021" s="12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</row>
    <row r="1022" ht="15.75" customHeight="1">
      <c r="G1022" s="12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</row>
    <row r="1023" ht="15.75" customHeight="1">
      <c r="G1023" s="12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</row>
    <row r="1024" ht="15.75" customHeight="1">
      <c r="G1024" s="12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</row>
    <row r="1025" ht="15.75" customHeight="1">
      <c r="G1025" s="12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</row>
    <row r="1026" ht="15.75" customHeight="1">
      <c r="G1026" s="12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</row>
    <row r="1027" ht="15.75" customHeight="1">
      <c r="G1027" s="12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</row>
    <row r="1028" ht="15.75" customHeight="1">
      <c r="G1028" s="12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</row>
    <row r="1029" ht="15.75" customHeight="1">
      <c r="G1029" s="12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</row>
    <row r="1030" ht="15.75" customHeight="1">
      <c r="G1030" s="12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</row>
    <row r="1031" ht="15.75" customHeight="1">
      <c r="G1031" s="12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</row>
    <row r="1032" ht="15.75" customHeight="1">
      <c r="G1032" s="12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</row>
    <row r="1033" ht="15.75" customHeight="1">
      <c r="G1033" s="12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</row>
    <row r="1034" ht="15.75" customHeight="1">
      <c r="G1034" s="12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</row>
    <row r="1035" ht="15.75" customHeight="1">
      <c r="G1035" s="12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</row>
    <row r="1036" ht="15.75" customHeight="1">
      <c r="G1036" s="12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</row>
    <row r="1037" ht="15.75" customHeight="1">
      <c r="G1037" s="12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</row>
    <row r="1038" ht="15.75" customHeight="1">
      <c r="G1038" s="12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</row>
    <row r="1039" ht="15.75" customHeight="1">
      <c r="G1039" s="12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</row>
    <row r="1040" ht="15.75" customHeight="1">
      <c r="G1040" s="12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</row>
    <row r="1041" ht="15.75" customHeight="1">
      <c r="G1041" s="12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</row>
    <row r="1042" ht="15.75" customHeight="1">
      <c r="G1042" s="12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</row>
    <row r="1043" ht="15.75" customHeight="1">
      <c r="G1043" s="124"/>
      <c r="L1043" s="4"/>
      <c r="M1043" s="4"/>
      <c r="N1043" s="4"/>
      <c r="O1043" s="4"/>
      <c r="P1043" s="4"/>
      <c r="Q1043" s="4"/>
      <c r="R1043" s="4"/>
      <c r="X1043" s="4"/>
      <c r="Y1043" s="4"/>
    </row>
  </sheetData>
  <mergeCells count="12">
    <mergeCell ref="A4:F4"/>
    <mergeCell ref="A53:E53"/>
    <mergeCell ref="G53:K53"/>
    <mergeCell ref="M53:Q53"/>
    <mergeCell ref="A59:D59"/>
    <mergeCell ref="A1:R1"/>
    <mergeCell ref="A2:F2"/>
    <mergeCell ref="G2:L2"/>
    <mergeCell ref="M2:R2"/>
    <mergeCell ref="A3:R3"/>
    <mergeCell ref="G4:L4"/>
    <mergeCell ref="M4:R4"/>
  </mergeCells>
  <printOptions/>
  <pageMargins bottom="0.75" footer="0.0" header="0.0" left="0.7" right="0.7" top="0.75"/>
  <pageSetup paperSize="9"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ISABELA TANGARIFE OSORNO</dc:creator>
</cp:coreProperties>
</file>