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mayorga\OneDrive\OneDrive - dimar.mil.co\Documentos\CONTRATACION 2026\4. MINIMA CUANTIA\2. MANTENIMIENTO CIOH\2. INVITACION\"/>
    </mc:Choice>
  </mc:AlternateContent>
  <bookViews>
    <workbookView xWindow="0" yWindow="0" windowWidth="12765" windowHeight="11280" tabRatio="825" activeTab="2"/>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(Entidad)'!$H$8:$H$46</definedName>
    <definedName name="_xlnm._FilterDatabase" localSheetId="1" hidden="1">'PROPUESTA ECONOMICA(Proponente)'!$H$8:$H$45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(Entidad)'!$B$1:$K$57</definedName>
    <definedName name="_xlnm.Print_Area" localSheetId="1">'PROPUESTA ECONOMICA(Proponente)'!$A$1:$L$59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(Entidad)'!$J$53</definedName>
    <definedName name="solver_lhs1" localSheetId="1" hidden="1">'PROPUESTA ECONOMICA(Proponente)'!$J$52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(Entidad)'!$J$53</definedName>
    <definedName name="solver_opt" localSheetId="1" hidden="1">'PROPUESTA ECONOMICA(Proponente)'!$J$52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(Entidad)'!$J$54</definedName>
    <definedName name="solver_rhs1" localSheetId="1" hidden="1">'PROPUESTA ECONOMICA(Proponente)'!$J$53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7" i="269" l="1"/>
  <c r="J10" i="269"/>
  <c r="J11" i="269"/>
  <c r="J12" i="269"/>
  <c r="J13" i="269"/>
  <c r="J14" i="269"/>
  <c r="J15" i="269"/>
  <c r="J16" i="269"/>
  <c r="J17" i="269"/>
  <c r="J18" i="269"/>
  <c r="J19" i="269"/>
  <c r="J20" i="269"/>
  <c r="J21" i="269"/>
  <c r="J22" i="269"/>
  <c r="J23" i="269"/>
  <c r="J24" i="269"/>
  <c r="J25" i="269"/>
  <c r="J26" i="269"/>
  <c r="J27" i="269"/>
  <c r="J28" i="269"/>
  <c r="J29" i="269"/>
  <c r="J30" i="269"/>
  <c r="J31" i="269"/>
  <c r="J32" i="269"/>
  <c r="J33" i="269"/>
  <c r="J34" i="269"/>
  <c r="J35" i="269"/>
  <c r="J36" i="269"/>
  <c r="J37" i="269"/>
  <c r="J38" i="269"/>
  <c r="J39" i="269"/>
  <c r="J40" i="269"/>
  <c r="J41" i="269"/>
  <c r="J42" i="269"/>
  <c r="J43" i="269"/>
  <c r="J44" i="269"/>
  <c r="J45" i="269"/>
  <c r="J9" i="269"/>
  <c r="H14" i="269"/>
  <c r="J55" i="265"/>
  <c r="J48" i="265"/>
  <c r="H15" i="265"/>
</calcChain>
</file>

<file path=xl/sharedStrings.xml><?xml version="1.0" encoding="utf-8"?>
<sst xmlns="http://schemas.openxmlformats.org/spreadsheetml/2006/main" count="424" uniqueCount="159">
  <si>
    <t>Formulario 1 - Propuesta económica  - Documento tipo de mínima cuantía de obra pública de infraestructura social</t>
  </si>
  <si>
    <t>Versión: 1 de 21 de agosto de 2025</t>
  </si>
  <si>
    <t>FORMULARIO 1</t>
  </si>
  <si>
    <t>PRESUPUESTO OFICIAL</t>
  </si>
  <si>
    <t>Nº</t>
  </si>
  <si>
    <t>ÍTEM DE PAGO</t>
  </si>
  <si>
    <t>DESCRIPCIÓN</t>
  </si>
  <si>
    <t>UND.</t>
  </si>
  <si>
    <t>CANTIDAD</t>
  </si>
  <si>
    <t>VALOR TOTAL</t>
  </si>
  <si>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</si>
  <si>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</si>
  <si>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</si>
  <si>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</si>
  <si>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</si>
  <si>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</si>
  <si>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I=</t>
  </si>
  <si>
    <t>U=</t>
  </si>
  <si>
    <t>TOTAL A.I.U</t>
  </si>
  <si>
    <t>A.I.U.=</t>
  </si>
  <si>
    <t>PROPUESTA ECONÓMICA</t>
  </si>
  <si>
    <t>[Ofrecimiento del Proponente]</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</si>
  <si>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</si>
  <si>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</si>
  <si>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</si>
  <si>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</si>
  <si>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</si>
  <si>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</si>
  <si>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</si>
  <si>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</si>
  <si>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</si>
  <si>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</si>
  <si>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</si>
  <si>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</si>
  <si>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</si>
  <si>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</si>
  <si>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</si>
  <si>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</si>
  <si>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</si>
  <si>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</si>
  <si>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</si>
  <si>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</si>
  <si>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</si>
  <si>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</si>
  <si>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</si>
  <si>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</si>
  <si>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</si>
  <si>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</si>
  <si>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</si>
  <si>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</si>
  <si>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</si>
  <si>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Verdana"/>
        <family val="2"/>
      </rPr>
      <t>3</t>
    </r>
    <r>
      <rPr>
        <b/>
        <sz val="11"/>
        <color theme="0"/>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</si>
  <si>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</si>
  <si>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</si>
  <si>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</si>
  <si>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</si>
  <si>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</si>
  <si>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</si>
  <si>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</si>
  <si>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</si>
  <si>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</si>
  <si>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</si>
  <si>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</si>
  <si>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</si>
  <si>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</si>
  <si>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</si>
  <si>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</si>
  <si>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</si>
  <si>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</si>
  <si>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</si>
  <si>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</si>
  <si>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</si>
  <si>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</si>
  <si>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</si>
  <si>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</si>
  <si>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</si>
  <si>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</si>
  <si>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PRECIO UNITARIO</t>
  </si>
  <si>
    <t>PRECIO TOTAL</t>
  </si>
  <si>
    <r>
      <rPr>
        <b/>
        <sz val="11"/>
        <rFont val="Verdana"/>
        <family val="2"/>
      </rPr>
      <t xml:space="preserve">NOTA 1: </t>
    </r>
    <r>
      <rPr>
        <sz val="11"/>
        <rFont val="Verdana"/>
        <family val="2"/>
      </rPr>
      <t xml:space="preserve"> Se debe tener en cuenta que: 
1) El PRECIO UNITARIO = IVA + AIU + Demas erogaciones que correspondan. 
2) El PRECIO TOTAL = CANTIDAD x PRECIO UNITARIO
3) EL VALOR TOTAL = Sumatoria de PRECIOS TOTALES</t>
    </r>
  </si>
  <si>
    <t>IMPREVISTO</t>
  </si>
  <si>
    <t>1.1</t>
  </si>
  <si>
    <t>1.2</t>
  </si>
  <si>
    <t>1.3</t>
  </si>
  <si>
    <t>1.4</t>
  </si>
  <si>
    <t>1.5</t>
  </si>
  <si>
    <t>1.6</t>
  </si>
  <si>
    <t>1.7</t>
  </si>
  <si>
    <t>1.8</t>
  </si>
  <si>
    <t>1.9</t>
  </si>
  <si>
    <t>1.10</t>
  </si>
  <si>
    <t>1.11</t>
  </si>
  <si>
    <t>1.12</t>
  </si>
  <si>
    <t>1.13</t>
  </si>
  <si>
    <t>2.1</t>
  </si>
  <si>
    <t>2.2</t>
  </si>
  <si>
    <t>2.3</t>
  </si>
  <si>
    <t>2.4</t>
  </si>
  <si>
    <t>2.5</t>
  </si>
  <si>
    <t>2.6</t>
  </si>
  <si>
    <t>2.7</t>
  </si>
  <si>
    <t>2.8</t>
  </si>
  <si>
    <t>2.9</t>
  </si>
  <si>
    <t>2.10</t>
  </si>
  <si>
    <t>2.11</t>
  </si>
  <si>
    <t>2.12</t>
  </si>
  <si>
    <t>2.13</t>
  </si>
  <si>
    <t>2.14</t>
  </si>
  <si>
    <t>2.15</t>
  </si>
  <si>
    <t>2.16</t>
  </si>
  <si>
    <t>2.17</t>
  </si>
  <si>
    <t>3.1</t>
  </si>
  <si>
    <t>3.2</t>
  </si>
  <si>
    <t>3.3</t>
  </si>
  <si>
    <t>3.4</t>
  </si>
  <si>
    <t>3.5</t>
  </si>
  <si>
    <t>3.6</t>
  </si>
  <si>
    <t>3.7</t>
  </si>
  <si>
    <t>LABORATORIO ZONA SECA</t>
  </si>
  <si>
    <t>LABORATORIO ZONA HUMEDA (PAÑOL)</t>
  </si>
  <si>
    <t>OFICINA PATRIMONIO SUMERGIDO</t>
  </si>
  <si>
    <t>Suministro, instalación y puesta en funcionamiento de punto de datos y punto eléctrico regulado. Incluye suministro, instalación, certificación y puesta en funcionamiento de un punto de voz y datos Categoría 6A y un punto eléctrico regulado, para conexión de equipos de red y telecomunicaciones. Incluye desmontaje del punto existente, suministro e instalación de cableado UTP Cat 6A marca Panduit o equivalente superior, patch panel, jacks, patch cords, organizadores, marquillas de identificación, canalizaciones mediante bandeja portacables, canaleta, tubería metálica EMT y accesorios, tomas eléctricas reguladas tipo Legrand o equivalente superior, breakers enchufables de 20 A, conductores LSZH calibre 12 AWG, pruebas de conectividad, certificación de red, resanes, pintura de las áreas intervenidas, transporte y todos los elementos necesarios para su correcta operación.</t>
  </si>
  <si>
    <t>Suministro e instalación de puerta corrediza en aluminio y vidrio templado. Incluye fabricación, suministro e instalación de cerramiento corredizo compuesto por perfiles de aluminio anodizado y vidrio templado incoloro de 6 mm de espesor, conformado por tres módulos fijos y un módulo abatible según diseño arquitectónico aprobado. Incluye estructura de soporte, perfil tubular en aluminio para conformación de montante superior, instalación de cerradura existente, empaques, herrajes, tornillería, anclajes, sellos, nivelación y demás accesorios requeridos para su correcta instalación. Dimensiones aproximadas del vano: 2,39 m x 2,20 m.</t>
  </si>
  <si>
    <t>Desmonte técnico y controlado de puerta doble existente en vidrio templado para su posterior reubicación conforme al diseño arquitectónico. Incluye retiro de herrajes, accesorios y protección de elementos reutilizables. La reinstalación se paga en su respectivo ítem.</t>
  </si>
  <si>
    <t>Desmonte técnico y controlado de módulo existente en vidrio templado y perfilería para su posterior reubicación conforme al diseño arquitectónico. Incluye retiro de accesorios, anclajes y protección de elementos reutilizables. La reinstalación se paga en su respectivo ítem.</t>
  </si>
  <si>
    <t>Suministro e instalación de sistema de piso industrial multicapa en poliuretano cementicio tipo Stonclad UR o equivalente técnico aprobado, de espesor nominal 4 mm, conformado por preparación mecánica del sustrato mediante granallado, escarificado o desbaste según requerimientos de adherencia, aplicación de imprimante Urethane Primer, colocación de mortero de poliuretano cementicio Stonclad UR de 4 mm de espesor, aplicación de sello epóxico Stonkote GS4 y acabado de alta resistencia Stonkote HT4 con textura antideslizante, incluyendo materiales, mano de obra especializada, equipos, herramientas, tratamiento de juntas y fisuras menores, remates, limpieza final y todos los elementos necesarios para su correcta ejecución. El sistema deberá presentar alta resistencia mecánica, resistencia a la abrasión, impacto, tráfico industrial pesado, carga rodante y tránsito de equipos como montacargas y puente grúa, además de resistencia a agentes químicos, aceites, grasas, álcalis y productos de limpieza industrial; con resistencia mínima a la compresión de 5.000 psi, resistencia al impacto superior a 160 in-lb, dureza Shore D entre 80 y 84, bajo nivel de absorción y apto para condiciones de servicio industrial de alta exigencia, de conformidad con las especificaciones técnicas y recomendaciones del fabricante.</t>
  </si>
  <si>
    <t>Retiro de piso vinílico existente, incluyendo adhesivos, limpieza, cargue, retiro y disposición final del material producto del desmonte, dejando la superficie apta para la preparación mecánica y posterior instalación del sistema de piso poliuretano cementicio.</t>
  </si>
  <si>
    <t>Desmonte de película existente y suministro e instalación de vinilo autoadhesivo tipo Frosted sobre superficies vidriadas, colocado a una altura uniforme de 1,20 m respecto al nivel de piso terminado. Incluye limpieza previa de la superficie, alineación, corte, acabado y eliminación de burbujas e imperfecciones.</t>
  </si>
  <si>
    <t>SEÑALIZACIÓN ADESIVA SOBRE VIDRIO INFORMATIVA GENERAL: Vinilo adhesivo laminado microperforado. Medidas: 0.50mts x 0.30mts, donde se imprimirá o grabará en color negro el nombre correspondiente a cada área, parte inferior de 4cms: fondo color gris oscuro sobre la cual se grabará el logo de la entidad. Nota: las medidas diseños y colores institucionales deberan ser verificados con la entidad y confirmados por el contratista.</t>
  </si>
  <si>
    <t>SEÑALIZACIÓN ADESIVA SOBRE VIDRIO INFORMATIVA GENERAL: Vinilo adhesivo laminado microperforado. Medidas: 0.35mts x 0.30mts donde se imprimirá o grabará en color negro el nombre correspondiente a cada área, parte inferior de 4cms: fondo color gris oscuro sobre la cual se grabará el logo de la entidad. Nota: las medidas diseños y colores institucionales deberan ser verificados con la entidad y confirmados por el contratista.</t>
  </si>
  <si>
    <t>Aplicación de pintura epóxica en muros interiores. Incluye preparación de superficies mediante limpieza, resane, reparación de fisuras, filos y juntas. Aplicación de sistema de pintura epóxica color blanco para ambientes de laboratorio, compuesto por imprimante y tres manos de acabado. Incluye suministro de materiales, protección de áreas adyacentes, herramientas, equipos y mano de obra requerida para la correcta ejecución de la actividad.</t>
  </si>
  <si>
    <t>Aplicación de recubrimiento epóxico color blanco sobre cielo raso existente, incluyendo la preparación y corrección de superficies mediante resanes y reparación de juntas, fisuras y dilataciones. La actividad contempla el suministro de materiales, equipos y mano de obra especializada para la aplicación de imprimante y tres manos de pintura, garantizando un acabado uniforme, de fácil limpieza y adecuado para ambientes de laboratorio.</t>
  </si>
  <si>
    <t xml:space="preserve">Sello exterior de ventaneria para subsanar filtraciones de agua </t>
  </si>
  <si>
    <t>Toma eléctrica 220V para aire acondicionado. Incluye suministro e instalación de toma eléctrica aterrizada a 220 V para alimentación de equipos de aire acondicionado. Incluye caja de salida, tres metros lineales de cableado en cobre calibre No. 10 AWG (3 conductores), canalización, accesorios, puesta a tierra, aparato de conexión tipo Leviton o equivalente superior, pruebas eléctricas y certificación de funcionamiento conforme al RETIE y NTC aplicables.</t>
  </si>
  <si>
    <t>Demolición manual de muro e= 0.10-0.15 m. La disposición se paga en su respectivo item</t>
  </si>
  <si>
    <t>Cargue, retiro, transporte y disposición final de escombros</t>
  </si>
  <si>
    <t>Suministro e instalacion de mamposteria en muro en bloque No. 6, con mortero  de 1:5, Incluye grouting para dovelas. El acero de refuerzo se paga en su respectivo item</t>
  </si>
  <si>
    <t>Acero de refuerzo Fy= 420 Mpa. Incluye figurado</t>
  </si>
  <si>
    <t>Suministro  e  instalación  de  anclajes  en estructuras de concreto. Incluye perforación, aplicación de epóxico de alta resistencia, y colocación de acero de refuerzo en diámetro Ø 3/8" o Ø 1/2" con una longitud de 0,15 m, según sea necesario.</t>
  </si>
  <si>
    <t>Construcción de vigas aerea en concreto con  resistencia  f'c  =  28  MPa.  Incluye  el suministro,   transporte   y   colocación   del concreto, mano de obra y todos los elementos necesarios para su correcta ejecución. Además, se incluye el transporte interno del material. El acero de refuerzo se considerará    y    pagará    en    su    ítem correspondiente</t>
  </si>
  <si>
    <t xml:space="preserve">Desmonte, traslado y reinstalación de tres (3) sensores de temperatura existentes a una distancia aproximada de 0,80 m respecto de su ubicación original. Incluye extensión de cableado, recalibración, pruebas operativas, ajustes y todos los accesorios requeridos para garantizar su correcto funcionamiento. </t>
  </si>
  <si>
    <t>Adecuación de cielo raso existente. Incluye adecuación parcial de cielo raso existente mediante desmontaje y reinstalación de placas, traslado y ajuste de difusores del sistema de aire acondicionado, modificación de estructuras de soporte, reinstalación de marco de aluminio y moldura sanitaria tipo media caña. Incluye resanes generales con estuco resistente a la humedad, acabados y pintura de las áreas intervenidas.</t>
  </si>
  <si>
    <t>Reposición de acabados de piso. Incluye ejecución de cenefa en granito pulido similar al existente para la recuperación y homogeneización del acabado de piso en las áreas intervenidas por la apertura de nuevos vanos, incluyendo adecuaciones y nivelaciones requeridas.</t>
  </si>
  <si>
    <t>Adaptación e instalación de puertas existentes en vidrio templado para funcionamiento tipo corredizo, mediante el suministro e instalación de zócalos metálicos superior e inferior tipo vitrina, riel superior doble de alta resistencia fabricado en perfilería metálica soldada y soportada mediante ángulos estructurales anclados al muro, carros de desplazamiento para carga pesada con capacidad mínima de 250 kg tipo Ducasse o equivalente superior y sistema de guiado inferior conforme a los planos de diseño. Incluye adecuación y reutilización de las hojas de vidrio templado existentes de dimensiones aproximadas 0,89 m x 2,20 m, nivelación, alineación, fijaciones, herrajes, anclajes, sellos, ajustes, pruebas de funcionamiento y todos los materiales, equipos y mano de obra necesarios para garantizar la correcta operación del sistema en un vano de aproximadamente 2,21 m x 1,78 m.</t>
  </si>
  <si>
    <t xml:space="preserve">Adecuación e instalación de módulo existente en aluminio y vidrio templado, de dimensiones aproximadas 1,50 m de ancho por 2,87 m de altura, de acuerdo con la ubicación y distribución definidas en los planos arquitectónicos del proyecto. La actividad incluye ajuste de perfilería, reposición de elementos menores deteriorados, suministro e instalación de anclajes, fijaciones, empaques, sellantes, nivelación, aplome, limpieza final y todos los materiales, herramientas y mano de obra requeridos para garantizar la estabilidad, funcionalidad y continuidad estética del cerramiento reutilizado. </t>
  </si>
  <si>
    <t>Suministro e instalación de enchape cerámico 30 x 60 cm similar al existente para la recuperación de superficies intervenidas</t>
  </si>
  <si>
    <t>Desmonte de puntos hidrosanitarios existentes, incluyendo redes hidráulicas y sanitarias.</t>
  </si>
  <si>
    <t>Suministro e instalación de punto hidráulico en tubería PVC-P de ½”, con longitud hasta de 1,50 m desde la conexión existente. Incluye accesorios, válvulas, soportes, pruebas de presión, sellos, conexiones y todos los elementos requeridos para su correcta operación.</t>
  </si>
  <si>
    <t>Suministro e instalación de punto sanitario en tubería PVC sanitaria de 2”, con longitud hasta de 1,50 m desde la conexión existente. Incluye accesorios, uniones, soportes, pruebas hidráulicas, sellos y demás elementos necesarios para su correcto funcionamiento.</t>
  </si>
  <si>
    <t>Suministro e instalación de llaves de jardín cromadas para puntos hidráulicos de servicio</t>
  </si>
  <si>
    <t xml:space="preserve">Suministro e instalación de cortina enrollable tipo screen color blanco para control solar y visual en áreas administrativas. La actividad incluye sistema de accionamiento, herrajes, soportes, anclajes y todos los accesorios requeridos para su correcta instalación y funcionamiento </t>
  </si>
  <si>
    <t>DIVISIÓN EN VIDRIO TEMPLADO CON PUERTA CORREDIZA. Suministro, fabricación e instalación de una (1) división en vidrio templado incoloro de 4 mm de espesor, con dimensiones generales aproximadas de 6,15 m de longitud por 2,20 m de altura, incluyendo una (1) puerta corrediza integrada de 0,80 m de ancho por 2,20 m de alto. La división deberá contar con perfilería en aluminio según diseño aprobado por la supervisión, previa presentación de muestras y renders; película decorativa tipo Frost según diseño institucional aprobado; canaleta lineal para tomas eléctricas integrada al sistema, ubicada de acuerdo con la distribución del mobiliario y la altura de los mesones de laboratorio. Incluye sistema corredizo estándar 40, marco de aluminio, cerradura tipo pico de loro, logotipo institucional impreso sobre película Frost, así como todos los materiales, accesorios, herrajes, fijaciones, sellantes, transporte, equipos, mano de obra y demás elementos necesarios para su correcta fabricación, suministro e instalación.</t>
  </si>
  <si>
    <t>UND</t>
  </si>
  <si>
    <t>M2</t>
  </si>
  <si>
    <t>ML</t>
  </si>
  <si>
    <t>M3</t>
  </si>
  <si>
    <t>KG</t>
  </si>
  <si>
    <t>UN</t>
  </si>
  <si>
    <t>GBL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</si>
</sst>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u/>
      <sz val="11"/>
      <name val="Verdana"/>
      <family val="2"/>
    </font>
    <font>
      <b/>
      <sz val="11"/>
      <name val="Verdana"/>
      <family val="2"/>
    </font>
    <font>
      <b/>
      <sz val="11"/>
      <color theme="0"/>
      <name val="Verdana"/>
      <family val="2"/>
    </font>
    <font>
      <sz val="11"/>
      <color theme="0"/>
      <name val="Verdana"/>
      <family val="2"/>
    </font>
    <font>
      <b/>
      <vertAlign val="superscript"/>
      <sz val="11"/>
      <color theme="0"/>
      <name val="Verdana"/>
      <family val="2"/>
    </font>
    <font>
      <sz val="11"/>
      <name val="Verdana"/>
      <family val="2"/>
    </font>
    <font>
      <sz val="12"/>
      <name val="Verdana"/>
      <family val="2"/>
    </font>
    <font>
      <b/>
      <sz val="11"/>
      <name val="Verdana"/>
      <family val="2"/>
    </font>
    <font>
      <sz val="8"/>
      <name val="Verdana"/>
      <family val="2"/>
    </font>
    <font>
      <sz val="10"/>
      <name val="Verdana"/>
      <family val="2"/>
    </font>
    <font>
      <b/>
      <sz val="11"/>
      <name val="Arial"/>
      <family val="2"/>
    </font>
    <font>
      <b/>
      <sz val="11"/>
      <color rgb="FF000000"/>
      <name val="Arial"/>
      <family val="2"/>
    </font>
    <font>
      <sz val="11"/>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002060"/>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8">
      <alignment horizontal="right"/>
    </xf>
    <xf numFmtId="186" fontId="6" fillId="0" borderId="48">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8">
      <alignment horizontal="right"/>
    </xf>
    <xf numFmtId="189" fontId="4" fillId="0" borderId="0">
      <protection locked="0"/>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24">
    <xf numFmtId="0" fontId="0" fillId="0" borderId="0" xfId="0"/>
    <xf numFmtId="0" fontId="39" fillId="0" borderId="0" xfId="0" applyFont="1"/>
    <xf numFmtId="0" fontId="41" fillId="0" borderId="57" xfId="0" applyFont="1" applyBorder="1" applyAlignment="1">
      <alignment horizontal="center"/>
    </xf>
    <xf numFmtId="0" fontId="41" fillId="0" borderId="0" xfId="0" applyFont="1" applyAlignment="1">
      <alignment horizontal="center"/>
    </xf>
    <xf numFmtId="0" fontId="39" fillId="0" borderId="61" xfId="0" applyFont="1" applyBorder="1" applyAlignment="1">
      <alignment horizontal="center"/>
    </xf>
    <xf numFmtId="0" fontId="41"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2"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6"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2" xfId="34" applyFont="1" applyBorder="1"/>
    <xf numFmtId="173" fontId="39" fillId="0" borderId="59" xfId="34" applyFont="1" applyBorder="1"/>
    <xf numFmtId="0" fontId="42" fillId="24" borderId="29" xfId="0" applyFont="1" applyFill="1" applyBorder="1" applyAlignment="1">
      <alignment horizontal="center" wrapText="1"/>
    </xf>
    <xf numFmtId="0" fontId="42" fillId="24" borderId="16" xfId="0" applyFont="1" applyFill="1" applyBorder="1" applyAlignment="1">
      <alignment horizontal="center" wrapText="1"/>
    </xf>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40" xfId="34" applyFont="1" applyBorder="1"/>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3" fontId="39" fillId="0" borderId="47" xfId="34" applyFont="1" applyBorder="1" applyAlignment="1">
      <alignment horizontal="center" wrapText="1"/>
    </xf>
    <xf numFmtId="165" fontId="39" fillId="24" borderId="59" xfId="0" applyNumberFormat="1" applyFont="1" applyFill="1" applyBorder="1"/>
    <xf numFmtId="0" fontId="41" fillId="24" borderId="35" xfId="0" applyFont="1" applyFill="1" applyBorder="1" applyAlignment="1">
      <alignment horizontal="center" wrapText="1"/>
    </xf>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1" fillId="0" borderId="21" xfId="0" applyFont="1" applyBorder="1"/>
    <xf numFmtId="0" fontId="39" fillId="0" borderId="22" xfId="0" applyFont="1" applyBorder="1"/>
    <xf numFmtId="0" fontId="39" fillId="0" borderId="55" xfId="0" applyFont="1" applyBorder="1"/>
    <xf numFmtId="0" fontId="41"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38" xfId="0" applyFont="1" applyBorder="1"/>
    <xf numFmtId="0" fontId="39" fillId="0" borderId="79" xfId="0" applyFont="1" applyBorder="1"/>
    <xf numFmtId="0" fontId="39" fillId="0" borderId="39" xfId="0" applyFont="1" applyBorder="1"/>
    <xf numFmtId="0" fontId="39" fillId="0" borderId="36" xfId="0" applyFont="1" applyBorder="1"/>
    <xf numFmtId="0" fontId="39" fillId="0" borderId="37" xfId="0" applyFont="1" applyBorder="1" applyAlignment="1">
      <alignment horizontal="center" wrapText="1"/>
    </xf>
    <xf numFmtId="0" fontId="39" fillId="0" borderId="37" xfId="0" applyFont="1" applyBorder="1"/>
    <xf numFmtId="0" fontId="39" fillId="0" borderId="37" xfId="254" applyFont="1" applyBorder="1" applyAlignment="1">
      <alignment horizontal="center" vertical="center"/>
    </xf>
    <xf numFmtId="0" fontId="39" fillId="0" borderId="37" xfId="0" applyFont="1" applyBorder="1" applyAlignment="1">
      <alignment horizontal="center" vertical="center"/>
    </xf>
    <xf numFmtId="0" fontId="39" fillId="0" borderId="37" xfId="0" applyFont="1" applyBorder="1" applyAlignment="1">
      <alignment vertical="center"/>
    </xf>
    <xf numFmtId="1" fontId="39" fillId="0" borderId="37" xfId="0" applyNumberFormat="1" applyFont="1" applyBorder="1" applyAlignment="1">
      <alignment horizontal="center" vertical="center"/>
    </xf>
    <xf numFmtId="0" fontId="39"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3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39" fillId="0" borderId="37" xfId="34" applyFont="1" applyFill="1" applyBorder="1"/>
    <xf numFmtId="173" fontId="39" fillId="0" borderId="37" xfId="0" applyNumberFormat="1" applyFont="1" applyBorder="1"/>
    <xf numFmtId="0" fontId="41" fillId="0" borderId="37" xfId="0" applyFont="1" applyBorder="1" applyAlignment="1">
      <alignment horizontal="center" wrapText="1"/>
    </xf>
    <xf numFmtId="173" fontId="39" fillId="0" borderId="37" xfId="34" applyFont="1" applyFill="1" applyBorder="1" applyAlignment="1">
      <alignment horizontal="center" wrapText="1"/>
    </xf>
    <xf numFmtId="165" fontId="39" fillId="0" borderId="37" xfId="0" applyNumberFormat="1" applyFont="1" applyBorder="1"/>
    <xf numFmtId="43" fontId="39" fillId="0" borderId="37" xfId="34" applyNumberFormat="1" applyFont="1" applyFill="1" applyBorder="1"/>
    <xf numFmtId="43" fontId="39" fillId="0" borderId="37" xfId="0" applyNumberFormat="1" applyFont="1" applyBorder="1"/>
    <xf numFmtId="0" fontId="41" fillId="0" borderId="37" xfId="0" applyFont="1" applyBorder="1" applyAlignment="1">
      <alignment wrapText="1"/>
    </xf>
    <xf numFmtId="0" fontId="39" fillId="0" borderId="37" xfId="0" applyFont="1" applyBorder="1" applyAlignment="1">
      <alignment horizontal="right"/>
    </xf>
    <xf numFmtId="0" fontId="39" fillId="0" borderId="80" xfId="0" applyFont="1" applyBorder="1"/>
    <xf numFmtId="0" fontId="39" fillId="0" borderId="81" xfId="0" applyFont="1" applyBorder="1"/>
    <xf numFmtId="0" fontId="39" fillId="0" borderId="82" xfId="0" applyFont="1" applyBorder="1"/>
    <xf numFmtId="0" fontId="45" fillId="0" borderId="0" xfId="89" applyFont="1"/>
    <xf numFmtId="0" fontId="45" fillId="0" borderId="0" xfId="89" applyFont="1" applyAlignment="1">
      <alignment horizontal="center"/>
    </xf>
    <xf numFmtId="0" fontId="46" fillId="0" borderId="0" xfId="89" applyFont="1"/>
    <xf numFmtId="0" fontId="46" fillId="0" borderId="0" xfId="89" applyFont="1" applyAlignment="1">
      <alignment horizontal="center"/>
    </xf>
    <xf numFmtId="0" fontId="46" fillId="0" borderId="38" xfId="89" applyFont="1" applyBorder="1"/>
    <xf numFmtId="0" fontId="46" fillId="0" borderId="79" xfId="89" applyFont="1" applyBorder="1"/>
    <xf numFmtId="0" fontId="46" fillId="0" borderId="79" xfId="89" applyFont="1" applyBorder="1" applyAlignment="1">
      <alignment horizontal="center"/>
    </xf>
    <xf numFmtId="0" fontId="46" fillId="0" borderId="39" xfId="89" applyFont="1" applyBorder="1"/>
    <xf numFmtId="0" fontId="46" fillId="0" borderId="36" xfId="89" applyFont="1" applyBorder="1"/>
    <xf numFmtId="0" fontId="46" fillId="0" borderId="37" xfId="89" applyFont="1" applyBorder="1"/>
    <xf numFmtId="0" fontId="47" fillId="24" borderId="41" xfId="73" applyFont="1" applyFill="1" applyBorder="1" applyAlignment="1">
      <alignment vertical="center"/>
    </xf>
    <xf numFmtId="0" fontId="47" fillId="24" borderId="43" xfId="73" applyFont="1" applyFill="1" applyBorder="1" applyAlignment="1">
      <alignment vertical="center"/>
    </xf>
    <xf numFmtId="0" fontId="47" fillId="24" borderId="44" xfId="73" applyFont="1" applyFill="1" applyBorder="1" applyAlignment="1">
      <alignment vertical="center"/>
    </xf>
    <xf numFmtId="0" fontId="46" fillId="0" borderId="0" xfId="90" applyFont="1"/>
    <xf numFmtId="0" fontId="46" fillId="0" borderId="36" xfId="90" applyFont="1" applyBorder="1"/>
    <xf numFmtId="185" fontId="47" fillId="24" borderId="44" xfId="73" applyNumberFormat="1" applyFont="1" applyFill="1" applyBorder="1" applyAlignment="1">
      <alignment vertical="center"/>
    </xf>
    <xf numFmtId="0" fontId="46" fillId="0" borderId="37" xfId="90" applyFont="1" applyBorder="1"/>
    <xf numFmtId="0" fontId="48" fillId="0" borderId="0" xfId="90" applyFont="1"/>
    <xf numFmtId="0" fontId="45" fillId="0" borderId="0" xfId="128" applyFont="1"/>
    <xf numFmtId="0" fontId="45" fillId="0" borderId="0" xfId="128" applyFont="1" applyAlignment="1">
      <alignment horizontal="center"/>
    </xf>
    <xf numFmtId="2" fontId="45" fillId="0" borderId="0" xfId="128" applyNumberFormat="1" applyFont="1"/>
    <xf numFmtId="179" fontId="45" fillId="0" borderId="0" xfId="129" applyNumberFormat="1" applyFont="1"/>
    <xf numFmtId="39" fontId="47" fillId="0" borderId="0" xfId="129" applyNumberFormat="1" applyFont="1" applyAlignment="1">
      <alignment vertical="center"/>
    </xf>
    <xf numFmtId="0" fontId="47" fillId="0" borderId="34" xfId="79" applyFont="1" applyBorder="1" applyAlignment="1">
      <alignment vertical="center"/>
    </xf>
    <xf numFmtId="180" fontId="46" fillId="0" borderId="37" xfId="90" applyNumberFormat="1" applyFont="1" applyBorder="1"/>
    <xf numFmtId="184" fontId="47" fillId="26" borderId="47" xfId="60" applyNumberFormat="1" applyFont="1" applyFill="1" applyBorder="1" applyAlignment="1">
      <alignment horizontal="center" vertical="center"/>
    </xf>
    <xf numFmtId="182" fontId="46" fillId="0" borderId="37" xfId="90" applyNumberFormat="1" applyFont="1" applyBorder="1"/>
    <xf numFmtId="184" fontId="47" fillId="26" borderId="18" xfId="60" applyNumberFormat="1" applyFont="1" applyFill="1" applyBorder="1" applyAlignment="1">
      <alignment horizontal="center" vertical="center"/>
    </xf>
    <xf numFmtId="9" fontId="45" fillId="27" borderId="30" xfId="95" applyFont="1" applyFill="1" applyBorder="1" applyAlignment="1">
      <alignment horizontal="center" vertical="center"/>
    </xf>
    <xf numFmtId="0" fontId="45" fillId="0" borderId="61" xfId="0" applyFont="1" applyBorder="1" applyAlignment="1">
      <alignment vertical="center" wrapText="1"/>
    </xf>
    <xf numFmtId="0" fontId="49" fillId="0" borderId="0" xfId="90" applyFont="1"/>
    <xf numFmtId="0" fontId="45" fillId="0" borderId="53" xfId="0" applyFont="1" applyBorder="1" applyAlignment="1">
      <alignment vertical="center" wrapText="1"/>
    </xf>
    <xf numFmtId="0" fontId="45" fillId="0" borderId="63" xfId="0" applyFont="1" applyBorder="1" applyAlignment="1">
      <alignment vertical="center" wrapText="1"/>
    </xf>
    <xf numFmtId="0" fontId="45" fillId="0" borderId="11" xfId="0" applyFont="1" applyBorder="1" applyAlignment="1">
      <alignment vertical="center" wrapText="1"/>
    </xf>
    <xf numFmtId="0" fontId="45" fillId="0" borderId="0" xfId="0" applyFont="1" applyAlignment="1">
      <alignment vertical="center" wrapText="1"/>
    </xf>
    <xf numFmtId="0" fontId="45" fillId="0" borderId="45" xfId="0" applyFont="1" applyBorder="1" applyAlignment="1">
      <alignment vertical="center" wrapText="1"/>
    </xf>
    <xf numFmtId="0" fontId="45" fillId="0" borderId="13" xfId="0" applyFont="1" applyBorder="1" applyAlignment="1">
      <alignment vertical="center" wrapText="1"/>
    </xf>
    <xf numFmtId="0" fontId="45" fillId="0" borderId="14" xfId="0" applyFont="1" applyBorder="1" applyAlignment="1">
      <alignment vertical="center" wrapText="1"/>
    </xf>
    <xf numFmtId="0" fontId="45" fillId="0" borderId="24" xfId="0" applyFont="1" applyBorder="1" applyAlignment="1">
      <alignment vertical="center" wrapText="1"/>
    </xf>
    <xf numFmtId="0" fontId="46" fillId="0" borderId="80" xfId="90" applyFont="1" applyBorder="1"/>
    <xf numFmtId="0" fontId="46" fillId="0" borderId="81" xfId="89" applyFont="1" applyBorder="1"/>
    <xf numFmtId="0" fontId="46" fillId="0" borderId="81" xfId="89" applyFont="1" applyBorder="1" applyAlignment="1">
      <alignment horizontal="center"/>
    </xf>
    <xf numFmtId="183" fontId="46" fillId="0" borderId="81" xfId="34" applyNumberFormat="1" applyFont="1" applyBorder="1"/>
    <xf numFmtId="0" fontId="46" fillId="0" borderId="82" xfId="89" applyFont="1" applyBorder="1"/>
    <xf numFmtId="182" fontId="46" fillId="0" borderId="83" xfId="90" applyNumberFormat="1" applyFont="1" applyBorder="1"/>
    <xf numFmtId="0" fontId="45" fillId="25" borderId="57" xfId="130" applyFont="1" applyFill="1" applyBorder="1" applyAlignment="1">
      <alignment horizontal="center" vertical="center" wrapText="1"/>
    </xf>
    <xf numFmtId="0" fontId="45" fillId="25" borderId="0" xfId="130" applyFont="1" applyFill="1" applyAlignment="1">
      <alignment horizontal="center" vertical="center" wrapText="1"/>
    </xf>
    <xf numFmtId="0" fontId="47" fillId="0" borderId="0" xfId="89" applyFont="1"/>
    <xf numFmtId="10" fontId="45" fillId="27" borderId="30" xfId="95" applyNumberFormat="1" applyFont="1" applyFill="1" applyBorder="1" applyAlignment="1">
      <alignment horizontal="center" vertical="center"/>
    </xf>
    <xf numFmtId="0" fontId="45" fillId="28" borderId="51" xfId="73" applyFont="1" applyFill="1" applyBorder="1" applyAlignment="1">
      <alignment horizontal="center" vertical="center"/>
    </xf>
    <xf numFmtId="0" fontId="50" fillId="28" borderId="33" xfId="0" applyFont="1" applyFill="1" applyBorder="1" applyAlignment="1">
      <alignment horizontal="center" vertical="center"/>
    </xf>
    <xf numFmtId="0" fontId="51" fillId="28" borderId="18" xfId="0" applyFont="1" applyFill="1" applyBorder="1" applyAlignment="1">
      <alignment horizontal="center" vertical="center" wrapText="1"/>
    </xf>
    <xf numFmtId="0" fontId="52" fillId="28" borderId="18" xfId="0" applyFont="1" applyFill="1" applyBorder="1" applyAlignment="1">
      <alignment horizontal="justify" vertical="center" wrapText="1"/>
    </xf>
    <xf numFmtId="0" fontId="52" fillId="28" borderId="18" xfId="0" applyFont="1" applyFill="1" applyBorder="1" applyAlignment="1">
      <alignment horizontal="center" vertical="center" wrapText="1"/>
    </xf>
    <xf numFmtId="2" fontId="52" fillId="28" borderId="18" xfId="0" applyNumberFormat="1" applyFont="1" applyFill="1" applyBorder="1" applyAlignment="1">
      <alignment horizontal="center" vertical="center" wrapText="1"/>
    </xf>
    <xf numFmtId="167" fontId="45" fillId="28" borderId="18" xfId="62" applyNumberFormat="1" applyFont="1" applyFill="1" applyBorder="1" applyAlignment="1">
      <alignment horizontal="right" vertical="center" wrapText="1"/>
    </xf>
    <xf numFmtId="167" fontId="45" fillId="28" borderId="47" xfId="62" applyNumberFormat="1" applyFont="1" applyFill="1" applyBorder="1" applyAlignment="1">
      <alignment horizontal="right" vertical="center" wrapText="1"/>
    </xf>
    <xf numFmtId="167" fontId="45" fillId="28" borderId="30" xfId="62" applyNumberFormat="1" applyFont="1" applyFill="1" applyBorder="1" applyAlignment="1">
      <alignment horizontal="right" vertical="center" wrapText="1"/>
    </xf>
    <xf numFmtId="0" fontId="45" fillId="29" borderId="51" xfId="73" applyFont="1" applyFill="1" applyBorder="1" applyAlignment="1">
      <alignment horizontal="center" vertical="center"/>
    </xf>
    <xf numFmtId="0" fontId="50" fillId="29" borderId="33" xfId="0" applyFont="1" applyFill="1" applyBorder="1" applyAlignment="1">
      <alignment horizontal="center" vertical="center"/>
    </xf>
    <xf numFmtId="0" fontId="50" fillId="29" borderId="18" xfId="0" applyFont="1" applyFill="1" applyBorder="1" applyAlignment="1">
      <alignment horizontal="center" vertical="center" wrapText="1"/>
    </xf>
    <xf numFmtId="0" fontId="52" fillId="29" borderId="18" xfId="0" applyFont="1" applyFill="1" applyBorder="1" applyAlignment="1">
      <alignment horizontal="justify" vertical="center" wrapText="1"/>
    </xf>
    <xf numFmtId="0" fontId="52" fillId="29" borderId="18" xfId="0" applyFont="1" applyFill="1" applyBorder="1" applyAlignment="1">
      <alignment horizontal="center" vertical="center" wrapText="1"/>
    </xf>
    <xf numFmtId="2" fontId="52" fillId="29" borderId="18" xfId="0" applyNumberFormat="1" applyFont="1" applyFill="1" applyBorder="1" applyAlignment="1">
      <alignment horizontal="center" vertical="center" wrapText="1"/>
    </xf>
    <xf numFmtId="167" fontId="45" fillId="29" borderId="18" xfId="62" applyNumberFormat="1" applyFont="1" applyFill="1" applyBorder="1" applyAlignment="1">
      <alignment horizontal="right" vertical="center" wrapText="1"/>
    </xf>
    <xf numFmtId="167" fontId="45" fillId="29" borderId="30" xfId="62" applyNumberFormat="1" applyFont="1" applyFill="1" applyBorder="1" applyAlignment="1">
      <alignment horizontal="right" vertical="center" wrapText="1"/>
    </xf>
    <xf numFmtId="0" fontId="45" fillId="30" borderId="51" xfId="73" applyFont="1" applyFill="1" applyBorder="1" applyAlignment="1">
      <alignment horizontal="center" vertical="center"/>
    </xf>
    <xf numFmtId="0" fontId="50" fillId="30" borderId="33" xfId="0" applyFont="1" applyFill="1" applyBorder="1" applyAlignment="1">
      <alignment horizontal="center" vertical="center"/>
    </xf>
    <xf numFmtId="0" fontId="51" fillId="30" borderId="18" xfId="0" applyFont="1" applyFill="1" applyBorder="1" applyAlignment="1">
      <alignment horizontal="center" vertical="center" wrapText="1"/>
    </xf>
    <xf numFmtId="0" fontId="52" fillId="30" borderId="18" xfId="0" applyFont="1" applyFill="1" applyBorder="1" applyAlignment="1">
      <alignment horizontal="justify" vertical="center" wrapText="1"/>
    </xf>
    <xf numFmtId="0" fontId="52" fillId="30" borderId="18" xfId="0" applyFont="1" applyFill="1" applyBorder="1" applyAlignment="1">
      <alignment horizontal="center" vertical="center" wrapText="1"/>
    </xf>
    <xf numFmtId="2" fontId="52" fillId="30" borderId="18" xfId="0" applyNumberFormat="1" applyFont="1" applyFill="1" applyBorder="1" applyAlignment="1">
      <alignment horizontal="center" vertical="center" wrapText="1"/>
    </xf>
    <xf numFmtId="167" fontId="45" fillId="30" borderId="18" xfId="62" applyNumberFormat="1" applyFont="1" applyFill="1" applyBorder="1" applyAlignment="1">
      <alignment horizontal="right" vertical="center" wrapText="1"/>
    </xf>
    <xf numFmtId="167" fontId="45" fillId="30" borderId="30" xfId="62" applyNumberFormat="1" applyFont="1" applyFill="1" applyBorder="1" applyAlignment="1">
      <alignment horizontal="right" vertical="center" wrapText="1"/>
    </xf>
    <xf numFmtId="0" fontId="47" fillId="0" borderId="0" xfId="130" applyFont="1" applyAlignment="1">
      <alignment horizontal="center"/>
    </xf>
    <xf numFmtId="0" fontId="42" fillId="31" borderId="32" xfId="73" applyFont="1" applyFill="1" applyBorder="1" applyAlignment="1">
      <alignment horizontal="center" vertical="center" wrapText="1"/>
    </xf>
    <xf numFmtId="0" fontId="42" fillId="31" borderId="29" xfId="73" applyFont="1" applyFill="1" applyBorder="1" applyAlignment="1">
      <alignment horizontal="center" vertical="center" wrapText="1"/>
    </xf>
    <xf numFmtId="4" fontId="42" fillId="31" borderId="29" xfId="73" applyNumberFormat="1" applyFont="1" applyFill="1" applyBorder="1" applyAlignment="1">
      <alignment horizontal="center" vertical="center" wrapText="1"/>
    </xf>
    <xf numFmtId="4" fontId="42" fillId="31" borderId="35" xfId="73" applyNumberFormat="1" applyFont="1" applyFill="1" applyBorder="1" applyAlignment="1">
      <alignment horizontal="center" vertical="center" wrapText="1"/>
    </xf>
    <xf numFmtId="167" fontId="45" fillId="25" borderId="18" xfId="62" applyNumberFormat="1" applyFont="1" applyFill="1" applyBorder="1" applyAlignment="1">
      <alignment horizontal="right" vertical="center" wrapText="1"/>
    </xf>
    <xf numFmtId="167" fontId="45" fillId="25" borderId="47" xfId="62" applyNumberFormat="1" applyFont="1" applyFill="1" applyBorder="1" applyAlignment="1">
      <alignment horizontal="right" vertical="center" wrapText="1"/>
    </xf>
    <xf numFmtId="185" fontId="41" fillId="24" borderId="18" xfId="73" applyNumberFormat="1" applyFont="1" applyFill="1" applyBorder="1" applyAlignment="1">
      <alignment vertical="center"/>
    </xf>
    <xf numFmtId="0" fontId="45" fillId="0" borderId="0" xfId="89" applyFont="1" applyAlignment="1">
      <alignment horizontal="left"/>
    </xf>
    <xf numFmtId="0" fontId="41" fillId="0" borderId="18" xfId="128" applyFont="1" applyBorder="1" applyAlignment="1">
      <alignment horizontal="right" vertical="center"/>
    </xf>
    <xf numFmtId="0" fontId="45" fillId="26" borderId="33" xfId="130" applyFont="1" applyFill="1" applyBorder="1" applyAlignment="1">
      <alignment horizontal="justify" vertical="center" wrapText="1"/>
    </xf>
    <xf numFmtId="0" fontId="45" fillId="26" borderId="18" xfId="130" applyFont="1" applyFill="1" applyBorder="1" applyAlignment="1">
      <alignment horizontal="justify" vertical="center" wrapText="1"/>
    </xf>
    <xf numFmtId="0" fontId="39" fillId="26" borderId="33" xfId="130" applyFont="1" applyFill="1" applyBorder="1" applyAlignment="1">
      <alignment horizontal="justify" vertical="center" wrapText="1"/>
    </xf>
    <xf numFmtId="3" fontId="47" fillId="26" borderId="25" xfId="130" applyNumberFormat="1" applyFont="1" applyFill="1" applyBorder="1" applyAlignment="1">
      <alignment horizontal="center" vertical="center" wrapText="1"/>
    </xf>
    <xf numFmtId="3" fontId="47" fillId="26" borderId="18" xfId="130" applyNumberFormat="1" applyFont="1" applyFill="1" applyBorder="1" applyAlignment="1">
      <alignment horizontal="right" vertical="center"/>
    </xf>
    <xf numFmtId="0" fontId="45" fillId="0" borderId="16" xfId="79" applyFont="1" applyBorder="1" applyAlignment="1">
      <alignment horizontal="center" vertical="center"/>
    </xf>
    <xf numFmtId="0" fontId="45" fillId="0" borderId="26" xfId="79" applyFont="1" applyBorder="1" applyAlignment="1">
      <alignment horizontal="center" vertical="center"/>
    </xf>
    <xf numFmtId="0" fontId="47" fillId="0" borderId="14" xfId="130" applyFont="1" applyBorder="1" applyAlignment="1">
      <alignment horizontal="center"/>
    </xf>
    <xf numFmtId="0" fontId="47" fillId="0" borderId="0" xfId="130" applyFont="1" applyAlignment="1">
      <alignment horizontal="center" vertical="top"/>
    </xf>
    <xf numFmtId="0" fontId="42" fillId="31" borderId="76" xfId="73" applyFont="1" applyFill="1" applyBorder="1" applyAlignment="1">
      <alignment horizontal="center" vertical="center" wrapText="1"/>
    </xf>
    <xf numFmtId="0" fontId="42" fillId="31" borderId="77" xfId="73" applyFont="1" applyFill="1" applyBorder="1" applyAlignment="1">
      <alignment horizontal="center" vertical="center" wrapText="1"/>
    </xf>
    <xf numFmtId="0" fontId="45" fillId="25" borderId="20" xfId="130" applyFont="1" applyFill="1" applyBorder="1" applyAlignment="1">
      <alignment horizontal="center" vertical="center" wrapText="1"/>
    </xf>
    <xf numFmtId="0" fontId="45" fillId="25" borderId="42" xfId="130" applyFont="1" applyFill="1" applyBorder="1" applyAlignment="1">
      <alignment horizontal="center" vertical="center" wrapText="1"/>
    </xf>
    <xf numFmtId="0" fontId="41" fillId="26" borderId="18" xfId="130" applyFont="1" applyFill="1" applyBorder="1" applyAlignment="1">
      <alignment horizontal="right" vertical="center" wrapText="1"/>
    </xf>
    <xf numFmtId="0" fontId="47" fillId="26" borderId="18" xfId="130" applyFont="1" applyFill="1" applyBorder="1" applyAlignment="1">
      <alignment horizontal="right" vertical="center"/>
    </xf>
    <xf numFmtId="3" fontId="41" fillId="26" borderId="18" xfId="130" applyNumberFormat="1" applyFont="1" applyFill="1" applyBorder="1" applyAlignment="1">
      <alignment horizontal="right" vertical="center" wrapText="1"/>
    </xf>
    <xf numFmtId="0" fontId="45" fillId="25" borderId="75" xfId="130" applyFont="1" applyFill="1" applyBorder="1" applyAlignment="1">
      <alignment horizontal="center" vertical="center" wrapText="1"/>
    </xf>
    <xf numFmtId="0" fontId="45" fillId="25" borderId="74" xfId="130" applyFont="1" applyFill="1" applyBorder="1" applyAlignment="1">
      <alignment horizontal="center" vertical="center" wrapText="1"/>
    </xf>
    <xf numFmtId="0" fontId="47" fillId="0" borderId="27" xfId="128" applyFont="1" applyBorder="1" applyAlignment="1">
      <alignment horizontal="right" vertical="center"/>
    </xf>
    <xf numFmtId="0" fontId="47" fillId="0" borderId="31" xfId="128" applyFont="1" applyBorder="1" applyAlignment="1">
      <alignment horizontal="right" vertical="center"/>
    </xf>
    <xf numFmtId="0" fontId="47" fillId="0" borderId="28" xfId="128" applyFont="1" applyBorder="1" applyAlignment="1">
      <alignment horizontal="right" vertical="center"/>
    </xf>
    <xf numFmtId="0" fontId="47" fillId="0" borderId="0" xfId="130" applyFont="1" applyAlignment="1">
      <alignment horizontal="center" vertical="center"/>
    </xf>
    <xf numFmtId="0" fontId="39" fillId="0" borderId="0" xfId="0" applyFont="1" applyAlignment="1">
      <alignment horizontal="left"/>
    </xf>
    <xf numFmtId="0" fontId="39" fillId="27" borderId="18" xfId="0" applyFont="1" applyFill="1" applyBorder="1" applyAlignment="1">
      <alignment horizontal="center" vertical="center" wrapText="1"/>
    </xf>
    <xf numFmtId="0" fontId="39" fillId="0" borderId="75" xfId="254" applyFont="1" applyBorder="1" applyAlignment="1">
      <alignment horizontal="center" vertical="center"/>
    </xf>
    <xf numFmtId="0" fontId="39" fillId="0" borderId="48" xfId="254" applyFont="1" applyBorder="1" applyAlignment="1">
      <alignment horizontal="center" vertical="center"/>
    </xf>
    <xf numFmtId="0" fontId="41" fillId="0" borderId="73" xfId="0" applyFont="1" applyBorder="1" applyAlignment="1">
      <alignment horizontal="center"/>
    </xf>
    <xf numFmtId="0" fontId="41" fillId="0" borderId="0" xfId="0" applyFont="1" applyAlignment="1">
      <alignment horizontal="center"/>
    </xf>
    <xf numFmtId="0" fontId="41" fillId="0" borderId="45" xfId="0" applyFont="1" applyBorder="1" applyAlignment="1">
      <alignment horizontal="center"/>
    </xf>
    <xf numFmtId="0" fontId="41" fillId="0" borderId="73" xfId="0" applyFont="1" applyBorder="1" applyAlignment="1">
      <alignment horizontal="center" vertical="center" wrapText="1"/>
    </xf>
    <xf numFmtId="0" fontId="41" fillId="0" borderId="0" xfId="0" applyFont="1" applyAlignment="1">
      <alignment horizontal="center" vertical="center" wrapText="1"/>
    </xf>
    <xf numFmtId="0" fontId="41" fillId="0" borderId="45" xfId="0" applyFont="1" applyBorder="1" applyAlignment="1">
      <alignment horizontal="center" vertical="center" wrapText="1"/>
    </xf>
    <xf numFmtId="0" fontId="41" fillId="0" borderId="76" xfId="0" applyFont="1" applyBorder="1" applyAlignment="1">
      <alignment horizontal="center"/>
    </xf>
    <xf numFmtId="0" fontId="41" fillId="0" borderId="57" xfId="0" applyFont="1" applyBorder="1" applyAlignment="1">
      <alignment horizontal="center"/>
    </xf>
    <xf numFmtId="0" fontId="41" fillId="0" borderId="77" xfId="0" applyFont="1" applyBorder="1" applyAlignment="1">
      <alignment horizontal="center"/>
    </xf>
    <xf numFmtId="0" fontId="39" fillId="0" borderId="25" xfId="0" applyFont="1" applyBorder="1" applyAlignment="1">
      <alignment horizontal="center" vertical="center"/>
    </xf>
    <xf numFmtId="0" fontId="40" fillId="0" borderId="78" xfId="255" applyFont="1" applyBorder="1" applyAlignment="1" applyProtection="1">
      <alignment horizontal="center"/>
    </xf>
    <xf numFmtId="0" fontId="40" fillId="0" borderId="50" xfId="255" applyFont="1" applyBorder="1" applyAlignment="1" applyProtection="1">
      <alignment horizontal="center"/>
    </xf>
    <xf numFmtId="0" fontId="39" fillId="0" borderId="74" xfId="254" applyFont="1" applyBorder="1" applyAlignment="1">
      <alignment horizontal="center" vertical="center"/>
    </xf>
    <xf numFmtId="0" fontId="39" fillId="0" borderId="49" xfId="254" applyFont="1" applyBorder="1" applyAlignment="1">
      <alignment horizontal="center" vertical="center"/>
    </xf>
    <xf numFmtId="0" fontId="39" fillId="0" borderId="76" xfId="254" applyFont="1" applyBorder="1" applyAlignment="1">
      <alignment horizontal="center" vertical="center"/>
    </xf>
    <xf numFmtId="0" fontId="39" fillId="0" borderId="57" xfId="254" applyFont="1" applyBorder="1" applyAlignment="1">
      <alignment horizontal="center" vertical="center"/>
    </xf>
    <xf numFmtId="0" fontId="39" fillId="0" borderId="56" xfId="254" applyFont="1" applyBorder="1" applyAlignment="1">
      <alignment horizontal="center" vertical="center"/>
    </xf>
    <xf numFmtId="0" fontId="39" fillId="0" borderId="66" xfId="254" applyFont="1" applyBorder="1" applyAlignment="1">
      <alignment horizontal="center" vertical="center"/>
    </xf>
    <xf numFmtId="0" fontId="39" fillId="0" borderId="54" xfId="254" applyFont="1" applyBorder="1" applyAlignment="1">
      <alignment horizontal="center" vertical="center"/>
    </xf>
    <xf numFmtId="0" fontId="39" fillId="0" borderId="70" xfId="254" applyFont="1" applyBorder="1" applyAlignment="1">
      <alignment horizontal="center" vertical="center"/>
    </xf>
    <xf numFmtId="0" fontId="39" fillId="0" borderId="64" xfId="254" applyFont="1" applyBorder="1" applyAlignment="1">
      <alignment horizontal="center" vertical="center"/>
    </xf>
    <xf numFmtId="0" fontId="39" fillId="0" borderId="53" xfId="254" applyFont="1" applyBorder="1" applyAlignment="1">
      <alignment horizontal="center" vertical="center"/>
    </xf>
    <xf numFmtId="0" fontId="39" fillId="0" borderId="72" xfId="254"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1" fillId="0" borderId="58" xfId="0" applyFont="1" applyBorder="1" applyAlignment="1" applyProtection="1">
      <alignment horizontal="center"/>
      <protection locked="0"/>
    </xf>
    <xf numFmtId="0" fontId="41" fillId="0" borderId="57" xfId="0" applyFont="1" applyBorder="1" applyAlignment="1" applyProtection="1">
      <alignment horizontal="center"/>
      <protection locked="0"/>
    </xf>
    <xf numFmtId="0" fontId="41"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xf>
    <xf numFmtId="0" fontId="42" fillId="24" borderId="46" xfId="0" applyFont="1" applyFill="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41" fillId="0" borderId="58" xfId="0" applyFont="1" applyBorder="1" applyAlignment="1">
      <alignment horizontal="left" vertical="center"/>
    </xf>
    <xf numFmtId="0" fontId="41" fillId="0" borderId="57" xfId="0" applyFont="1" applyBorder="1" applyAlignment="1">
      <alignment horizontal="left" vertical="center"/>
    </xf>
    <xf numFmtId="0" fontId="41" fillId="0" borderId="56" xfId="0" applyFont="1" applyBorder="1" applyAlignment="1">
      <alignment horizontal="left" vertical="center"/>
    </xf>
    <xf numFmtId="0" fontId="41" fillId="0" borderId="11" xfId="0" applyFont="1" applyBorder="1" applyAlignment="1">
      <alignment horizontal="left" vertical="center"/>
    </xf>
    <xf numFmtId="0" fontId="41" fillId="0" borderId="0" xfId="0" applyFont="1" applyAlignment="1">
      <alignment horizontal="left" vertical="center"/>
    </xf>
    <xf numFmtId="0" fontId="41" fillId="0" borderId="12" xfId="0" applyFont="1" applyBorder="1" applyAlignment="1">
      <alignment horizontal="left" vertical="center"/>
    </xf>
    <xf numFmtId="0" fontId="41" fillId="0" borderId="13" xfId="0" applyFont="1" applyBorder="1" applyAlignment="1">
      <alignment horizontal="left" vertical="center"/>
    </xf>
    <xf numFmtId="0" fontId="41" fillId="0" borderId="14" xfId="0" applyFont="1" applyBorder="1" applyAlignment="1">
      <alignment horizontal="left" vertical="center"/>
    </xf>
    <xf numFmtId="0" fontId="41" fillId="0" borderId="15" xfId="0" applyFont="1" applyBorder="1" applyAlignment="1">
      <alignment horizontal="left" vertical="center"/>
    </xf>
    <xf numFmtId="0" fontId="42" fillId="24" borderId="34" xfId="0" applyFont="1" applyFill="1" applyBorder="1" applyAlignment="1">
      <alignment horizontal="center" vertical="center" wrapText="1"/>
    </xf>
    <xf numFmtId="0" fontId="42" fillId="24" borderId="16" xfId="0" applyFont="1" applyFill="1" applyBorder="1" applyAlignment="1">
      <alignment horizontal="center" vertical="center" wrapText="1"/>
    </xf>
    <xf numFmtId="0" fontId="42" fillId="24" borderId="26" xfId="0" applyFont="1" applyFill="1" applyBorder="1" applyAlignment="1">
      <alignment horizontal="center" vertical="center" wrapText="1"/>
    </xf>
    <xf numFmtId="0" fontId="42" fillId="24" borderId="34" xfId="0" applyFont="1" applyFill="1" applyBorder="1" applyAlignment="1">
      <alignment horizontal="center" vertical="center"/>
    </xf>
    <xf numFmtId="0" fontId="42" fillId="24" borderId="26"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applyAlignment="1">
      <alignment horizontal="center"/>
    </xf>
    <xf numFmtId="0" fontId="39" fillId="0" borderId="28" xfId="0" applyFont="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1" fillId="0" borderId="41" xfId="0" applyFont="1" applyBorder="1" applyAlignment="1">
      <alignment horizontal="right"/>
    </xf>
    <xf numFmtId="0" fontId="41" fillId="0" borderId="43" xfId="0" applyFont="1" applyBorder="1" applyAlignment="1">
      <alignment horizontal="right"/>
    </xf>
    <xf numFmtId="0" fontId="41" fillId="0" borderId="44" xfId="0" applyFont="1" applyBorder="1" applyAlignment="1">
      <alignment horizontal="right"/>
    </xf>
    <xf numFmtId="0" fontId="42" fillId="24" borderId="16" xfId="0" applyFont="1" applyFill="1" applyBorder="1" applyAlignment="1">
      <alignment horizontal="center"/>
    </xf>
    <xf numFmtId="0" fontId="42" fillId="24" borderId="41" xfId="0" applyFont="1" applyFill="1" applyBorder="1" applyAlignment="1">
      <alignment horizontal="right"/>
    </xf>
    <xf numFmtId="0" fontId="42" fillId="24" borderId="43" xfId="0" applyFont="1" applyFill="1" applyBorder="1" applyAlignment="1">
      <alignment horizontal="right"/>
    </xf>
    <xf numFmtId="0" fontId="42" fillId="24" borderId="44" xfId="0" applyFont="1" applyFill="1" applyBorder="1" applyAlignment="1">
      <alignment horizontal="right"/>
    </xf>
    <xf numFmtId="0" fontId="42" fillId="24" borderId="46"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1" fillId="0" borderId="11" xfId="0" applyFont="1" applyBorder="1" applyAlignment="1">
      <alignment horizontal="right" vertical="center"/>
    </xf>
    <xf numFmtId="0" fontId="41" fillId="0" borderId="0" xfId="0" applyFont="1" applyAlignment="1">
      <alignment horizontal="right" vertical="center"/>
    </xf>
    <xf numFmtId="0" fontId="41" fillId="0" borderId="11" xfId="0" applyFont="1" applyBorder="1" applyAlignment="1">
      <alignment vertical="center" wrapText="1"/>
    </xf>
    <xf numFmtId="0" fontId="41" fillId="0" borderId="0" xfId="0" applyFont="1" applyAlignment="1">
      <alignment vertical="center" wrapText="1"/>
    </xf>
    <xf numFmtId="0" fontId="41" fillId="0" borderId="12" xfId="0" applyFont="1" applyBorder="1" applyAlignment="1">
      <alignment vertical="center"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1" fillId="0" borderId="11" xfId="0" applyFont="1" applyBorder="1" applyAlignment="1">
      <alignment wrapText="1"/>
    </xf>
    <xf numFmtId="0" fontId="41" fillId="0" borderId="0" xfId="0" applyFont="1" applyAlignment="1">
      <alignment wrapText="1"/>
    </xf>
    <xf numFmtId="0" fontId="41" fillId="0" borderId="12" xfId="0" applyFont="1" applyBorder="1" applyAlignment="1">
      <alignment wrapText="1"/>
    </xf>
  </cellXfs>
  <cellStyles count="256">
    <cellStyle name="20% - Énfasis1 2" xfId="1"/>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Buena 2" xfId="19"/>
    <cellStyle name="Buena 3" xfId="153"/>
    <cellStyle name="Cálculo 2" xfId="20"/>
    <cellStyle name="Cálculo 3" xfId="154"/>
    <cellStyle name="Cancel" xfId="155"/>
    <cellStyle name="Celda de comprobación 2" xfId="21"/>
    <cellStyle name="Celda de comprobación 3" xfId="156"/>
    <cellStyle name="Celda vinculada 2" xfId="22"/>
    <cellStyle name="Celda vinculada 3" xfId="157"/>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170"/>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5"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34" builtinId="3"/>
    <cellStyle name="Millares [2]" xfId="35"/>
    <cellStyle name="Millares [2] 2" xfId="201"/>
    <cellStyle name="Millares 10" xfId="36"/>
    <cellStyle name="Millares 10 2" xfId="37"/>
    <cellStyle name="Millares 11" xfId="38"/>
    <cellStyle name="Millares 11 2" xfId="202"/>
    <cellStyle name="Millares 12" xfId="125"/>
    <cellStyle name="Millares 13" xfId="133"/>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4"/>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2"/>
    <cellStyle name="Normal 6" xfId="233"/>
    <cellStyle name="Normal 6 2" xfId="234"/>
    <cellStyle name="Normal 7" xfId="235"/>
    <cellStyle name="Normal 8" xfId="236"/>
    <cellStyle name="Normal 9" xfId="237"/>
    <cellStyle name="Normal 9 2" xfId="131"/>
    <cellStyle name="Normal_modelo ACTA OBRA y MODIFICACION" xfId="254"/>
    <cellStyle name="Notas 2" xfId="93"/>
    <cellStyle name="Notas 3" xfId="238"/>
    <cellStyle name="Percent" xfId="239"/>
    <cellStyle name="Porcentaje" xfId="95" builtinId="5"/>
    <cellStyle name="Porcentaje 2" xfId="240"/>
    <cellStyle name="Porcentaje 3" xfId="94"/>
    <cellStyle name="Porcentaje 4" xfId="241"/>
    <cellStyle name="Porcentaje 5" xfId="242"/>
    <cellStyle name="Porcentaje 5 2" xfId="243"/>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4"/>
    <cellStyle name="Porcentual 6" xfId="113"/>
    <cellStyle name="Porcentual 6 2" xfId="114"/>
    <cellStyle name="Porcentual 7" xfId="115"/>
    <cellStyle name="Porcentual 8" xfId="127"/>
    <cellStyle name="resaltado" xfId="245"/>
    <cellStyle name="Salida 2" xfId="116"/>
    <cellStyle name="Salida 3" xfId="246"/>
    <cellStyle name="Texto de advertencia 2" xfId="117"/>
    <cellStyle name="Texto de advertencia 3" xfId="247"/>
    <cellStyle name="Texto explicativo 2" xfId="118"/>
    <cellStyle name="Texto explicativo 3" xfId="248"/>
    <cellStyle name="Título 1 2" xfId="119"/>
    <cellStyle name="Título 1 3" xfId="249"/>
    <cellStyle name="Título 2 2" xfId="120"/>
    <cellStyle name="Título 2 3" xfId="250"/>
    <cellStyle name="Título 3 2" xfId="121"/>
    <cellStyle name="Título 3 3" xfId="251"/>
    <cellStyle name="Título 4" xfId="122"/>
    <cellStyle name="Título 5" xfId="252"/>
    <cellStyle name="Total" xfId="123" builtinId="25" customBuiltin="1"/>
    <cellStyle name="Total 2" xfId="124"/>
    <cellStyle name="Total 3" xfId="25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sites/SGC-Consultas/Documentos%20compartidos/02.%20DOCUMENTOS%20TIPO/004.%202022/04.%20MODIFICACIONES%20D.T%20-%20D.%201860-2021/02.%20MINIMA%20CUANT&#205;A%20-%20VERSI&#211;N%202/09.%20III%20VERSION%20PRELIMINAR%20-%20COMENTARIOS%20CIUDADANOS/V&#237;nculoExternoRecuperado1?689CA8D6" TargetMode="External"/><Relationship Id="rId1" Type="http://schemas.openxmlformats.org/officeDocument/2006/relationships/externalLinkPath" Target="file:///\\689CA8D6\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d.docs.live.net/sites/SGC-Consultas/Documentos%20compartidos/02.%20DOCUMENTOS%20TIPO/004.%202022/04.%20MODIFICACIONES%20D.T%20-%20D.%201860-2021/02.%20MINIMA%20CUANT&#205;A%20-%20VERSI&#211;N%202/09.%20III%20VERSION%20PRELIMINAR%20-%20COMENTARIOS%20CIUDADANOS/Factura13?689CA8D6" TargetMode="External"/><Relationship Id="rId1" Type="http://schemas.openxmlformats.org/officeDocument/2006/relationships/externalLinkPath" Target="file:///\\689CA8D6\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d.docs.live.net/sites/SGC-Consultas/Documentos%20compartidos/02.%20DOCUMENTOS%20TIPO/004.%202022/04.%20MODIFICACIONES%20D.T%20-%20D.%201860-2021/02.%20MINIMA%20CUANT&#205;A%20-%20VERSI&#211;N%202/09.%20III%20VERSION%20PRELIMINAR%20-%20COMENTARIOS%20CIUDADANOS/REPROJMA.xls?689CA8D6" TargetMode="External"/><Relationship Id="rId1" Type="http://schemas.openxmlformats.org/officeDocument/2006/relationships/externalLinkPath" Target="file:///\\689CA8D6\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d.docs.live.net/sites/SGC-Consultas/Documentos%20compartidos/02.%20DOCUMENTOS%20TIPO/004.%202022/04.%20MODIFICACIONES%20D.T%20-%20D.%201860-2021/02.%20MINIMA%20CUANT&#205;A%20-%20VERSI&#211;N%202/09.%20III%20VERSION%20PRELIMINAR%20-%20COMENTARIOS%20CIUDADANOS/Contratacion%20PME%20v021?689CA8D6" TargetMode="External"/><Relationship Id="rId1" Type="http://schemas.openxmlformats.org/officeDocument/2006/relationships/externalLinkPath" Target="file:///\\689CA8D6\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d.docs.live.net/sites/SGC-Consultas/Documentos%20compartidos/02.%20DOCUMENTOS%20TIPO/004.%202022/04.%20MODIFICACIONES%20D.T%20-%20D.%201860-2021/02.%20MINIMA%20CUANT&#205;A%20-%20VERSI&#211;N%202/09.%20III%20VERSION%20PRELIMINAR%20-%20COMENTARIOS%20CIUDADANOS/Formatos.xls?689CA8D6" TargetMode="External"/><Relationship Id="rId1" Type="http://schemas.openxmlformats.org/officeDocument/2006/relationships/externalLinkPath" Target="file:///\\689CA8D6\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L58"/>
  <sheetViews>
    <sheetView showGridLines="0" zoomScale="85" zoomScaleNormal="85" zoomScaleSheetLayoutView="100" zoomScalePageLayoutView="55" workbookViewId="0">
      <selection activeCell="F10" sqref="F10"/>
    </sheetView>
  </sheetViews>
  <sheetFormatPr baseColWidth="10" defaultColWidth="11.42578125" defaultRowHeight="14.25"/>
  <cols>
    <col min="1" max="2" width="3.42578125" style="111" customWidth="1"/>
    <col min="3" max="3" width="8.28515625" style="111" customWidth="1"/>
    <col min="4" max="4" width="20.140625" style="111" customWidth="1"/>
    <col min="5" max="5" width="36.140625" style="112" customWidth="1"/>
    <col min="6" max="6" width="73.28515625" style="111" customWidth="1"/>
    <col min="7" max="7" width="12.140625" style="111" customWidth="1"/>
    <col min="8" max="8" width="18.85546875" style="111" customWidth="1"/>
    <col min="9" max="9" width="23.85546875" style="111" customWidth="1"/>
    <col min="10" max="10" width="30" style="111" customWidth="1"/>
    <col min="11" max="11" width="3.28515625" style="111" customWidth="1"/>
    <col min="12" max="12" width="2.7109375" style="111" customWidth="1"/>
    <col min="13" max="16384" width="11.42578125" style="111"/>
  </cols>
  <sheetData>
    <row r="1" spans="1:12">
      <c r="B1" s="193" t="s">
        <v>0</v>
      </c>
      <c r="C1" s="193"/>
      <c r="D1" s="193"/>
      <c r="E1" s="193"/>
      <c r="F1" s="193"/>
    </row>
    <row r="2" spans="1:12">
      <c r="B2" s="111" t="s">
        <v>1</v>
      </c>
    </row>
    <row r="3" spans="1:12" ht="15.75" thickBot="1">
      <c r="A3" s="113"/>
      <c r="B3" s="113"/>
      <c r="C3" s="113"/>
      <c r="D3" s="113"/>
      <c r="E3" s="114"/>
      <c r="F3" s="113"/>
      <c r="G3" s="113"/>
      <c r="H3" s="113"/>
      <c r="I3" s="113"/>
      <c r="J3" s="113"/>
      <c r="K3" s="113"/>
      <c r="L3" s="113"/>
    </row>
    <row r="4" spans="1:12" ht="15.75" thickTop="1">
      <c r="A4" s="113"/>
      <c r="B4" s="115"/>
      <c r="C4" s="116"/>
      <c r="D4" s="116"/>
      <c r="E4" s="117"/>
      <c r="F4" s="116"/>
      <c r="G4" s="116"/>
      <c r="H4" s="116"/>
      <c r="I4" s="116"/>
      <c r="J4" s="116"/>
      <c r="K4" s="118"/>
      <c r="L4" s="113"/>
    </row>
    <row r="5" spans="1:12" ht="15">
      <c r="A5" s="113"/>
      <c r="B5" s="119"/>
      <c r="C5" s="203" t="s">
        <v>2</v>
      </c>
      <c r="D5" s="203"/>
      <c r="E5" s="203"/>
      <c r="F5" s="203"/>
      <c r="G5" s="203"/>
      <c r="H5" s="203"/>
      <c r="I5" s="203"/>
      <c r="J5" s="203"/>
      <c r="K5" s="120"/>
      <c r="L5" s="113"/>
    </row>
    <row r="6" spans="1:12" ht="15.75" thickBot="1">
      <c r="A6" s="113"/>
      <c r="B6" s="119"/>
      <c r="C6" s="202" t="s">
        <v>3</v>
      </c>
      <c r="D6" s="202"/>
      <c r="E6" s="202"/>
      <c r="F6" s="202"/>
      <c r="G6" s="202"/>
      <c r="H6" s="202"/>
      <c r="I6" s="202"/>
      <c r="J6" s="202"/>
      <c r="K6" s="120"/>
      <c r="L6" s="113"/>
    </row>
    <row r="7" spans="1:12" ht="15.75" thickBot="1">
      <c r="A7" s="113"/>
      <c r="B7" s="119"/>
      <c r="C7" s="185"/>
      <c r="D7" s="185"/>
      <c r="E7" s="185"/>
      <c r="F7" s="185"/>
      <c r="G7" s="185"/>
      <c r="H7" s="185"/>
      <c r="I7" s="185"/>
      <c r="J7" s="185"/>
      <c r="K7" s="120"/>
      <c r="L7" s="113"/>
    </row>
    <row r="8" spans="1:12" ht="30" customHeight="1" thickBot="1">
      <c r="A8" s="113"/>
      <c r="B8" s="119"/>
      <c r="C8" s="186" t="s">
        <v>4</v>
      </c>
      <c r="D8" s="187" t="s">
        <v>5</v>
      </c>
      <c r="E8" s="204" t="s">
        <v>6</v>
      </c>
      <c r="F8" s="205"/>
      <c r="G8" s="187" t="s">
        <v>7</v>
      </c>
      <c r="H8" s="187" t="s">
        <v>8</v>
      </c>
      <c r="I8" s="188" t="s">
        <v>77</v>
      </c>
      <c r="J8" s="189" t="s">
        <v>78</v>
      </c>
      <c r="K8" s="120"/>
      <c r="L8" s="113"/>
    </row>
    <row r="9" spans="1:12" ht="9" customHeight="1" thickBot="1">
      <c r="A9" s="113"/>
      <c r="B9" s="119"/>
      <c r="C9" s="121"/>
      <c r="D9" s="122"/>
      <c r="E9" s="122"/>
      <c r="F9" s="122"/>
      <c r="G9" s="122"/>
      <c r="H9" s="122"/>
      <c r="I9" s="122"/>
      <c r="J9" s="123"/>
      <c r="K9" s="120"/>
      <c r="L9" s="113"/>
    </row>
    <row r="10" spans="1:12" ht="185.25">
      <c r="A10" s="113"/>
      <c r="B10" s="119"/>
      <c r="C10" s="160">
        <v>1</v>
      </c>
      <c r="D10" s="161" t="s">
        <v>81</v>
      </c>
      <c r="E10" s="162" t="s">
        <v>118</v>
      </c>
      <c r="F10" s="163" t="s">
        <v>121</v>
      </c>
      <c r="G10" s="164" t="s">
        <v>152</v>
      </c>
      <c r="H10" s="165">
        <v>2</v>
      </c>
      <c r="I10" s="166">
        <v>1448103.73</v>
      </c>
      <c r="J10" s="167">
        <v>2896207.46</v>
      </c>
      <c r="K10" s="120"/>
      <c r="L10" s="113"/>
    </row>
    <row r="11" spans="1:12" ht="128.25">
      <c r="A11" s="113"/>
      <c r="B11" s="119"/>
      <c r="C11" s="160">
        <v>2</v>
      </c>
      <c r="D11" s="161" t="s">
        <v>82</v>
      </c>
      <c r="E11" s="162" t="s">
        <v>118</v>
      </c>
      <c r="F11" s="163" t="s">
        <v>122</v>
      </c>
      <c r="G11" s="164" t="s">
        <v>152</v>
      </c>
      <c r="H11" s="165">
        <v>1</v>
      </c>
      <c r="I11" s="166">
        <v>2780966.08</v>
      </c>
      <c r="J11" s="167">
        <v>2780966.08</v>
      </c>
      <c r="K11" s="120"/>
      <c r="L11" s="113"/>
    </row>
    <row r="12" spans="1:12" ht="57">
      <c r="A12" s="113"/>
      <c r="B12" s="119"/>
      <c r="C12" s="160">
        <v>3</v>
      </c>
      <c r="D12" s="161" t="s">
        <v>83</v>
      </c>
      <c r="E12" s="162" t="s">
        <v>118</v>
      </c>
      <c r="F12" s="163" t="s">
        <v>123</v>
      </c>
      <c r="G12" s="164" t="s">
        <v>152</v>
      </c>
      <c r="H12" s="165">
        <v>1</v>
      </c>
      <c r="I12" s="166">
        <v>88638.91</v>
      </c>
      <c r="J12" s="167">
        <v>88638.91</v>
      </c>
      <c r="K12" s="120"/>
      <c r="L12" s="113"/>
    </row>
    <row r="13" spans="1:12" ht="57">
      <c r="A13" s="113"/>
      <c r="B13" s="119"/>
      <c r="C13" s="160">
        <v>4</v>
      </c>
      <c r="D13" s="161" t="s">
        <v>84</v>
      </c>
      <c r="E13" s="162" t="s">
        <v>118</v>
      </c>
      <c r="F13" s="163" t="s">
        <v>124</v>
      </c>
      <c r="G13" s="164" t="s">
        <v>152</v>
      </c>
      <c r="H13" s="165">
        <v>1</v>
      </c>
      <c r="I13" s="166">
        <v>79260.36</v>
      </c>
      <c r="J13" s="167">
        <v>79260.36</v>
      </c>
      <c r="K13" s="120"/>
      <c r="L13" s="113"/>
    </row>
    <row r="14" spans="1:12" ht="270.75">
      <c r="A14" s="113"/>
      <c r="B14" s="119"/>
      <c r="C14" s="160">
        <v>5</v>
      </c>
      <c r="D14" s="161" t="s">
        <v>85</v>
      </c>
      <c r="E14" s="162" t="s">
        <v>118</v>
      </c>
      <c r="F14" s="163" t="s">
        <v>125</v>
      </c>
      <c r="G14" s="164" t="s">
        <v>153</v>
      </c>
      <c r="H14" s="165">
        <v>236</v>
      </c>
      <c r="I14" s="166">
        <v>263156.23</v>
      </c>
      <c r="J14" s="167">
        <v>62104870.280000001</v>
      </c>
      <c r="K14" s="120"/>
      <c r="L14" s="113"/>
    </row>
    <row r="15" spans="1:12" ht="57.75" thickBot="1">
      <c r="A15" s="113"/>
      <c r="B15" s="119"/>
      <c r="C15" s="160">
        <v>6</v>
      </c>
      <c r="D15" s="161" t="s">
        <v>86</v>
      </c>
      <c r="E15" s="162" t="s">
        <v>118</v>
      </c>
      <c r="F15" s="163" t="s">
        <v>126</v>
      </c>
      <c r="G15" s="164" t="s">
        <v>153</v>
      </c>
      <c r="H15" s="165">
        <f>+H14</f>
        <v>236</v>
      </c>
      <c r="I15" s="166">
        <v>74554.070000000007</v>
      </c>
      <c r="J15" s="167">
        <v>17594760.52</v>
      </c>
      <c r="K15" s="120"/>
      <c r="L15" s="113"/>
    </row>
    <row r="16" spans="1:12" ht="72" thickBot="1">
      <c r="A16" s="113"/>
      <c r="B16" s="119"/>
      <c r="C16" s="160">
        <v>7</v>
      </c>
      <c r="D16" s="161" t="s">
        <v>87</v>
      </c>
      <c r="E16" s="162" t="s">
        <v>118</v>
      </c>
      <c r="F16" s="163" t="s">
        <v>127</v>
      </c>
      <c r="G16" s="164" t="s">
        <v>153</v>
      </c>
      <c r="H16" s="165">
        <v>21.6</v>
      </c>
      <c r="I16" s="166">
        <v>74085.899999999994</v>
      </c>
      <c r="J16" s="168">
        <v>1600255.44</v>
      </c>
      <c r="K16" s="120"/>
      <c r="L16" s="113"/>
    </row>
    <row r="17" spans="1:12" ht="99.75">
      <c r="A17" s="113"/>
      <c r="B17" s="119"/>
      <c r="C17" s="160">
        <v>8</v>
      </c>
      <c r="D17" s="161" t="s">
        <v>88</v>
      </c>
      <c r="E17" s="162" t="s">
        <v>118</v>
      </c>
      <c r="F17" s="163" t="s">
        <v>128</v>
      </c>
      <c r="G17" s="164" t="s">
        <v>152</v>
      </c>
      <c r="H17" s="165">
        <v>1</v>
      </c>
      <c r="I17" s="166">
        <v>84390.23</v>
      </c>
      <c r="J17" s="168">
        <v>84390.23</v>
      </c>
      <c r="K17" s="120"/>
      <c r="L17" s="113"/>
    </row>
    <row r="18" spans="1:12" ht="100.5" thickBot="1">
      <c r="A18" s="113"/>
      <c r="B18" s="119"/>
      <c r="C18" s="160">
        <v>9</v>
      </c>
      <c r="D18" s="161" t="s">
        <v>89</v>
      </c>
      <c r="E18" s="162" t="s">
        <v>118</v>
      </c>
      <c r="F18" s="163" t="s">
        <v>129</v>
      </c>
      <c r="G18" s="164" t="s">
        <v>152</v>
      </c>
      <c r="H18" s="165">
        <v>5</v>
      </c>
      <c r="I18" s="166">
        <v>77443.77</v>
      </c>
      <c r="J18" s="168">
        <v>387218.85</v>
      </c>
      <c r="K18" s="120"/>
      <c r="L18" s="113"/>
    </row>
    <row r="19" spans="1:12" ht="100.5" thickBot="1">
      <c r="A19" s="113"/>
      <c r="B19" s="119"/>
      <c r="C19" s="160">
        <v>10</v>
      </c>
      <c r="D19" s="161" t="s">
        <v>90</v>
      </c>
      <c r="E19" s="162" t="s">
        <v>118</v>
      </c>
      <c r="F19" s="163" t="s">
        <v>130</v>
      </c>
      <c r="G19" s="164" t="s">
        <v>153</v>
      </c>
      <c r="H19" s="165">
        <v>28.22</v>
      </c>
      <c r="I19" s="166">
        <v>30464.95</v>
      </c>
      <c r="J19" s="168">
        <v>859720.89</v>
      </c>
      <c r="K19" s="120"/>
      <c r="L19" s="113"/>
    </row>
    <row r="20" spans="1:12" ht="100.5" thickBot="1">
      <c r="A20" s="113"/>
      <c r="B20" s="119"/>
      <c r="C20" s="160">
        <v>11</v>
      </c>
      <c r="D20" s="161" t="s">
        <v>91</v>
      </c>
      <c r="E20" s="162" t="s">
        <v>118</v>
      </c>
      <c r="F20" s="163" t="s">
        <v>131</v>
      </c>
      <c r="G20" s="164" t="s">
        <v>153</v>
      </c>
      <c r="H20" s="165">
        <v>70</v>
      </c>
      <c r="I20" s="166">
        <v>38001.17</v>
      </c>
      <c r="J20" s="168">
        <v>2660081.9</v>
      </c>
      <c r="K20" s="120"/>
      <c r="L20" s="113"/>
    </row>
    <row r="21" spans="1:12" ht="15.75" thickBot="1">
      <c r="A21" s="113"/>
      <c r="B21" s="119"/>
      <c r="C21" s="160">
        <v>12</v>
      </c>
      <c r="D21" s="161" t="s">
        <v>92</v>
      </c>
      <c r="E21" s="162" t="s">
        <v>118</v>
      </c>
      <c r="F21" s="163" t="s">
        <v>132</v>
      </c>
      <c r="G21" s="164" t="s">
        <v>154</v>
      </c>
      <c r="H21" s="165">
        <v>40</v>
      </c>
      <c r="I21" s="166">
        <v>13266.21</v>
      </c>
      <c r="J21" s="168">
        <v>530648.4</v>
      </c>
      <c r="K21" s="120"/>
      <c r="L21" s="113"/>
    </row>
    <row r="22" spans="1:12" ht="100.5" thickBot="1">
      <c r="A22" s="113"/>
      <c r="B22" s="119"/>
      <c r="C22" s="160">
        <v>13</v>
      </c>
      <c r="D22" s="161" t="s">
        <v>93</v>
      </c>
      <c r="E22" s="162" t="s">
        <v>118</v>
      </c>
      <c r="F22" s="163" t="s">
        <v>133</v>
      </c>
      <c r="G22" s="164" t="s">
        <v>152</v>
      </c>
      <c r="H22" s="165">
        <v>1</v>
      </c>
      <c r="I22" s="166">
        <v>171944.93</v>
      </c>
      <c r="J22" s="168">
        <v>171944.93</v>
      </c>
      <c r="K22" s="120"/>
      <c r="L22" s="113"/>
    </row>
    <row r="23" spans="1:12" ht="30.75" thickBot="1">
      <c r="A23" s="113"/>
      <c r="B23" s="119"/>
      <c r="C23" s="169">
        <v>14</v>
      </c>
      <c r="D23" s="170" t="s">
        <v>94</v>
      </c>
      <c r="E23" s="171" t="s">
        <v>119</v>
      </c>
      <c r="F23" s="172" t="s">
        <v>134</v>
      </c>
      <c r="G23" s="173" t="s">
        <v>153</v>
      </c>
      <c r="H23" s="174">
        <v>13.69</v>
      </c>
      <c r="I23" s="175">
        <v>43793.81</v>
      </c>
      <c r="J23" s="176">
        <v>599537.26</v>
      </c>
      <c r="K23" s="120"/>
      <c r="L23" s="113"/>
    </row>
    <row r="24" spans="1:12" ht="30.75" thickBot="1">
      <c r="A24" s="113"/>
      <c r="B24" s="119"/>
      <c r="C24" s="169">
        <v>15</v>
      </c>
      <c r="D24" s="170" t="s">
        <v>95</v>
      </c>
      <c r="E24" s="171" t="s">
        <v>119</v>
      </c>
      <c r="F24" s="172" t="s">
        <v>135</v>
      </c>
      <c r="G24" s="173" t="s">
        <v>155</v>
      </c>
      <c r="H24" s="174">
        <v>1</v>
      </c>
      <c r="I24" s="175">
        <v>91232.82</v>
      </c>
      <c r="J24" s="176">
        <v>91232.82</v>
      </c>
      <c r="K24" s="120"/>
      <c r="L24" s="113"/>
    </row>
    <row r="25" spans="1:12" ht="43.5" thickBot="1">
      <c r="A25" s="113"/>
      <c r="B25" s="119"/>
      <c r="C25" s="169">
        <v>16</v>
      </c>
      <c r="D25" s="170" t="s">
        <v>96</v>
      </c>
      <c r="E25" s="171" t="s">
        <v>119</v>
      </c>
      <c r="F25" s="172" t="s">
        <v>136</v>
      </c>
      <c r="G25" s="173" t="s">
        <v>153</v>
      </c>
      <c r="H25" s="174">
        <v>13.69</v>
      </c>
      <c r="I25" s="175">
        <v>63218.79</v>
      </c>
      <c r="J25" s="176">
        <v>865465.24</v>
      </c>
      <c r="K25" s="120"/>
      <c r="L25" s="113"/>
    </row>
    <row r="26" spans="1:12" ht="30.75" thickBot="1">
      <c r="A26" s="113"/>
      <c r="B26" s="119"/>
      <c r="C26" s="169">
        <v>17</v>
      </c>
      <c r="D26" s="170" t="s">
        <v>97</v>
      </c>
      <c r="E26" s="171" t="s">
        <v>119</v>
      </c>
      <c r="F26" s="172" t="s">
        <v>137</v>
      </c>
      <c r="G26" s="173" t="s">
        <v>156</v>
      </c>
      <c r="H26" s="174">
        <v>12</v>
      </c>
      <c r="I26" s="175">
        <v>6216.96</v>
      </c>
      <c r="J26" s="176">
        <v>74603.520000000004</v>
      </c>
      <c r="K26" s="120"/>
      <c r="L26" s="113"/>
    </row>
    <row r="27" spans="1:12" ht="57.75" thickBot="1">
      <c r="A27" s="113"/>
      <c r="B27" s="119"/>
      <c r="C27" s="169">
        <v>18</v>
      </c>
      <c r="D27" s="170" t="s">
        <v>98</v>
      </c>
      <c r="E27" s="171" t="s">
        <v>119</v>
      </c>
      <c r="F27" s="172" t="s">
        <v>138</v>
      </c>
      <c r="G27" s="173" t="s">
        <v>157</v>
      </c>
      <c r="H27" s="174">
        <v>8</v>
      </c>
      <c r="I27" s="175">
        <v>26359.46</v>
      </c>
      <c r="J27" s="176">
        <v>210875.68</v>
      </c>
      <c r="K27" s="120"/>
      <c r="L27" s="113"/>
    </row>
    <row r="28" spans="1:12" ht="72" thickBot="1">
      <c r="A28" s="113"/>
      <c r="B28" s="119"/>
      <c r="C28" s="169">
        <v>19</v>
      </c>
      <c r="D28" s="170" t="s">
        <v>99</v>
      </c>
      <c r="E28" s="171" t="s">
        <v>119</v>
      </c>
      <c r="F28" s="172" t="s">
        <v>139</v>
      </c>
      <c r="G28" s="173" t="s">
        <v>155</v>
      </c>
      <c r="H28" s="174">
        <v>2.1</v>
      </c>
      <c r="I28" s="175">
        <v>1412107.98</v>
      </c>
      <c r="J28" s="176">
        <v>2965426.76</v>
      </c>
      <c r="K28" s="120"/>
      <c r="L28" s="113"/>
    </row>
    <row r="29" spans="1:12" ht="72" thickBot="1">
      <c r="A29" s="113"/>
      <c r="B29" s="119"/>
      <c r="C29" s="169">
        <v>20</v>
      </c>
      <c r="D29" s="170" t="s">
        <v>100</v>
      </c>
      <c r="E29" s="171" t="s">
        <v>119</v>
      </c>
      <c r="F29" s="172" t="s">
        <v>140</v>
      </c>
      <c r="G29" s="173" t="s">
        <v>158</v>
      </c>
      <c r="H29" s="174">
        <v>1</v>
      </c>
      <c r="I29" s="175">
        <v>187845.41</v>
      </c>
      <c r="J29" s="176">
        <v>187845.41</v>
      </c>
      <c r="K29" s="120"/>
      <c r="L29" s="113"/>
    </row>
    <row r="30" spans="1:12" ht="86.25" thickBot="1">
      <c r="A30" s="113"/>
      <c r="B30" s="119"/>
      <c r="C30" s="169">
        <v>21</v>
      </c>
      <c r="D30" s="170" t="s">
        <v>101</v>
      </c>
      <c r="E30" s="171" t="s">
        <v>119</v>
      </c>
      <c r="F30" s="172" t="s">
        <v>141</v>
      </c>
      <c r="G30" s="173" t="s">
        <v>153</v>
      </c>
      <c r="H30" s="174">
        <v>8</v>
      </c>
      <c r="I30" s="175">
        <v>44972.02</v>
      </c>
      <c r="J30" s="176">
        <v>359776.16</v>
      </c>
      <c r="K30" s="120"/>
      <c r="L30" s="113"/>
    </row>
    <row r="31" spans="1:12" ht="100.5" thickBot="1">
      <c r="A31" s="113"/>
      <c r="B31" s="119"/>
      <c r="C31" s="169">
        <v>22</v>
      </c>
      <c r="D31" s="170" t="s">
        <v>102</v>
      </c>
      <c r="E31" s="171" t="s">
        <v>119</v>
      </c>
      <c r="F31" s="172" t="s">
        <v>130</v>
      </c>
      <c r="G31" s="173" t="s">
        <v>153</v>
      </c>
      <c r="H31" s="174">
        <v>2</v>
      </c>
      <c r="I31" s="175">
        <v>30464.95</v>
      </c>
      <c r="J31" s="176">
        <v>60929.9</v>
      </c>
      <c r="K31" s="120"/>
      <c r="L31" s="113"/>
    </row>
    <row r="32" spans="1:12" ht="57.75" thickBot="1">
      <c r="A32" s="113"/>
      <c r="B32" s="119"/>
      <c r="C32" s="169">
        <v>23</v>
      </c>
      <c r="D32" s="170" t="s">
        <v>103</v>
      </c>
      <c r="E32" s="171" t="s">
        <v>119</v>
      </c>
      <c r="F32" s="172" t="s">
        <v>142</v>
      </c>
      <c r="G32" s="173" t="s">
        <v>154</v>
      </c>
      <c r="H32" s="174">
        <v>2.2000000000000002</v>
      </c>
      <c r="I32" s="175">
        <v>45314.34</v>
      </c>
      <c r="J32" s="176">
        <v>99691.55</v>
      </c>
      <c r="K32" s="120"/>
      <c r="L32" s="113"/>
    </row>
    <row r="33" spans="1:12" ht="186" thickBot="1">
      <c r="A33" s="113"/>
      <c r="B33" s="119"/>
      <c r="C33" s="169">
        <v>24</v>
      </c>
      <c r="D33" s="170" t="s">
        <v>104</v>
      </c>
      <c r="E33" s="171" t="s">
        <v>119</v>
      </c>
      <c r="F33" s="172" t="s">
        <v>143</v>
      </c>
      <c r="G33" s="173" t="s">
        <v>152</v>
      </c>
      <c r="H33" s="174">
        <v>1</v>
      </c>
      <c r="I33" s="175">
        <v>1245346.79</v>
      </c>
      <c r="J33" s="176">
        <v>1245346.79</v>
      </c>
      <c r="K33" s="120"/>
      <c r="L33" s="113"/>
    </row>
    <row r="34" spans="1:12" ht="129" thickBot="1">
      <c r="A34" s="113"/>
      <c r="B34" s="119"/>
      <c r="C34" s="169">
        <v>25</v>
      </c>
      <c r="D34" s="170" t="s">
        <v>105</v>
      </c>
      <c r="E34" s="171" t="s">
        <v>119</v>
      </c>
      <c r="F34" s="172" t="s">
        <v>144</v>
      </c>
      <c r="G34" s="173" t="s">
        <v>152</v>
      </c>
      <c r="H34" s="174">
        <v>1</v>
      </c>
      <c r="I34" s="175">
        <v>1245346.79</v>
      </c>
      <c r="J34" s="176">
        <v>1245346.79</v>
      </c>
      <c r="K34" s="120"/>
      <c r="L34" s="113"/>
    </row>
    <row r="35" spans="1:12" ht="30.75" thickBot="1">
      <c r="A35" s="113"/>
      <c r="B35" s="119"/>
      <c r="C35" s="169">
        <v>26</v>
      </c>
      <c r="D35" s="170" t="s">
        <v>106</v>
      </c>
      <c r="E35" s="171" t="s">
        <v>119</v>
      </c>
      <c r="F35" s="172" t="s">
        <v>145</v>
      </c>
      <c r="G35" s="173" t="s">
        <v>153</v>
      </c>
      <c r="H35" s="174">
        <v>8</v>
      </c>
      <c r="I35" s="175">
        <v>103042.35</v>
      </c>
      <c r="J35" s="176">
        <v>824338.8</v>
      </c>
      <c r="K35" s="120"/>
      <c r="L35" s="113"/>
    </row>
    <row r="36" spans="1:12" ht="30.75" thickBot="1">
      <c r="A36" s="113"/>
      <c r="B36" s="119"/>
      <c r="C36" s="169">
        <v>27</v>
      </c>
      <c r="D36" s="170" t="s">
        <v>107</v>
      </c>
      <c r="E36" s="171" t="s">
        <v>119</v>
      </c>
      <c r="F36" s="172" t="s">
        <v>146</v>
      </c>
      <c r="G36" s="173" t="s">
        <v>152</v>
      </c>
      <c r="H36" s="174">
        <v>1</v>
      </c>
      <c r="I36" s="175">
        <v>35739.39</v>
      </c>
      <c r="J36" s="176">
        <v>35739.39</v>
      </c>
      <c r="K36" s="120"/>
      <c r="L36" s="113"/>
    </row>
    <row r="37" spans="1:12" ht="57.75" thickBot="1">
      <c r="A37" s="113"/>
      <c r="B37" s="119"/>
      <c r="C37" s="169">
        <v>28</v>
      </c>
      <c r="D37" s="170" t="s">
        <v>108</v>
      </c>
      <c r="E37" s="171" t="s">
        <v>119</v>
      </c>
      <c r="F37" s="172" t="s">
        <v>147</v>
      </c>
      <c r="G37" s="173" t="s">
        <v>152</v>
      </c>
      <c r="H37" s="174">
        <v>1</v>
      </c>
      <c r="I37" s="175">
        <v>71465.11</v>
      </c>
      <c r="J37" s="176">
        <v>71465.11</v>
      </c>
      <c r="K37" s="120"/>
      <c r="L37" s="113"/>
    </row>
    <row r="38" spans="1:12" ht="57.75" thickBot="1">
      <c r="A38" s="113"/>
      <c r="B38" s="119"/>
      <c r="C38" s="169">
        <v>29</v>
      </c>
      <c r="D38" s="170" t="s">
        <v>109</v>
      </c>
      <c r="E38" s="171" t="s">
        <v>119</v>
      </c>
      <c r="F38" s="172" t="s">
        <v>148</v>
      </c>
      <c r="G38" s="173" t="s">
        <v>152</v>
      </c>
      <c r="H38" s="174">
        <v>1</v>
      </c>
      <c r="I38" s="175">
        <v>72128.55</v>
      </c>
      <c r="J38" s="176">
        <v>72128.55</v>
      </c>
      <c r="K38" s="120"/>
      <c r="L38" s="113"/>
    </row>
    <row r="39" spans="1:12" ht="30.75" thickBot="1">
      <c r="A39" s="113"/>
      <c r="B39" s="119"/>
      <c r="C39" s="169">
        <v>30</v>
      </c>
      <c r="D39" s="170" t="s">
        <v>110</v>
      </c>
      <c r="E39" s="171" t="s">
        <v>119</v>
      </c>
      <c r="F39" s="172" t="s">
        <v>149</v>
      </c>
      <c r="G39" s="173" t="s">
        <v>152</v>
      </c>
      <c r="H39" s="174">
        <v>2</v>
      </c>
      <c r="I39" s="175">
        <v>27777.63</v>
      </c>
      <c r="J39" s="176">
        <v>55555.26</v>
      </c>
      <c r="K39" s="120"/>
      <c r="L39" s="113"/>
    </row>
    <row r="40" spans="1:12" ht="57.75" thickBot="1">
      <c r="A40" s="113"/>
      <c r="B40" s="119"/>
      <c r="C40" s="177">
        <v>31</v>
      </c>
      <c r="D40" s="178" t="s">
        <v>111</v>
      </c>
      <c r="E40" s="179" t="s">
        <v>120</v>
      </c>
      <c r="F40" s="180" t="s">
        <v>150</v>
      </c>
      <c r="G40" s="181" t="s">
        <v>153</v>
      </c>
      <c r="H40" s="182">
        <v>26.61</v>
      </c>
      <c r="I40" s="183">
        <v>188795.59</v>
      </c>
      <c r="J40" s="184">
        <v>5023850.6500000004</v>
      </c>
      <c r="K40" s="120"/>
      <c r="L40" s="113"/>
    </row>
    <row r="41" spans="1:12" ht="186" thickBot="1">
      <c r="A41" s="113"/>
      <c r="B41" s="119"/>
      <c r="C41" s="177">
        <v>32</v>
      </c>
      <c r="D41" s="178" t="s">
        <v>112</v>
      </c>
      <c r="E41" s="179" t="s">
        <v>120</v>
      </c>
      <c r="F41" s="180" t="s">
        <v>121</v>
      </c>
      <c r="G41" s="181" t="s">
        <v>152</v>
      </c>
      <c r="H41" s="182">
        <v>4</v>
      </c>
      <c r="I41" s="183">
        <v>1448103.73</v>
      </c>
      <c r="J41" s="184">
        <v>5792414.9199999999</v>
      </c>
      <c r="K41" s="120"/>
      <c r="L41" s="113"/>
    </row>
    <row r="42" spans="1:12" ht="100.5" thickBot="1">
      <c r="A42" s="113"/>
      <c r="B42" s="119"/>
      <c r="C42" s="177">
        <v>33</v>
      </c>
      <c r="D42" s="178" t="s">
        <v>113</v>
      </c>
      <c r="E42" s="179" t="s">
        <v>120</v>
      </c>
      <c r="F42" s="180" t="s">
        <v>130</v>
      </c>
      <c r="G42" s="181" t="s">
        <v>153</v>
      </c>
      <c r="H42" s="182">
        <v>26.22</v>
      </c>
      <c r="I42" s="183">
        <v>30464.95</v>
      </c>
      <c r="J42" s="184">
        <v>798790.99</v>
      </c>
      <c r="K42" s="120"/>
      <c r="L42" s="113"/>
    </row>
    <row r="43" spans="1:12" ht="100.5" thickBot="1">
      <c r="A43" s="113"/>
      <c r="B43" s="119"/>
      <c r="C43" s="177">
        <v>34</v>
      </c>
      <c r="D43" s="178" t="s">
        <v>114</v>
      </c>
      <c r="E43" s="179" t="s">
        <v>120</v>
      </c>
      <c r="F43" s="180" t="s">
        <v>131</v>
      </c>
      <c r="G43" s="181" t="s">
        <v>153</v>
      </c>
      <c r="H43" s="182">
        <v>70</v>
      </c>
      <c r="I43" s="183">
        <v>38001.17</v>
      </c>
      <c r="J43" s="184">
        <v>2660081.9</v>
      </c>
      <c r="K43" s="120"/>
      <c r="L43" s="113"/>
    </row>
    <row r="44" spans="1:12" ht="30.75" thickBot="1">
      <c r="A44" s="113"/>
      <c r="B44" s="119"/>
      <c r="C44" s="177">
        <v>35</v>
      </c>
      <c r="D44" s="178" t="s">
        <v>115</v>
      </c>
      <c r="E44" s="179" t="s">
        <v>120</v>
      </c>
      <c r="F44" s="180" t="s">
        <v>132</v>
      </c>
      <c r="G44" s="181" t="s">
        <v>154</v>
      </c>
      <c r="H44" s="182">
        <v>40</v>
      </c>
      <c r="I44" s="183">
        <v>13266.21</v>
      </c>
      <c r="J44" s="184">
        <v>530648.4</v>
      </c>
      <c r="K44" s="120"/>
      <c r="L44" s="113"/>
    </row>
    <row r="45" spans="1:12" ht="214.5" thickBot="1">
      <c r="A45" s="113"/>
      <c r="B45" s="119"/>
      <c r="C45" s="177">
        <v>36</v>
      </c>
      <c r="D45" s="178" t="s">
        <v>116</v>
      </c>
      <c r="E45" s="179" t="s">
        <v>120</v>
      </c>
      <c r="F45" s="180" t="s">
        <v>151</v>
      </c>
      <c r="G45" s="181" t="s">
        <v>152</v>
      </c>
      <c r="H45" s="182">
        <v>1</v>
      </c>
      <c r="I45" s="183">
        <v>15580712.109999999</v>
      </c>
      <c r="J45" s="184">
        <v>15580712.109999999</v>
      </c>
      <c r="K45" s="120"/>
      <c r="L45" s="113"/>
    </row>
    <row r="46" spans="1:12" ht="100.5" thickBot="1">
      <c r="A46" s="113"/>
      <c r="B46" s="119"/>
      <c r="C46" s="177">
        <v>37</v>
      </c>
      <c r="D46" s="178" t="s">
        <v>117</v>
      </c>
      <c r="E46" s="179" t="s">
        <v>120</v>
      </c>
      <c r="F46" s="180" t="s">
        <v>133</v>
      </c>
      <c r="G46" s="181" t="s">
        <v>152</v>
      </c>
      <c r="H46" s="182">
        <v>1</v>
      </c>
      <c r="I46" s="183">
        <v>167074.82</v>
      </c>
      <c r="J46" s="184">
        <v>167074.82</v>
      </c>
      <c r="K46" s="120"/>
      <c r="L46" s="113"/>
    </row>
    <row r="47" spans="1:12" s="128" customFormat="1" ht="30" customHeight="1">
      <c r="A47" s="124"/>
      <c r="B47" s="125"/>
      <c r="C47" s="129"/>
      <c r="D47" s="130"/>
      <c r="E47" s="129"/>
      <c r="F47" s="129"/>
      <c r="G47" s="129"/>
      <c r="H47" s="129"/>
      <c r="I47" s="129"/>
      <c r="J47" s="129"/>
      <c r="K47" s="127"/>
      <c r="L47" s="124"/>
    </row>
    <row r="48" spans="1:12" s="128" customFormat="1" ht="30" customHeight="1">
      <c r="A48" s="124"/>
      <c r="B48" s="125"/>
      <c r="C48" s="129"/>
      <c r="D48" s="130"/>
      <c r="E48" s="129"/>
      <c r="F48" s="194" t="s">
        <v>9</v>
      </c>
      <c r="G48" s="194"/>
      <c r="H48" s="194"/>
      <c r="I48" s="194"/>
      <c r="J48" s="192">
        <f>SUM(J10:J47)</f>
        <v>131457843.03000003</v>
      </c>
      <c r="K48" s="127"/>
      <c r="L48" s="124"/>
    </row>
    <row r="49" spans="1:12" s="128" customFormat="1" ht="15.75" thickBot="1">
      <c r="A49" s="124"/>
      <c r="B49" s="125"/>
      <c r="C49" s="129"/>
      <c r="D49" s="130"/>
      <c r="E49" s="130"/>
      <c r="F49" s="129"/>
      <c r="G49" s="129"/>
      <c r="H49" s="131"/>
      <c r="I49" s="132"/>
      <c r="J49" s="133"/>
      <c r="K49" s="127"/>
      <c r="L49" s="124"/>
    </row>
    <row r="50" spans="1:12" s="128" customFormat="1" ht="15.75" thickBot="1">
      <c r="A50" s="124"/>
      <c r="B50" s="125"/>
      <c r="C50" s="134"/>
      <c r="D50" s="200"/>
      <c r="E50" s="200"/>
      <c r="F50" s="200"/>
      <c r="G50" s="200"/>
      <c r="H50" s="200"/>
      <c r="I50" s="200"/>
      <c r="J50" s="201"/>
      <c r="K50" s="135"/>
      <c r="L50" s="124"/>
    </row>
    <row r="51" spans="1:12" s="128" customFormat="1" ht="67.5" customHeight="1">
      <c r="A51" s="124"/>
      <c r="B51" s="125"/>
      <c r="C51" s="197" t="s">
        <v>79</v>
      </c>
      <c r="D51" s="196"/>
      <c r="E51" s="196"/>
      <c r="F51" s="196"/>
      <c r="G51" s="198" t="s">
        <v>10</v>
      </c>
      <c r="H51" s="198"/>
      <c r="I51" s="198"/>
      <c r="J51" s="136" t="s">
        <v>11</v>
      </c>
      <c r="K51" s="137"/>
      <c r="L51" s="124"/>
    </row>
    <row r="52" spans="1:12" s="128" customFormat="1" ht="36.75" customHeight="1">
      <c r="A52" s="124"/>
      <c r="B52" s="125"/>
      <c r="C52" s="195" t="s">
        <v>12</v>
      </c>
      <c r="D52" s="196"/>
      <c r="E52" s="196"/>
      <c r="F52" s="196"/>
      <c r="G52" s="199" t="s">
        <v>13</v>
      </c>
      <c r="H52" s="199"/>
      <c r="I52" s="138" t="s">
        <v>14</v>
      </c>
      <c r="J52" s="159">
        <v>0.15</v>
      </c>
      <c r="K52" s="137"/>
      <c r="L52" s="124"/>
    </row>
    <row r="53" spans="1:12" s="128" customFormat="1" ht="31.5" customHeight="1">
      <c r="A53" s="124"/>
      <c r="B53" s="125"/>
      <c r="C53" s="195" t="s">
        <v>15</v>
      </c>
      <c r="D53" s="196"/>
      <c r="E53" s="196"/>
      <c r="F53" s="196"/>
      <c r="G53" s="208" t="s">
        <v>80</v>
      </c>
      <c r="H53" s="209"/>
      <c r="I53" s="138" t="s">
        <v>16</v>
      </c>
      <c r="J53" s="159">
        <v>0.04</v>
      </c>
      <c r="K53" s="137"/>
      <c r="L53" s="124"/>
    </row>
    <row r="54" spans="1:12" s="141" customFormat="1" ht="31.5" customHeight="1">
      <c r="A54" s="124"/>
      <c r="B54" s="125"/>
      <c r="C54" s="140"/>
      <c r="E54" s="142"/>
      <c r="F54" s="143"/>
      <c r="G54" s="210" t="s">
        <v>65</v>
      </c>
      <c r="H54" s="199"/>
      <c r="I54" s="138" t="s">
        <v>17</v>
      </c>
      <c r="J54" s="159">
        <v>0.05</v>
      </c>
      <c r="K54" s="127"/>
      <c r="L54" s="124"/>
    </row>
    <row r="55" spans="1:12" ht="31.5" customHeight="1">
      <c r="A55" s="113"/>
      <c r="B55" s="119"/>
      <c r="C55" s="144"/>
      <c r="D55" s="145"/>
      <c r="E55" s="145"/>
      <c r="F55" s="146"/>
      <c r="G55" s="199" t="s">
        <v>18</v>
      </c>
      <c r="H55" s="199"/>
      <c r="I55" s="138" t="s">
        <v>19</v>
      </c>
      <c r="J55" s="159">
        <f>SUM(J52:J54)</f>
        <v>0.24</v>
      </c>
      <c r="K55" s="120"/>
      <c r="L55" s="113"/>
    </row>
    <row r="56" spans="1:12" ht="15">
      <c r="A56" s="113"/>
      <c r="B56" s="119"/>
      <c r="C56" s="147"/>
      <c r="D56" s="148"/>
      <c r="E56" s="148"/>
      <c r="F56" s="149"/>
      <c r="G56" s="206"/>
      <c r="H56" s="206"/>
      <c r="I56" s="206"/>
      <c r="J56" s="207"/>
      <c r="K56" s="120"/>
      <c r="L56" s="113"/>
    </row>
    <row r="57" spans="1:12" ht="15">
      <c r="A57" s="113"/>
      <c r="B57" s="150"/>
      <c r="C57" s="151"/>
      <c r="D57" s="151"/>
      <c r="E57" s="152"/>
      <c r="F57" s="153"/>
      <c r="G57" s="151"/>
      <c r="H57" s="151"/>
      <c r="I57" s="151"/>
      <c r="J57" s="151"/>
      <c r="K57" s="154"/>
      <c r="L57" s="113"/>
    </row>
    <row r="58" spans="1:12" ht="15">
      <c r="A58" s="113"/>
      <c r="B58" s="113"/>
      <c r="C58" s="113"/>
      <c r="D58" s="113"/>
      <c r="E58" s="114"/>
      <c r="F58" s="113"/>
      <c r="G58" s="113"/>
      <c r="H58" s="113"/>
      <c r="I58" s="113"/>
      <c r="J58" s="113"/>
      <c r="K58" s="113"/>
      <c r="L58" s="113"/>
    </row>
  </sheetData>
  <mergeCells count="15">
    <mergeCell ref="G56:J56"/>
    <mergeCell ref="C53:F53"/>
    <mergeCell ref="G53:H53"/>
    <mergeCell ref="G54:H54"/>
    <mergeCell ref="G55:H55"/>
    <mergeCell ref="B1:F1"/>
    <mergeCell ref="F48:I48"/>
    <mergeCell ref="C52:F52"/>
    <mergeCell ref="C51:F51"/>
    <mergeCell ref="G51:I51"/>
    <mergeCell ref="G52:H52"/>
    <mergeCell ref="D50:J50"/>
    <mergeCell ref="C6:J6"/>
    <mergeCell ref="C5:J5"/>
    <mergeCell ref="E8:F8"/>
  </mergeCells>
  <pageMargins left="0.25" right="0.25" top="0.75" bottom="0.75" header="0.3" footer="0.3"/>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showGridLines="0" view="pageBreakPreview" zoomScale="70" zoomScaleNormal="100" zoomScaleSheetLayoutView="70" zoomScalePageLayoutView="91" workbookViewId="0">
      <selection activeCell="J56" sqref="J56"/>
    </sheetView>
  </sheetViews>
  <sheetFormatPr baseColWidth="10" defaultColWidth="11.42578125" defaultRowHeight="14.25"/>
  <cols>
    <col min="1" max="2" width="3.42578125" style="111" customWidth="1"/>
    <col min="3" max="3" width="7.85546875" style="111" customWidth="1"/>
    <col min="4" max="4" width="21" style="111" customWidth="1"/>
    <col min="5" max="5" width="31.28515625" style="112" customWidth="1"/>
    <col min="6" max="6" width="78.5703125" style="111" customWidth="1"/>
    <col min="7" max="7" width="8.7109375" style="111" customWidth="1"/>
    <col min="8" max="8" width="18.85546875" style="111" customWidth="1"/>
    <col min="9" max="9" width="23.85546875" style="111" customWidth="1"/>
    <col min="10" max="10" width="34" style="111" customWidth="1"/>
    <col min="11" max="11" width="3.28515625" style="111" customWidth="1"/>
    <col min="12" max="12" width="2.7109375" style="111" customWidth="1"/>
    <col min="13" max="16384" width="11.42578125" style="111"/>
  </cols>
  <sheetData>
    <row r="1" spans="1:12">
      <c r="B1" s="193" t="s">
        <v>0</v>
      </c>
      <c r="C1" s="193"/>
      <c r="D1" s="193"/>
      <c r="E1" s="193"/>
      <c r="F1" s="193"/>
    </row>
    <row r="2" spans="1:12">
      <c r="B2" s="193" t="s">
        <v>1</v>
      </c>
      <c r="C2" s="193"/>
      <c r="D2" s="193"/>
      <c r="E2" s="193"/>
    </row>
    <row r="3" spans="1:12" ht="15.75" thickBot="1">
      <c r="A3" s="113"/>
      <c r="B3" s="113"/>
      <c r="C3" s="113"/>
      <c r="D3" s="113"/>
      <c r="E3" s="114"/>
      <c r="F3" s="113"/>
      <c r="G3" s="113"/>
      <c r="H3" s="113"/>
      <c r="I3" s="113"/>
      <c r="J3" s="113"/>
      <c r="K3" s="113"/>
      <c r="L3" s="113"/>
    </row>
    <row r="4" spans="1:12" ht="15.75" thickTop="1">
      <c r="A4" s="113"/>
      <c r="B4" s="115"/>
      <c r="C4" s="116"/>
      <c r="D4" s="116"/>
      <c r="E4" s="117"/>
      <c r="F4" s="116"/>
      <c r="G4" s="116"/>
      <c r="H4" s="116"/>
      <c r="I4" s="116"/>
      <c r="J4" s="116"/>
      <c r="K4" s="118"/>
      <c r="L4" s="113"/>
    </row>
    <row r="5" spans="1:12" ht="15">
      <c r="A5" s="113"/>
      <c r="B5" s="119"/>
      <c r="C5" s="216" t="s">
        <v>2</v>
      </c>
      <c r="D5" s="216"/>
      <c r="E5" s="216"/>
      <c r="F5" s="216"/>
      <c r="G5" s="216"/>
      <c r="H5" s="216"/>
      <c r="I5" s="216"/>
      <c r="J5" s="216"/>
      <c r="K5" s="120"/>
      <c r="L5" s="113"/>
    </row>
    <row r="6" spans="1:12" ht="15.75" thickBot="1">
      <c r="A6" s="113"/>
      <c r="B6" s="119"/>
      <c r="C6" s="202" t="s">
        <v>20</v>
      </c>
      <c r="D6" s="202"/>
      <c r="E6" s="202"/>
      <c r="F6" s="202"/>
      <c r="G6" s="202"/>
      <c r="H6" s="202"/>
      <c r="I6" s="202"/>
      <c r="J6" s="202"/>
      <c r="K6" s="120"/>
      <c r="L6" s="113"/>
    </row>
    <row r="7" spans="1:12" ht="15.75" thickBot="1">
      <c r="A7" s="113"/>
      <c r="B7" s="119"/>
      <c r="C7" s="185"/>
      <c r="D7" s="185"/>
      <c r="E7" s="185"/>
      <c r="F7" s="185"/>
      <c r="G7" s="185"/>
      <c r="H7" s="185"/>
      <c r="I7" s="185"/>
      <c r="J7" s="185"/>
      <c r="K7" s="120"/>
      <c r="L7" s="113"/>
    </row>
    <row r="8" spans="1:12" ht="30" customHeight="1">
      <c r="A8" s="113"/>
      <c r="B8" s="119"/>
      <c r="C8" s="186" t="s">
        <v>4</v>
      </c>
      <c r="D8" s="187" t="s">
        <v>5</v>
      </c>
      <c r="E8" s="204" t="s">
        <v>6</v>
      </c>
      <c r="F8" s="205"/>
      <c r="G8" s="187" t="s">
        <v>7</v>
      </c>
      <c r="H8" s="187" t="s">
        <v>8</v>
      </c>
      <c r="I8" s="188" t="s">
        <v>77</v>
      </c>
      <c r="J8" s="189" t="s">
        <v>78</v>
      </c>
      <c r="K8" s="120"/>
      <c r="L8" s="113"/>
    </row>
    <row r="9" spans="1:12" ht="187.5" customHeight="1">
      <c r="A9" s="113"/>
      <c r="B9" s="119"/>
      <c r="C9" s="160">
        <v>1</v>
      </c>
      <c r="D9" s="161" t="s">
        <v>81</v>
      </c>
      <c r="E9" s="162" t="s">
        <v>118</v>
      </c>
      <c r="F9" s="163" t="s">
        <v>121</v>
      </c>
      <c r="G9" s="164" t="s">
        <v>152</v>
      </c>
      <c r="H9" s="165">
        <v>2</v>
      </c>
      <c r="I9" s="190"/>
      <c r="J9" s="191" t="str">
        <f>IF(I9&lt;&gt;"",ROUND(I9*H9,2)," ")</f>
        <v xml:space="preserve"> </v>
      </c>
      <c r="K9" s="120"/>
      <c r="L9" s="113"/>
    </row>
    <row r="10" spans="1:12" ht="145.5" customHeight="1">
      <c r="A10" s="113"/>
      <c r="B10" s="119"/>
      <c r="C10" s="160">
        <v>2</v>
      </c>
      <c r="D10" s="161" t="s">
        <v>82</v>
      </c>
      <c r="E10" s="162" t="s">
        <v>118</v>
      </c>
      <c r="F10" s="163" t="s">
        <v>122</v>
      </c>
      <c r="G10" s="164" t="s">
        <v>152</v>
      </c>
      <c r="H10" s="165">
        <v>1</v>
      </c>
      <c r="I10" s="190"/>
      <c r="J10" s="191" t="str">
        <f t="shared" ref="J10:J45" si="0">IF(I10&lt;&gt;"",ROUND(I10*H10,2)," ")</f>
        <v xml:space="preserve"> </v>
      </c>
      <c r="K10" s="120"/>
      <c r="L10" s="113"/>
    </row>
    <row r="11" spans="1:12" ht="70.5" customHeight="1">
      <c r="A11" s="113"/>
      <c r="B11" s="119"/>
      <c r="C11" s="160">
        <v>3</v>
      </c>
      <c r="D11" s="161" t="s">
        <v>83</v>
      </c>
      <c r="E11" s="162" t="s">
        <v>118</v>
      </c>
      <c r="F11" s="163" t="s">
        <v>123</v>
      </c>
      <c r="G11" s="164" t="s">
        <v>152</v>
      </c>
      <c r="H11" s="165">
        <v>1</v>
      </c>
      <c r="I11" s="190"/>
      <c r="J11" s="191" t="str">
        <f t="shared" si="0"/>
        <v xml:space="preserve"> </v>
      </c>
      <c r="K11" s="120"/>
      <c r="L11" s="113"/>
    </row>
    <row r="12" spans="1:12" ht="68.25" customHeight="1">
      <c r="A12" s="113"/>
      <c r="B12" s="119"/>
      <c r="C12" s="160">
        <v>4</v>
      </c>
      <c r="D12" s="161" t="s">
        <v>84</v>
      </c>
      <c r="E12" s="162" t="s">
        <v>118</v>
      </c>
      <c r="F12" s="163" t="s">
        <v>124</v>
      </c>
      <c r="G12" s="164" t="s">
        <v>152</v>
      </c>
      <c r="H12" s="165">
        <v>1</v>
      </c>
      <c r="I12" s="190"/>
      <c r="J12" s="191" t="str">
        <f t="shared" si="0"/>
        <v xml:space="preserve"> </v>
      </c>
      <c r="K12" s="120"/>
      <c r="L12" s="113"/>
    </row>
    <row r="13" spans="1:12" ht="272.25" customHeight="1">
      <c r="A13" s="113"/>
      <c r="B13" s="119"/>
      <c r="C13" s="160">
        <v>5</v>
      </c>
      <c r="D13" s="161" t="s">
        <v>85</v>
      </c>
      <c r="E13" s="162" t="s">
        <v>118</v>
      </c>
      <c r="F13" s="163" t="s">
        <v>125</v>
      </c>
      <c r="G13" s="164" t="s">
        <v>153</v>
      </c>
      <c r="H13" s="165">
        <v>236</v>
      </c>
      <c r="I13" s="190"/>
      <c r="J13" s="191" t="str">
        <f t="shared" si="0"/>
        <v xml:space="preserve"> </v>
      </c>
      <c r="K13" s="120"/>
      <c r="L13" s="113"/>
    </row>
    <row r="14" spans="1:12" ht="57">
      <c r="A14" s="113"/>
      <c r="B14" s="119"/>
      <c r="C14" s="160">
        <v>6</v>
      </c>
      <c r="D14" s="161" t="s">
        <v>86</v>
      </c>
      <c r="E14" s="162" t="s">
        <v>118</v>
      </c>
      <c r="F14" s="163" t="s">
        <v>126</v>
      </c>
      <c r="G14" s="164" t="s">
        <v>153</v>
      </c>
      <c r="H14" s="165">
        <f>+H13</f>
        <v>236</v>
      </c>
      <c r="I14" s="190"/>
      <c r="J14" s="191" t="str">
        <f t="shared" si="0"/>
        <v xml:space="preserve"> </v>
      </c>
      <c r="K14" s="120"/>
      <c r="L14" s="113"/>
    </row>
    <row r="15" spans="1:12" ht="57">
      <c r="A15" s="113"/>
      <c r="B15" s="119"/>
      <c r="C15" s="160">
        <v>7</v>
      </c>
      <c r="D15" s="161" t="s">
        <v>87</v>
      </c>
      <c r="E15" s="162" t="s">
        <v>118</v>
      </c>
      <c r="F15" s="163" t="s">
        <v>127</v>
      </c>
      <c r="G15" s="164" t="s">
        <v>153</v>
      </c>
      <c r="H15" s="165">
        <v>21.6</v>
      </c>
      <c r="I15" s="190"/>
      <c r="J15" s="191" t="str">
        <f t="shared" si="0"/>
        <v xml:space="preserve"> </v>
      </c>
      <c r="K15" s="120"/>
      <c r="L15" s="113"/>
    </row>
    <row r="16" spans="1:12" ht="85.5">
      <c r="A16" s="113"/>
      <c r="B16" s="119"/>
      <c r="C16" s="160">
        <v>8</v>
      </c>
      <c r="D16" s="161" t="s">
        <v>88</v>
      </c>
      <c r="E16" s="162" t="s">
        <v>118</v>
      </c>
      <c r="F16" s="163" t="s">
        <v>128</v>
      </c>
      <c r="G16" s="164" t="s">
        <v>152</v>
      </c>
      <c r="H16" s="165">
        <v>1</v>
      </c>
      <c r="I16" s="190"/>
      <c r="J16" s="191" t="str">
        <f t="shared" si="0"/>
        <v xml:space="preserve"> </v>
      </c>
      <c r="K16" s="120"/>
      <c r="L16" s="113"/>
    </row>
    <row r="17" spans="1:12" ht="100.5" customHeight="1">
      <c r="A17" s="113"/>
      <c r="B17" s="119"/>
      <c r="C17" s="160">
        <v>9</v>
      </c>
      <c r="D17" s="161" t="s">
        <v>89</v>
      </c>
      <c r="E17" s="162" t="s">
        <v>118</v>
      </c>
      <c r="F17" s="163" t="s">
        <v>129</v>
      </c>
      <c r="G17" s="164" t="s">
        <v>152</v>
      </c>
      <c r="H17" s="165">
        <v>5</v>
      </c>
      <c r="I17" s="190"/>
      <c r="J17" s="191" t="str">
        <f t="shared" si="0"/>
        <v xml:space="preserve"> </v>
      </c>
      <c r="K17" s="120"/>
      <c r="L17" s="113"/>
    </row>
    <row r="18" spans="1:12" ht="96.75" customHeight="1">
      <c r="A18" s="113"/>
      <c r="B18" s="119"/>
      <c r="C18" s="160">
        <v>10</v>
      </c>
      <c r="D18" s="161" t="s">
        <v>90</v>
      </c>
      <c r="E18" s="162" t="s">
        <v>118</v>
      </c>
      <c r="F18" s="163" t="s">
        <v>130</v>
      </c>
      <c r="G18" s="164" t="s">
        <v>153</v>
      </c>
      <c r="H18" s="165">
        <v>28.22</v>
      </c>
      <c r="I18" s="190"/>
      <c r="J18" s="191" t="str">
        <f t="shared" si="0"/>
        <v xml:space="preserve"> </v>
      </c>
      <c r="K18" s="120"/>
      <c r="L18" s="113"/>
    </row>
    <row r="19" spans="1:12" ht="99" customHeight="1">
      <c r="A19" s="113"/>
      <c r="B19" s="119"/>
      <c r="C19" s="160">
        <v>11</v>
      </c>
      <c r="D19" s="161" t="s">
        <v>91</v>
      </c>
      <c r="E19" s="162" t="s">
        <v>118</v>
      </c>
      <c r="F19" s="163" t="s">
        <v>131</v>
      </c>
      <c r="G19" s="164" t="s">
        <v>153</v>
      </c>
      <c r="H19" s="165">
        <v>70</v>
      </c>
      <c r="I19" s="190"/>
      <c r="J19" s="191" t="str">
        <f t="shared" si="0"/>
        <v xml:space="preserve"> </v>
      </c>
      <c r="K19" s="120"/>
      <c r="L19" s="113"/>
    </row>
    <row r="20" spans="1:12" ht="25.5" customHeight="1">
      <c r="A20" s="113"/>
      <c r="B20" s="119"/>
      <c r="C20" s="160">
        <v>12</v>
      </c>
      <c r="D20" s="161" t="s">
        <v>92</v>
      </c>
      <c r="E20" s="162" t="s">
        <v>118</v>
      </c>
      <c r="F20" s="163" t="s">
        <v>132</v>
      </c>
      <c r="G20" s="164" t="s">
        <v>154</v>
      </c>
      <c r="H20" s="165">
        <v>40</v>
      </c>
      <c r="I20" s="190"/>
      <c r="J20" s="191" t="str">
        <f t="shared" si="0"/>
        <v xml:space="preserve"> </v>
      </c>
      <c r="K20" s="120"/>
      <c r="L20" s="113"/>
    </row>
    <row r="21" spans="1:12" ht="103.5" customHeight="1">
      <c r="A21" s="113"/>
      <c r="B21" s="119"/>
      <c r="C21" s="160">
        <v>13</v>
      </c>
      <c r="D21" s="161" t="s">
        <v>93</v>
      </c>
      <c r="E21" s="162" t="s">
        <v>118</v>
      </c>
      <c r="F21" s="163" t="s">
        <v>133</v>
      </c>
      <c r="G21" s="164" t="s">
        <v>152</v>
      </c>
      <c r="H21" s="165">
        <v>1</v>
      </c>
      <c r="I21" s="190"/>
      <c r="J21" s="191" t="str">
        <f t="shared" si="0"/>
        <v xml:space="preserve"> </v>
      </c>
      <c r="K21" s="120"/>
      <c r="L21" s="113"/>
    </row>
    <row r="22" spans="1:12" ht="44.25" customHeight="1">
      <c r="A22" s="113"/>
      <c r="B22" s="119"/>
      <c r="C22" s="169">
        <v>14</v>
      </c>
      <c r="D22" s="170" t="s">
        <v>94</v>
      </c>
      <c r="E22" s="171" t="s">
        <v>119</v>
      </c>
      <c r="F22" s="172" t="s">
        <v>134</v>
      </c>
      <c r="G22" s="173" t="s">
        <v>153</v>
      </c>
      <c r="H22" s="174">
        <v>13.69</v>
      </c>
      <c r="I22" s="190"/>
      <c r="J22" s="191" t="str">
        <f t="shared" si="0"/>
        <v xml:space="preserve"> </v>
      </c>
      <c r="K22" s="120"/>
      <c r="L22" s="113"/>
    </row>
    <row r="23" spans="1:12" ht="30">
      <c r="A23" s="113"/>
      <c r="B23" s="119"/>
      <c r="C23" s="169">
        <v>15</v>
      </c>
      <c r="D23" s="170" t="s">
        <v>95</v>
      </c>
      <c r="E23" s="171" t="s">
        <v>119</v>
      </c>
      <c r="F23" s="172" t="s">
        <v>135</v>
      </c>
      <c r="G23" s="173" t="s">
        <v>155</v>
      </c>
      <c r="H23" s="174">
        <v>1</v>
      </c>
      <c r="I23" s="190"/>
      <c r="J23" s="191" t="str">
        <f t="shared" si="0"/>
        <v xml:space="preserve"> </v>
      </c>
      <c r="K23" s="120"/>
      <c r="L23" s="113"/>
    </row>
    <row r="24" spans="1:12" ht="54" customHeight="1">
      <c r="A24" s="113"/>
      <c r="B24" s="119"/>
      <c r="C24" s="169">
        <v>16</v>
      </c>
      <c r="D24" s="170" t="s">
        <v>96</v>
      </c>
      <c r="E24" s="171" t="s">
        <v>119</v>
      </c>
      <c r="F24" s="172" t="s">
        <v>136</v>
      </c>
      <c r="G24" s="173" t="s">
        <v>153</v>
      </c>
      <c r="H24" s="174">
        <v>13.69</v>
      </c>
      <c r="I24" s="190"/>
      <c r="J24" s="191" t="str">
        <f t="shared" si="0"/>
        <v xml:space="preserve"> </v>
      </c>
      <c r="K24" s="120"/>
      <c r="L24" s="113"/>
    </row>
    <row r="25" spans="1:12" ht="30">
      <c r="A25" s="113"/>
      <c r="B25" s="119"/>
      <c r="C25" s="169">
        <v>17</v>
      </c>
      <c r="D25" s="170" t="s">
        <v>97</v>
      </c>
      <c r="E25" s="171" t="s">
        <v>119</v>
      </c>
      <c r="F25" s="172" t="s">
        <v>137</v>
      </c>
      <c r="G25" s="173" t="s">
        <v>156</v>
      </c>
      <c r="H25" s="174">
        <v>12</v>
      </c>
      <c r="I25" s="190"/>
      <c r="J25" s="191" t="str">
        <f t="shared" si="0"/>
        <v xml:space="preserve"> </v>
      </c>
      <c r="K25" s="120"/>
      <c r="L25" s="113"/>
    </row>
    <row r="26" spans="1:12" ht="84" customHeight="1">
      <c r="A26" s="113"/>
      <c r="B26" s="119"/>
      <c r="C26" s="169">
        <v>18</v>
      </c>
      <c r="D26" s="170" t="s">
        <v>98</v>
      </c>
      <c r="E26" s="171" t="s">
        <v>119</v>
      </c>
      <c r="F26" s="172" t="s">
        <v>138</v>
      </c>
      <c r="G26" s="173" t="s">
        <v>157</v>
      </c>
      <c r="H26" s="174">
        <v>8</v>
      </c>
      <c r="I26" s="190"/>
      <c r="J26" s="191" t="str">
        <f t="shared" si="0"/>
        <v xml:space="preserve"> </v>
      </c>
      <c r="K26" s="120"/>
      <c r="L26" s="113"/>
    </row>
    <row r="27" spans="1:12" ht="84" customHeight="1">
      <c r="A27" s="113"/>
      <c r="B27" s="119"/>
      <c r="C27" s="169">
        <v>19</v>
      </c>
      <c r="D27" s="170" t="s">
        <v>99</v>
      </c>
      <c r="E27" s="171" t="s">
        <v>119</v>
      </c>
      <c r="F27" s="172" t="s">
        <v>139</v>
      </c>
      <c r="G27" s="173" t="s">
        <v>155</v>
      </c>
      <c r="H27" s="174">
        <v>2.1</v>
      </c>
      <c r="I27" s="190"/>
      <c r="J27" s="191" t="str">
        <f t="shared" si="0"/>
        <v xml:space="preserve"> </v>
      </c>
      <c r="K27" s="120"/>
      <c r="L27" s="113"/>
    </row>
    <row r="28" spans="1:12" ht="84.75" customHeight="1">
      <c r="A28" s="113"/>
      <c r="B28" s="119"/>
      <c r="C28" s="169">
        <v>20</v>
      </c>
      <c r="D28" s="170" t="s">
        <v>100</v>
      </c>
      <c r="E28" s="171" t="s">
        <v>119</v>
      </c>
      <c r="F28" s="172" t="s">
        <v>140</v>
      </c>
      <c r="G28" s="173" t="s">
        <v>158</v>
      </c>
      <c r="H28" s="174">
        <v>1</v>
      </c>
      <c r="I28" s="190"/>
      <c r="J28" s="191" t="str">
        <f t="shared" si="0"/>
        <v xml:space="preserve"> </v>
      </c>
      <c r="K28" s="120"/>
      <c r="L28" s="113"/>
    </row>
    <row r="29" spans="1:12" ht="95.25" customHeight="1">
      <c r="A29" s="113"/>
      <c r="B29" s="119"/>
      <c r="C29" s="169">
        <v>21</v>
      </c>
      <c r="D29" s="170" t="s">
        <v>101</v>
      </c>
      <c r="E29" s="171" t="s">
        <v>119</v>
      </c>
      <c r="F29" s="172" t="s">
        <v>141</v>
      </c>
      <c r="G29" s="173" t="s">
        <v>153</v>
      </c>
      <c r="H29" s="174">
        <v>8</v>
      </c>
      <c r="I29" s="190"/>
      <c r="J29" s="191" t="str">
        <f t="shared" si="0"/>
        <v xml:space="preserve"> </v>
      </c>
      <c r="K29" s="120"/>
      <c r="L29" s="113"/>
    </row>
    <row r="30" spans="1:12" ht="106.5" customHeight="1">
      <c r="A30" s="113"/>
      <c r="B30" s="119"/>
      <c r="C30" s="169">
        <v>22</v>
      </c>
      <c r="D30" s="170" t="s">
        <v>102</v>
      </c>
      <c r="E30" s="171" t="s">
        <v>119</v>
      </c>
      <c r="F30" s="172" t="s">
        <v>130</v>
      </c>
      <c r="G30" s="173" t="s">
        <v>153</v>
      </c>
      <c r="H30" s="174">
        <v>2</v>
      </c>
      <c r="I30" s="190"/>
      <c r="J30" s="191" t="str">
        <f t="shared" si="0"/>
        <v xml:space="preserve"> </v>
      </c>
      <c r="K30" s="120"/>
      <c r="L30" s="113"/>
    </row>
    <row r="31" spans="1:12" ht="72" customHeight="1">
      <c r="A31" s="113"/>
      <c r="B31" s="119"/>
      <c r="C31" s="169">
        <v>23</v>
      </c>
      <c r="D31" s="170" t="s">
        <v>103</v>
      </c>
      <c r="E31" s="171" t="s">
        <v>119</v>
      </c>
      <c r="F31" s="172" t="s">
        <v>142</v>
      </c>
      <c r="G31" s="173" t="s">
        <v>154</v>
      </c>
      <c r="H31" s="174">
        <v>2.2000000000000002</v>
      </c>
      <c r="I31" s="190"/>
      <c r="J31" s="191" t="str">
        <f t="shared" si="0"/>
        <v xml:space="preserve"> </v>
      </c>
      <c r="K31" s="120"/>
      <c r="L31" s="113"/>
    </row>
    <row r="32" spans="1:12" ht="187.5" customHeight="1">
      <c r="A32" s="113"/>
      <c r="B32" s="119"/>
      <c r="C32" s="169">
        <v>24</v>
      </c>
      <c r="D32" s="170" t="s">
        <v>104</v>
      </c>
      <c r="E32" s="171" t="s">
        <v>119</v>
      </c>
      <c r="F32" s="172" t="s">
        <v>143</v>
      </c>
      <c r="G32" s="173" t="s">
        <v>152</v>
      </c>
      <c r="H32" s="174">
        <v>1</v>
      </c>
      <c r="I32" s="190"/>
      <c r="J32" s="191" t="str">
        <f t="shared" si="0"/>
        <v xml:space="preserve"> </v>
      </c>
      <c r="K32" s="120"/>
      <c r="L32" s="113"/>
    </row>
    <row r="33" spans="1:12" ht="125.25" customHeight="1">
      <c r="A33" s="113"/>
      <c r="B33" s="119"/>
      <c r="C33" s="169">
        <v>25</v>
      </c>
      <c r="D33" s="170" t="s">
        <v>105</v>
      </c>
      <c r="E33" s="171" t="s">
        <v>119</v>
      </c>
      <c r="F33" s="172" t="s">
        <v>144</v>
      </c>
      <c r="G33" s="173" t="s">
        <v>152</v>
      </c>
      <c r="H33" s="174">
        <v>1</v>
      </c>
      <c r="I33" s="190"/>
      <c r="J33" s="191" t="str">
        <f t="shared" si="0"/>
        <v xml:space="preserve"> </v>
      </c>
      <c r="K33" s="120"/>
      <c r="L33" s="113"/>
    </row>
    <row r="34" spans="1:12" ht="30">
      <c r="A34" s="113"/>
      <c r="B34" s="119"/>
      <c r="C34" s="169">
        <v>26</v>
      </c>
      <c r="D34" s="170" t="s">
        <v>106</v>
      </c>
      <c r="E34" s="171" t="s">
        <v>119</v>
      </c>
      <c r="F34" s="172" t="s">
        <v>145</v>
      </c>
      <c r="G34" s="173" t="s">
        <v>153</v>
      </c>
      <c r="H34" s="174">
        <v>8</v>
      </c>
      <c r="I34" s="190"/>
      <c r="J34" s="191" t="str">
        <f t="shared" si="0"/>
        <v xml:space="preserve"> </v>
      </c>
      <c r="K34" s="120"/>
      <c r="L34" s="113"/>
    </row>
    <row r="35" spans="1:12" ht="30">
      <c r="A35" s="113"/>
      <c r="B35" s="119"/>
      <c r="C35" s="169">
        <v>27</v>
      </c>
      <c r="D35" s="170" t="s">
        <v>107</v>
      </c>
      <c r="E35" s="171" t="s">
        <v>119</v>
      </c>
      <c r="F35" s="172" t="s">
        <v>146</v>
      </c>
      <c r="G35" s="173" t="s">
        <v>152</v>
      </c>
      <c r="H35" s="174">
        <v>1</v>
      </c>
      <c r="I35" s="190"/>
      <c r="J35" s="191" t="str">
        <f t="shared" si="0"/>
        <v xml:space="preserve"> </v>
      </c>
      <c r="K35" s="120"/>
      <c r="L35" s="113"/>
    </row>
    <row r="36" spans="1:12" ht="57">
      <c r="A36" s="113"/>
      <c r="B36" s="119"/>
      <c r="C36" s="169">
        <v>28</v>
      </c>
      <c r="D36" s="170" t="s">
        <v>108</v>
      </c>
      <c r="E36" s="171" t="s">
        <v>119</v>
      </c>
      <c r="F36" s="172" t="s">
        <v>147</v>
      </c>
      <c r="G36" s="173" t="s">
        <v>152</v>
      </c>
      <c r="H36" s="174">
        <v>1</v>
      </c>
      <c r="I36" s="190"/>
      <c r="J36" s="191" t="str">
        <f t="shared" si="0"/>
        <v xml:space="preserve"> </v>
      </c>
      <c r="K36" s="120"/>
      <c r="L36" s="113"/>
    </row>
    <row r="37" spans="1:12" ht="57">
      <c r="A37" s="113"/>
      <c r="B37" s="119"/>
      <c r="C37" s="169">
        <v>29</v>
      </c>
      <c r="D37" s="170" t="s">
        <v>109</v>
      </c>
      <c r="E37" s="171" t="s">
        <v>119</v>
      </c>
      <c r="F37" s="172" t="s">
        <v>148</v>
      </c>
      <c r="G37" s="173" t="s">
        <v>152</v>
      </c>
      <c r="H37" s="174">
        <v>1</v>
      </c>
      <c r="I37" s="190"/>
      <c r="J37" s="191" t="str">
        <f t="shared" si="0"/>
        <v xml:space="preserve"> </v>
      </c>
      <c r="K37" s="120"/>
      <c r="L37" s="113"/>
    </row>
    <row r="38" spans="1:12" ht="30">
      <c r="A38" s="113"/>
      <c r="B38" s="119"/>
      <c r="C38" s="169">
        <v>30</v>
      </c>
      <c r="D38" s="170" t="s">
        <v>110</v>
      </c>
      <c r="E38" s="171" t="s">
        <v>119</v>
      </c>
      <c r="F38" s="172" t="s">
        <v>149</v>
      </c>
      <c r="G38" s="173" t="s">
        <v>152</v>
      </c>
      <c r="H38" s="174">
        <v>2</v>
      </c>
      <c r="I38" s="190"/>
      <c r="J38" s="191" t="str">
        <f t="shared" si="0"/>
        <v xml:space="preserve"> </v>
      </c>
      <c r="K38" s="120"/>
      <c r="L38" s="113"/>
    </row>
    <row r="39" spans="1:12" ht="57">
      <c r="A39" s="113"/>
      <c r="B39" s="119"/>
      <c r="C39" s="177">
        <v>31</v>
      </c>
      <c r="D39" s="178" t="s">
        <v>111</v>
      </c>
      <c r="E39" s="179" t="s">
        <v>120</v>
      </c>
      <c r="F39" s="180" t="s">
        <v>150</v>
      </c>
      <c r="G39" s="181" t="s">
        <v>153</v>
      </c>
      <c r="H39" s="182">
        <v>26.61</v>
      </c>
      <c r="I39" s="190"/>
      <c r="J39" s="191" t="str">
        <f t="shared" si="0"/>
        <v xml:space="preserve"> </v>
      </c>
      <c r="K39" s="120"/>
      <c r="L39" s="113"/>
    </row>
    <row r="40" spans="1:12" ht="186" customHeight="1">
      <c r="A40" s="113"/>
      <c r="B40" s="119"/>
      <c r="C40" s="177">
        <v>32</v>
      </c>
      <c r="D40" s="178" t="s">
        <v>112</v>
      </c>
      <c r="E40" s="179" t="s">
        <v>120</v>
      </c>
      <c r="F40" s="180" t="s">
        <v>121</v>
      </c>
      <c r="G40" s="181" t="s">
        <v>152</v>
      </c>
      <c r="H40" s="182">
        <v>4</v>
      </c>
      <c r="I40" s="190"/>
      <c r="J40" s="191" t="str">
        <f t="shared" si="0"/>
        <v xml:space="preserve"> </v>
      </c>
      <c r="K40" s="120"/>
      <c r="L40" s="113"/>
    </row>
    <row r="41" spans="1:12" ht="99" customHeight="1">
      <c r="A41" s="113"/>
      <c r="B41" s="119"/>
      <c r="C41" s="177">
        <v>33</v>
      </c>
      <c r="D41" s="178" t="s">
        <v>113</v>
      </c>
      <c r="E41" s="179" t="s">
        <v>120</v>
      </c>
      <c r="F41" s="180" t="s">
        <v>130</v>
      </c>
      <c r="G41" s="181" t="s">
        <v>153</v>
      </c>
      <c r="H41" s="182">
        <v>26.22</v>
      </c>
      <c r="I41" s="190"/>
      <c r="J41" s="191" t="str">
        <f t="shared" si="0"/>
        <v xml:space="preserve"> </v>
      </c>
      <c r="K41" s="120"/>
      <c r="L41" s="113"/>
    </row>
    <row r="42" spans="1:12" ht="104.25" customHeight="1">
      <c r="A42" s="113"/>
      <c r="B42" s="119"/>
      <c r="C42" s="177">
        <v>34</v>
      </c>
      <c r="D42" s="178" t="s">
        <v>114</v>
      </c>
      <c r="E42" s="179" t="s">
        <v>120</v>
      </c>
      <c r="F42" s="180" t="s">
        <v>131</v>
      </c>
      <c r="G42" s="181" t="s">
        <v>153</v>
      </c>
      <c r="H42" s="182">
        <v>70</v>
      </c>
      <c r="I42" s="190"/>
      <c r="J42" s="191" t="str">
        <f t="shared" si="0"/>
        <v xml:space="preserve"> </v>
      </c>
      <c r="K42" s="120"/>
      <c r="L42" s="113"/>
    </row>
    <row r="43" spans="1:12" ht="38.25" customHeight="1">
      <c r="A43" s="113"/>
      <c r="B43" s="119"/>
      <c r="C43" s="177">
        <v>35</v>
      </c>
      <c r="D43" s="178" t="s">
        <v>115</v>
      </c>
      <c r="E43" s="179" t="s">
        <v>120</v>
      </c>
      <c r="F43" s="180" t="s">
        <v>132</v>
      </c>
      <c r="G43" s="181" t="s">
        <v>154</v>
      </c>
      <c r="H43" s="182">
        <v>40</v>
      </c>
      <c r="I43" s="190"/>
      <c r="J43" s="191" t="str">
        <f t="shared" si="0"/>
        <v xml:space="preserve"> </v>
      </c>
      <c r="K43" s="120"/>
      <c r="L43" s="113"/>
    </row>
    <row r="44" spans="1:12" ht="223.5" customHeight="1">
      <c r="A44" s="113"/>
      <c r="B44" s="119"/>
      <c r="C44" s="177">
        <v>36</v>
      </c>
      <c r="D44" s="178" t="s">
        <v>116</v>
      </c>
      <c r="E44" s="179" t="s">
        <v>120</v>
      </c>
      <c r="F44" s="180" t="s">
        <v>151</v>
      </c>
      <c r="G44" s="181" t="s">
        <v>152</v>
      </c>
      <c r="H44" s="182">
        <v>1</v>
      </c>
      <c r="I44" s="190"/>
      <c r="J44" s="191" t="str">
        <f t="shared" si="0"/>
        <v xml:space="preserve"> </v>
      </c>
      <c r="K44" s="120"/>
      <c r="L44" s="113"/>
    </row>
    <row r="45" spans="1:12" ht="113.25" customHeight="1">
      <c r="A45" s="113"/>
      <c r="B45" s="119"/>
      <c r="C45" s="177">
        <v>37</v>
      </c>
      <c r="D45" s="178" t="s">
        <v>117</v>
      </c>
      <c r="E45" s="179" t="s">
        <v>120</v>
      </c>
      <c r="F45" s="180" t="s">
        <v>133</v>
      </c>
      <c r="G45" s="181" t="s">
        <v>152</v>
      </c>
      <c r="H45" s="182">
        <v>1</v>
      </c>
      <c r="I45" s="190"/>
      <c r="J45" s="191" t="str">
        <f t="shared" si="0"/>
        <v xml:space="preserve"> </v>
      </c>
      <c r="K45" s="120"/>
      <c r="L45" s="113"/>
    </row>
    <row r="46" spans="1:12" s="128" customFormat="1" ht="30" customHeight="1" thickBot="1">
      <c r="A46" s="124"/>
      <c r="B46" s="125"/>
      <c r="C46" s="129"/>
      <c r="D46" s="130"/>
      <c r="E46" s="129"/>
      <c r="F46" s="129"/>
      <c r="G46" s="129"/>
      <c r="H46" s="129"/>
      <c r="I46" s="129"/>
      <c r="J46" s="129"/>
      <c r="K46" s="127"/>
      <c r="L46" s="124"/>
    </row>
    <row r="47" spans="1:12" s="128" customFormat="1" ht="30" customHeight="1" thickBot="1">
      <c r="A47" s="124"/>
      <c r="B47" s="125"/>
      <c r="C47" s="129"/>
      <c r="D47" s="130"/>
      <c r="E47" s="129"/>
      <c r="F47" s="213" t="s">
        <v>9</v>
      </c>
      <c r="G47" s="214"/>
      <c r="H47" s="214"/>
      <c r="I47" s="215"/>
      <c r="J47" s="126" t="str">
        <f>IF(COUNT(J9:J45)=0,"",SUM(J9:J45))</f>
        <v/>
      </c>
      <c r="K47" s="127"/>
      <c r="L47" s="124"/>
    </row>
    <row r="48" spans="1:12" s="128" customFormat="1" ht="15.75" thickBot="1">
      <c r="A48" s="124"/>
      <c r="B48" s="125"/>
      <c r="C48" s="129"/>
      <c r="D48" s="130"/>
      <c r="E48" s="130"/>
      <c r="F48" s="129"/>
      <c r="G48" s="129"/>
      <c r="H48" s="131"/>
      <c r="I48" s="132"/>
      <c r="J48" s="133"/>
      <c r="K48" s="127"/>
      <c r="L48" s="124"/>
    </row>
    <row r="49" spans="1:12" s="128" customFormat="1" ht="15">
      <c r="A49" s="124"/>
      <c r="B49" s="125"/>
      <c r="C49" s="134"/>
      <c r="D49" s="200"/>
      <c r="E49" s="200"/>
      <c r="F49" s="200"/>
      <c r="G49" s="200"/>
      <c r="H49" s="200"/>
      <c r="I49" s="200"/>
      <c r="J49" s="201"/>
      <c r="K49" s="135"/>
      <c r="L49" s="124"/>
    </row>
    <row r="50" spans="1:12" s="128" customFormat="1" ht="67.5" customHeight="1">
      <c r="A50" s="124"/>
      <c r="B50" s="125"/>
      <c r="C50" s="197" t="s">
        <v>79</v>
      </c>
      <c r="D50" s="196"/>
      <c r="E50" s="196"/>
      <c r="F50" s="196"/>
      <c r="G50" s="198" t="s">
        <v>6</v>
      </c>
      <c r="H50" s="198"/>
      <c r="I50" s="198"/>
      <c r="J50" s="136" t="s">
        <v>11</v>
      </c>
      <c r="K50" s="137"/>
      <c r="L50" s="124"/>
    </row>
    <row r="51" spans="1:12" s="128" customFormat="1" ht="48.75" customHeight="1">
      <c r="A51" s="124"/>
      <c r="B51" s="125"/>
      <c r="C51" s="195" t="s">
        <v>12</v>
      </c>
      <c r="D51" s="196"/>
      <c r="E51" s="196"/>
      <c r="F51" s="196"/>
      <c r="G51" s="199" t="s">
        <v>13</v>
      </c>
      <c r="H51" s="199"/>
      <c r="I51" s="138" t="s">
        <v>14</v>
      </c>
      <c r="J51" s="139" t="s">
        <v>21</v>
      </c>
      <c r="K51" s="155"/>
      <c r="L51" s="124"/>
    </row>
    <row r="52" spans="1:12" s="128" customFormat="1" ht="36.75" customHeight="1">
      <c r="A52" s="124"/>
      <c r="B52" s="125"/>
      <c r="C52" s="195" t="s">
        <v>15</v>
      </c>
      <c r="D52" s="196"/>
      <c r="E52" s="196"/>
      <c r="F52" s="196"/>
      <c r="G52" s="208" t="s">
        <v>80</v>
      </c>
      <c r="H52" s="209"/>
      <c r="I52" s="138" t="s">
        <v>16</v>
      </c>
      <c r="J52" s="139" t="s">
        <v>21</v>
      </c>
      <c r="K52" s="137"/>
      <c r="L52" s="124"/>
    </row>
    <row r="53" spans="1:12" s="141" customFormat="1" ht="58.5" customHeight="1">
      <c r="A53" s="124"/>
      <c r="B53" s="125"/>
      <c r="C53" s="140"/>
      <c r="D53" s="142"/>
      <c r="E53" s="142"/>
      <c r="F53" s="143"/>
      <c r="G53" s="210" t="s">
        <v>65</v>
      </c>
      <c r="H53" s="199"/>
      <c r="I53" s="138" t="s">
        <v>17</v>
      </c>
      <c r="J53" s="139" t="s">
        <v>21</v>
      </c>
      <c r="K53" s="127"/>
      <c r="L53" s="124"/>
    </row>
    <row r="54" spans="1:12" ht="57.75" customHeight="1">
      <c r="A54" s="113"/>
      <c r="B54" s="119"/>
      <c r="C54" s="144"/>
      <c r="D54" s="145"/>
      <c r="E54" s="145"/>
      <c r="F54" s="146"/>
      <c r="G54" s="199" t="s">
        <v>18</v>
      </c>
      <c r="H54" s="199"/>
      <c r="I54" s="138" t="s">
        <v>19</v>
      </c>
      <c r="J54" s="139" t="s">
        <v>21</v>
      </c>
      <c r="K54" s="120"/>
      <c r="L54" s="113"/>
    </row>
    <row r="55" spans="1:12" ht="15.75" thickBot="1">
      <c r="A55" s="113"/>
      <c r="B55" s="119"/>
      <c r="C55" s="144"/>
      <c r="D55" s="148"/>
      <c r="E55" s="148"/>
      <c r="F55" s="149"/>
      <c r="G55" s="211"/>
      <c r="H55" s="211"/>
      <c r="I55" s="211"/>
      <c r="J55" s="212"/>
      <c r="K55" s="120"/>
      <c r="L55" s="113"/>
    </row>
    <row r="56" spans="1:12" ht="69.75" customHeight="1">
      <c r="A56" s="113"/>
      <c r="B56" s="119"/>
      <c r="C56" s="156"/>
      <c r="D56" s="157"/>
      <c r="E56" s="156"/>
      <c r="F56" s="156"/>
      <c r="G56" s="156"/>
      <c r="H56" s="156"/>
      <c r="I56" s="156"/>
      <c r="J56" s="156"/>
      <c r="K56" s="120"/>
      <c r="L56" s="113"/>
    </row>
    <row r="57" spans="1:12" ht="47.25" customHeight="1">
      <c r="A57" s="113"/>
      <c r="B57" s="119"/>
      <c r="C57" s="157"/>
      <c r="D57" s="157"/>
      <c r="E57" s="157"/>
      <c r="F57" s="157"/>
      <c r="G57" s="157"/>
      <c r="H57" s="157"/>
      <c r="I57" s="157"/>
      <c r="J57" s="157"/>
      <c r="K57" s="120"/>
      <c r="L57" s="113"/>
    </row>
    <row r="58" spans="1:12" ht="15.75" thickBot="1">
      <c r="A58" s="113"/>
      <c r="B58" s="150"/>
      <c r="C58" s="151"/>
      <c r="D58" s="151"/>
      <c r="E58" s="152"/>
      <c r="F58" s="153"/>
      <c r="G58" s="151"/>
      <c r="H58" s="151"/>
      <c r="I58" s="151"/>
      <c r="J58" s="151"/>
      <c r="K58" s="154"/>
      <c r="L58" s="113"/>
    </row>
    <row r="59" spans="1:12" ht="15.75" thickTop="1">
      <c r="A59" s="113"/>
      <c r="B59" s="113"/>
      <c r="C59" s="113"/>
      <c r="D59" s="113"/>
      <c r="E59" s="114"/>
      <c r="F59" s="113"/>
      <c r="G59" s="113"/>
      <c r="H59" s="113"/>
      <c r="I59" s="113"/>
      <c r="J59" s="113"/>
      <c r="K59" s="113"/>
      <c r="L59" s="113"/>
    </row>
    <row r="61" spans="1:12">
      <c r="G61" s="158"/>
    </row>
  </sheetData>
  <mergeCells count="16">
    <mergeCell ref="E8:F8"/>
    <mergeCell ref="B1:F1"/>
    <mergeCell ref="B2:E2"/>
    <mergeCell ref="G55:J55"/>
    <mergeCell ref="C52:F52"/>
    <mergeCell ref="G52:H52"/>
    <mergeCell ref="G53:H53"/>
    <mergeCell ref="G54:H54"/>
    <mergeCell ref="C50:F50"/>
    <mergeCell ref="G50:I50"/>
    <mergeCell ref="C51:F51"/>
    <mergeCell ref="G51:H51"/>
    <mergeCell ref="F47:I47"/>
    <mergeCell ref="D49:J49"/>
    <mergeCell ref="C5:J5"/>
    <mergeCell ref="C6:J6"/>
  </mergeCells>
  <pageMargins left="0.25" right="0.25" top="0.75" bottom="0.75" header="0.3" footer="0.3"/>
  <pageSetup paperSize="9"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2"/>
  <sheetViews>
    <sheetView showGridLines="0" tabSelected="1" view="pageBreakPreview" topLeftCell="A52" zoomScale="70" zoomScaleNormal="80" zoomScaleSheetLayoutView="70" workbookViewId="0">
      <selection activeCell="D11" sqref="D11:K12"/>
    </sheetView>
  </sheetViews>
  <sheetFormatPr baseColWidth="10" defaultColWidth="11.42578125" defaultRowHeight="14.25"/>
  <cols>
    <col min="1" max="2" width="3.42578125" style="1" customWidth="1"/>
    <col min="3" max="3" width="12.5703125" style="1" customWidth="1"/>
    <col min="4" max="4" width="18" style="1" customWidth="1"/>
    <col min="5" max="10" width="11.42578125" style="1"/>
    <col min="11" max="11" width="19.85546875" style="1" customWidth="1"/>
    <col min="12" max="12" width="17.5703125" style="1" customWidth="1"/>
    <col min="13" max="14" width="11.42578125" style="1"/>
    <col min="15" max="15" width="20" style="1" customWidth="1"/>
    <col min="16" max="17" width="3.42578125" style="1" customWidth="1"/>
    <col min="18" max="16384" width="11.42578125" style="1"/>
  </cols>
  <sheetData>
    <row r="1" spans="2:16">
      <c r="B1" s="217" t="s">
        <v>0</v>
      </c>
      <c r="C1" s="217"/>
      <c r="D1" s="217"/>
      <c r="E1" s="217"/>
      <c r="F1" s="217"/>
      <c r="G1" s="217"/>
      <c r="H1" s="217"/>
      <c r="I1" s="217"/>
      <c r="J1" s="217"/>
      <c r="K1" s="217"/>
    </row>
    <row r="2" spans="2:16">
      <c r="B2" s="1" t="s">
        <v>1</v>
      </c>
    </row>
    <row r="4" spans="2:16">
      <c r="B4" s="83"/>
      <c r="C4" s="84"/>
      <c r="D4" s="84"/>
      <c r="E4" s="84"/>
      <c r="F4" s="84"/>
      <c r="G4" s="84"/>
      <c r="H4" s="84"/>
      <c r="I4" s="84"/>
      <c r="J4" s="84"/>
      <c r="K4" s="84"/>
      <c r="L4" s="84"/>
      <c r="M4" s="84"/>
      <c r="N4" s="84"/>
      <c r="O4" s="84"/>
      <c r="P4" s="85"/>
    </row>
    <row r="5" spans="2:16" ht="48" customHeight="1">
      <c r="B5" s="86"/>
      <c r="C5" s="218" t="s">
        <v>22</v>
      </c>
      <c r="D5" s="218"/>
      <c r="E5" s="218"/>
      <c r="F5" s="218"/>
      <c r="G5" s="218"/>
      <c r="H5" s="218"/>
      <c r="I5" s="218"/>
      <c r="J5" s="218"/>
      <c r="K5" s="218"/>
      <c r="L5" s="218"/>
      <c r="M5" s="218"/>
      <c r="N5" s="218"/>
      <c r="O5" s="218"/>
      <c r="P5" s="87"/>
    </row>
    <row r="6" spans="2:16">
      <c r="B6" s="86"/>
      <c r="P6" s="88"/>
    </row>
    <row r="7" spans="2:16">
      <c r="B7" s="86"/>
      <c r="C7" s="231"/>
      <c r="D7" s="227"/>
      <c r="E7" s="228"/>
      <c r="F7" s="228"/>
      <c r="G7" s="228"/>
      <c r="H7" s="228"/>
      <c r="I7" s="228"/>
      <c r="J7" s="228"/>
      <c r="K7" s="229"/>
      <c r="L7" s="235"/>
      <c r="M7" s="236"/>
      <c r="N7" s="236"/>
      <c r="O7" s="237"/>
      <c r="P7" s="89"/>
    </row>
    <row r="8" spans="2:16">
      <c r="B8" s="86"/>
      <c r="C8" s="232"/>
      <c r="D8" s="221" t="s">
        <v>23</v>
      </c>
      <c r="E8" s="222"/>
      <c r="F8" s="222"/>
      <c r="G8" s="222"/>
      <c r="H8" s="222"/>
      <c r="I8" s="222"/>
      <c r="J8" s="222"/>
      <c r="K8" s="223"/>
      <c r="L8" s="238"/>
      <c r="M8" s="239"/>
      <c r="N8" s="239"/>
      <c r="O8" s="240"/>
      <c r="P8" s="89"/>
    </row>
    <row r="9" spans="2:16">
      <c r="B9" s="86"/>
      <c r="C9" s="232"/>
      <c r="D9" s="221"/>
      <c r="E9" s="222"/>
      <c r="F9" s="222"/>
      <c r="G9" s="222"/>
      <c r="H9" s="222"/>
      <c r="I9" s="222"/>
      <c r="J9" s="222"/>
      <c r="K9" s="223"/>
      <c r="L9" s="219" t="s">
        <v>24</v>
      </c>
      <c r="M9" s="241"/>
      <c r="N9" s="242"/>
      <c r="O9" s="243"/>
      <c r="P9" s="89"/>
    </row>
    <row r="10" spans="2:16">
      <c r="B10" s="86"/>
      <c r="C10" s="232"/>
      <c r="D10" s="221" t="s">
        <v>25</v>
      </c>
      <c r="E10" s="222"/>
      <c r="F10" s="222"/>
      <c r="G10" s="222"/>
      <c r="H10" s="222"/>
      <c r="I10" s="222"/>
      <c r="J10" s="222"/>
      <c r="K10" s="223"/>
      <c r="L10" s="230"/>
      <c r="M10" s="244"/>
      <c r="N10" s="245"/>
      <c r="O10" s="246"/>
      <c r="P10" s="90"/>
    </row>
    <row r="11" spans="2:16" ht="12.75" customHeight="1">
      <c r="B11" s="86"/>
      <c r="C11" s="232"/>
      <c r="D11" s="224"/>
      <c r="E11" s="225"/>
      <c r="F11" s="225"/>
      <c r="G11" s="225"/>
      <c r="H11" s="225"/>
      <c r="I11" s="225"/>
      <c r="J11" s="225"/>
      <c r="K11" s="226"/>
      <c r="L11" s="219" t="s">
        <v>26</v>
      </c>
      <c r="M11" s="219">
        <v>1</v>
      </c>
      <c r="N11" s="219" t="s">
        <v>27</v>
      </c>
      <c r="O11" s="233">
        <v>1</v>
      </c>
      <c r="P11" s="89"/>
    </row>
    <row r="12" spans="2:16">
      <c r="B12" s="86"/>
      <c r="C12" s="232"/>
      <c r="D12" s="224"/>
      <c r="E12" s="225"/>
      <c r="F12" s="225"/>
      <c r="G12" s="225"/>
      <c r="H12" s="225"/>
      <c r="I12" s="225"/>
      <c r="J12" s="225"/>
      <c r="K12" s="226"/>
      <c r="L12" s="220"/>
      <c r="M12" s="220"/>
      <c r="N12" s="220"/>
      <c r="O12" s="234"/>
      <c r="P12" s="89"/>
    </row>
    <row r="13" spans="2:16">
      <c r="B13" s="86"/>
      <c r="C13" s="232"/>
      <c r="D13" s="221" t="s">
        <v>28</v>
      </c>
      <c r="E13" s="222"/>
      <c r="F13" s="222"/>
      <c r="G13" s="222"/>
      <c r="H13" s="222"/>
      <c r="I13" s="222"/>
      <c r="J13" s="222"/>
      <c r="K13" s="223"/>
      <c r="L13" s="220"/>
      <c r="M13" s="220"/>
      <c r="N13" s="220"/>
      <c r="O13" s="234"/>
      <c r="P13" s="89"/>
    </row>
    <row r="14" spans="2:16">
      <c r="B14" s="86"/>
      <c r="C14" s="4"/>
      <c r="D14" s="5"/>
      <c r="E14" s="5"/>
      <c r="F14" s="5"/>
      <c r="G14" s="5"/>
      <c r="H14" s="5"/>
      <c r="I14" s="5"/>
      <c r="J14" s="5"/>
      <c r="K14" s="5"/>
      <c r="L14" s="5"/>
      <c r="M14" s="6"/>
      <c r="N14" s="6"/>
      <c r="O14" s="7"/>
      <c r="P14" s="91"/>
    </row>
    <row r="15" spans="2:16">
      <c r="B15" s="86"/>
      <c r="C15" s="8"/>
      <c r="D15" s="2"/>
      <c r="E15" s="2"/>
      <c r="F15" s="2"/>
      <c r="G15" s="2"/>
      <c r="H15" s="2"/>
      <c r="I15" s="2"/>
      <c r="J15" s="2"/>
      <c r="K15" s="2"/>
      <c r="L15" s="9" t="s">
        <v>29</v>
      </c>
      <c r="M15" s="10" t="s">
        <v>30</v>
      </c>
      <c r="N15" s="10" t="s">
        <v>31</v>
      </c>
      <c r="O15" s="11" t="s">
        <v>32</v>
      </c>
      <c r="P15" s="90"/>
    </row>
    <row r="16" spans="2:16">
      <c r="B16" s="86"/>
      <c r="C16" s="12"/>
      <c r="D16" s="3"/>
      <c r="E16" s="3"/>
      <c r="F16" s="3"/>
      <c r="G16" s="3"/>
      <c r="H16" s="3"/>
      <c r="I16" s="3"/>
      <c r="J16" s="3"/>
      <c r="K16" s="3"/>
      <c r="L16" s="13"/>
      <c r="M16" s="14"/>
      <c r="N16" s="14"/>
      <c r="O16" s="15"/>
      <c r="P16" s="92"/>
    </row>
    <row r="17" spans="2:16" ht="18" customHeight="1">
      <c r="B17" s="86"/>
      <c r="C17" s="309" t="s">
        <v>33</v>
      </c>
      <c r="D17" s="310"/>
      <c r="E17" s="310"/>
      <c r="F17" s="310"/>
      <c r="G17" s="3"/>
      <c r="H17" s="3"/>
      <c r="I17" s="3" t="s">
        <v>34</v>
      </c>
      <c r="K17" s="3"/>
      <c r="L17" s="13"/>
      <c r="O17" s="16"/>
      <c r="P17" s="92"/>
    </row>
    <row r="18" spans="2:16">
      <c r="B18" s="86"/>
      <c r="C18" s="17"/>
      <c r="D18" s="18"/>
      <c r="E18" s="18"/>
      <c r="F18" s="18"/>
      <c r="G18" s="18"/>
      <c r="H18" s="18"/>
      <c r="I18" s="18"/>
      <c r="J18" s="18"/>
      <c r="K18" s="18"/>
      <c r="L18" s="18"/>
      <c r="M18" s="18"/>
      <c r="N18" s="18"/>
      <c r="O18" s="19"/>
      <c r="P18" s="93"/>
    </row>
    <row r="19" spans="2:16">
      <c r="B19" s="86"/>
      <c r="C19" s="20"/>
      <c r="D19" s="21"/>
      <c r="E19" s="21"/>
      <c r="F19" s="21"/>
      <c r="G19" s="21"/>
      <c r="H19" s="21"/>
      <c r="I19" s="21"/>
      <c r="J19" s="21"/>
      <c r="K19" s="21"/>
      <c r="L19" s="21"/>
      <c r="M19" s="21"/>
      <c r="N19" s="21"/>
      <c r="O19" s="22"/>
      <c r="P19" s="88"/>
    </row>
    <row r="20" spans="2:16">
      <c r="B20" s="86"/>
      <c r="C20" s="23"/>
      <c r="D20" s="24"/>
      <c r="E20" s="24"/>
      <c r="F20" s="24"/>
      <c r="G20" s="24"/>
      <c r="H20" s="24"/>
      <c r="K20" s="24"/>
      <c r="L20" s="24"/>
      <c r="M20" s="24"/>
      <c r="N20" s="24"/>
      <c r="O20" s="25"/>
      <c r="P20" s="88"/>
    </row>
    <row r="21" spans="2:16">
      <c r="B21" s="86"/>
      <c r="C21" s="247" t="s">
        <v>35</v>
      </c>
      <c r="D21" s="248"/>
      <c r="E21" s="248"/>
      <c r="F21" s="248"/>
      <c r="G21" s="248"/>
      <c r="H21" s="248"/>
      <c r="I21" s="248"/>
      <c r="J21" s="248"/>
      <c r="K21" s="248"/>
      <c r="L21" s="248"/>
      <c r="M21" s="248"/>
      <c r="N21" s="248"/>
      <c r="O21" s="249"/>
      <c r="P21" s="94"/>
    </row>
    <row r="22" spans="2:16">
      <c r="B22" s="86"/>
      <c r="C22" s="26"/>
      <c r="O22" s="27"/>
      <c r="P22" s="88"/>
    </row>
    <row r="23" spans="2:16">
      <c r="B23" s="86"/>
      <c r="C23" s="28" t="s">
        <v>36</v>
      </c>
      <c r="D23" s="275" t="s">
        <v>6</v>
      </c>
      <c r="E23" s="276"/>
      <c r="F23" s="276"/>
      <c r="G23" s="276"/>
      <c r="H23" s="276"/>
      <c r="I23" s="276"/>
      <c r="J23" s="276"/>
      <c r="K23" s="276"/>
      <c r="L23" s="277"/>
      <c r="M23" s="278" t="s">
        <v>37</v>
      </c>
      <c r="N23" s="279"/>
      <c r="O23" s="28" t="s">
        <v>8</v>
      </c>
      <c r="P23" s="95"/>
    </row>
    <row r="24" spans="2:16">
      <c r="B24" s="86"/>
      <c r="C24" s="29"/>
      <c r="D24" s="256"/>
      <c r="E24" s="265"/>
      <c r="F24" s="265"/>
      <c r="G24" s="265"/>
      <c r="H24" s="265"/>
      <c r="I24" s="265"/>
      <c r="J24" s="265"/>
      <c r="K24" s="265"/>
      <c r="L24" s="257"/>
      <c r="M24" s="256"/>
      <c r="N24" s="257"/>
      <c r="O24" s="30"/>
      <c r="P24" s="96"/>
    </row>
    <row r="25" spans="2:16">
      <c r="B25" s="86"/>
      <c r="C25" s="266" t="s">
        <v>38</v>
      </c>
      <c r="D25" s="267"/>
      <c r="E25" s="267"/>
      <c r="F25" s="267"/>
      <c r="G25" s="267"/>
      <c r="H25" s="267"/>
      <c r="I25" s="267"/>
      <c r="J25" s="267"/>
      <c r="K25" s="267"/>
      <c r="L25" s="267"/>
      <c r="M25" s="267"/>
      <c r="N25" s="267"/>
      <c r="O25" s="268"/>
      <c r="P25" s="97"/>
    </row>
    <row r="26" spans="2:16">
      <c r="B26" s="86"/>
      <c r="C26" s="269"/>
      <c r="D26" s="270"/>
      <c r="E26" s="270"/>
      <c r="F26" s="270"/>
      <c r="G26" s="270"/>
      <c r="H26" s="270"/>
      <c r="I26" s="270"/>
      <c r="J26" s="270"/>
      <c r="K26" s="270"/>
      <c r="L26" s="270"/>
      <c r="M26" s="270"/>
      <c r="N26" s="270"/>
      <c r="O26" s="271"/>
      <c r="P26" s="97"/>
    </row>
    <row r="27" spans="2:16">
      <c r="B27" s="86"/>
      <c r="C27" s="272"/>
      <c r="D27" s="273"/>
      <c r="E27" s="273"/>
      <c r="F27" s="273"/>
      <c r="G27" s="273"/>
      <c r="H27" s="273"/>
      <c r="I27" s="273"/>
      <c r="J27" s="273"/>
      <c r="K27" s="273"/>
      <c r="L27" s="273"/>
      <c r="M27" s="273"/>
      <c r="N27" s="273"/>
      <c r="O27" s="274"/>
      <c r="P27" s="97"/>
    </row>
    <row r="28" spans="2:16">
      <c r="B28" s="86"/>
      <c r="C28" s="258" t="s">
        <v>6</v>
      </c>
      <c r="D28" s="259"/>
      <c r="E28" s="259"/>
      <c r="F28" s="259"/>
      <c r="G28" s="260"/>
      <c r="H28" s="261" t="s">
        <v>39</v>
      </c>
      <c r="I28" s="259"/>
      <c r="J28" s="262" t="s">
        <v>40</v>
      </c>
      <c r="K28" s="263"/>
      <c r="L28" s="32" t="s">
        <v>41</v>
      </c>
      <c r="M28" s="261" t="s">
        <v>42</v>
      </c>
      <c r="N28" s="264"/>
      <c r="O28" s="33" t="s">
        <v>43</v>
      </c>
      <c r="P28" s="98"/>
    </row>
    <row r="29" spans="2:16">
      <c r="B29" s="86"/>
      <c r="C29" s="250"/>
      <c r="D29" s="251"/>
      <c r="E29" s="251"/>
      <c r="F29" s="251"/>
      <c r="G29" s="252"/>
      <c r="H29" s="253"/>
      <c r="I29" s="252"/>
      <c r="J29" s="253"/>
      <c r="K29" s="252"/>
      <c r="L29" s="34"/>
      <c r="M29" s="254"/>
      <c r="N29" s="255"/>
      <c r="O29" s="35"/>
      <c r="P29" s="99"/>
    </row>
    <row r="30" spans="2:16">
      <c r="B30" s="86"/>
      <c r="C30" s="36"/>
      <c r="D30" s="37"/>
      <c r="E30" s="37"/>
      <c r="F30" s="37"/>
      <c r="G30" s="38"/>
      <c r="H30" s="39"/>
      <c r="I30" s="38"/>
      <c r="J30" s="39"/>
      <c r="K30" s="38"/>
      <c r="L30" s="34"/>
      <c r="M30" s="254"/>
      <c r="N30" s="255"/>
      <c r="O30" s="35"/>
      <c r="P30" s="99"/>
    </row>
    <row r="31" spans="2:16">
      <c r="B31" s="86"/>
      <c r="C31" s="280"/>
      <c r="D31" s="281"/>
      <c r="E31" s="281"/>
      <c r="F31" s="281"/>
      <c r="G31" s="282"/>
      <c r="H31" s="287"/>
      <c r="I31" s="282"/>
      <c r="J31" s="287"/>
      <c r="K31" s="282"/>
      <c r="L31" s="40"/>
      <c r="M31" s="288"/>
      <c r="N31" s="289"/>
      <c r="O31" s="35"/>
      <c r="P31" s="99"/>
    </row>
    <row r="32" spans="2:16">
      <c r="B32" s="86"/>
      <c r="C32" s="290" t="s">
        <v>44</v>
      </c>
      <c r="D32" s="291"/>
      <c r="E32" s="291"/>
      <c r="F32" s="291"/>
      <c r="G32" s="291"/>
      <c r="H32" s="291"/>
      <c r="I32" s="291"/>
      <c r="J32" s="291"/>
      <c r="K32" s="291"/>
      <c r="L32" s="291"/>
      <c r="M32" s="291"/>
      <c r="N32" s="292"/>
      <c r="O32" s="41"/>
      <c r="P32" s="100"/>
    </row>
    <row r="33" spans="2:16" ht="13.5" customHeight="1">
      <c r="B33" s="86"/>
      <c r="C33" s="266" t="s">
        <v>45</v>
      </c>
      <c r="D33" s="267"/>
      <c r="E33" s="267"/>
      <c r="F33" s="267"/>
      <c r="G33" s="267"/>
      <c r="H33" s="267"/>
      <c r="I33" s="267"/>
      <c r="J33" s="267"/>
      <c r="K33" s="267"/>
      <c r="L33" s="267"/>
      <c r="M33" s="267"/>
      <c r="N33" s="267"/>
      <c r="O33" s="268"/>
      <c r="P33" s="97"/>
    </row>
    <row r="34" spans="2:16">
      <c r="B34" s="86"/>
      <c r="C34" s="269"/>
      <c r="D34" s="270"/>
      <c r="E34" s="270"/>
      <c r="F34" s="270"/>
      <c r="G34" s="270"/>
      <c r="H34" s="270"/>
      <c r="I34" s="270"/>
      <c r="J34" s="270"/>
      <c r="K34" s="270"/>
      <c r="L34" s="270"/>
      <c r="M34" s="270"/>
      <c r="N34" s="270"/>
      <c r="O34" s="271"/>
      <c r="P34" s="97"/>
    </row>
    <row r="35" spans="2:16">
      <c r="B35" s="86"/>
      <c r="C35" s="272"/>
      <c r="D35" s="273"/>
      <c r="E35" s="273"/>
      <c r="F35" s="273"/>
      <c r="G35" s="273"/>
      <c r="H35" s="273"/>
      <c r="I35" s="273"/>
      <c r="J35" s="273"/>
      <c r="K35" s="273"/>
      <c r="L35" s="273"/>
      <c r="M35" s="273"/>
      <c r="N35" s="273"/>
      <c r="O35" s="274"/>
      <c r="P35" s="97"/>
    </row>
    <row r="36" spans="2:16">
      <c r="B36" s="86"/>
      <c r="C36" s="258" t="s">
        <v>6</v>
      </c>
      <c r="D36" s="293"/>
      <c r="E36" s="293"/>
      <c r="F36" s="293"/>
      <c r="G36" s="293"/>
      <c r="H36" s="293"/>
      <c r="I36" s="293"/>
      <c r="J36" s="264"/>
      <c r="K36" s="31" t="s">
        <v>37</v>
      </c>
      <c r="L36" s="32" t="s">
        <v>8</v>
      </c>
      <c r="M36" s="261" t="s">
        <v>46</v>
      </c>
      <c r="N36" s="264"/>
      <c r="O36" s="33" t="s">
        <v>43</v>
      </c>
      <c r="P36" s="98"/>
    </row>
    <row r="37" spans="2:16">
      <c r="B37" s="86"/>
      <c r="C37" s="250"/>
      <c r="D37" s="251"/>
      <c r="E37" s="251"/>
      <c r="F37" s="251"/>
      <c r="G37" s="251"/>
      <c r="H37" s="251"/>
      <c r="I37" s="251"/>
      <c r="J37" s="252"/>
      <c r="K37" s="43"/>
      <c r="L37" s="44"/>
      <c r="M37" s="285"/>
      <c r="N37" s="286"/>
      <c r="O37" s="35"/>
      <c r="P37" s="99"/>
    </row>
    <row r="38" spans="2:16">
      <c r="B38" s="86"/>
      <c r="C38" s="280"/>
      <c r="D38" s="281"/>
      <c r="E38" s="281"/>
      <c r="F38" s="281"/>
      <c r="G38" s="281"/>
      <c r="H38" s="281"/>
      <c r="I38" s="281"/>
      <c r="J38" s="282"/>
      <c r="K38" s="37"/>
      <c r="L38" s="45"/>
      <c r="M38" s="283"/>
      <c r="N38" s="284"/>
      <c r="O38" s="46"/>
      <c r="P38" s="99"/>
    </row>
    <row r="39" spans="2:16">
      <c r="B39" s="86"/>
      <c r="C39" s="290" t="s">
        <v>44</v>
      </c>
      <c r="D39" s="291"/>
      <c r="E39" s="291"/>
      <c r="F39" s="291"/>
      <c r="G39" s="291"/>
      <c r="H39" s="291"/>
      <c r="I39" s="291"/>
      <c r="J39" s="291"/>
      <c r="K39" s="291"/>
      <c r="L39" s="291"/>
      <c r="M39" s="291"/>
      <c r="N39" s="292"/>
      <c r="O39" s="47">
        <v>0</v>
      </c>
      <c r="P39" s="99"/>
    </row>
    <row r="40" spans="2:16">
      <c r="B40" s="86"/>
      <c r="C40" s="266" t="s">
        <v>47</v>
      </c>
      <c r="D40" s="267"/>
      <c r="E40" s="267"/>
      <c r="F40" s="267"/>
      <c r="G40" s="267"/>
      <c r="H40" s="267"/>
      <c r="I40" s="267"/>
      <c r="J40" s="267"/>
      <c r="K40" s="267"/>
      <c r="L40" s="267"/>
      <c r="M40" s="267"/>
      <c r="N40" s="267"/>
      <c r="O40" s="268"/>
      <c r="P40" s="97"/>
    </row>
    <row r="41" spans="2:16">
      <c r="B41" s="86"/>
      <c r="C41" s="269"/>
      <c r="D41" s="270"/>
      <c r="E41" s="270"/>
      <c r="F41" s="270"/>
      <c r="G41" s="270"/>
      <c r="H41" s="270"/>
      <c r="I41" s="270"/>
      <c r="J41" s="270"/>
      <c r="K41" s="270"/>
      <c r="L41" s="270"/>
      <c r="M41" s="270"/>
      <c r="N41" s="270"/>
      <c r="O41" s="271"/>
      <c r="P41" s="97"/>
    </row>
    <row r="42" spans="2:16">
      <c r="B42" s="86"/>
      <c r="C42" s="272"/>
      <c r="D42" s="273"/>
      <c r="E42" s="273"/>
      <c r="F42" s="273"/>
      <c r="G42" s="273"/>
      <c r="H42" s="273"/>
      <c r="I42" s="273"/>
      <c r="J42" s="273"/>
      <c r="K42" s="273"/>
      <c r="L42" s="273"/>
      <c r="M42" s="273"/>
      <c r="N42" s="273"/>
      <c r="O42" s="274"/>
      <c r="P42" s="97"/>
    </row>
    <row r="43" spans="2:16" ht="28.5">
      <c r="B43" s="86"/>
      <c r="C43" s="258" t="s">
        <v>48</v>
      </c>
      <c r="D43" s="293"/>
      <c r="E43" s="293"/>
      <c r="F43" s="293"/>
      <c r="G43" s="293"/>
      <c r="H43" s="293"/>
      <c r="I43" s="293"/>
      <c r="J43" s="48" t="s">
        <v>49</v>
      </c>
      <c r="K43" s="49" t="s">
        <v>50</v>
      </c>
      <c r="L43" s="50" t="s">
        <v>51</v>
      </c>
      <c r="M43" s="261" t="s">
        <v>52</v>
      </c>
      <c r="N43" s="264"/>
      <c r="O43" s="33" t="s">
        <v>43</v>
      </c>
      <c r="P43" s="98"/>
    </row>
    <row r="44" spans="2:16">
      <c r="B44" s="86"/>
      <c r="C44" s="250"/>
      <c r="D44" s="251"/>
      <c r="E44" s="251"/>
      <c r="F44" s="251"/>
      <c r="G44" s="251"/>
      <c r="H44" s="251"/>
      <c r="I44" s="251"/>
      <c r="J44" s="51"/>
      <c r="K44" s="52"/>
      <c r="L44" s="51"/>
      <c r="M44" s="299"/>
      <c r="N44" s="300"/>
      <c r="O44" s="35"/>
      <c r="P44" s="99"/>
    </row>
    <row r="45" spans="2:16">
      <c r="B45" s="86"/>
      <c r="C45" s="280"/>
      <c r="D45" s="281"/>
      <c r="E45" s="281"/>
      <c r="F45" s="281"/>
      <c r="G45" s="281"/>
      <c r="H45" s="281"/>
      <c r="I45" s="281"/>
      <c r="J45" s="53"/>
      <c r="K45" s="54"/>
      <c r="L45" s="53"/>
      <c r="M45" s="283"/>
      <c r="N45" s="284"/>
      <c r="O45" s="55"/>
      <c r="P45" s="99"/>
    </row>
    <row r="46" spans="2:16">
      <c r="B46" s="86"/>
      <c r="C46" s="290" t="s">
        <v>44</v>
      </c>
      <c r="D46" s="291"/>
      <c r="E46" s="291"/>
      <c r="F46" s="291"/>
      <c r="G46" s="291"/>
      <c r="H46" s="291"/>
      <c r="I46" s="291"/>
      <c r="J46" s="291"/>
      <c r="K46" s="291"/>
      <c r="L46" s="291"/>
      <c r="M46" s="291"/>
      <c r="N46" s="292"/>
      <c r="O46" s="41"/>
      <c r="P46" s="100"/>
    </row>
    <row r="47" spans="2:16">
      <c r="B47" s="86"/>
      <c r="C47" s="266" t="s">
        <v>53</v>
      </c>
      <c r="D47" s="267"/>
      <c r="E47" s="267"/>
      <c r="F47" s="267"/>
      <c r="G47" s="267"/>
      <c r="H47" s="267"/>
      <c r="I47" s="267"/>
      <c r="J47" s="267"/>
      <c r="K47" s="267"/>
      <c r="L47" s="267"/>
      <c r="M47" s="267"/>
      <c r="N47" s="267"/>
      <c r="O47" s="268"/>
      <c r="P47" s="97"/>
    </row>
    <row r="48" spans="2:16">
      <c r="B48" s="86"/>
      <c r="C48" s="269"/>
      <c r="D48" s="270"/>
      <c r="E48" s="270"/>
      <c r="F48" s="270"/>
      <c r="G48" s="270"/>
      <c r="H48" s="270"/>
      <c r="I48" s="270"/>
      <c r="J48" s="270"/>
      <c r="K48" s="270"/>
      <c r="L48" s="270"/>
      <c r="M48" s="270"/>
      <c r="N48" s="270"/>
      <c r="O48" s="271"/>
      <c r="P48" s="97"/>
    </row>
    <row r="49" spans="2:16">
      <c r="B49" s="86"/>
      <c r="C49" s="272"/>
      <c r="D49" s="273"/>
      <c r="E49" s="273"/>
      <c r="F49" s="273"/>
      <c r="G49" s="273"/>
      <c r="H49" s="273"/>
      <c r="I49" s="273"/>
      <c r="J49" s="273"/>
      <c r="K49" s="273"/>
      <c r="L49" s="273"/>
      <c r="M49" s="273"/>
      <c r="N49" s="273"/>
      <c r="O49" s="274"/>
      <c r="P49" s="97"/>
    </row>
    <row r="50" spans="2:16" ht="28.5">
      <c r="B50" s="86"/>
      <c r="C50" s="258" t="s">
        <v>54</v>
      </c>
      <c r="D50" s="293"/>
      <c r="E50" s="293"/>
      <c r="F50" s="293"/>
      <c r="G50" s="293"/>
      <c r="H50" s="293"/>
      <c r="I50" s="293"/>
      <c r="J50" s="32" t="s">
        <v>55</v>
      </c>
      <c r="K50" s="49" t="s">
        <v>56</v>
      </c>
      <c r="L50" s="48" t="s">
        <v>57</v>
      </c>
      <c r="M50" s="297" t="s">
        <v>42</v>
      </c>
      <c r="N50" s="298"/>
      <c r="O50" s="57" t="s">
        <v>43</v>
      </c>
      <c r="P50" s="101"/>
    </row>
    <row r="51" spans="2:16">
      <c r="B51" s="86"/>
      <c r="C51" s="58"/>
      <c r="D51" s="59"/>
      <c r="E51" s="59"/>
      <c r="F51" s="59"/>
      <c r="G51" s="59"/>
      <c r="H51" s="59"/>
      <c r="I51" s="59"/>
      <c r="J51" s="60"/>
      <c r="K51" s="61"/>
      <c r="L51" s="62"/>
      <c r="M51" s="301"/>
      <c r="N51" s="302"/>
      <c r="O51" s="63"/>
      <c r="P51" s="102"/>
    </row>
    <row r="52" spans="2:16">
      <c r="B52" s="86"/>
      <c r="C52" s="58"/>
      <c r="D52" s="59"/>
      <c r="E52" s="59"/>
      <c r="F52" s="59"/>
      <c r="G52" s="59"/>
      <c r="H52" s="59"/>
      <c r="I52" s="59"/>
      <c r="J52" s="60"/>
      <c r="K52" s="61"/>
      <c r="L52" s="62"/>
      <c r="M52" s="301"/>
      <c r="N52" s="302"/>
      <c r="O52" s="63"/>
      <c r="P52" s="102"/>
    </row>
    <row r="53" spans="2:16">
      <c r="B53" s="86"/>
      <c r="C53" s="58"/>
      <c r="D53" s="59"/>
      <c r="E53" s="59"/>
      <c r="F53" s="59"/>
      <c r="G53" s="59"/>
      <c r="H53" s="59"/>
      <c r="I53" s="59"/>
      <c r="J53" s="60"/>
      <c r="K53" s="61"/>
      <c r="L53" s="62"/>
      <c r="M53" s="299"/>
      <c r="N53" s="300"/>
      <c r="O53" s="63"/>
      <c r="P53" s="102"/>
    </row>
    <row r="54" spans="2:16">
      <c r="B54" s="86"/>
      <c r="C54" s="280"/>
      <c r="D54" s="281"/>
      <c r="E54" s="281"/>
      <c r="F54" s="281"/>
      <c r="G54" s="281"/>
      <c r="H54" s="281"/>
      <c r="I54" s="281"/>
      <c r="J54" s="53"/>
      <c r="K54" s="54"/>
      <c r="L54" s="53"/>
      <c r="M54" s="283"/>
      <c r="N54" s="284"/>
      <c r="O54" s="55"/>
      <c r="P54" s="99"/>
    </row>
    <row r="55" spans="2:16">
      <c r="B55" s="86"/>
      <c r="C55" s="290" t="s">
        <v>44</v>
      </c>
      <c r="D55" s="291"/>
      <c r="E55" s="291"/>
      <c r="F55" s="291"/>
      <c r="G55" s="291"/>
      <c r="H55" s="291"/>
      <c r="I55" s="291"/>
      <c r="J55" s="291"/>
      <c r="K55" s="291"/>
      <c r="L55" s="291"/>
      <c r="M55" s="291"/>
      <c r="N55" s="292"/>
      <c r="O55" s="47"/>
      <c r="P55" s="99"/>
    </row>
    <row r="56" spans="2:16">
      <c r="B56" s="86"/>
      <c r="C56" s="26"/>
      <c r="O56" s="27"/>
      <c r="P56" s="88"/>
    </row>
    <row r="57" spans="2:16">
      <c r="B57" s="86"/>
      <c r="C57" s="294" t="s">
        <v>58</v>
      </c>
      <c r="D57" s="295"/>
      <c r="E57" s="295"/>
      <c r="F57" s="295"/>
      <c r="G57" s="295"/>
      <c r="H57" s="295"/>
      <c r="I57" s="295"/>
      <c r="J57" s="295"/>
      <c r="K57" s="295"/>
      <c r="L57" s="295"/>
      <c r="M57" s="295"/>
      <c r="N57" s="296"/>
      <c r="O57" s="64"/>
      <c r="P57" s="103"/>
    </row>
    <row r="58" spans="2:16">
      <c r="B58" s="86"/>
      <c r="C58" s="266" t="s">
        <v>59</v>
      </c>
      <c r="D58" s="267"/>
      <c r="E58" s="267"/>
      <c r="F58" s="267"/>
      <c r="G58" s="267"/>
      <c r="H58" s="267"/>
      <c r="I58" s="267"/>
      <c r="J58" s="267"/>
      <c r="K58" s="267"/>
      <c r="L58" s="267"/>
      <c r="M58" s="267"/>
      <c r="N58" s="267"/>
      <c r="O58" s="268"/>
      <c r="P58" s="97"/>
    </row>
    <row r="59" spans="2:16">
      <c r="B59" s="86"/>
      <c r="C59" s="269"/>
      <c r="D59" s="270"/>
      <c r="E59" s="270"/>
      <c r="F59" s="270"/>
      <c r="G59" s="270"/>
      <c r="H59" s="270"/>
      <c r="I59" s="270"/>
      <c r="J59" s="270"/>
      <c r="K59" s="270"/>
      <c r="L59" s="270"/>
      <c r="M59" s="270"/>
      <c r="N59" s="270"/>
      <c r="O59" s="271"/>
      <c r="P59" s="97"/>
    </row>
    <row r="60" spans="2:16">
      <c r="B60" s="86"/>
      <c r="C60" s="272"/>
      <c r="D60" s="273"/>
      <c r="E60" s="273"/>
      <c r="F60" s="273"/>
      <c r="G60" s="273"/>
      <c r="H60" s="273"/>
      <c r="I60" s="273"/>
      <c r="J60" s="273"/>
      <c r="K60" s="273"/>
      <c r="L60" s="273"/>
      <c r="M60" s="273"/>
      <c r="N60" s="273"/>
      <c r="O60" s="274"/>
      <c r="P60" s="97"/>
    </row>
    <row r="61" spans="2:16">
      <c r="B61" s="86"/>
      <c r="C61" s="258" t="s">
        <v>60</v>
      </c>
      <c r="D61" s="293"/>
      <c r="E61" s="293"/>
      <c r="F61" s="293"/>
      <c r="G61" s="293"/>
      <c r="H61" s="293"/>
      <c r="I61" s="293"/>
      <c r="J61" s="42"/>
      <c r="K61" s="56"/>
      <c r="L61" s="48" t="s">
        <v>61</v>
      </c>
      <c r="M61" s="297" t="s">
        <v>62</v>
      </c>
      <c r="N61" s="298"/>
      <c r="O61" s="65"/>
      <c r="P61" s="101"/>
    </row>
    <row r="62" spans="2:16">
      <c r="B62" s="86"/>
      <c r="C62" s="250" t="s">
        <v>63</v>
      </c>
      <c r="D62" s="251"/>
      <c r="E62" s="251"/>
      <c r="F62" s="251"/>
      <c r="G62" s="251"/>
      <c r="H62" s="251"/>
      <c r="I62" s="251"/>
      <c r="J62" s="66"/>
      <c r="K62" s="67"/>
      <c r="L62" s="68"/>
      <c r="M62" s="317"/>
      <c r="N62" s="318"/>
      <c r="O62" s="69"/>
      <c r="P62" s="104"/>
    </row>
    <row r="63" spans="2:16">
      <c r="B63" s="86"/>
      <c r="C63" s="36" t="s">
        <v>64</v>
      </c>
      <c r="D63" s="37"/>
      <c r="E63" s="37"/>
      <c r="F63" s="37"/>
      <c r="G63" s="37"/>
      <c r="H63" s="37"/>
      <c r="I63" s="37"/>
      <c r="J63" s="66"/>
      <c r="K63" s="67"/>
      <c r="L63" s="68"/>
      <c r="M63" s="317"/>
      <c r="N63" s="318"/>
      <c r="O63" s="69"/>
      <c r="P63" s="104"/>
    </row>
    <row r="64" spans="2:16">
      <c r="B64" s="86"/>
      <c r="C64" s="20" t="s">
        <v>65</v>
      </c>
      <c r="D64" s="21"/>
      <c r="E64" s="21"/>
      <c r="F64" s="21"/>
      <c r="G64" s="21"/>
      <c r="H64" s="21"/>
      <c r="I64" s="21"/>
      <c r="J64" s="70"/>
      <c r="K64" s="71"/>
      <c r="L64" s="68"/>
      <c r="M64" s="319"/>
      <c r="N64" s="320"/>
      <c r="O64" s="69"/>
      <c r="P64" s="104"/>
    </row>
    <row r="65" spans="2:16">
      <c r="B65" s="86"/>
      <c r="C65" s="290" t="s">
        <v>44</v>
      </c>
      <c r="D65" s="291"/>
      <c r="E65" s="291"/>
      <c r="F65" s="291"/>
      <c r="G65" s="291"/>
      <c r="H65" s="291"/>
      <c r="I65" s="291"/>
      <c r="J65" s="291"/>
      <c r="K65" s="291"/>
      <c r="L65" s="291"/>
      <c r="M65" s="291"/>
      <c r="N65" s="292"/>
      <c r="O65" s="72"/>
      <c r="P65" s="105"/>
    </row>
    <row r="66" spans="2:16">
      <c r="B66" s="86"/>
      <c r="C66" s="26"/>
      <c r="O66" s="27"/>
      <c r="P66" s="88"/>
    </row>
    <row r="67" spans="2:16">
      <c r="B67" s="86"/>
      <c r="C67" s="294" t="s">
        <v>66</v>
      </c>
      <c r="D67" s="295"/>
      <c r="E67" s="295"/>
      <c r="F67" s="295"/>
      <c r="G67" s="295"/>
      <c r="H67" s="295"/>
      <c r="I67" s="295"/>
      <c r="J67" s="295"/>
      <c r="K67" s="295"/>
      <c r="L67" s="295"/>
      <c r="M67" s="295"/>
      <c r="N67" s="296"/>
      <c r="O67" s="73"/>
      <c r="P67" s="105"/>
    </row>
    <row r="68" spans="2:16">
      <c r="B68" s="86"/>
      <c r="C68" s="23"/>
      <c r="D68" s="24"/>
      <c r="E68" s="24"/>
      <c r="F68" s="24"/>
      <c r="G68" s="24"/>
      <c r="H68" s="24"/>
      <c r="I68" s="24"/>
      <c r="J68" s="24"/>
      <c r="K68" s="24"/>
      <c r="L68" s="24"/>
      <c r="M68" s="24"/>
      <c r="N68" s="24"/>
      <c r="O68" s="25"/>
      <c r="P68" s="88"/>
    </row>
    <row r="69" spans="2:16">
      <c r="B69" s="86"/>
      <c r="C69" s="26"/>
      <c r="O69" s="27"/>
      <c r="P69" s="88"/>
    </row>
    <row r="70" spans="2:16">
      <c r="B70" s="86"/>
      <c r="C70" s="26"/>
      <c r="O70" s="27"/>
      <c r="P70" s="88"/>
    </row>
    <row r="71" spans="2:16">
      <c r="B71" s="86"/>
      <c r="C71" s="26"/>
      <c r="H71" s="74" t="s">
        <v>67</v>
      </c>
      <c r="I71" s="74"/>
      <c r="J71" s="74"/>
      <c r="K71" s="74"/>
      <c r="O71" s="27"/>
      <c r="P71" s="88"/>
    </row>
    <row r="72" spans="2:16">
      <c r="B72" s="86"/>
      <c r="C72" s="26"/>
      <c r="H72" s="74" t="s">
        <v>68</v>
      </c>
      <c r="O72" s="27"/>
      <c r="P72" s="88"/>
    </row>
    <row r="73" spans="2:16">
      <c r="B73" s="86"/>
      <c r="C73" s="26"/>
      <c r="H73" s="74" t="s">
        <v>69</v>
      </c>
      <c r="O73" s="27"/>
      <c r="P73" s="88"/>
    </row>
    <row r="74" spans="2:16">
      <c r="B74" s="86"/>
      <c r="C74" s="12"/>
      <c r="D74" s="75"/>
      <c r="E74" s="75"/>
      <c r="F74" s="75"/>
      <c r="G74" s="75"/>
      <c r="H74" s="74" t="s">
        <v>70</v>
      </c>
      <c r="I74" s="75"/>
      <c r="J74" s="75"/>
      <c r="K74" s="75"/>
      <c r="L74" s="75"/>
      <c r="M74" s="75"/>
      <c r="N74" s="75"/>
      <c r="O74" s="76"/>
      <c r="P74" s="93"/>
    </row>
    <row r="75" spans="2:16">
      <c r="B75" s="86"/>
      <c r="C75" s="26"/>
      <c r="H75" s="1" t="s">
        <v>71</v>
      </c>
      <c r="O75" s="27"/>
      <c r="P75" s="88"/>
    </row>
    <row r="76" spans="2:16">
      <c r="B76" s="86"/>
      <c r="C76" s="77" t="s">
        <v>72</v>
      </c>
      <c r="D76" s="78"/>
      <c r="E76" s="78"/>
      <c r="F76" s="78"/>
      <c r="G76" s="78"/>
      <c r="H76" s="78"/>
      <c r="I76" s="78"/>
      <c r="J76" s="78"/>
      <c r="K76" s="78"/>
      <c r="L76" s="78"/>
      <c r="M76" s="78"/>
      <c r="N76" s="78"/>
      <c r="O76" s="79"/>
      <c r="P76" s="88"/>
    </row>
    <row r="77" spans="2:16">
      <c r="B77" s="86"/>
      <c r="C77" s="314"/>
      <c r="D77" s="315"/>
      <c r="E77" s="315"/>
      <c r="F77" s="315"/>
      <c r="G77" s="315"/>
      <c r="H77" s="315"/>
      <c r="I77" s="315"/>
      <c r="J77" s="315"/>
      <c r="K77" s="315"/>
      <c r="L77" s="315"/>
      <c r="M77" s="315"/>
      <c r="N77" s="315"/>
      <c r="O77" s="316"/>
      <c r="P77" s="93"/>
    </row>
    <row r="78" spans="2:16">
      <c r="B78" s="86"/>
      <c r="C78" s="314"/>
      <c r="D78" s="315"/>
      <c r="E78" s="315"/>
      <c r="F78" s="315"/>
      <c r="G78" s="315"/>
      <c r="H78" s="315"/>
      <c r="I78" s="315"/>
      <c r="J78" s="315"/>
      <c r="K78" s="315"/>
      <c r="L78" s="315"/>
      <c r="M78" s="315"/>
      <c r="N78" s="315"/>
      <c r="O78" s="316"/>
      <c r="P78" s="93"/>
    </row>
    <row r="79" spans="2:16">
      <c r="B79" s="86"/>
      <c r="C79" s="12"/>
      <c r="D79" s="75"/>
      <c r="E79" s="75"/>
      <c r="F79" s="75"/>
      <c r="G79" s="75"/>
      <c r="H79" s="75"/>
      <c r="I79" s="75"/>
      <c r="J79" s="75"/>
      <c r="K79" s="75"/>
      <c r="L79" s="75"/>
      <c r="M79" s="75"/>
      <c r="N79" s="75"/>
      <c r="O79" s="76"/>
      <c r="P79" s="93"/>
    </row>
    <row r="80" spans="2:16">
      <c r="B80" s="86"/>
      <c r="C80" s="80" t="s">
        <v>73</v>
      </c>
      <c r="D80" s="75"/>
      <c r="E80" s="75"/>
      <c r="F80" s="75"/>
      <c r="G80" s="75"/>
      <c r="H80" s="75"/>
      <c r="I80" s="75"/>
      <c r="J80" s="75"/>
      <c r="K80" s="75"/>
      <c r="L80" s="75"/>
      <c r="M80" s="75"/>
      <c r="N80" s="75"/>
      <c r="O80" s="76"/>
      <c r="P80" s="93"/>
    </row>
    <row r="81" spans="2:16" ht="12.75" customHeight="1">
      <c r="B81" s="86"/>
      <c r="C81" s="311" t="s">
        <v>74</v>
      </c>
      <c r="D81" s="312"/>
      <c r="E81" s="312"/>
      <c r="F81" s="312"/>
      <c r="G81" s="312"/>
      <c r="H81" s="312"/>
      <c r="I81" s="312"/>
      <c r="J81" s="312"/>
      <c r="K81" s="312"/>
      <c r="L81" s="312"/>
      <c r="M81" s="312"/>
      <c r="N81" s="312"/>
      <c r="O81" s="313"/>
      <c r="P81" s="106"/>
    </row>
    <row r="82" spans="2:16" ht="28.5" customHeight="1">
      <c r="B82" s="86"/>
      <c r="C82" s="311"/>
      <c r="D82" s="312"/>
      <c r="E82" s="312"/>
      <c r="F82" s="312"/>
      <c r="G82" s="312"/>
      <c r="H82" s="312"/>
      <c r="I82" s="312"/>
      <c r="J82" s="312"/>
      <c r="K82" s="312"/>
      <c r="L82" s="312"/>
      <c r="M82" s="312"/>
      <c r="N82" s="312"/>
      <c r="O82" s="313"/>
      <c r="P82" s="106"/>
    </row>
    <row r="83" spans="2:16" ht="12.95" customHeight="1">
      <c r="B83" s="86"/>
      <c r="C83" s="321" t="s">
        <v>75</v>
      </c>
      <c r="D83" s="322"/>
      <c r="E83" s="322"/>
      <c r="F83" s="322"/>
      <c r="G83" s="322"/>
      <c r="H83" s="322"/>
      <c r="I83" s="322"/>
      <c r="J83" s="322"/>
      <c r="K83" s="322"/>
      <c r="L83" s="322"/>
      <c r="M83" s="322"/>
      <c r="N83" s="322"/>
      <c r="O83" s="323"/>
      <c r="P83" s="106"/>
    </row>
    <row r="84" spans="2:16" ht="32.25" customHeight="1">
      <c r="B84" s="86"/>
      <c r="C84" s="321"/>
      <c r="D84" s="322"/>
      <c r="E84" s="322"/>
      <c r="F84" s="322"/>
      <c r="G84" s="322"/>
      <c r="H84" s="322"/>
      <c r="I84" s="322"/>
      <c r="J84" s="322"/>
      <c r="K84" s="322"/>
      <c r="L84" s="322"/>
      <c r="M84" s="322"/>
      <c r="N84" s="322"/>
      <c r="O84" s="323"/>
      <c r="P84" s="106"/>
    </row>
    <row r="85" spans="2:16">
      <c r="B85" s="86"/>
      <c r="C85" s="12"/>
      <c r="D85" s="75"/>
      <c r="E85" s="75"/>
      <c r="F85" s="75"/>
      <c r="G85" s="75"/>
      <c r="H85" s="75"/>
      <c r="I85" s="75"/>
      <c r="J85" s="75"/>
      <c r="K85" s="75"/>
      <c r="L85" s="75"/>
      <c r="M85" s="75"/>
      <c r="N85" s="75"/>
      <c r="O85" s="76"/>
      <c r="P85" s="93"/>
    </row>
    <row r="86" spans="2:16">
      <c r="B86" s="86"/>
      <c r="C86" s="26"/>
      <c r="H86" s="74" t="s">
        <v>67</v>
      </c>
      <c r="O86" s="27"/>
      <c r="P86" s="88"/>
    </row>
    <row r="87" spans="2:16">
      <c r="B87" s="86"/>
      <c r="C87" s="26"/>
      <c r="H87" s="1" t="s">
        <v>68</v>
      </c>
      <c r="I87" s="37"/>
      <c r="J87" s="37"/>
      <c r="K87" s="37"/>
      <c r="O87" s="27"/>
      <c r="P87" s="88"/>
    </row>
    <row r="88" spans="2:16">
      <c r="B88" s="86"/>
      <c r="C88" s="26"/>
      <c r="H88" s="1" t="s">
        <v>76</v>
      </c>
      <c r="I88" s="81"/>
      <c r="J88" s="81"/>
      <c r="K88" s="81"/>
      <c r="O88" s="27"/>
      <c r="P88" s="88"/>
    </row>
    <row r="89" spans="2:16">
      <c r="B89" s="86"/>
      <c r="C89" s="82"/>
      <c r="D89" s="75"/>
      <c r="E89" s="75"/>
      <c r="F89" s="75"/>
      <c r="G89" s="75"/>
      <c r="H89" s="1" t="s">
        <v>70</v>
      </c>
      <c r="L89" s="75"/>
      <c r="M89" s="75"/>
      <c r="N89" s="75"/>
      <c r="O89" s="76"/>
      <c r="P89" s="93"/>
    </row>
    <row r="90" spans="2:16" ht="17.25" customHeight="1">
      <c r="B90" s="86"/>
      <c r="C90" s="82"/>
      <c r="D90" s="81"/>
      <c r="E90" s="81"/>
      <c r="K90" s="303"/>
      <c r="L90" s="303"/>
      <c r="M90" s="303"/>
      <c r="N90" s="303"/>
      <c r="O90" s="304"/>
      <c r="P90" s="107"/>
    </row>
    <row r="91" spans="2:16" ht="18.75" customHeight="1">
      <c r="B91" s="86"/>
      <c r="C91" s="307"/>
      <c r="D91" s="308"/>
      <c r="E91" s="308"/>
      <c r="F91" s="54"/>
      <c r="G91" s="54"/>
      <c r="H91" s="54"/>
      <c r="I91" s="54"/>
      <c r="J91" s="54"/>
      <c r="K91" s="305"/>
      <c r="L91" s="305"/>
      <c r="M91" s="305"/>
      <c r="N91" s="305"/>
      <c r="O91" s="306"/>
      <c r="P91" s="107"/>
    </row>
    <row r="92" spans="2:16">
      <c r="B92" s="108"/>
      <c r="C92" s="109"/>
      <c r="D92" s="109"/>
      <c r="E92" s="109"/>
      <c r="F92" s="109"/>
      <c r="G92" s="109"/>
      <c r="H92" s="109"/>
      <c r="I92" s="109"/>
      <c r="J92" s="109"/>
      <c r="K92" s="109"/>
      <c r="L92" s="109"/>
      <c r="M92" s="109"/>
      <c r="N92" s="109"/>
      <c r="O92" s="109"/>
      <c r="P92" s="110"/>
    </row>
  </sheetData>
  <mergeCells count="78">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58:O60"/>
    <mergeCell ref="C40:O42"/>
    <mergeCell ref="C47:O49"/>
    <mergeCell ref="M30:N30"/>
    <mergeCell ref="C38:J38"/>
    <mergeCell ref="M38:N38"/>
    <mergeCell ref="C37:J37"/>
    <mergeCell ref="M37:N37"/>
    <mergeCell ref="C31:G31"/>
    <mergeCell ref="H31:I31"/>
    <mergeCell ref="J31:K31"/>
    <mergeCell ref="M31:N31"/>
    <mergeCell ref="C32:N32"/>
    <mergeCell ref="C36:J36"/>
    <mergeCell ref="C39:N39"/>
    <mergeCell ref="M36:N36"/>
    <mergeCell ref="C33:O35"/>
    <mergeCell ref="C21:O21"/>
    <mergeCell ref="C29:G29"/>
    <mergeCell ref="H29:I29"/>
    <mergeCell ref="J29:K29"/>
    <mergeCell ref="M29:N29"/>
    <mergeCell ref="M24:N24"/>
    <mergeCell ref="C28:G28"/>
    <mergeCell ref="H28:I28"/>
    <mergeCell ref="J28:K28"/>
    <mergeCell ref="M28:N28"/>
    <mergeCell ref="D24:L24"/>
    <mergeCell ref="C25:O27"/>
    <mergeCell ref="D23:L23"/>
    <mergeCell ref="M23:N23"/>
    <mergeCell ref="B1:K1"/>
    <mergeCell ref="C5:O5"/>
    <mergeCell ref="M11:M13"/>
    <mergeCell ref="N11:N13"/>
    <mergeCell ref="D13:K13"/>
    <mergeCell ref="D11:K12"/>
    <mergeCell ref="D7:K7"/>
    <mergeCell ref="D8:K8"/>
    <mergeCell ref="D9:K9"/>
    <mergeCell ref="L9:L10"/>
    <mergeCell ref="C7:C13"/>
    <mergeCell ref="O11:O13"/>
    <mergeCell ref="L7:O8"/>
    <mergeCell ref="M9:O10"/>
    <mergeCell ref="D10:K10"/>
    <mergeCell ref="L11:L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infopath/2007/PartnerControls"/>
    <ds:schemaRef ds:uri="http://purl.org/dc/elements/1.1/"/>
    <ds:schemaRef ds:uri="http://purl.org/dc/terms/"/>
    <ds:schemaRef ds:uri="http://schemas.microsoft.com/office/2006/documentManagement/types"/>
    <ds:schemaRef ds:uri="a6cb9e4b-f1d1-4245-83ec-6cad768d538a"/>
    <ds:schemaRef ds:uri="http://schemas.openxmlformats.org/package/2006/metadata/core-properties"/>
    <ds:schemaRef ds:uri="9d85dbaf-23eb-4e57-a637-93dcacc8b1a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Laura Natalia Mayorga Ruge</cp:lastModifiedBy>
  <cp:revision/>
  <cp:lastPrinted>2026-10-21T18:48:43Z</cp:lastPrinted>
  <dcterms:created xsi:type="dcterms:W3CDTF">2006-06-27T16:47:25Z</dcterms:created>
  <dcterms:modified xsi:type="dcterms:W3CDTF">2026-10-21T18:48:48Z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