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/>
  <mc:AlternateContent xmlns:mc="http://schemas.openxmlformats.org/markup-compatibility/2006">
    <mc:Choice Requires="x15">
      <x15ac:absPath xmlns:x15ac="http://schemas.microsoft.com/office/spreadsheetml/2010/11/ac" url="C:\Users\innov\Desktop\procesos\PROYECTOS\2026\JULIE\"/>
    </mc:Choice>
  </mc:AlternateContent>
  <xr:revisionPtr revIDLastSave="0" documentId="8_{C539C3E2-B8C9-4099-96AE-C995CB0D6026}" xr6:coauthVersionLast="43" xr6:coauthVersionMax="43" xr10:uidLastSave="{00000000-0000-0000-0000-000000000000}"/>
  <bookViews>
    <workbookView xWindow="-120" yWindow="-120" windowWidth="29040" windowHeight="15720" activeTab="1" xr2:uid="{00000000-000D-0000-FFFF-FFFF00000000}"/>
  </bookViews>
  <sheets>
    <sheet name="Hoja1" sheetId="1" r:id="rId1"/>
    <sheet name="Ficha tecnica Actualizada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44" i="2" l="1"/>
  <c r="K18" i="2" l="1"/>
  <c r="L18" i="2" s="1"/>
  <c r="J18" i="2"/>
  <c r="I18" i="2"/>
  <c r="G18" i="2"/>
  <c r="G17" i="2"/>
  <c r="I17" i="2"/>
  <c r="J17" i="2" s="1"/>
  <c r="G10" i="2"/>
  <c r="I10" i="2"/>
  <c r="J10" i="2" s="1"/>
  <c r="G11" i="2"/>
  <c r="I11" i="2"/>
  <c r="K11" i="2" s="1"/>
  <c r="L11" i="2" s="1"/>
  <c r="J11" i="2"/>
  <c r="G12" i="2"/>
  <c r="I12" i="2"/>
  <c r="J12" i="2" s="1"/>
  <c r="G13" i="2"/>
  <c r="I13" i="2"/>
  <c r="K13" i="2" s="1"/>
  <c r="L13" i="2" s="1"/>
  <c r="J13" i="2"/>
  <c r="G14" i="2"/>
  <c r="I14" i="2"/>
  <c r="J14" i="2" s="1"/>
  <c r="G15" i="2"/>
  <c r="I15" i="2"/>
  <c r="J15" i="2" s="1"/>
  <c r="G16" i="2"/>
  <c r="I16" i="2"/>
  <c r="J16" i="2" s="1"/>
  <c r="G19" i="2"/>
  <c r="I19" i="2"/>
  <c r="K19" i="2" s="1"/>
  <c r="L19" i="2" s="1"/>
  <c r="G20" i="2"/>
  <c r="I20" i="2"/>
  <c r="J20" i="2" s="1"/>
  <c r="G21" i="2"/>
  <c r="I21" i="2"/>
  <c r="K21" i="2" s="1"/>
  <c r="L21" i="2" s="1"/>
  <c r="J21" i="2"/>
  <c r="G22" i="2"/>
  <c r="I22" i="2"/>
  <c r="J22" i="2" s="1"/>
  <c r="G23" i="2"/>
  <c r="I23" i="2"/>
  <c r="J23" i="2" s="1"/>
  <c r="G24" i="2"/>
  <c r="I24" i="2"/>
  <c r="J24" i="2" s="1"/>
  <c r="G25" i="2"/>
  <c r="I25" i="2"/>
  <c r="K25" i="2" s="1"/>
  <c r="L25" i="2" s="1"/>
  <c r="J25" i="2"/>
  <c r="G26" i="2"/>
  <c r="I26" i="2"/>
  <c r="J26" i="2" s="1"/>
  <c r="G27" i="2"/>
  <c r="I27" i="2"/>
  <c r="J27" i="2" s="1"/>
  <c r="G28" i="2"/>
  <c r="I28" i="2"/>
  <c r="J28" i="2" s="1"/>
  <c r="G30" i="2"/>
  <c r="I30" i="2"/>
  <c r="J30" i="2" s="1"/>
  <c r="G31" i="2"/>
  <c r="I31" i="2"/>
  <c r="K31" i="2" s="1"/>
  <c r="L31" i="2" s="1"/>
  <c r="G32" i="2"/>
  <c r="I32" i="2"/>
  <c r="J32" i="2" s="1"/>
  <c r="G33" i="2"/>
  <c r="I33" i="2"/>
  <c r="J33" i="2" s="1"/>
  <c r="G34" i="2"/>
  <c r="I34" i="2"/>
  <c r="J34" i="2" s="1"/>
  <c r="G35" i="2"/>
  <c r="I35" i="2"/>
  <c r="K35" i="2" s="1"/>
  <c r="L35" i="2" s="1"/>
  <c r="G36" i="2"/>
  <c r="I36" i="2"/>
  <c r="J36" i="2" s="1"/>
  <c r="G37" i="2"/>
  <c r="I37" i="2"/>
  <c r="K37" i="2" s="1"/>
  <c r="L37" i="2" s="1"/>
  <c r="G38" i="2"/>
  <c r="I38" i="2"/>
  <c r="J38" i="2" s="1"/>
  <c r="G39" i="2"/>
  <c r="I39" i="2"/>
  <c r="K39" i="2" s="1"/>
  <c r="L39" i="2" s="1"/>
  <c r="G40" i="2"/>
  <c r="I40" i="2"/>
  <c r="J40" i="2" s="1"/>
  <c r="G41" i="2"/>
  <c r="I41" i="2"/>
  <c r="J41" i="2" s="1"/>
  <c r="K41" i="2"/>
  <c r="L41" i="2" s="1"/>
  <c r="G42" i="2"/>
  <c r="I42" i="2"/>
  <c r="J42" i="2" s="1"/>
  <c r="K42" i="2"/>
  <c r="L42" i="2" s="1"/>
  <c r="G43" i="2"/>
  <c r="I43" i="2"/>
  <c r="K43" i="2" s="1"/>
  <c r="L43" i="2" s="1"/>
  <c r="K9" i="2"/>
  <c r="L9" i="2" s="1"/>
  <c r="J9" i="2"/>
  <c r="I9" i="2"/>
  <c r="G9" i="2"/>
  <c r="L8" i="2"/>
  <c r="K8" i="2"/>
  <c r="J8" i="2"/>
  <c r="I8" i="2"/>
  <c r="G8" i="2"/>
  <c r="J43" i="2" l="1"/>
  <c r="J31" i="2"/>
  <c r="K23" i="2"/>
  <c r="L23" i="2" s="1"/>
  <c r="K22" i="2"/>
  <c r="L22" i="2" s="1"/>
  <c r="K17" i="2"/>
  <c r="L17" i="2" s="1"/>
  <c r="K14" i="2"/>
  <c r="L14" i="2" s="1"/>
  <c r="K10" i="2"/>
  <c r="L10" i="2" s="1"/>
  <c r="K33" i="2"/>
  <c r="L33" i="2" s="1"/>
  <c r="K27" i="2"/>
  <c r="L27" i="2" s="1"/>
  <c r="K15" i="2"/>
  <c r="L15" i="2" s="1"/>
  <c r="K30" i="2"/>
  <c r="L30" i="2" s="1"/>
  <c r="K38" i="2"/>
  <c r="L38" i="2" s="1"/>
  <c r="J37" i="2"/>
  <c r="J35" i="2"/>
  <c r="K34" i="2"/>
  <c r="L34" i="2" s="1"/>
  <c r="K26" i="2"/>
  <c r="L26" i="2" s="1"/>
  <c r="J19" i="2"/>
  <c r="J39" i="2"/>
  <c r="K40" i="2"/>
  <c r="L40" i="2" s="1"/>
  <c r="K36" i="2"/>
  <c r="L36" i="2" s="1"/>
  <c r="K32" i="2"/>
  <c r="L32" i="2" s="1"/>
  <c r="K28" i="2"/>
  <c r="L28" i="2" s="1"/>
  <c r="K24" i="2"/>
  <c r="L24" i="2" s="1"/>
  <c r="K20" i="2"/>
  <c r="L20" i="2" s="1"/>
  <c r="K16" i="2"/>
  <c r="L16" i="2" s="1"/>
  <c r="K12" i="2"/>
  <c r="L12" i="2" s="1"/>
</calcChain>
</file>

<file path=xl/sharedStrings.xml><?xml version="1.0" encoding="utf-8"?>
<sst xmlns="http://schemas.openxmlformats.org/spreadsheetml/2006/main" count="113" uniqueCount="73">
  <si>
    <t xml:space="preserve">CONTRATAR MANTENIEMINETO DE PREVENTIVOS Y CORRECTIVO A LOS EQUIPOS DE LA REGIONAL ARAUCA </t>
  </si>
  <si>
    <t>ITEM</t>
  </si>
  <si>
    <t>UNIDAD DE MEDIDA</t>
  </si>
  <si>
    <t>CANT</t>
  </si>
  <si>
    <t>MONTACARGA - BOBCAT</t>
  </si>
  <si>
    <t>Suministro y cambio Aceite para motor diesel cantidad solicitados en el manual del propietario del vehiculo.  Propiedades y especificaciones. Grado  SAE 15W-40 .  Cenizas, sulfatadas, % masa, ASTM D874 1,3.  Densidad a 15,6 °C g/ml, ASTM D4052 0,88.</t>
  </si>
  <si>
    <t xml:space="preserve">GALON </t>
  </si>
  <si>
    <t xml:space="preserve">Bombin Combustible completo con Filtro (Trampa)  </t>
  </si>
  <si>
    <t>UNIDAD</t>
  </si>
  <si>
    <t>correa de accesorio para según referencia, marca y cantidad solicitados en el manual del propietario del vehiculo.</t>
  </si>
  <si>
    <t xml:space="preserve">Suministro e instalación Batería 1000 Amperio /hora  </t>
  </si>
  <si>
    <t xml:space="preserve">Suministro y cambio de filtro de aire según referencia </t>
  </si>
  <si>
    <t>remplazo de reteneder barazo bote de hidraulico</t>
  </si>
  <si>
    <t>VIBRADORA O VIBROCOMPACTADORA placa : 953030028</t>
  </si>
  <si>
    <t>Aceite para motora gasolina cantidad solicitados en el manual del propietario del vehiculo.  Propiedades y especificaciones. Grado  SAE 20W-50</t>
  </si>
  <si>
    <t xml:space="preserve">CUARTO DE GALON </t>
  </si>
  <si>
    <t xml:space="preserve">Mantenieminto deposito de combustible y carbulador </t>
  </si>
  <si>
    <t xml:space="preserve">Suministro y cambio de bujia  según referencia </t>
  </si>
  <si>
    <t>VIBRADORA O VIBROCOMPACTADORA placa :953029953</t>
  </si>
  <si>
    <t>VIBRADORA O VIBROCOMPACTADORA placa: 953030028</t>
  </si>
  <si>
    <t>Suministro e instalación Fuelles Apisonadores</t>
  </si>
  <si>
    <t xml:space="preserve"> LABORATORIO ELECTRÓNICO DIGITAL </t>
  </si>
  <si>
    <t xml:space="preserve">suministro e intalacion de pantalla led </t>
  </si>
  <si>
    <t xml:space="preserve">Ecanner automotriz Marca XTOOL </t>
  </si>
  <si>
    <t>Suministro y configuracion interface conectro al OBD2</t>
  </si>
  <si>
    <t>SERVICIO</t>
  </si>
  <si>
    <t>Batidora kitchen aid 8 lts</t>
  </si>
  <si>
    <t>Mantenimiento preventivo: Engrase de piezas, mantenimiento electrico</t>
  </si>
  <si>
    <t>CONGELADOR VERTICAL U HORIZONTAL DE DOS PUERTAS MARCA WONDER</t>
  </si>
  <si>
    <t>DISPENSADOR DE AGUA -AGUA FRÍA Y CALIENTE</t>
  </si>
  <si>
    <t>Mantenimiento preventivo: Cambio de filtro.</t>
  </si>
  <si>
    <t>EMPACADORA INDUSTRIAL AL VACIO CON REGLA DE SELLADO</t>
  </si>
  <si>
    <t>Mantenimiento preventivo: Cambio de liquido hidraulico y resistencias de sellado</t>
  </si>
  <si>
    <t>Estufa Industrial.•Una plancha asadora con zona útill de asado de 50X43cms fabricada en platina de hierro HR 3/8 de espesor. Calentada por quemadores tubulares tipo flauta.</t>
  </si>
  <si>
    <t>Mantenimiento preventivo: Adecuacion de red de gas para su instalaciòn. Cambio de valvulas para gas propano.</t>
  </si>
  <si>
    <t>OBSERVACIONES:HORNO COMBI INDUSTRIAL ELÉCTRICO Y A GAS PARA MÚLTIPLES USOS DE COCCIÓN</t>
  </si>
  <si>
    <t>Mantenimiento correctivo: Instalacion desague y mantenimiento preventivo</t>
  </si>
  <si>
    <t>Horno Industrial a gas Control automático de temperatura Parrilla graduable en dos posiciones.</t>
  </si>
  <si>
    <t>Mantenimiento correctivo: Sistema encendido electrico dañado.</t>
  </si>
  <si>
    <t>HORNO DE PANADERIA INDUSTRIAL ROTATORIO DE 10 BANDEJAS. DE 100 X 155X 160 DE SEIS ESPALDAS GIRATORIAS.</t>
  </si>
  <si>
    <t>Mantenimiento correctivo: Dañado sistema de encendido y control de temperatura.</t>
  </si>
  <si>
    <t>LICUADORA CON VASO CAPACIDAD MÍNIMA DE 1.75 LITROS</t>
  </si>
  <si>
    <t>Mantenimiento preventivo: Mantenimiento y revisiòn sistema electrico</t>
  </si>
  <si>
    <t>Mojadora para panaderia en Acero inoxidable 12 libras</t>
  </si>
  <si>
    <t>Mantenimiento correctivo: La conexión trifasica no tiene polo a tierra y a veces energiza el equipo.</t>
  </si>
  <si>
    <t>Refrigerador vertical refrimax doble.Refrigerador vertical fabricado con las siguientes especificaciones: •Volumen: no inferior a 44.5 pies³ 1260 litros. •Consumo: 110 v - 1/3 hp - 5.</t>
  </si>
  <si>
    <t>Mantenimiento correctivo: Tiene los ventiladores dañados, no enfria</t>
  </si>
  <si>
    <t>:REFRIGERADOR / CONGELADOR DE DOS CUERPOS Y CUATRO PUERTAS</t>
  </si>
  <si>
    <t>Mantenimiento correctivo: La parte de congelacion no sirve, solo enfria. Presenta fugas de agua</t>
  </si>
  <si>
    <t>SALAMANDRA EQUIPO DE GRATINADO</t>
  </si>
  <si>
    <t>Mantenimiento correctivo: Dañada la resistencia, falta conexiones a 220V</t>
  </si>
  <si>
    <t>:DISPENSADORES DE AGUA FRÍA Y CALIENTE CON SISTEMA DE FILTRADO CONEXIÓN DIRECTA A LA TOMA DE AGUA INTERRUPTOR DE AGUA FRÍA Y CALIENTE SISTEMA 3 ETAPAS COLOR BLANCO</t>
  </si>
  <si>
    <t>Mantenimiento correctivo: Cambio de filtro, cambio de llaves de surtido de agua</t>
  </si>
  <si>
    <t xml:space="preserve">Mantenimiento preventivo: Realizar mantenimiento preventivo, adicion de gas </t>
  </si>
  <si>
    <t>NECESIDADES DE MANTENIMIENTO</t>
  </si>
  <si>
    <t xml:space="preserve">  VR. UNITARIO ANTES DE IVA  </t>
  </si>
  <si>
    <t xml:space="preserve">  VR. TOTAL UNITARIO ANTES DE IVA  </t>
  </si>
  <si>
    <t>% IVA</t>
  </si>
  <si>
    <t xml:space="preserve">  VR. IVA UNITARIO  </t>
  </si>
  <si>
    <t xml:space="preserve">  VR. TOTAL IVA UNITARIO  </t>
  </si>
  <si>
    <t xml:space="preserve">  VR. UNITARIO   </t>
  </si>
  <si>
    <t xml:space="preserve">  VALOR TOTAL  </t>
  </si>
  <si>
    <t xml:space="preserve">TOTAL </t>
  </si>
  <si>
    <t xml:space="preserve">TOTAL COTIZACION : TREINTA Y UN MILLONES DE PESOS MCTE </t>
  </si>
  <si>
    <t>GINA ALEXANDRA VELÁSQUEZ BELLO</t>
  </si>
  <si>
    <t xml:space="preserve">CC.1.116.793.764 expedida en Arauca </t>
  </si>
  <si>
    <t xml:space="preserve">SERVICIOS Y SOLUCIONES INTEGRALES DE ARAUCA SAS ZOMAC </t>
  </si>
  <si>
    <t>Celular: 3112321015</t>
  </si>
  <si>
    <t xml:space="preserve">Dirección: CARRERA 28 No. 16-48 </t>
  </si>
  <si>
    <t>Correo: ssiaraucasas@gmail.com</t>
  </si>
  <si>
    <t>Correo para notificación electrónica: ssiaraucasas@gmail.com</t>
  </si>
  <si>
    <t>Arauca</t>
  </si>
  <si>
    <t>COTIZACIÓN SERVICIOS Y SOLUCIONES INTEGRALES DE ARAUCA SAS ZOMAC - SSIA NIT 901994190-4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</si>
</sst>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7" x14ac:knownFonts="1">
    <font>
      <sz val="11"/>
      <color theme="1"/>
      <name val="Calibri"/>
    </font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theme="1"/>
      <name val="Arial Narrow"/>
      <family val="2"/>
    </font>
    <font>
      <b/>
      <sz val="16"/>
      <color theme="1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theme="0"/>
      </patternFill>
    </fill>
    <fill>
      <patternFill patternType="solid">
        <fgColor theme="7"/>
      </patternFill>
    </fill>
    <fill>
      <patternFill patternType="solid">
        <fgColor theme="9"/>
      </patternFill>
    </fill>
    <fill>
      <patternFill patternType="solid">
        <fgColor theme="4" tint="0.79995117038483843"/>
        <bgColor indexed="65"/>
      </patternFill>
    </fill>
    <fill>
      <patternFill patternType="solid">
        <fgColor theme="3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9">
    <xf numFmtId="0" fontId="0" fillId="0" borderId="0" xfId="0"/>
    <xf numFmtId="0" fontId="2" fillId="0" borderId="0" xfId="0" applyFont="1"/>
    <xf numFmtId="0" fontId="5" fillId="0" borderId="0" xfId="0" applyFont="1"/>
    <xf numFmtId="0" fontId="5" fillId="0" borderId="1" xfId="0" applyFont="1" applyBorder="1"/>
    <xf numFmtId="0" fontId="5" fillId="3" borderId="1" xfId="0" applyFont="1" applyFill="1" applyBorder="1" applyAlignment="1">
      <alignment horizontal="justify" vertical="center"/>
    </xf>
    <xf numFmtId="0" fontId="3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2" borderId="0" xfId="0" applyFont="1" applyFill="1"/>
    <xf numFmtId="0" fontId="2" fillId="3" borderId="0" xfId="0" applyFont="1" applyFill="1"/>
    <xf numFmtId="0" fontId="2" fillId="3" borderId="0" xfId="0" applyFont="1" applyFill="1" applyAlignment="1">
      <alignment wrapText="1"/>
    </xf>
    <xf numFmtId="0" fontId="5" fillId="4" borderId="1" xfId="0" applyFont="1" applyFill="1" applyBorder="1" applyAlignment="1">
      <alignment vertical="center" wrapText="1"/>
    </xf>
    <xf numFmtId="0" fontId="5" fillId="9" borderId="1" xfId="0" applyFont="1" applyFill="1" applyBorder="1" applyAlignment="1">
      <alignment horizontal="justify" vertical="center"/>
    </xf>
    <xf numFmtId="0" fontId="5" fillId="3" borderId="6" xfId="0" applyFont="1" applyFill="1" applyBorder="1" applyAlignment="1">
      <alignment horizontal="justify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justify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44" fontId="3" fillId="2" borderId="7" xfId="1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justify" vertical="center"/>
    </xf>
    <xf numFmtId="44" fontId="5" fillId="3" borderId="7" xfId="0" applyNumberFormat="1" applyFont="1" applyFill="1" applyBorder="1" applyAlignment="1">
      <alignment horizontal="center" vertical="center" wrapText="1"/>
    </xf>
    <xf numFmtId="44" fontId="5" fillId="3" borderId="7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wrapText="1"/>
    </xf>
    <xf numFmtId="164" fontId="2" fillId="3" borderId="6" xfId="1" applyNumberFormat="1" applyFont="1" applyFill="1" applyBorder="1"/>
    <xf numFmtId="9" fontId="2" fillId="3" borderId="6" xfId="1" applyNumberFormat="1" applyFont="1" applyFill="1" applyBorder="1"/>
    <xf numFmtId="164" fontId="1" fillId="3" borderId="6" xfId="1" applyNumberFormat="1" applyFont="1" applyFill="1" applyBorder="1"/>
    <xf numFmtId="0" fontId="5" fillId="6" borderId="3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0" fillId="10" borderId="0" xfId="0" applyFill="1" applyAlignment="1">
      <alignment horizontal="left" vertical="center" wrapText="1"/>
    </xf>
    <xf numFmtId="44" fontId="2" fillId="11" borderId="0" xfId="0" applyNumberFormat="1" applyFont="1" applyFill="1"/>
    <xf numFmtId="0" fontId="6" fillId="0" borderId="6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44" fontId="3" fillId="2" borderId="6" xfId="1" applyFont="1" applyFill="1" applyBorder="1" applyAlignment="1">
      <alignment horizontal="center" vertical="center" wrapText="1"/>
    </xf>
  </cellXfs>
  <cellStyles count="3">
    <cellStyle name="Moneda" xfId="1" xr:uid="{00000000-0005-0000-0000-000000000000}"/>
    <cellStyle name="Normal" xfId="0" builtinId="0"/>
    <cellStyle name="Porcentaje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1957917</xdr:colOff>
      <xdr:row>47</xdr:row>
      <xdr:rowOff>190500</xdr:rowOff>
    </xdr:from>
    <xdr:ext cx="2645833" cy="518583"/>
    <xdr:pic>
      <xdr:nvPicPr>
        <xdr:cNvPr id="2" name="Imagen 1">
          <a:extLst>
            <a:ext uri="{FF2B5EF4-FFF2-40B4-BE49-F238E27FC236}">
              <a16:creationId xmlns:a16="http://schemas.microsoft.com/office/drawing/2014/main" id="{5D71BCB2-029A-423F-ACF1-B9859F74E31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0872"/>
        <a:stretch>
          <a:fillRect/>
        </a:stretch>
      </xdr:blipFill>
      <xdr:spPr>
        <a:xfrm>
          <a:off x="2275417" y="13832417"/>
          <a:ext cx="2645833" cy="518583"/>
        </a:xfrm>
        <a:prstGeom prst="rect">
          <a:avLst/>
        </a:prstGeom>
      </xdr:spPr>
    </xdr:pic>
    <xdr:clientData/>
  </xdr:oneCellAnchor>
  <xdr:twoCellAnchor editAs="oneCell">
    <xdr:from>
      <xdr:col>0</xdr:col>
      <xdr:colOff>127000</xdr:colOff>
      <xdr:row>0</xdr:row>
      <xdr:rowOff>0</xdr:rowOff>
    </xdr:from>
    <xdr:to>
      <xdr:col>2</xdr:col>
      <xdr:colOff>366804</xdr:colOff>
      <xdr:row>4</xdr:row>
      <xdr:rowOff>66339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877828F-8B04-4D70-8993-8710C3BDBC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7000" y="0"/>
          <a:ext cx="2578721" cy="11035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57"/>
  <sheetViews>
    <sheetView tabSelected="1" topLeftCell="A37" zoomScale="90" zoomScaleNormal="90" workbookViewId="0">
      <selection activeCell="L49" sqref="L49"/>
    </sheetView>
  </sheetViews>
  <sheetFormatPr baseColWidth="10" defaultColWidth="18.5703125" defaultRowHeight="15" x14ac:dyDescent="0.25"/>
  <cols>
    <col min="1" max="1" width="4.7109375" style="2" bestFit="1" customWidth="1"/>
    <col min="2" max="2" width="30.28515625" style="2" bestFit="1" customWidth="1"/>
    <col min="3" max="3" width="52.85546875" style="2" bestFit="1" customWidth="1"/>
    <col min="4" max="4" width="9.42578125" style="26" customWidth="1"/>
    <col min="5" max="5" width="5.140625" style="20" bestFit="1" customWidth="1"/>
    <col min="6" max="6" width="18.5703125" style="9"/>
    <col min="7" max="7" width="18.28515625" style="9" bestFit="1" customWidth="1"/>
    <col min="8" max="8" width="5.7109375" style="9" bestFit="1" customWidth="1"/>
    <col min="9" max="9" width="15.85546875" style="9" bestFit="1" customWidth="1"/>
    <col min="10" max="10" width="13.85546875" style="9" bestFit="1" customWidth="1"/>
    <col min="11" max="11" width="15.42578125" style="9" bestFit="1" customWidth="1"/>
    <col min="12" max="12" width="16.42578125" style="9" bestFit="1" customWidth="1"/>
    <col min="13" max="23" width="18.5703125" style="9"/>
    <col min="24" max="16384" width="18.5703125" style="1"/>
  </cols>
  <sheetData>
    <row r="1" spans="1:23" x14ac:dyDescent="0.25">
      <c r="A1" s="56" t="s">
        <v>72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23" x14ac:dyDescent="0.25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</row>
    <row r="3" spans="1:23" x14ac:dyDescent="0.25">
      <c r="A3" s="56"/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23" ht="36.75" customHeight="1" x14ac:dyDescent="0.25">
      <c r="A4" s="56"/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</row>
    <row r="5" spans="1:23" x14ac:dyDescent="0.25">
      <c r="A5" s="56"/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</row>
    <row r="6" spans="1:23" ht="15" customHeight="1" x14ac:dyDescent="0.25">
      <c r="A6" s="57" t="s">
        <v>0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</row>
    <row r="7" spans="1:23" s="7" customFormat="1" ht="38.25" x14ac:dyDescent="0.25">
      <c r="A7" s="6" t="s">
        <v>1</v>
      </c>
      <c r="B7" s="6"/>
      <c r="C7" s="6" t="s">
        <v>54</v>
      </c>
      <c r="D7" s="21" t="s">
        <v>2</v>
      </c>
      <c r="E7" s="19" t="s">
        <v>3</v>
      </c>
      <c r="F7" s="21" t="s">
        <v>55</v>
      </c>
      <c r="G7" s="21" t="s">
        <v>56</v>
      </c>
      <c r="H7" s="21" t="s">
        <v>57</v>
      </c>
      <c r="I7" s="21" t="s">
        <v>58</v>
      </c>
      <c r="J7" s="21" t="s">
        <v>59</v>
      </c>
      <c r="K7" s="21" t="s">
        <v>60</v>
      </c>
      <c r="L7" s="58" t="s">
        <v>61</v>
      </c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</row>
    <row r="8" spans="1:23" ht="51" x14ac:dyDescent="0.25">
      <c r="A8" s="32">
        <v>1</v>
      </c>
      <c r="B8" s="30" t="s">
        <v>4</v>
      </c>
      <c r="C8" s="4" t="s">
        <v>5</v>
      </c>
      <c r="D8" s="22" t="s">
        <v>6</v>
      </c>
      <c r="E8" s="14">
        <v>1</v>
      </c>
      <c r="F8" s="27">
        <v>378151.26</v>
      </c>
      <c r="G8" s="27">
        <f>+F8*E8</f>
        <v>378151.26</v>
      </c>
      <c r="H8" s="28">
        <v>0.19</v>
      </c>
      <c r="I8" s="27">
        <f>+F8*H8</f>
        <v>71848.739400000006</v>
      </c>
      <c r="J8" s="27">
        <f>+I8*E8</f>
        <v>71848.739400000006</v>
      </c>
      <c r="K8" s="27">
        <f>+F8+I8</f>
        <v>449999.99940000003</v>
      </c>
      <c r="L8" s="27">
        <f>+K8*E8</f>
        <v>449999.99940000003</v>
      </c>
    </row>
    <row r="9" spans="1:23" x14ac:dyDescent="0.25">
      <c r="A9" s="33"/>
      <c r="B9" s="31"/>
      <c r="C9" s="4" t="s">
        <v>7</v>
      </c>
      <c r="D9" s="22" t="s">
        <v>8</v>
      </c>
      <c r="E9" s="14">
        <v>1</v>
      </c>
      <c r="F9" s="27">
        <v>1428571.43</v>
      </c>
      <c r="G9" s="27">
        <f>+F9*E9</f>
        <v>1428571.43</v>
      </c>
      <c r="H9" s="28">
        <v>0.19</v>
      </c>
      <c r="I9" s="27">
        <f>+F9*H9</f>
        <v>271428.57169999997</v>
      </c>
      <c r="J9" s="27">
        <f>+I9*E9</f>
        <v>271428.57169999997</v>
      </c>
      <c r="K9" s="27">
        <f>+F9+I9</f>
        <v>1700000.0016999999</v>
      </c>
      <c r="L9" s="27">
        <f>+K9*E9</f>
        <v>1700000.0016999999</v>
      </c>
    </row>
    <row r="10" spans="1:23" ht="25.5" x14ac:dyDescent="0.25">
      <c r="A10" s="33"/>
      <c r="B10" s="31"/>
      <c r="C10" s="4" t="s">
        <v>9</v>
      </c>
      <c r="D10" s="22" t="s">
        <v>8</v>
      </c>
      <c r="E10" s="14">
        <v>1</v>
      </c>
      <c r="F10" s="27">
        <v>756302.52</v>
      </c>
      <c r="G10" s="27">
        <f t="shared" ref="G10:G43" si="0">+F10*E10</f>
        <v>756302.52</v>
      </c>
      <c r="H10" s="28">
        <v>0.19</v>
      </c>
      <c r="I10" s="27">
        <f t="shared" ref="I10:I43" si="1">+F10*H10</f>
        <v>143697.47880000001</v>
      </c>
      <c r="J10" s="27">
        <f t="shared" ref="J10:J43" si="2">+I10*E10</f>
        <v>143697.47880000001</v>
      </c>
      <c r="K10" s="27">
        <f t="shared" ref="K10:K43" si="3">+F10+I10</f>
        <v>899999.99880000006</v>
      </c>
      <c r="L10" s="27">
        <f t="shared" ref="L10:L43" si="4">+K10*E10</f>
        <v>899999.99880000006</v>
      </c>
    </row>
    <row r="11" spans="1:23" x14ac:dyDescent="0.25">
      <c r="A11" s="33"/>
      <c r="B11" s="31"/>
      <c r="C11" s="4" t="s">
        <v>10</v>
      </c>
      <c r="D11" s="22" t="s">
        <v>8</v>
      </c>
      <c r="E11" s="14">
        <v>1</v>
      </c>
      <c r="F11" s="27">
        <v>1428571.43</v>
      </c>
      <c r="G11" s="27">
        <f t="shared" si="0"/>
        <v>1428571.43</v>
      </c>
      <c r="H11" s="28">
        <v>0.19</v>
      </c>
      <c r="I11" s="27">
        <f t="shared" si="1"/>
        <v>271428.57169999997</v>
      </c>
      <c r="J11" s="27">
        <f t="shared" si="2"/>
        <v>271428.57169999997</v>
      </c>
      <c r="K11" s="27">
        <f t="shared" si="3"/>
        <v>1700000.0016999999</v>
      </c>
      <c r="L11" s="27">
        <f t="shared" si="4"/>
        <v>1700000.0016999999</v>
      </c>
    </row>
    <row r="12" spans="1:23" x14ac:dyDescent="0.25">
      <c r="A12" s="33"/>
      <c r="B12" s="31"/>
      <c r="C12" s="4" t="s">
        <v>11</v>
      </c>
      <c r="D12" s="22" t="s">
        <v>8</v>
      </c>
      <c r="E12" s="14">
        <v>1</v>
      </c>
      <c r="F12" s="27">
        <v>588235.29</v>
      </c>
      <c r="G12" s="27">
        <f t="shared" si="0"/>
        <v>588235.29</v>
      </c>
      <c r="H12" s="28">
        <v>0.19</v>
      </c>
      <c r="I12" s="27">
        <f t="shared" si="1"/>
        <v>111764.70510000001</v>
      </c>
      <c r="J12" s="27">
        <f t="shared" si="2"/>
        <v>111764.70510000001</v>
      </c>
      <c r="K12" s="27">
        <f t="shared" si="3"/>
        <v>699999.99510000006</v>
      </c>
      <c r="L12" s="27">
        <f t="shared" si="4"/>
        <v>699999.99510000006</v>
      </c>
    </row>
    <row r="13" spans="1:23" s="8" customFormat="1" x14ac:dyDescent="0.25">
      <c r="A13" s="33"/>
      <c r="B13" s="31"/>
      <c r="C13" s="4" t="s">
        <v>12</v>
      </c>
      <c r="D13" s="22" t="s">
        <v>8</v>
      </c>
      <c r="E13" s="14">
        <v>1</v>
      </c>
      <c r="F13" s="27">
        <v>2100840.34</v>
      </c>
      <c r="G13" s="27">
        <f t="shared" si="0"/>
        <v>2100840.34</v>
      </c>
      <c r="H13" s="28">
        <v>0.19</v>
      </c>
      <c r="I13" s="27">
        <f t="shared" si="1"/>
        <v>399159.66459999996</v>
      </c>
      <c r="J13" s="27">
        <f t="shared" si="2"/>
        <v>399159.66459999996</v>
      </c>
      <c r="K13" s="27">
        <f t="shared" si="3"/>
        <v>2500000.0045999996</v>
      </c>
      <c r="L13" s="27">
        <f t="shared" si="4"/>
        <v>2500000.0045999996</v>
      </c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</row>
    <row r="14" spans="1:23" s="8" customFormat="1" ht="25.5" x14ac:dyDescent="0.25">
      <c r="A14" s="43">
        <v>2</v>
      </c>
      <c r="B14" s="34" t="s">
        <v>13</v>
      </c>
      <c r="C14" s="4" t="s">
        <v>14</v>
      </c>
      <c r="D14" s="23" t="s">
        <v>15</v>
      </c>
      <c r="E14" s="14">
        <v>2</v>
      </c>
      <c r="F14" s="27">
        <v>92436.97</v>
      </c>
      <c r="G14" s="27">
        <f t="shared" si="0"/>
        <v>184873.94</v>
      </c>
      <c r="H14" s="28">
        <v>0.19</v>
      </c>
      <c r="I14" s="27">
        <f t="shared" si="1"/>
        <v>17563.024300000001</v>
      </c>
      <c r="J14" s="27">
        <f t="shared" si="2"/>
        <v>35126.048600000002</v>
      </c>
      <c r="K14" s="27">
        <f t="shared" si="3"/>
        <v>109999.99430000001</v>
      </c>
      <c r="L14" s="27">
        <f t="shared" si="4"/>
        <v>219999.98860000001</v>
      </c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</row>
    <row r="15" spans="1:23" x14ac:dyDescent="0.25">
      <c r="A15" s="44"/>
      <c r="B15" s="35"/>
      <c r="C15" s="4" t="s">
        <v>16</v>
      </c>
      <c r="D15" s="22" t="s">
        <v>8</v>
      </c>
      <c r="E15" s="14">
        <v>1</v>
      </c>
      <c r="F15" s="27">
        <v>378151.26</v>
      </c>
      <c r="G15" s="27">
        <f t="shared" si="0"/>
        <v>378151.26</v>
      </c>
      <c r="H15" s="28">
        <v>0.19</v>
      </c>
      <c r="I15" s="27">
        <f t="shared" si="1"/>
        <v>71848.739400000006</v>
      </c>
      <c r="J15" s="27">
        <f t="shared" si="2"/>
        <v>71848.739400000006</v>
      </c>
      <c r="K15" s="27">
        <f t="shared" si="3"/>
        <v>449999.99940000003</v>
      </c>
      <c r="L15" s="27">
        <f t="shared" si="4"/>
        <v>449999.99940000003</v>
      </c>
    </row>
    <row r="16" spans="1:23" x14ac:dyDescent="0.25">
      <c r="A16" s="44"/>
      <c r="B16" s="35"/>
      <c r="C16" s="3" t="s">
        <v>11</v>
      </c>
      <c r="D16" s="22" t="s">
        <v>8</v>
      </c>
      <c r="E16" s="14">
        <v>1</v>
      </c>
      <c r="F16" s="27">
        <v>184873.95</v>
      </c>
      <c r="G16" s="27">
        <f t="shared" si="0"/>
        <v>184873.95</v>
      </c>
      <c r="H16" s="28">
        <v>0.19</v>
      </c>
      <c r="I16" s="27">
        <f t="shared" si="1"/>
        <v>35126.050500000005</v>
      </c>
      <c r="J16" s="27">
        <f t="shared" si="2"/>
        <v>35126.050500000005</v>
      </c>
      <c r="K16" s="27">
        <f t="shared" si="3"/>
        <v>220000.00050000002</v>
      </c>
      <c r="L16" s="27">
        <f t="shared" si="4"/>
        <v>220000.00050000002</v>
      </c>
    </row>
    <row r="17" spans="1:23" s="8" customFormat="1" x14ac:dyDescent="0.25">
      <c r="A17" s="45"/>
      <c r="B17" s="36"/>
      <c r="C17" s="3" t="s">
        <v>17</v>
      </c>
      <c r="D17" s="22" t="s">
        <v>8</v>
      </c>
      <c r="E17" s="14">
        <v>1</v>
      </c>
      <c r="F17" s="29">
        <v>92436.97</v>
      </c>
      <c r="G17" s="27">
        <f>+F17*E17</f>
        <v>92436.97</v>
      </c>
      <c r="H17" s="28">
        <v>0.19</v>
      </c>
      <c r="I17" s="27">
        <f>+F17*H17</f>
        <v>17563.024300000001</v>
      </c>
      <c r="J17" s="27">
        <f>+I17*E17</f>
        <v>17563.024300000001</v>
      </c>
      <c r="K17" s="27">
        <f t="shared" si="3"/>
        <v>109999.99430000001</v>
      </c>
      <c r="L17" s="27">
        <f>+K17*E17</f>
        <v>109999.99430000001</v>
      </c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</row>
    <row r="18" spans="1:23" ht="25.5" x14ac:dyDescent="0.25">
      <c r="A18" s="49">
        <v>3</v>
      </c>
      <c r="B18" s="46" t="s">
        <v>18</v>
      </c>
      <c r="C18" s="4" t="s">
        <v>14</v>
      </c>
      <c r="D18" s="23" t="s">
        <v>15</v>
      </c>
      <c r="E18" s="14">
        <v>2</v>
      </c>
      <c r="F18" s="27">
        <v>92436.97</v>
      </c>
      <c r="G18" s="27">
        <f>+F18*E18</f>
        <v>184873.94</v>
      </c>
      <c r="H18" s="28">
        <v>0.19</v>
      </c>
      <c r="I18" s="27">
        <f>+F18*H18</f>
        <v>17563.024300000001</v>
      </c>
      <c r="J18" s="27">
        <f>+I18*E18</f>
        <v>35126.048600000002</v>
      </c>
      <c r="K18" s="27">
        <f>+F18+I18</f>
        <v>109999.99430000001</v>
      </c>
      <c r="L18" s="27">
        <f>+K18*E18</f>
        <v>219999.98860000001</v>
      </c>
    </row>
    <row r="19" spans="1:23" x14ac:dyDescent="0.25">
      <c r="A19" s="50"/>
      <c r="B19" s="47"/>
      <c r="C19" s="4" t="s">
        <v>16</v>
      </c>
      <c r="D19" s="22" t="s">
        <v>8</v>
      </c>
      <c r="E19" s="14">
        <v>1</v>
      </c>
      <c r="F19" s="27">
        <v>378151.26</v>
      </c>
      <c r="G19" s="27">
        <f t="shared" si="0"/>
        <v>378151.26</v>
      </c>
      <c r="H19" s="28">
        <v>0.19</v>
      </c>
      <c r="I19" s="27">
        <f t="shared" si="1"/>
        <v>71848.739400000006</v>
      </c>
      <c r="J19" s="27">
        <f t="shared" si="2"/>
        <v>71848.739400000006</v>
      </c>
      <c r="K19" s="27">
        <f t="shared" si="3"/>
        <v>449999.99940000003</v>
      </c>
      <c r="L19" s="27">
        <f t="shared" si="4"/>
        <v>449999.99940000003</v>
      </c>
    </row>
    <row r="20" spans="1:23" x14ac:dyDescent="0.25">
      <c r="A20" s="50"/>
      <c r="B20" s="47"/>
      <c r="C20" s="3" t="s">
        <v>11</v>
      </c>
      <c r="D20" s="22" t="s">
        <v>8</v>
      </c>
      <c r="E20" s="14">
        <v>1</v>
      </c>
      <c r="F20" s="27">
        <v>184873.95</v>
      </c>
      <c r="G20" s="27">
        <f t="shared" si="0"/>
        <v>184873.95</v>
      </c>
      <c r="H20" s="28">
        <v>0.19</v>
      </c>
      <c r="I20" s="27">
        <f t="shared" si="1"/>
        <v>35126.050500000005</v>
      </c>
      <c r="J20" s="27">
        <f t="shared" si="2"/>
        <v>35126.050500000005</v>
      </c>
      <c r="K20" s="27">
        <f t="shared" si="3"/>
        <v>220000.00050000002</v>
      </c>
      <c r="L20" s="27">
        <f t="shared" si="4"/>
        <v>220000.00050000002</v>
      </c>
    </row>
    <row r="21" spans="1:23" x14ac:dyDescent="0.25">
      <c r="A21" s="51"/>
      <c r="B21" s="48"/>
      <c r="C21" s="3" t="s">
        <v>17</v>
      </c>
      <c r="D21" s="22" t="s">
        <v>8</v>
      </c>
      <c r="E21" s="14">
        <v>1</v>
      </c>
      <c r="F21" s="27">
        <v>92436.97</v>
      </c>
      <c r="G21" s="27">
        <f t="shared" si="0"/>
        <v>92436.97</v>
      </c>
      <c r="H21" s="28">
        <v>0.19</v>
      </c>
      <c r="I21" s="27">
        <f t="shared" si="1"/>
        <v>17563.024300000001</v>
      </c>
      <c r="J21" s="27">
        <f t="shared" si="2"/>
        <v>17563.024300000001</v>
      </c>
      <c r="K21" s="27">
        <f t="shared" si="3"/>
        <v>109999.99430000001</v>
      </c>
      <c r="L21" s="27">
        <f t="shared" si="4"/>
        <v>109999.99430000001</v>
      </c>
    </row>
    <row r="22" spans="1:23" s="8" customFormat="1" ht="25.5" x14ac:dyDescent="0.25">
      <c r="A22" s="40">
        <v>4</v>
      </c>
      <c r="B22" s="37" t="s">
        <v>19</v>
      </c>
      <c r="C22" s="4" t="s">
        <v>14</v>
      </c>
      <c r="D22" s="23" t="s">
        <v>15</v>
      </c>
      <c r="E22" s="14">
        <v>2</v>
      </c>
      <c r="F22" s="27">
        <v>92436.97</v>
      </c>
      <c r="G22" s="27">
        <f t="shared" si="0"/>
        <v>184873.94</v>
      </c>
      <c r="H22" s="28">
        <v>0.19</v>
      </c>
      <c r="I22" s="27">
        <f t="shared" si="1"/>
        <v>17563.024300000001</v>
      </c>
      <c r="J22" s="27">
        <f t="shared" si="2"/>
        <v>35126.048600000002</v>
      </c>
      <c r="K22" s="27">
        <f t="shared" si="3"/>
        <v>109999.99430000001</v>
      </c>
      <c r="L22" s="27">
        <f t="shared" si="4"/>
        <v>219999.98860000001</v>
      </c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</row>
    <row r="23" spans="1:23" x14ac:dyDescent="0.25">
      <c r="A23" s="40"/>
      <c r="B23" s="38"/>
      <c r="C23" s="4" t="s">
        <v>16</v>
      </c>
      <c r="D23" s="22" t="s">
        <v>8</v>
      </c>
      <c r="E23" s="14">
        <v>1</v>
      </c>
      <c r="F23" s="27">
        <v>378151.26</v>
      </c>
      <c r="G23" s="27">
        <f t="shared" si="0"/>
        <v>378151.26</v>
      </c>
      <c r="H23" s="28">
        <v>0.19</v>
      </c>
      <c r="I23" s="27">
        <f t="shared" si="1"/>
        <v>71848.739400000006</v>
      </c>
      <c r="J23" s="27">
        <f t="shared" si="2"/>
        <v>71848.739400000006</v>
      </c>
      <c r="K23" s="27">
        <f t="shared" si="3"/>
        <v>449999.99940000003</v>
      </c>
      <c r="L23" s="27">
        <f t="shared" si="4"/>
        <v>449999.99940000003</v>
      </c>
    </row>
    <row r="24" spans="1:23" x14ac:dyDescent="0.25">
      <c r="A24" s="40"/>
      <c r="B24" s="38"/>
      <c r="C24" s="3" t="s">
        <v>11</v>
      </c>
      <c r="D24" s="22" t="s">
        <v>8</v>
      </c>
      <c r="E24" s="14">
        <v>1</v>
      </c>
      <c r="F24" s="27">
        <v>184873.95</v>
      </c>
      <c r="G24" s="27">
        <f t="shared" si="0"/>
        <v>184873.95</v>
      </c>
      <c r="H24" s="28">
        <v>0.19</v>
      </c>
      <c r="I24" s="27">
        <f t="shared" si="1"/>
        <v>35126.050500000005</v>
      </c>
      <c r="J24" s="27">
        <f t="shared" si="2"/>
        <v>35126.050500000005</v>
      </c>
      <c r="K24" s="27">
        <f t="shared" si="3"/>
        <v>220000.00050000002</v>
      </c>
      <c r="L24" s="27">
        <f t="shared" si="4"/>
        <v>220000.00050000002</v>
      </c>
    </row>
    <row r="25" spans="1:23" s="8" customFormat="1" x14ac:dyDescent="0.25">
      <c r="A25" s="40"/>
      <c r="B25" s="38"/>
      <c r="C25" s="3" t="s">
        <v>17</v>
      </c>
      <c r="D25" s="22" t="s">
        <v>8</v>
      </c>
      <c r="E25" s="14">
        <v>1</v>
      </c>
      <c r="F25" s="27">
        <v>92436.97</v>
      </c>
      <c r="G25" s="27">
        <f t="shared" si="0"/>
        <v>92436.97</v>
      </c>
      <c r="H25" s="28">
        <v>0.19</v>
      </c>
      <c r="I25" s="27">
        <f t="shared" si="1"/>
        <v>17563.024300000001</v>
      </c>
      <c r="J25" s="27">
        <f t="shared" si="2"/>
        <v>17563.024300000001</v>
      </c>
      <c r="K25" s="27">
        <f t="shared" si="3"/>
        <v>109999.99430000001</v>
      </c>
      <c r="L25" s="27">
        <f t="shared" si="4"/>
        <v>109999.99430000001</v>
      </c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</row>
    <row r="26" spans="1:23" x14ac:dyDescent="0.25">
      <c r="A26" s="40"/>
      <c r="B26" s="39"/>
      <c r="C26" s="4" t="s">
        <v>20</v>
      </c>
      <c r="D26" s="22" t="s">
        <v>8</v>
      </c>
      <c r="E26" s="14">
        <v>1</v>
      </c>
      <c r="F26" s="27">
        <v>1428571.43</v>
      </c>
      <c r="G26" s="27">
        <f t="shared" si="0"/>
        <v>1428571.43</v>
      </c>
      <c r="H26" s="28">
        <v>0.19</v>
      </c>
      <c r="I26" s="27">
        <f t="shared" si="1"/>
        <v>271428.57169999997</v>
      </c>
      <c r="J26" s="27">
        <f t="shared" si="2"/>
        <v>271428.57169999997</v>
      </c>
      <c r="K26" s="27">
        <f t="shared" si="3"/>
        <v>1700000.0016999999</v>
      </c>
      <c r="L26" s="27">
        <f t="shared" si="4"/>
        <v>1700000.0016999999</v>
      </c>
    </row>
    <row r="27" spans="1:23" s="8" customFormat="1" ht="25.5" x14ac:dyDescent="0.25">
      <c r="A27" s="5">
        <v>5</v>
      </c>
      <c r="B27" s="11" t="s">
        <v>21</v>
      </c>
      <c r="C27" s="4" t="s">
        <v>22</v>
      </c>
      <c r="D27" s="23" t="s">
        <v>8</v>
      </c>
      <c r="E27" s="13">
        <v>1</v>
      </c>
      <c r="F27" s="27">
        <v>1764705.88</v>
      </c>
      <c r="G27" s="27">
        <f t="shared" si="0"/>
        <v>1764705.88</v>
      </c>
      <c r="H27" s="28">
        <v>0.19</v>
      </c>
      <c r="I27" s="27">
        <f t="shared" si="1"/>
        <v>335294.11719999998</v>
      </c>
      <c r="J27" s="27">
        <f t="shared" si="2"/>
        <v>335294.11719999998</v>
      </c>
      <c r="K27" s="27">
        <f t="shared" si="3"/>
        <v>2099999.9972000001</v>
      </c>
      <c r="L27" s="27">
        <f t="shared" si="4"/>
        <v>2099999.9972000001</v>
      </c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</row>
    <row r="28" spans="1:23" s="9" customFormat="1" x14ac:dyDescent="0.25">
      <c r="A28" s="42">
        <v>6</v>
      </c>
      <c r="B28" s="41" t="s">
        <v>23</v>
      </c>
      <c r="C28" s="12" t="s">
        <v>24</v>
      </c>
      <c r="D28" s="23" t="s">
        <v>8</v>
      </c>
      <c r="E28" s="13">
        <v>1</v>
      </c>
      <c r="F28" s="27">
        <v>1092436.97</v>
      </c>
      <c r="G28" s="27">
        <f t="shared" si="0"/>
        <v>1092436.97</v>
      </c>
      <c r="H28" s="28">
        <v>0.19</v>
      </c>
      <c r="I28" s="27">
        <f t="shared" si="1"/>
        <v>207563.02429999999</v>
      </c>
      <c r="J28" s="27">
        <f t="shared" si="2"/>
        <v>207563.02429999999</v>
      </c>
      <c r="K28" s="27">
        <f t="shared" si="3"/>
        <v>1299999.9942999999</v>
      </c>
      <c r="L28" s="27">
        <f t="shared" si="4"/>
        <v>1299999.9942999999</v>
      </c>
    </row>
    <row r="29" spans="1:23" s="8" customFormat="1" x14ac:dyDescent="0.25">
      <c r="A29" s="42"/>
      <c r="B29" s="41"/>
      <c r="C29" s="12"/>
      <c r="D29" s="23"/>
      <c r="E29" s="13"/>
      <c r="F29" s="27"/>
      <c r="G29" s="27"/>
      <c r="H29" s="28"/>
      <c r="I29" s="27"/>
      <c r="J29" s="27"/>
      <c r="K29" s="27"/>
      <c r="L29" s="27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</row>
    <row r="30" spans="1:23" s="9" customFormat="1" x14ac:dyDescent="0.25">
      <c r="A30" s="17">
        <v>8</v>
      </c>
      <c r="B30" s="18" t="s">
        <v>26</v>
      </c>
      <c r="C30" s="15" t="s">
        <v>27</v>
      </c>
      <c r="D30" s="23" t="s">
        <v>25</v>
      </c>
      <c r="E30" s="13">
        <v>1</v>
      </c>
      <c r="F30" s="27">
        <v>420168.07</v>
      </c>
      <c r="G30" s="27">
        <f t="shared" si="0"/>
        <v>420168.07</v>
      </c>
      <c r="H30" s="28">
        <v>0.19</v>
      </c>
      <c r="I30" s="27">
        <f t="shared" si="1"/>
        <v>79831.933300000004</v>
      </c>
      <c r="J30" s="27">
        <f t="shared" si="2"/>
        <v>79831.933300000004</v>
      </c>
      <c r="K30" s="27">
        <f t="shared" si="3"/>
        <v>500000.00329999998</v>
      </c>
      <c r="L30" s="27">
        <f t="shared" si="4"/>
        <v>500000.00329999998</v>
      </c>
    </row>
    <row r="31" spans="1:23" s="9" customFormat="1" ht="38.25" x14ac:dyDescent="0.25">
      <c r="A31" s="17">
        <v>10</v>
      </c>
      <c r="B31" s="16" t="s">
        <v>28</v>
      </c>
      <c r="C31" s="15" t="s">
        <v>53</v>
      </c>
      <c r="D31" s="24" t="s">
        <v>25</v>
      </c>
      <c r="E31" s="14">
        <v>1</v>
      </c>
      <c r="F31" s="27">
        <v>756302.52</v>
      </c>
      <c r="G31" s="27">
        <f t="shared" si="0"/>
        <v>756302.52</v>
      </c>
      <c r="H31" s="28">
        <v>0.19</v>
      </c>
      <c r="I31" s="27">
        <f t="shared" si="1"/>
        <v>143697.47880000001</v>
      </c>
      <c r="J31" s="27">
        <f t="shared" si="2"/>
        <v>143697.47880000001</v>
      </c>
      <c r="K31" s="27">
        <f t="shared" si="3"/>
        <v>899999.99880000006</v>
      </c>
      <c r="L31" s="27">
        <f t="shared" si="4"/>
        <v>899999.99880000006</v>
      </c>
    </row>
    <row r="32" spans="1:23" s="9" customFormat="1" ht="25.5" x14ac:dyDescent="0.25">
      <c r="A32" s="17">
        <v>12</v>
      </c>
      <c r="B32" s="16" t="s">
        <v>29</v>
      </c>
      <c r="C32" s="15" t="s">
        <v>30</v>
      </c>
      <c r="D32" s="25" t="s">
        <v>25</v>
      </c>
      <c r="E32" s="14">
        <v>1</v>
      </c>
      <c r="F32" s="27">
        <v>294117.65000000002</v>
      </c>
      <c r="G32" s="27">
        <f t="shared" si="0"/>
        <v>294117.65000000002</v>
      </c>
      <c r="H32" s="28">
        <v>0.19</v>
      </c>
      <c r="I32" s="27">
        <f t="shared" si="1"/>
        <v>55882.353500000005</v>
      </c>
      <c r="J32" s="27">
        <f t="shared" si="2"/>
        <v>55882.353500000005</v>
      </c>
      <c r="K32" s="27">
        <f t="shared" si="3"/>
        <v>350000.00350000005</v>
      </c>
      <c r="L32" s="27">
        <f t="shared" si="4"/>
        <v>350000.00350000005</v>
      </c>
    </row>
    <row r="33" spans="1:12" s="9" customFormat="1" ht="25.5" x14ac:dyDescent="0.25">
      <c r="A33" s="17">
        <v>13</v>
      </c>
      <c r="B33" s="16" t="s">
        <v>31</v>
      </c>
      <c r="C33" s="15" t="s">
        <v>32</v>
      </c>
      <c r="D33" s="25" t="s">
        <v>25</v>
      </c>
      <c r="E33" s="14">
        <v>1</v>
      </c>
      <c r="F33" s="27">
        <v>1092436.97</v>
      </c>
      <c r="G33" s="27">
        <f t="shared" si="0"/>
        <v>1092436.97</v>
      </c>
      <c r="H33" s="28">
        <v>0.19</v>
      </c>
      <c r="I33" s="27">
        <f t="shared" si="1"/>
        <v>207563.02429999999</v>
      </c>
      <c r="J33" s="27">
        <f t="shared" si="2"/>
        <v>207563.02429999999</v>
      </c>
      <c r="K33" s="27">
        <f t="shared" si="3"/>
        <v>1299999.9942999999</v>
      </c>
      <c r="L33" s="27">
        <f t="shared" si="4"/>
        <v>1299999.9942999999</v>
      </c>
    </row>
    <row r="34" spans="1:12" s="9" customFormat="1" ht="63.75" x14ac:dyDescent="0.25">
      <c r="A34" s="17">
        <v>16</v>
      </c>
      <c r="B34" s="16" t="s">
        <v>33</v>
      </c>
      <c r="C34" s="15" t="s">
        <v>34</v>
      </c>
      <c r="D34" s="24" t="s">
        <v>25</v>
      </c>
      <c r="E34" s="14">
        <v>1</v>
      </c>
      <c r="F34" s="27">
        <v>1008403.36</v>
      </c>
      <c r="G34" s="27">
        <f t="shared" si="0"/>
        <v>1008403.36</v>
      </c>
      <c r="H34" s="28">
        <v>0.19</v>
      </c>
      <c r="I34" s="27">
        <f t="shared" si="1"/>
        <v>191596.6384</v>
      </c>
      <c r="J34" s="27">
        <f t="shared" si="2"/>
        <v>191596.6384</v>
      </c>
      <c r="K34" s="27">
        <f t="shared" si="3"/>
        <v>1199999.9983999999</v>
      </c>
      <c r="L34" s="27">
        <f t="shared" si="4"/>
        <v>1199999.9983999999</v>
      </c>
    </row>
    <row r="35" spans="1:12" s="9" customFormat="1" ht="38.25" x14ac:dyDescent="0.25">
      <c r="A35" s="17">
        <v>17</v>
      </c>
      <c r="B35" s="16" t="s">
        <v>35</v>
      </c>
      <c r="C35" s="15" t="s">
        <v>36</v>
      </c>
      <c r="D35" s="25" t="s">
        <v>25</v>
      </c>
      <c r="E35" s="14">
        <v>1</v>
      </c>
      <c r="F35" s="27">
        <v>1260504.2</v>
      </c>
      <c r="G35" s="27">
        <f t="shared" si="0"/>
        <v>1260504.2</v>
      </c>
      <c r="H35" s="28">
        <v>0.19</v>
      </c>
      <c r="I35" s="27">
        <f t="shared" si="1"/>
        <v>239495.79799999998</v>
      </c>
      <c r="J35" s="27">
        <f t="shared" si="2"/>
        <v>239495.79799999998</v>
      </c>
      <c r="K35" s="27">
        <f t="shared" si="3"/>
        <v>1499999.9979999999</v>
      </c>
      <c r="L35" s="27">
        <f t="shared" si="4"/>
        <v>1499999.9979999999</v>
      </c>
    </row>
    <row r="36" spans="1:12" s="9" customFormat="1" ht="38.25" x14ac:dyDescent="0.25">
      <c r="A36" s="17">
        <v>18</v>
      </c>
      <c r="B36" s="16" t="s">
        <v>37</v>
      </c>
      <c r="C36" s="15" t="s">
        <v>38</v>
      </c>
      <c r="D36" s="24" t="s">
        <v>25</v>
      </c>
      <c r="E36" s="14">
        <v>1</v>
      </c>
      <c r="F36" s="27">
        <v>924369.75</v>
      </c>
      <c r="G36" s="27">
        <f t="shared" si="0"/>
        <v>924369.75</v>
      </c>
      <c r="H36" s="28">
        <v>0.19</v>
      </c>
      <c r="I36" s="27">
        <f t="shared" si="1"/>
        <v>175630.2525</v>
      </c>
      <c r="J36" s="27">
        <f t="shared" si="2"/>
        <v>175630.2525</v>
      </c>
      <c r="K36" s="27">
        <f t="shared" si="3"/>
        <v>1100000.0024999999</v>
      </c>
      <c r="L36" s="27">
        <f t="shared" si="4"/>
        <v>1100000.0024999999</v>
      </c>
    </row>
    <row r="37" spans="1:12" s="9" customFormat="1" ht="51" x14ac:dyDescent="0.25">
      <c r="A37" s="17">
        <v>19</v>
      </c>
      <c r="B37" s="16" t="s">
        <v>39</v>
      </c>
      <c r="C37" s="15" t="s">
        <v>40</v>
      </c>
      <c r="D37" s="25" t="s">
        <v>25</v>
      </c>
      <c r="E37" s="14">
        <v>1</v>
      </c>
      <c r="F37" s="27">
        <v>1764705.9</v>
      </c>
      <c r="G37" s="27">
        <f t="shared" si="0"/>
        <v>1764705.9</v>
      </c>
      <c r="H37" s="28">
        <v>0.19</v>
      </c>
      <c r="I37" s="27">
        <f t="shared" si="1"/>
        <v>335294.12099999998</v>
      </c>
      <c r="J37" s="27">
        <f t="shared" si="2"/>
        <v>335294.12099999998</v>
      </c>
      <c r="K37" s="27">
        <f t="shared" si="3"/>
        <v>2100000.0209999997</v>
      </c>
      <c r="L37" s="27">
        <f t="shared" si="4"/>
        <v>2100000.0209999997</v>
      </c>
    </row>
    <row r="38" spans="1:12" s="9" customFormat="1" ht="25.5" x14ac:dyDescent="0.25">
      <c r="A38" s="17">
        <v>20</v>
      </c>
      <c r="B38" s="16" t="s">
        <v>41</v>
      </c>
      <c r="C38" s="15" t="s">
        <v>42</v>
      </c>
      <c r="D38" s="25" t="s">
        <v>25</v>
      </c>
      <c r="E38" s="14">
        <v>1</v>
      </c>
      <c r="F38" s="27">
        <v>294117.65000000002</v>
      </c>
      <c r="G38" s="27">
        <f t="shared" si="0"/>
        <v>294117.65000000002</v>
      </c>
      <c r="H38" s="28">
        <v>0.19</v>
      </c>
      <c r="I38" s="27">
        <f t="shared" si="1"/>
        <v>55882.353500000005</v>
      </c>
      <c r="J38" s="27">
        <f t="shared" si="2"/>
        <v>55882.353500000005</v>
      </c>
      <c r="K38" s="27">
        <f t="shared" si="3"/>
        <v>350000.00350000005</v>
      </c>
      <c r="L38" s="27">
        <f t="shared" si="4"/>
        <v>350000.00350000005</v>
      </c>
    </row>
    <row r="39" spans="1:12" s="9" customFormat="1" ht="25.5" x14ac:dyDescent="0.25">
      <c r="A39" s="17">
        <v>22</v>
      </c>
      <c r="B39" s="16" t="s">
        <v>43</v>
      </c>
      <c r="C39" s="15" t="s">
        <v>44</v>
      </c>
      <c r="D39" s="25" t="s">
        <v>25</v>
      </c>
      <c r="E39" s="14">
        <v>1</v>
      </c>
      <c r="F39" s="27">
        <v>672268.92</v>
      </c>
      <c r="G39" s="27">
        <f t="shared" si="0"/>
        <v>672268.92</v>
      </c>
      <c r="H39" s="28">
        <v>0.19</v>
      </c>
      <c r="I39" s="27">
        <f t="shared" si="1"/>
        <v>127731.09480000001</v>
      </c>
      <c r="J39" s="27">
        <f t="shared" si="2"/>
        <v>127731.09480000001</v>
      </c>
      <c r="K39" s="27">
        <f t="shared" si="3"/>
        <v>800000.0148</v>
      </c>
      <c r="L39" s="27">
        <f t="shared" si="4"/>
        <v>800000.0148</v>
      </c>
    </row>
    <row r="40" spans="1:12" s="9" customFormat="1" ht="63.75" x14ac:dyDescent="0.25">
      <c r="A40" s="17">
        <v>23</v>
      </c>
      <c r="B40" s="16" t="s">
        <v>45</v>
      </c>
      <c r="C40" s="15" t="s">
        <v>46</v>
      </c>
      <c r="D40" s="25" t="s">
        <v>25</v>
      </c>
      <c r="E40" s="14">
        <v>1</v>
      </c>
      <c r="F40" s="27">
        <v>1344537.83</v>
      </c>
      <c r="G40" s="27">
        <f t="shared" si="0"/>
        <v>1344537.83</v>
      </c>
      <c r="H40" s="28">
        <v>0.19</v>
      </c>
      <c r="I40" s="27">
        <f t="shared" si="1"/>
        <v>255462.18770000001</v>
      </c>
      <c r="J40" s="27">
        <f t="shared" si="2"/>
        <v>255462.18770000001</v>
      </c>
      <c r="K40" s="27">
        <f t="shared" si="3"/>
        <v>1600000.0177000002</v>
      </c>
      <c r="L40" s="27">
        <f>+K40*E40</f>
        <v>1600000.0177000002</v>
      </c>
    </row>
    <row r="41" spans="1:12" s="9" customFormat="1" ht="25.5" x14ac:dyDescent="0.25">
      <c r="A41" s="17">
        <v>24</v>
      </c>
      <c r="B41" s="16" t="s">
        <v>47</v>
      </c>
      <c r="C41" s="15" t="s">
        <v>48</v>
      </c>
      <c r="D41" s="25" t="s">
        <v>25</v>
      </c>
      <c r="E41" s="14">
        <v>1</v>
      </c>
      <c r="F41" s="27">
        <v>1428571.43</v>
      </c>
      <c r="G41" s="27">
        <f t="shared" si="0"/>
        <v>1428571.43</v>
      </c>
      <c r="H41" s="28">
        <v>0.19</v>
      </c>
      <c r="I41" s="27">
        <f t="shared" si="1"/>
        <v>271428.57169999997</v>
      </c>
      <c r="J41" s="27">
        <f t="shared" si="2"/>
        <v>271428.57169999997</v>
      </c>
      <c r="K41" s="27">
        <f t="shared" si="3"/>
        <v>1700000.0016999999</v>
      </c>
      <c r="L41" s="27">
        <f t="shared" si="4"/>
        <v>1700000.0016999999</v>
      </c>
    </row>
    <row r="42" spans="1:12" s="9" customFormat="1" ht="25.5" x14ac:dyDescent="0.25">
      <c r="A42" s="17">
        <v>25</v>
      </c>
      <c r="B42" s="16" t="s">
        <v>49</v>
      </c>
      <c r="C42" s="15" t="s">
        <v>50</v>
      </c>
      <c r="D42" s="25" t="s">
        <v>25</v>
      </c>
      <c r="E42" s="14">
        <v>1</v>
      </c>
      <c r="F42" s="27">
        <v>798319.33</v>
      </c>
      <c r="G42" s="27">
        <f t="shared" si="0"/>
        <v>798319.33</v>
      </c>
      <c r="H42" s="28">
        <v>0.19</v>
      </c>
      <c r="I42" s="27">
        <f t="shared" si="1"/>
        <v>151680.6727</v>
      </c>
      <c r="J42" s="27">
        <f t="shared" si="2"/>
        <v>151680.6727</v>
      </c>
      <c r="K42" s="27">
        <f t="shared" si="3"/>
        <v>950000.00269999995</v>
      </c>
      <c r="L42" s="27">
        <f t="shared" si="4"/>
        <v>950000.00269999995</v>
      </c>
    </row>
    <row r="43" spans="1:12" s="9" customFormat="1" ht="76.5" x14ac:dyDescent="0.25">
      <c r="A43" s="17">
        <v>27</v>
      </c>
      <c r="B43" s="16" t="s">
        <v>51</v>
      </c>
      <c r="C43" s="15" t="s">
        <v>52</v>
      </c>
      <c r="D43" s="24" t="s">
        <v>25</v>
      </c>
      <c r="E43" s="14">
        <v>1</v>
      </c>
      <c r="F43" s="27">
        <v>504201.68</v>
      </c>
      <c r="G43" s="27">
        <f t="shared" si="0"/>
        <v>504201.68</v>
      </c>
      <c r="H43" s="28">
        <v>0.19</v>
      </c>
      <c r="I43" s="27">
        <f t="shared" si="1"/>
        <v>95798.319199999998</v>
      </c>
      <c r="J43" s="27">
        <f t="shared" si="2"/>
        <v>95798.319199999998</v>
      </c>
      <c r="K43" s="27">
        <f t="shared" si="3"/>
        <v>599999.99919999996</v>
      </c>
      <c r="L43" s="27">
        <f t="shared" si="4"/>
        <v>599999.99919999996</v>
      </c>
    </row>
    <row r="44" spans="1:12" x14ac:dyDescent="0.25">
      <c r="J44" s="53" t="s">
        <v>62</v>
      </c>
      <c r="K44" s="52"/>
      <c r="L44" s="55">
        <f>+SUM(L8:L43)</f>
        <v>31000000.002299998</v>
      </c>
    </row>
    <row r="46" spans="1:12" x14ac:dyDescent="0.25">
      <c r="B46" s="2" t="s">
        <v>63</v>
      </c>
    </row>
    <row r="48" spans="1:12" ht="59.25" customHeight="1" x14ac:dyDescent="0.25"/>
    <row r="50" spans="3:4" x14ac:dyDescent="0.25">
      <c r="C50" s="54" t="s">
        <v>64</v>
      </c>
      <c r="D50" s="54"/>
    </row>
    <row r="51" spans="3:4" x14ac:dyDescent="0.25">
      <c r="C51" s="54" t="s">
        <v>65</v>
      </c>
      <c r="D51" s="54"/>
    </row>
    <row r="52" spans="3:4" x14ac:dyDescent="0.25">
      <c r="C52" s="54" t="s">
        <v>66</v>
      </c>
      <c r="D52" s="54"/>
    </row>
    <row r="53" spans="3:4" x14ac:dyDescent="0.25">
      <c r="C53" s="54" t="s">
        <v>67</v>
      </c>
      <c r="D53" s="54"/>
    </row>
    <row r="54" spans="3:4" x14ac:dyDescent="0.25">
      <c r="C54" s="54" t="s">
        <v>68</v>
      </c>
      <c r="D54" s="54"/>
    </row>
    <row r="55" spans="3:4" x14ac:dyDescent="0.25">
      <c r="C55" s="54" t="s">
        <v>69</v>
      </c>
      <c r="D55" s="54"/>
    </row>
    <row r="56" spans="3:4" x14ac:dyDescent="0.25">
      <c r="C56" s="54" t="s">
        <v>70</v>
      </c>
      <c r="D56" s="54"/>
    </row>
    <row r="57" spans="3:4" x14ac:dyDescent="0.25">
      <c r="C57" s="54" t="s">
        <v>71</v>
      </c>
      <c r="D57" s="54"/>
    </row>
  </sheetData>
  <mergeCells count="21">
    <mergeCell ref="C54:D54"/>
    <mergeCell ref="C55:D55"/>
    <mergeCell ref="C56:D56"/>
    <mergeCell ref="C57:D57"/>
    <mergeCell ref="A1:L5"/>
    <mergeCell ref="A6:L6"/>
    <mergeCell ref="J44:K44"/>
    <mergeCell ref="C50:D50"/>
    <mergeCell ref="C51:D51"/>
    <mergeCell ref="C52:D52"/>
    <mergeCell ref="C53:D53"/>
    <mergeCell ref="B28:B29"/>
    <mergeCell ref="A28:A29"/>
    <mergeCell ref="A14:A17"/>
    <mergeCell ref="B18:B21"/>
    <mergeCell ref="A18:A21"/>
    <mergeCell ref="B8:B13"/>
    <mergeCell ref="A8:A13"/>
    <mergeCell ref="B14:B17"/>
    <mergeCell ref="B22:B26"/>
    <mergeCell ref="A22:A26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5DCAD4B43F5B44992CEAD33442F3AE" ma:contentTypeVersion="20" ma:contentTypeDescription="Crear nuevo documento." ma:contentTypeScope="" ma:versionID="042d22576207e2ba3962598539cb9628">
  <xsd:schema xmlns:xsd="http://www.w3.org/2001/XMLSchema" xmlns:xs="http://www.w3.org/2001/XMLSchema" xmlns:p="http://schemas.microsoft.com/office/2006/metadata/properties" xmlns:ns1="http://schemas.microsoft.com/sharepoint/v3" xmlns:ns2="00e0fa48-20e2-4d72-88cf-7ad570a5fe6a" xmlns:ns3="e4dd5c7c-ed7a-4d78-a66f-868743598329" targetNamespace="http://schemas.microsoft.com/office/2006/metadata/properties" ma:root="true" ma:fieldsID="0d42f2bf30ec436d92fa27f06ac0c549" ns1:_="" ns2:_="" ns3:_="">
    <xsd:import namespace="http://schemas.microsoft.com/sharepoint/v3"/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7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_ip_UnifiedCompliancePolicyUIAction xmlns="http://schemas.microsoft.com/sharepoint/v3" xsi:nil="true"/>
    <_ip_UnifiedCompliancePolicyProperties xmlns="http://schemas.microsoft.com/sharepoint/v3" xsi:nil="true"/>
    <lcf76f155ced4ddcb4097134ff3c332f xmlns="e4dd5c7c-ed7a-4d78-a66f-86874359832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CC45AE4-05F9-4162-B264-CA52DEE6C088}"/>
</file>

<file path=customXml/itemProps2.xml><?xml version="1.0" encoding="utf-8"?>
<ds:datastoreItem xmlns:ds="http://schemas.openxmlformats.org/officeDocument/2006/customXml" ds:itemID="{ECE5B463-7D97-4F11-978D-39B5384096DA}"/>
</file>

<file path=customXml/itemProps3.xml><?xml version="1.0" encoding="utf-8"?>
<ds:datastoreItem xmlns:ds="http://schemas.openxmlformats.org/officeDocument/2006/customXml" ds:itemID="{378BC4CC-E975-4348-8F98-C3A14A16CDA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Ficha tecnica Actualizada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Innova Ingenieria</dc:creator>
  <cp:lastModifiedBy>Innova Ingenieria</cp:lastModifiedBy>
  <dcterms:created xsi:type="dcterms:W3CDTF">2026-08-25T21:54:32Z</dcterms:created>
  <dcterms:modified xsi:type="dcterms:W3CDTF">2026-08-26T00:29:42Z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2026-08-07T15:19:41Z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8b786d43-8153-46b9-aac1-cf3b18105f54</vt:lpwstr>
  </property>
  <property fmtid="{D5CDD505-2E9C-101B-9397-08002B2CF9AE}" pid="8" name="MSIP_Label_fc111285-cafa-4fc9-8a9a-bd902089b24f_ContentBits">
    <vt:lpwstr>0</vt:lpwstr>
  </property>
  <property fmtid="{D5CDD505-2E9C-101B-9397-08002B2CF9AE}" pid="9" name="ContentTypeId">
    <vt:lpwstr>0x0101004A5DCAD4B43F5B44992CEAD33442F3AE</vt:lpwstr>
  </property>
</Properties>
</file>