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.sharepoint.com/sites/4-GestinContractual2021/Shared Documents/2026/2. Adq. Bs y Ss 2026/43. mttos equipos tecnoparque/"/>
    </mc:Choice>
  </mc:AlternateContent>
  <xr:revisionPtr revIDLastSave="0" documentId="8_{A95518D2-BFE2-4E6F-BEC1-86B482A902E5}" xr6:coauthVersionLast="47" xr6:coauthVersionMax="47" xr10:uidLastSave="{00000000-0000-0000-0000-000000000000}"/>
  <bookViews>
    <workbookView xWindow="-120" yWindow="-120" windowWidth="29040" windowHeight="15720" xr2:uid="{0CD93B0E-3AB2-49C2-B2F7-C469F2E3328B}"/>
  </bookViews>
  <sheets>
    <sheet name="OTRAS COMPRAS EQUIPO" sheetId="2" r:id="rId1"/>
  </sheets>
  <definedNames>
    <definedName name="_xlnm._FilterDatabase" localSheetId="0" hidden="1">'OTRAS COMPRAS EQUIPO'!$A$2:$EU$9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2" l="1"/>
  <c r="Q32" i="2"/>
  <c r="O32" i="2"/>
  <c r="Q31" i="2"/>
  <c r="O31" i="2"/>
  <c r="Q30" i="2"/>
  <c r="O30" i="2"/>
  <c r="Q29" i="2"/>
  <c r="O29" i="2"/>
  <c r="Q28" i="2"/>
  <c r="O28" i="2"/>
  <c r="Q27" i="2"/>
  <c r="O27" i="2"/>
  <c r="Q26" i="2"/>
  <c r="O26" i="2"/>
  <c r="Q25" i="2"/>
  <c r="O25" i="2"/>
  <c r="Q24" i="2"/>
  <c r="O24" i="2"/>
  <c r="Q23" i="2"/>
  <c r="O23" i="2"/>
  <c r="Q22" i="2"/>
  <c r="O22" i="2"/>
  <c r="Q21" i="2"/>
  <c r="O21" i="2"/>
  <c r="Q20" i="2"/>
  <c r="O20" i="2"/>
  <c r="Q19" i="2"/>
  <c r="O19" i="2"/>
  <c r="Q18" i="2"/>
  <c r="O18" i="2"/>
  <c r="Q17" i="2"/>
  <c r="O17" i="2"/>
  <c r="Q16" i="2"/>
  <c r="O16" i="2"/>
  <c r="Q15" i="2"/>
  <c r="O15" i="2"/>
  <c r="Q14" i="2"/>
  <c r="O14" i="2"/>
  <c r="Q13" i="2"/>
  <c r="O13" i="2"/>
  <c r="Q12" i="2"/>
  <c r="O12" i="2"/>
  <c r="Q11" i="2"/>
  <c r="O11" i="2"/>
  <c r="Q10" i="2"/>
  <c r="O10" i="2"/>
  <c r="Q9" i="2"/>
  <c r="R9" i="2" s="1"/>
  <c r="O9" i="2"/>
  <c r="Q8" i="2"/>
  <c r="O8" i="2"/>
  <c r="Q7" i="2"/>
  <c r="O7" i="2"/>
  <c r="Q6" i="2"/>
  <c r="O6" i="2"/>
  <c r="Q5" i="2"/>
  <c r="O5" i="2"/>
  <c r="Q4" i="2"/>
  <c r="O4" i="2"/>
  <c r="O3" i="2"/>
  <c r="J32" i="2"/>
  <c r="L32" i="2" s="1"/>
  <c r="H32" i="2"/>
  <c r="J31" i="2"/>
  <c r="H31" i="2"/>
  <c r="J30" i="2"/>
  <c r="H30" i="2"/>
  <c r="J29" i="2"/>
  <c r="K29" i="2" s="1"/>
  <c r="H29" i="2"/>
  <c r="J28" i="2"/>
  <c r="L28" i="2" s="1"/>
  <c r="H28" i="2"/>
  <c r="J27" i="2"/>
  <c r="L27" i="2" s="1"/>
  <c r="M27" i="2" s="1"/>
  <c r="H27" i="2"/>
  <c r="J26" i="2"/>
  <c r="L26" i="2" s="1"/>
  <c r="H26" i="2"/>
  <c r="J25" i="2"/>
  <c r="L25" i="2" s="1"/>
  <c r="H25" i="2"/>
  <c r="J24" i="2"/>
  <c r="H24" i="2"/>
  <c r="J23" i="2"/>
  <c r="H23" i="2"/>
  <c r="J22" i="2"/>
  <c r="H22" i="2"/>
  <c r="J21" i="2"/>
  <c r="L21" i="2" s="1"/>
  <c r="H21" i="2"/>
  <c r="J20" i="2"/>
  <c r="L20" i="2" s="1"/>
  <c r="H20" i="2"/>
  <c r="J19" i="2"/>
  <c r="H19" i="2"/>
  <c r="J18" i="2"/>
  <c r="H18" i="2"/>
  <c r="J17" i="2"/>
  <c r="H17" i="2"/>
  <c r="J16" i="2"/>
  <c r="L16" i="2" s="1"/>
  <c r="M16" i="2" s="1"/>
  <c r="H16" i="2"/>
  <c r="J15" i="2"/>
  <c r="L15" i="2" s="1"/>
  <c r="M15" i="2" s="1"/>
  <c r="H15" i="2"/>
  <c r="J14" i="2"/>
  <c r="L14" i="2" s="1"/>
  <c r="H14" i="2"/>
  <c r="J13" i="2"/>
  <c r="L13" i="2" s="1"/>
  <c r="H13" i="2"/>
  <c r="J12" i="2"/>
  <c r="H12" i="2"/>
  <c r="J11" i="2"/>
  <c r="H11" i="2"/>
  <c r="J10" i="2"/>
  <c r="L10" i="2" s="1"/>
  <c r="M10" i="2" s="1"/>
  <c r="H10" i="2"/>
  <c r="J9" i="2"/>
  <c r="L9" i="2" s="1"/>
  <c r="M9" i="2" s="1"/>
  <c r="H9" i="2"/>
  <c r="J8" i="2"/>
  <c r="L8" i="2" s="1"/>
  <c r="H8" i="2"/>
  <c r="J7" i="2"/>
  <c r="H7" i="2"/>
  <c r="J6" i="2"/>
  <c r="H6" i="2"/>
  <c r="J5" i="2"/>
  <c r="L5" i="2" s="1"/>
  <c r="M5" i="2" s="1"/>
  <c r="H5" i="2"/>
  <c r="J4" i="2"/>
  <c r="L4" i="2" s="1"/>
  <c r="M4" i="2" s="1"/>
  <c r="H4" i="2"/>
  <c r="J3" i="2"/>
  <c r="L3" i="2" s="1"/>
  <c r="M3" i="2" s="1"/>
  <c r="H3" i="2"/>
  <c r="R28" i="2" l="1"/>
  <c r="S28" i="2"/>
  <c r="S19" i="2"/>
  <c r="T19" i="2" s="1"/>
  <c r="R19" i="2"/>
  <c r="S18" i="2"/>
  <c r="T18" i="2" s="1"/>
  <c r="R18" i="2"/>
  <c r="S17" i="2"/>
  <c r="T17" i="2" s="1"/>
  <c r="R17" i="2"/>
  <c r="S16" i="2"/>
  <c r="R16" i="2"/>
  <c r="S15" i="2"/>
  <c r="R15" i="2"/>
  <c r="S14" i="2"/>
  <c r="T14" i="2" s="1"/>
  <c r="R14" i="2"/>
  <c r="S13" i="2"/>
  <c r="T13" i="2" s="1"/>
  <c r="R13" i="2"/>
  <c r="S12" i="2"/>
  <c r="T12" i="2" s="1"/>
  <c r="R12" i="2"/>
  <c r="S11" i="2"/>
  <c r="T11" i="2" s="1"/>
  <c r="R11" i="2"/>
  <c r="S10" i="2"/>
  <c r="R10" i="2"/>
  <c r="S8" i="2"/>
  <c r="T8" i="2" s="1"/>
  <c r="R8" i="2"/>
  <c r="S7" i="2"/>
  <c r="T7" i="2" s="1"/>
  <c r="R7" i="2"/>
  <c r="S6" i="2"/>
  <c r="T6" i="2" s="1"/>
  <c r="R6" i="2"/>
  <c r="S5" i="2"/>
  <c r="R5" i="2"/>
  <c r="S4" i="2"/>
  <c r="R4" i="2"/>
  <c r="M32" i="2"/>
  <c r="U32" i="2"/>
  <c r="V32" i="2" s="1"/>
  <c r="M28" i="2"/>
  <c r="M26" i="2"/>
  <c r="U26" i="2"/>
  <c r="V26" i="2" s="1"/>
  <c r="M25" i="2"/>
  <c r="U25" i="2"/>
  <c r="V25" i="2" s="1"/>
  <c r="M21" i="2"/>
  <c r="M20" i="2"/>
  <c r="M14" i="2"/>
  <c r="U14" i="2"/>
  <c r="V14" i="2" s="1"/>
  <c r="M13" i="2"/>
  <c r="U13" i="2"/>
  <c r="V13" i="2" s="1"/>
  <c r="L12" i="2"/>
  <c r="K12" i="2"/>
  <c r="M8" i="2"/>
  <c r="U8" i="2"/>
  <c r="V8" i="2" s="1"/>
  <c r="S3" i="2"/>
  <c r="T3" i="2" s="1"/>
  <c r="R3" i="2"/>
  <c r="S32" i="2"/>
  <c r="T32" i="2" s="1"/>
  <c r="R32" i="2"/>
  <c r="S31" i="2"/>
  <c r="T31" i="2" s="1"/>
  <c r="R31" i="2"/>
  <c r="S30" i="2"/>
  <c r="T30" i="2" s="1"/>
  <c r="R30" i="2"/>
  <c r="S29" i="2"/>
  <c r="T29" i="2" s="1"/>
  <c r="R29" i="2"/>
  <c r="R27" i="2"/>
  <c r="S27" i="2"/>
  <c r="S26" i="2"/>
  <c r="T26" i="2" s="1"/>
  <c r="R26" i="2"/>
  <c r="S25" i="2"/>
  <c r="T25" i="2" s="1"/>
  <c r="R25" i="2"/>
  <c r="R24" i="2"/>
  <c r="S24" i="2"/>
  <c r="T24" i="2" s="1"/>
  <c r="S23" i="2"/>
  <c r="T23" i="2" s="1"/>
  <c r="R23" i="2"/>
  <c r="S22" i="2"/>
  <c r="R22" i="2"/>
  <c r="S21" i="2"/>
  <c r="R21" i="2"/>
  <c r="S20" i="2"/>
  <c r="R20" i="2"/>
  <c r="U16" i="2"/>
  <c r="V16" i="2" s="1"/>
  <c r="T16" i="2"/>
  <c r="U15" i="2"/>
  <c r="V15" i="2" s="1"/>
  <c r="T15" i="2"/>
  <c r="U10" i="2"/>
  <c r="V10" i="2" s="1"/>
  <c r="T10" i="2"/>
  <c r="T5" i="2"/>
  <c r="U5" i="2"/>
  <c r="V5" i="2" s="1"/>
  <c r="U4" i="2"/>
  <c r="V4" i="2" s="1"/>
  <c r="T4" i="2"/>
  <c r="K31" i="2"/>
  <c r="L31" i="2"/>
  <c r="K30" i="2"/>
  <c r="L30" i="2"/>
  <c r="L24" i="2"/>
  <c r="K24" i="2"/>
  <c r="L23" i="2"/>
  <c r="K23" i="2"/>
  <c r="L22" i="2"/>
  <c r="M22" i="2" s="1"/>
  <c r="K22" i="2"/>
  <c r="K19" i="2"/>
  <c r="L19" i="2"/>
  <c r="K18" i="2"/>
  <c r="L18" i="2"/>
  <c r="K17" i="2"/>
  <c r="L17" i="2"/>
  <c r="U12" i="2"/>
  <c r="V12" i="2" s="1"/>
  <c r="M12" i="2"/>
  <c r="L11" i="2"/>
  <c r="K11" i="2"/>
  <c r="K7" i="2"/>
  <c r="L7" i="2"/>
  <c r="K6" i="2"/>
  <c r="L6" i="2"/>
  <c r="S9" i="2"/>
  <c r="K5" i="2"/>
  <c r="K10" i="2"/>
  <c r="L29" i="2"/>
  <c r="K3" i="2"/>
  <c r="K15" i="2"/>
  <c r="K27" i="2"/>
  <c r="K4" i="2"/>
  <c r="K16" i="2"/>
  <c r="K28" i="2"/>
  <c r="K9" i="2"/>
  <c r="K21" i="2"/>
  <c r="K14" i="2"/>
  <c r="K26" i="2"/>
  <c r="K8" i="2"/>
  <c r="K20" i="2"/>
  <c r="K32" i="2"/>
  <c r="K13" i="2"/>
  <c r="K25" i="2"/>
  <c r="T28" i="2" l="1"/>
  <c r="U28" i="2"/>
  <c r="V28" i="2" s="1"/>
  <c r="T21" i="2"/>
  <c r="U21" i="2"/>
  <c r="V21" i="2" s="1"/>
  <c r="T20" i="2"/>
  <c r="U20" i="2"/>
  <c r="V20" i="2" s="1"/>
  <c r="T27" i="2"/>
  <c r="U27" i="2"/>
  <c r="T22" i="2"/>
  <c r="U22" i="2"/>
  <c r="U31" i="2"/>
  <c r="M31" i="2"/>
  <c r="U30" i="2"/>
  <c r="M30" i="2"/>
  <c r="M24" i="2"/>
  <c r="U24" i="2"/>
  <c r="U23" i="2"/>
  <c r="M23" i="2"/>
  <c r="U19" i="2"/>
  <c r="M19" i="2"/>
  <c r="U18" i="2"/>
  <c r="V18" i="2" s="1"/>
  <c r="M18" i="2"/>
  <c r="U17" i="2"/>
  <c r="M17" i="2"/>
  <c r="U11" i="2"/>
  <c r="M11" i="2"/>
  <c r="U7" i="2"/>
  <c r="V7" i="2" s="1"/>
  <c r="M7" i="2"/>
  <c r="U6" i="2"/>
  <c r="V6" i="2" s="1"/>
  <c r="M6" i="2"/>
  <c r="T9" i="2"/>
  <c r="U9" i="2"/>
  <c r="M29" i="2"/>
  <c r="U29" i="2"/>
  <c r="V27" i="2" l="1"/>
  <c r="V24" i="2"/>
  <c r="V23" i="2"/>
  <c r="V17" i="2"/>
  <c r="V11" i="2"/>
  <c r="V29" i="2"/>
  <c r="T33" i="2"/>
  <c r="V22" i="2"/>
  <c r="V31" i="2"/>
  <c r="V30" i="2"/>
  <c r="V19" i="2"/>
  <c r="V9" i="2"/>
  <c r="M33" i="2"/>
  <c r="U3" i="2" l="1"/>
  <c r="V3" i="2" s="1"/>
</calcChain>
</file>

<file path=xl/sharedStrings.xml><?xml version="1.0" encoding="utf-8"?>
<sst xmlns="http://schemas.openxmlformats.org/spreadsheetml/2006/main" count="114" uniqueCount="65">
  <si>
    <t>ITEM</t>
  </si>
  <si>
    <t>CÓDIGO UNSPSC DEL PROCESO</t>
  </si>
  <si>
    <t>NOMBRE DEL EQUIPO (DENOMINACION TECNICA DEL BIEN O SERVICIO)</t>
  </si>
  <si>
    <t>DESCRIPCION TÉCNICA DEL PRODUCTO (IDENTIFICACION ADICIONAL REQUERIDA)</t>
  </si>
  <si>
    <t>UNIDAD DE MEDIDA</t>
  </si>
  <si>
    <t>CANTIDAD CTO INICIAL</t>
  </si>
  <si>
    <t xml:space="preserve"> VR. UNITARIO ANTES DE IVA </t>
  </si>
  <si>
    <t xml:space="preserve"> VR. TOTAL UNITARIO ANTES DE IVA </t>
  </si>
  <si>
    <t>% IVA</t>
  </si>
  <si>
    <t xml:space="preserve"> VR. IVA UNITARIO </t>
  </si>
  <si>
    <t xml:space="preserve"> VR. TOTAL IVA UNITARIO </t>
  </si>
  <si>
    <t xml:space="preserve"> VR. UNITARIO  </t>
  </si>
  <si>
    <t xml:space="preserve"> VALOR TOTAL </t>
  </si>
  <si>
    <t>PROMEDIO</t>
  </si>
  <si>
    <t>TOTAL</t>
  </si>
  <si>
    <t>MANTENIMIENTO MICROSCOPIO</t>
  </si>
  <si>
    <t>MARCA:OPTIKA MICROSCOPES ITALY; SERIAL:SN605912; MODELO:X3 B-293; OBSERVACIONES:CONV. G. ARAUCA. No. 81 C01PCCNTE.4354182-2022, CTO. 246-2022 ITEM FACTURA No. 5 Microscopio Microscopio trinocular avanzado de hasta 1000x de aumento total, con aceite / agua, platina mecánica</t>
  </si>
  <si>
    <t>MARCA:MOTIC; SERIAL:10068576; MODELO:.; OBSERVACIONES:MICROSCOPIO BINOCULAR RANGO MAGNIFICACIÓN DE 7.5X A 50X. RANGO MAGNIFICACIÓN OPCIONAL DE 48X A 320X CON OCULARES WF32X Y OBJETIVO AUXILIAR 2X , CTO 6128-</t>
  </si>
  <si>
    <t>MARCA:NA; SERIAL:NA; MODELO:NA; OBSERVACIONES:CTO 239 - IT 347. MICROSCOPIO BINOCULAR ILUMINACIÓN TIPO LED</t>
  </si>
  <si>
    <t>MARCA:OPTIKA MICROSCOPES ITALY; SERIAL:SN605912; MODELO:X3 B-293; OBSERVACIONES:CONV. G. ARAUCA. No. 81 C01PCCNTE.4354182-2022, CTO. 246-2022 ITEM FACTURA No. 5 Microscopio trinocular avanzado de hasta 1000x de aumento total, con aceite / agua, platina mecánica y exclusivo X-LED</t>
  </si>
  <si>
    <t>MARCA:OPTIKA MICROSCOPES ITALY; SERIAL:SN605912; MODELO:X3 B-293; OBSERVACIONES:CONV. G. ARAUCA. No. 81 C01PCCNTE.4354182-2022, CTO. 246-2022 ITEM FACTURA No. 5 Microscopio Microscopio trinocular avanzado de hasta 1000x de aumento total, con aceite / agua, platina mecánica y exc</t>
  </si>
  <si>
    <t>MARCA:OPTIKA MICROSCOPES ITALY; SERIAL:SN605910; MODELO:X3 B-293; OBSERVACIONES:CONV. G. ARAUCA. No. 81 C01PCCNTE.4354182-2022, CTO. 246-2022 ITEM FACTURA No. 5 Microscopio trinocular avanzado de hasta 1000x de aumento total, con aceite / agua, platina mecánica y exclusivo X-LED</t>
  </si>
  <si>
    <t>MARCA:MOTIC; SERIAL:10068568; MODELO:.; OBSERVACIONES:MICROSCOPIO BINOCULAR RANGO MAGNIFICACIÓN DE 7.5X A 50X. RANGO MAGNIFICACIÓN OPCIONAL DE 48X A 320X CON OCULARES WF32X Y OBJETIVO AUXILIAR 2X ,</t>
  </si>
  <si>
    <t>MANTENIMIENTO Autoclave vertical electrica</t>
  </si>
  <si>
    <t>incubadora marca Tecnal -Línea AV – Capacidades desde 18 a 300 litros (ver tabla) Panel con lámpara piloto
Temperatura de trabajo: 90° a 127°C Presión de funcionamiento: 1,0 a 1,6 Bar Presión de prueba hidrostática: 3,0 Bar Registro de la esfera para drenar los condensados
Manípulos en baquelita Panel con lámpara piloto, selector de calor con tres posiciones (DESL./MIN./MED./MAX) Tapa de acero inoxidable Dispositivos de seguridad contra la sobrepresión</t>
  </si>
  <si>
    <t>MANTENIMIENTO Incudadora refrigerada</t>
  </si>
  <si>
    <t>incubadora refrigerada marca Tecnal Rango de temperatura: Ajustable de 0°C a 50°C;
Controlador de temperatura: Digital
microprocesado con sistema PID;
Sensor de temperatura: PT-100 de 3 hilos; Precisión de control: ±1,0°C;
Uniformidad de temperatura: +/-1,5°C; Compresor de refrigeración: Hermético 1/6 HP, con gas R600-A libre de CFC; Capacidad de refrigeración: 350 Btu. Evaporación: - 23oC; Aislamiento térmico: Poliuretano expandido; Circulación: Ventilación forzada; Seguridad: Termostato de sobrecalentamiento
superior a 60°C con alarma sonora y apagado automático; Capacidad: 2 estantes; Temperatura ambiente de funcionamiento: 10- 25°C;
Gabinete: Acero al carbono con tratamiento anticorrosión y pintura electrostática.;Dimensiones internas: Ancho: 430 x Profundo: 425x Altura: 650 mm; Volumen: 118 Litros; Dimensiones exteriores: Ancho: 500 x Profundo: 620 x Altura: 910 mm; Peso: 37 kg;
Potencia: 800W; Voltaje: 220V+/-5% 50/60Hz; Viene con: - 02 Fusibles Extra</t>
  </si>
  <si>
    <t xml:space="preserve">
MANTENIMIENTO Refractómetros de alta densidad
</t>
  </si>
  <si>
    <t xml:space="preserve">MARCA:N/A;SERIAL:NA;MODELO:0-
90BRIX;OBSERVACIONES:Refractómetros de alta densidad
</t>
  </si>
  <si>
    <t>MANTENIMIENTO  Termometro digital</t>
  </si>
  <si>
    <t xml:space="preserve">MARCA:BRIXCO;SERIAL:NA;MODELO:L107;O
BSERVACIONES:Termómetro Digital Máximas y Mínimas
Triple displaY
Rango Temperatura: – 50 +
</t>
  </si>
  <si>
    <t>MANTENIMIENTO BURETA</t>
  </si>
  <si>
    <t xml:space="preserve">MARCA:BRAND;SERIAL:24E92431;MODELO:D
E-M24;OBSERVACIONES:Bureta digital 0.1 ml x 50 ml La9ml.
</t>
  </si>
  <si>
    <t>MANTENIMIENTO BALANZA</t>
  </si>
  <si>
    <t>MARCA:ACZEL;SERIAL:23130295;MODELO:CY 224C;OBSERVACIONES:BALANZA ANALÍTICA
220G X 0,001MG LCD CON CALIBRACIÓN INTERNA, 110V -.
-Capacidad: 220 g.
-Resolución 0,1 mg (0.0001 g).</t>
  </si>
  <si>
    <t>MANTENIMIENTO CAZUELA</t>
  </si>
  <si>
    <t xml:space="preserve">MARCA:BEING;SERIAL:BB230414990;MODEL O:BWB-22;OBSERVACIONES:BAÑO MARIA DIGITAL CIRCULACIÓN INTERNA
Temperatura: Ambiente +7°C a 100°C Controlador temperatura: Digital micro controlado Precisión de controle: ±0,1°C
</t>
  </si>
  <si>
    <t>MANTENIMIENTO ANALIZADOR</t>
  </si>
  <si>
    <t xml:space="preserve">MARCA:LACTOSCAN;SERIAL:NA;MODELO:LA
C-SPA;OBSERVACIONES:Analizador de leche LAC-SPA-50, automático de plástico estándar con 2 bombas peristálticas tiempo de medición de 50 seg., con sistema de medición de PH, puerto de datos USB/RS 232.
Las características
</t>
  </si>
  <si>
    <t>MANTENIMIENTO TERMOMETRO</t>
  </si>
  <si>
    <t xml:space="preserve">MARCA:CEM;SERIAL:NA;MODELO:DT- 1370;OBSERVACIONES:DT-1370 - TERMÓMETRO PORTÁTIL CON SONDA DE PENETRACIÓN
</t>
  </si>
  <si>
    <t xml:space="preserve">MARCA:TP;SERIAL:NA;MODELO:TP101- 15;OBSERVACIONES:DT-130 - TERMÓMETRO DE VARILLA 250°C PANTALLA HORIZONTAL -
CEM.-El usuario puede seleccionar °C o °F.- Resolución: 0,1 ? / ? 0,1
-Tiempo de muestreo 2,0 segundos
-Pantalla LCD-Max / Min Hold y retenció
</t>
  </si>
  <si>
    <t>MANTENIMIENTO PLANCHAS DE CALENTAMIENTO CON AGITACION</t>
  </si>
  <si>
    <t>MARCA:BIOBASE;SERIAL:MN245BL0000122;M ODELO:MS7-H550-PRO</t>
  </si>
  <si>
    <t>MANTENIMIENTO PH TERMOMETRO</t>
  </si>
  <si>
    <t xml:space="preserve">MARCA:HANNA;SERIAL:CO1120045;MODELO: HI2020-01;OBSERVACIONES:Medidor de PH
Portátil PH850 pH
</t>
  </si>
  <si>
    <t xml:space="preserve">MARCA:NA;SERIAL:NA;MODELO:8681.0;OBSE
RVACIONES:pH metros digitales Tipo bolsillo con ATC resistente al agua
</t>
  </si>
  <si>
    <t>MANTENIMIENTO NEVERA</t>
  </si>
  <si>
    <t xml:space="preserve">MARCA:HACEB;SERIAL:NA;MODELO:404CE;O
BSERVACIONES:Nevera No Frost Top Mount 258 Lts WRW25
</t>
  </si>
  <si>
    <t xml:space="preserve">MANTENIMIENTO DE IMPRESORAS 3D </t>
  </si>
  <si>
    <r>
      <rPr>
        <b/>
        <sz val="11"/>
        <color rgb="FF000000"/>
        <rFont val="Calibri"/>
        <scheme val="minor"/>
      </rPr>
      <t xml:space="preserve">MANTENIMIENTO PREVENTIVO IMPRESORA 3D ULTIMAKER S5
</t>
    </r>
    <r>
      <rPr>
        <sz val="11"/>
        <color rgb="FF000000"/>
        <rFont val="Calibri"/>
        <scheme val="minor"/>
      </rPr>
      <t>*Lubricación interna a dispositivos mecánicos y ejes.
*Desmontaje y calibración de la bandeja de impresión.
*Revisión, ajuste y calibración del extrusor
*Ajuste de correas, medición de tensión.
*Revisión de temperaturas del extrusor.
*Revisión de temperaturas de la bandeja.
*Revisión y limpieza del alimentador (feeder)
*Revisión de ventiladores
*Revisión y Mantenimiento de la tarjeta Electrónica
*Parametrización de la velocidad con respecto a los ajustes iniciales de Velocidad.
*Limpieza general.
*Actualización de firmware
*Puesta a punto
*Kit de mantenimiento Ultimaker:
     -Sensor capacitivo x1
    - Grasa MAGNALUBE-G (21.25g)x1
    - Cierre de boquilla (Goma del cabezal) x2
    - Aceite para ejes (30ml) x1
    - Pegante para adherir a la cama x1
    - PrintCore AA (0.4) x1
    - PrintCore BB (0.4) x1
*Repuestos:
   -Glass plate 257x229
   -Ultimaker Print Core (CC 0.40mm)</t>
    </r>
  </si>
  <si>
    <r>
      <rPr>
        <b/>
        <sz val="11"/>
        <color rgb="FF000000"/>
        <rFont val="Calibri"/>
        <scheme val="minor"/>
      </rPr>
      <t xml:space="preserve">MANTENIMIENTO PREVENTIVO IMPRESORA 3D FORM 3+
</t>
    </r>
    <r>
      <rPr>
        <sz val="11"/>
        <color rgb="FF000000"/>
        <rFont val="Calibri"/>
        <scheme val="minor"/>
      </rPr>
      <t xml:space="preserve">*Lubricación interna a dispositivos mecánicos y ejes.
* Revisión y/o ajuste del tensionador
* Limpieza de la ventana óptica
* Revisión de conexiones internas
* Revisión del sensor del Built Plate
* Revisión del sensor de nivel del tanque
* Revisión y limpieza de los Spring Fingers
* Revisión y limpieza del Cartridge Floor
* Inspección y limpieza de consumibles externos
* Nivelación de la impresora
* Actualización de Firmware
* Limpieza general
* Ejecución de prueba de impresión óptica.
</t>
    </r>
  </si>
  <si>
    <t>Mantenimiento de impresoras 3D</t>
  </si>
  <si>
    <t>Mantenimiento preventivo o correctivo y limpieza de impresoras 3D. Impresoras Modelo Voxelab Aquila C2 (4) e Impresoras Creality Ender-3 V2 (2).
Verificación completa del estado y funcionalidad de la impresora 3D.
Limpieza de hotEnd - Cabezal calefactor de la impresora.
Lubricación de todas las partes mecánicas.
Limpieza de la fuente de poder y electrónica.
Calibración de correas y plataformas.</t>
  </si>
  <si>
    <t>Mantenimiento preventivo MPPT SOLAR INVERTER AXPERT MAX 6.5KW</t>
  </si>
  <si>
    <t>El Axpert MAX 6.5 kW es un inversor solar híbrido off-grid (aislado de red) con carga solar MPPT, diseñado para usos residenciales o comerciales pequeños, con capacidad para operar con paneles solares y baterías, suministrando energía de salida de onda senoidal pura. Incluye funciones modernas como WiFi, monitoreo, posibilidad de operar en paralelo</t>
  </si>
  <si>
    <t>Mantenimiento preventivo infinisolarV-LV.3K-24</t>
  </si>
  <si>
    <t xml:space="preserve">El Infinisolar V-LV 3K‐24 es un inversor híbrido / on-grid con almacenamiento de energía (hybrid / grid-tie con respaldo), apto para uso residencial, con prioridad para alimentar cargas desde paneles solares, batería o red eléctrica. Funciona en modos como:
Grid-tie (con batería conectada), Off-grid, Grid-tie con respaldo (“backup”.
Produce salida de onda senoidal pura. Permite gestión programable del voltaje de carga, corriente de carga, y selección de prioridades de fuentes de energía. También suele tener funciones de monitoreo y posiblemente operación en paralelo (esto varia según versión).
</t>
  </si>
  <si>
    <t>Mantenimiento preventivo lfp lithium ion battery up2500</t>
  </si>
  <si>
    <t>La Pylontech UP2500 es un módulo de batería de litio-hierro-fosfato (LiFePO₄ o LFP) diseñado para almacenamiento de energía en sistemas solares, respaldo eléctrico, centros de datos, telecomunicaciones, etc. Destaca por su diseño compacto, alta densidad de ciclos de carga/descarga, buen rendimiento térmico y comunicaciones para integrarse con inversores y controladores.</t>
  </si>
  <si>
    <t>Mantenimiento preventivo rechargeable li-ion battery SRP-5000u</t>
  </si>
  <si>
    <t>La SRP-5000U es una batería de tipo LiFePO₄ (litio-fosfato de hierro), diseñada para almacenamiento de energía residencial, con montaje tipo rack (y también posibilidad de montaje en pared). Está pensada para integrarse con sistemas solares, híbridos o conectados a red, sirviendo como respaldo y para maximizar la utilización de la energía generada.</t>
  </si>
  <si>
    <t>Unidad</t>
  </si>
  <si>
    <t xml:space="preserve">COTIZACION 2.  SERVICIOS EMPRESARIALES GROUP SAS </t>
  </si>
  <si>
    <t xml:space="preserve">COTIZACION 1.  GELVIS CONTRERAS RAMIREZ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</si>
</sst>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6" formatCode="&quot;$&quot;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scheme val="minor"/>
    </font>
    <font>
      <b/>
      <sz val="11"/>
      <color rgb="FF000000"/>
      <name val="Calibri"/>
      <scheme val="minor"/>
    </font>
    <font>
      <sz val="11"/>
      <color rgb="FF242424"/>
      <name val="Aptos Narrow"/>
      <charset val="1"/>
    </font>
    <font>
      <sz val="11"/>
      <color indexed="6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5"/>
        <bgColor indexed="23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5" fillId="0" borderId="0"/>
    <xf numFmtId="0" fontId="5" fillId="0" borderId="0"/>
    <xf numFmtId="0" fontId="6" fillId="0" borderId="0"/>
    <xf numFmtId="0" fontId="7" fillId="4" borderId="3" applyNumberFormat="0" applyAlignment="0" applyProtection="0"/>
    <xf numFmtId="0" fontId="5" fillId="0" borderId="0"/>
    <xf numFmtId="42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44" fontId="0" fillId="0" borderId="1" xfId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4" fontId="0" fillId="0" borderId="0" xfId="1" applyFont="1" applyProtection="1">
      <protection locked="0"/>
    </xf>
    <xf numFmtId="0" fontId="1" fillId="0" borderId="1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3" borderId="1" xfId="5" applyFont="1" applyFill="1" applyBorder="1" applyAlignment="1">
      <alignment vertical="center" wrapText="1"/>
    </xf>
    <xf numFmtId="44" fontId="0" fillId="3" borderId="0" xfId="1" applyFont="1" applyFill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164" fontId="0" fillId="0" borderId="0" xfId="1" applyNumberFormat="1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44" fontId="0" fillId="0" borderId="0" xfId="0" applyNumberFormat="1" applyProtection="1">
      <protection locked="0"/>
    </xf>
    <xf numFmtId="44" fontId="0" fillId="3" borderId="0" xfId="1" applyFont="1" applyFill="1" applyAlignment="1" applyProtection="1">
      <alignment horizontal="center"/>
      <protection locked="0"/>
    </xf>
    <xf numFmtId="44" fontId="0" fillId="0" borderId="0" xfId="1" applyFont="1" applyAlignment="1" applyProtection="1">
      <alignment horizontal="center"/>
      <protection locked="0"/>
    </xf>
    <xf numFmtId="44" fontId="10" fillId="5" borderId="8" xfId="1" applyFont="1" applyFill="1" applyBorder="1" applyAlignment="1">
      <alignment horizontal="center" vertical="center"/>
    </xf>
    <xf numFmtId="0" fontId="8" fillId="3" borderId="1" xfId="5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5" applyFont="1" applyBorder="1" applyAlignment="1">
      <alignment horizontal="center" vertical="center" wrapText="1"/>
    </xf>
    <xf numFmtId="0" fontId="12" fillId="0" borderId="1" xfId="5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64" fontId="9" fillId="5" borderId="9" xfId="1" applyNumberFormat="1" applyFont="1" applyFill="1" applyBorder="1" applyAlignment="1" applyProtection="1">
      <alignment horizontal="center" vertical="center" wrapText="1"/>
    </xf>
    <xf numFmtId="164" fontId="9" fillId="5" borderId="7" xfId="1" applyNumberFormat="1" applyFont="1" applyFill="1" applyBorder="1" applyAlignment="1" applyProtection="1">
      <alignment horizontal="center" vertical="center" wrapText="1"/>
    </xf>
    <xf numFmtId="44" fontId="9" fillId="5" borderId="7" xfId="1" applyFont="1" applyFill="1" applyBorder="1" applyAlignment="1" applyProtection="1">
      <alignment horizontal="center" vertical="center" wrapText="1"/>
    </xf>
    <xf numFmtId="44" fontId="9" fillId="5" borderId="7" xfId="2" applyNumberFormat="1" applyFont="1" applyFill="1" applyBorder="1" applyAlignment="1">
      <alignment horizontal="center" vertical="center" wrapText="1"/>
    </xf>
    <xf numFmtId="44" fontId="9" fillId="5" borderId="10" xfId="1" applyFont="1" applyFill="1" applyBorder="1" applyAlignment="1" applyProtection="1">
      <alignment horizontal="center" vertical="center" wrapText="1"/>
    </xf>
    <xf numFmtId="44" fontId="1" fillId="0" borderId="1" xfId="5" applyNumberFormat="1" applyFont="1" applyBorder="1" applyAlignment="1">
      <alignment horizontal="center" vertical="center"/>
    </xf>
    <xf numFmtId="166" fontId="8" fillId="0" borderId="1" xfId="9" applyNumberFormat="1" applyFont="1" applyFill="1" applyBorder="1" applyAlignment="1">
      <alignment horizontal="center" vertical="center"/>
    </xf>
    <xf numFmtId="42" fontId="8" fillId="0" borderId="1" xfId="9" applyFont="1" applyFill="1" applyBorder="1" applyAlignment="1">
      <alignment horizontal="center" vertical="center"/>
    </xf>
    <xf numFmtId="42" fontId="8" fillId="3" borderId="1" xfId="9" applyFont="1" applyFill="1" applyBorder="1" applyAlignment="1">
      <alignment horizontal="left" vertical="center"/>
    </xf>
    <xf numFmtId="42" fontId="8" fillId="3" borderId="1" xfId="9" applyFont="1" applyFill="1" applyBorder="1" applyAlignment="1">
      <alignment horizontal="center" vertical="center"/>
    </xf>
    <xf numFmtId="44" fontId="15" fillId="3" borderId="1" xfId="1" applyFont="1" applyFill="1" applyBorder="1" applyAlignment="1">
      <alignment horizontal="center" vertical="center" wrapText="1"/>
    </xf>
    <xf numFmtId="44" fontId="1" fillId="3" borderId="1" xfId="1" applyFont="1" applyFill="1" applyBorder="1" applyAlignment="1">
      <alignment horizontal="center" vertical="center"/>
    </xf>
    <xf numFmtId="9" fontId="1" fillId="0" borderId="1" xfId="1" applyNumberFormat="1" applyFont="1" applyBorder="1" applyAlignment="1">
      <alignment horizontal="center" vertical="center"/>
    </xf>
    <xf numFmtId="44" fontId="0" fillId="6" borderId="0" xfId="1" applyFont="1" applyFill="1" applyProtection="1">
      <protection locked="0"/>
    </xf>
    <xf numFmtId="44" fontId="0" fillId="3" borderId="12" xfId="1" applyFont="1" applyFill="1" applyBorder="1" applyAlignment="1" applyProtection="1">
      <alignment horizontal="center" vertical="center"/>
      <protection locked="0"/>
    </xf>
    <xf numFmtId="44" fontId="10" fillId="5" borderId="11" xfId="1" applyFont="1" applyFill="1" applyBorder="1" applyAlignment="1">
      <alignment horizontal="center" vertical="center"/>
    </xf>
    <xf numFmtId="44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4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44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44" fontId="4" fillId="8" borderId="4" xfId="0" applyNumberFormat="1" applyFont="1" applyFill="1" applyBorder="1" applyAlignment="1" applyProtection="1">
      <alignment horizontal="center" vertical="center" wrapText="1"/>
      <protection locked="0"/>
    </xf>
    <xf numFmtId="44" fontId="4" fillId="8" borderId="5" xfId="0" applyNumberFormat="1" applyFont="1" applyFill="1" applyBorder="1" applyAlignment="1" applyProtection="1">
      <alignment horizontal="center" vertical="center" wrapText="1"/>
      <protection locked="0"/>
    </xf>
    <xf numFmtId="44" fontId="4" fillId="8" borderId="6" xfId="0" applyNumberFormat="1" applyFont="1" applyFill="1" applyBorder="1" applyAlignment="1" applyProtection="1">
      <alignment horizontal="center" vertical="center" wrapText="1"/>
      <protection locked="0"/>
    </xf>
  </cellXfs>
  <cellStyles count="10">
    <cellStyle name="Excel_BuiltIn_Celda de comprobación" xfId="7" xr:uid="{D1D51DBA-123D-4D84-9D27-FA4A90DDD904}"/>
    <cellStyle name="Moneda" xfId="1" builtinId="4"/>
    <cellStyle name="Moneda [0]" xfId="9" builtinId="7"/>
    <cellStyle name="Normal" xfId="0" builtinId="0"/>
    <cellStyle name="Normal 2 2" xfId="5" xr:uid="{0F6CB84B-AC75-4270-8C88-8E5CA0E786EB}"/>
    <cellStyle name="Normal 3" xfId="3" xr:uid="{77AB60E1-9344-487F-AF6F-6D3B3962A15E}"/>
    <cellStyle name="Normal 4 2" xfId="6" xr:uid="{49ABBEAE-52FD-42AD-9FBA-4A1AE31F3221}"/>
    <cellStyle name="Normal 5" xfId="8" xr:uid="{443826F4-7AB8-494A-9722-2CBB204B51E6}"/>
    <cellStyle name="Normal 6" xfId="4" xr:uid="{52CD0F7C-22A3-482A-B956-D1E0CF808A07}"/>
    <cellStyle name="Porcentaj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9</xdr:row>
      <xdr:rowOff>0</xdr:rowOff>
    </xdr:from>
    <xdr:to>
      <xdr:col>5</xdr:col>
      <xdr:colOff>304800</xdr:colOff>
      <xdr:row>25</xdr:row>
      <xdr:rowOff>735231</xdr:rowOff>
    </xdr:to>
    <xdr:sp macro="" textlink="">
      <xdr:nvSpPr>
        <xdr:cNvPr id="2" name="AutoShape 18" descr="Resultado de imagen para cable solar rojo">
          <a:extLst>
            <a:ext uri="{FF2B5EF4-FFF2-40B4-BE49-F238E27FC236}">
              <a16:creationId xmlns:a16="http://schemas.microsoft.com/office/drawing/2014/main" id="{67833E2A-7612-47C1-BD13-082DF6C071D9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215828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304800</xdr:colOff>
      <xdr:row>25</xdr:row>
      <xdr:rowOff>735001</xdr:rowOff>
    </xdr:to>
    <xdr:sp macro="" textlink="">
      <xdr:nvSpPr>
        <xdr:cNvPr id="3" name="AutoShape 21" descr="Resultado de imagen para cable solar negro">
          <a:extLst>
            <a:ext uri="{FF2B5EF4-FFF2-40B4-BE49-F238E27FC236}">
              <a16:creationId xmlns:a16="http://schemas.microsoft.com/office/drawing/2014/main" id="{49AABC9E-478C-45EC-8C2A-4C154EDC15F3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21582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304800</xdr:colOff>
      <xdr:row>25</xdr:row>
      <xdr:rowOff>735001</xdr:rowOff>
    </xdr:to>
    <xdr:sp macro="" textlink="">
      <xdr:nvSpPr>
        <xdr:cNvPr id="4" name="AutoShape 41" descr="Resultado de imagen para Medidor Bidireccional MT 174">
          <a:extLst>
            <a:ext uri="{FF2B5EF4-FFF2-40B4-BE49-F238E27FC236}">
              <a16:creationId xmlns:a16="http://schemas.microsoft.com/office/drawing/2014/main" id="{91FE02CB-C608-4FE6-B6BB-9A29CA542B68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215826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9</xdr:row>
      <xdr:rowOff>0</xdr:rowOff>
    </xdr:from>
    <xdr:ext cx="304800" cy="1373455"/>
    <xdr:sp macro="" textlink="">
      <xdr:nvSpPr>
        <xdr:cNvPr id="5" name="AutoShape 18" descr="Resultado de imagen para cable solar rojo">
          <a:extLst>
            <a:ext uri="{FF2B5EF4-FFF2-40B4-BE49-F238E27FC236}">
              <a16:creationId xmlns:a16="http://schemas.microsoft.com/office/drawing/2014/main" id="{9E3D4259-FEB7-49CB-A9AE-1D52F0D53809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6" name="AutoShape 21" descr="Resultado de imagen para cable solar negro">
          <a:extLst>
            <a:ext uri="{FF2B5EF4-FFF2-40B4-BE49-F238E27FC236}">
              <a16:creationId xmlns:a16="http://schemas.microsoft.com/office/drawing/2014/main" id="{A29DEAE6-355C-44D3-A308-4543E9BB7A32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7" name="AutoShape 41" descr="Resultado de imagen para Medidor Bidireccional MT 174">
          <a:extLst>
            <a:ext uri="{FF2B5EF4-FFF2-40B4-BE49-F238E27FC236}">
              <a16:creationId xmlns:a16="http://schemas.microsoft.com/office/drawing/2014/main" id="{3717490C-15F2-4463-B4D3-29C424FF5C5E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455"/>
    <xdr:sp macro="" textlink="">
      <xdr:nvSpPr>
        <xdr:cNvPr id="8" name="AutoShape 18" descr="Resultado de imagen para cable solar rojo">
          <a:extLst>
            <a:ext uri="{FF2B5EF4-FFF2-40B4-BE49-F238E27FC236}">
              <a16:creationId xmlns:a16="http://schemas.microsoft.com/office/drawing/2014/main" id="{FFECC44F-C71B-43B1-BD83-259AB80B97D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9" name="AutoShape 21" descr="Resultado de imagen para cable solar negro">
          <a:extLst>
            <a:ext uri="{FF2B5EF4-FFF2-40B4-BE49-F238E27FC236}">
              <a16:creationId xmlns:a16="http://schemas.microsoft.com/office/drawing/2014/main" id="{F4727DE7-17E7-4BA9-AA20-F20688327FE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10" name="AutoShape 41" descr="Resultado de imagen para Medidor Bidireccional MT 174">
          <a:extLst>
            <a:ext uri="{FF2B5EF4-FFF2-40B4-BE49-F238E27FC236}">
              <a16:creationId xmlns:a16="http://schemas.microsoft.com/office/drawing/2014/main" id="{8EE85F00-7260-464A-8B1C-D165C26293DD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403935"/>
    <xdr:sp macro="" textlink="">
      <xdr:nvSpPr>
        <xdr:cNvPr id="11" name="AutoShape 18" descr="Resultado de imagen para cable solar rojo">
          <a:extLst>
            <a:ext uri="{FF2B5EF4-FFF2-40B4-BE49-F238E27FC236}">
              <a16:creationId xmlns:a16="http://schemas.microsoft.com/office/drawing/2014/main" id="{4C90F25B-D804-4469-93CB-10FF4012BB83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403705"/>
    <xdr:sp macro="" textlink="">
      <xdr:nvSpPr>
        <xdr:cNvPr id="12" name="AutoShape 21" descr="Resultado de imagen para cable solar negro">
          <a:extLst>
            <a:ext uri="{FF2B5EF4-FFF2-40B4-BE49-F238E27FC236}">
              <a16:creationId xmlns:a16="http://schemas.microsoft.com/office/drawing/2014/main" id="{A6E7330D-AFCE-4095-94AE-A7D12F9C3352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403705"/>
    <xdr:sp macro="" textlink="">
      <xdr:nvSpPr>
        <xdr:cNvPr id="13" name="AutoShape 41" descr="Resultado de imagen para Medidor Bidireccional MT 174">
          <a:extLst>
            <a:ext uri="{FF2B5EF4-FFF2-40B4-BE49-F238E27FC236}">
              <a16:creationId xmlns:a16="http://schemas.microsoft.com/office/drawing/2014/main" id="{2F2337B1-0CA0-48E8-8E13-80F2D2ECE0D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455"/>
    <xdr:sp macro="" textlink="">
      <xdr:nvSpPr>
        <xdr:cNvPr id="14" name="AutoShape 18" descr="Resultado de imagen para cable solar rojo">
          <a:extLst>
            <a:ext uri="{FF2B5EF4-FFF2-40B4-BE49-F238E27FC236}">
              <a16:creationId xmlns:a16="http://schemas.microsoft.com/office/drawing/2014/main" id="{E1C5FE43-41C9-4AB6-A26F-8CE1B2EEF222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15" name="AutoShape 21" descr="Resultado de imagen para cable solar negro">
          <a:extLst>
            <a:ext uri="{FF2B5EF4-FFF2-40B4-BE49-F238E27FC236}">
              <a16:creationId xmlns:a16="http://schemas.microsoft.com/office/drawing/2014/main" id="{0F35950A-B9C4-4269-938A-824EB0CA146C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16" name="AutoShape 41" descr="Resultado de imagen para Medidor Bidireccional MT 174">
          <a:extLst>
            <a:ext uri="{FF2B5EF4-FFF2-40B4-BE49-F238E27FC236}">
              <a16:creationId xmlns:a16="http://schemas.microsoft.com/office/drawing/2014/main" id="{D6067892-2C58-409B-A5A7-0BB3E96DA32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455"/>
    <xdr:sp macro="" textlink="">
      <xdr:nvSpPr>
        <xdr:cNvPr id="17" name="AutoShape 18" descr="Resultado de imagen para cable solar rojo">
          <a:extLst>
            <a:ext uri="{FF2B5EF4-FFF2-40B4-BE49-F238E27FC236}">
              <a16:creationId xmlns:a16="http://schemas.microsoft.com/office/drawing/2014/main" id="{C92ECB9B-D91E-4FFC-A645-0720DA7FECF8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18" name="AutoShape 21" descr="Resultado de imagen para cable solar negro">
          <a:extLst>
            <a:ext uri="{FF2B5EF4-FFF2-40B4-BE49-F238E27FC236}">
              <a16:creationId xmlns:a16="http://schemas.microsoft.com/office/drawing/2014/main" id="{3C0DFD41-CEA4-4EDF-A184-86EDD28D01F0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19" name="AutoShape 41" descr="Resultado de imagen para Medidor Bidireccional MT 174">
          <a:extLst>
            <a:ext uri="{FF2B5EF4-FFF2-40B4-BE49-F238E27FC236}">
              <a16:creationId xmlns:a16="http://schemas.microsoft.com/office/drawing/2014/main" id="{E46ECCEE-8908-4F12-8F13-38BEAFD6CD0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403935"/>
    <xdr:sp macro="" textlink="">
      <xdr:nvSpPr>
        <xdr:cNvPr id="20" name="AutoShape 18" descr="Resultado de imagen para cable solar rojo">
          <a:extLst>
            <a:ext uri="{FF2B5EF4-FFF2-40B4-BE49-F238E27FC236}">
              <a16:creationId xmlns:a16="http://schemas.microsoft.com/office/drawing/2014/main" id="{8729507A-96B3-4BB9-BF46-26175EDB9904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403705"/>
    <xdr:sp macro="" textlink="">
      <xdr:nvSpPr>
        <xdr:cNvPr id="21" name="AutoShape 21" descr="Resultado de imagen para cable solar negro">
          <a:extLst>
            <a:ext uri="{FF2B5EF4-FFF2-40B4-BE49-F238E27FC236}">
              <a16:creationId xmlns:a16="http://schemas.microsoft.com/office/drawing/2014/main" id="{1A10DF5A-CA19-4CFC-B7FC-59E3ED6AE698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403705"/>
    <xdr:sp macro="" textlink="">
      <xdr:nvSpPr>
        <xdr:cNvPr id="22" name="AutoShape 41" descr="Resultado de imagen para Medidor Bidireccional MT 174">
          <a:extLst>
            <a:ext uri="{FF2B5EF4-FFF2-40B4-BE49-F238E27FC236}">
              <a16:creationId xmlns:a16="http://schemas.microsoft.com/office/drawing/2014/main" id="{76E5777A-8CCB-43D5-BD15-67305B4BC822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455"/>
    <xdr:sp macro="" textlink="">
      <xdr:nvSpPr>
        <xdr:cNvPr id="23" name="AutoShape 18" descr="Resultado de imagen para cable solar rojo">
          <a:extLst>
            <a:ext uri="{FF2B5EF4-FFF2-40B4-BE49-F238E27FC236}">
              <a16:creationId xmlns:a16="http://schemas.microsoft.com/office/drawing/2014/main" id="{5AB03E2B-EEFA-4DDD-81DC-4587B2BEEC6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24" name="AutoShape 21" descr="Resultado de imagen para cable solar negro">
          <a:extLst>
            <a:ext uri="{FF2B5EF4-FFF2-40B4-BE49-F238E27FC236}">
              <a16:creationId xmlns:a16="http://schemas.microsoft.com/office/drawing/2014/main" id="{5E5FC860-49CF-4A8F-95D3-1A2946E671DB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9</xdr:row>
      <xdr:rowOff>0</xdr:rowOff>
    </xdr:from>
    <xdr:ext cx="304800" cy="1373225"/>
    <xdr:sp macro="" textlink="">
      <xdr:nvSpPr>
        <xdr:cNvPr id="25" name="AutoShape 41" descr="Resultado de imagen para Medidor Bidireccional MT 174">
          <a:extLst>
            <a:ext uri="{FF2B5EF4-FFF2-40B4-BE49-F238E27FC236}">
              <a16:creationId xmlns:a16="http://schemas.microsoft.com/office/drawing/2014/main" id="{7BBE1CA9-89C7-4AD5-8926-FD71844F198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9</xdr:row>
      <xdr:rowOff>0</xdr:rowOff>
    </xdr:from>
    <xdr:to>
      <xdr:col>5</xdr:col>
      <xdr:colOff>422910</xdr:colOff>
      <xdr:row>14</xdr:row>
      <xdr:rowOff>569547</xdr:rowOff>
    </xdr:to>
    <xdr:sp macro="" textlink="">
      <xdr:nvSpPr>
        <xdr:cNvPr id="26" name="AutoShape 18" descr="Resultado de imagen para cable solar rojo">
          <a:extLst>
            <a:ext uri="{FF2B5EF4-FFF2-40B4-BE49-F238E27FC236}">
              <a16:creationId xmlns:a16="http://schemas.microsoft.com/office/drawing/2014/main" id="{8BFB51E7-30BF-4AE6-98D4-EF1C5D7B27BD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426720" cy="81979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422910</xdr:colOff>
      <xdr:row>14</xdr:row>
      <xdr:rowOff>569547</xdr:rowOff>
    </xdr:to>
    <xdr:sp macro="" textlink="">
      <xdr:nvSpPr>
        <xdr:cNvPr id="27" name="AutoShape 18" descr="Resultado de imagen para cable solar rojo">
          <a:extLst>
            <a:ext uri="{FF2B5EF4-FFF2-40B4-BE49-F238E27FC236}">
              <a16:creationId xmlns:a16="http://schemas.microsoft.com/office/drawing/2014/main" id="{1252F1A8-8C62-4111-85FB-5F175A30DC7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27955875"/>
          <a:ext cx="426720" cy="81979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77</xdr:row>
      <xdr:rowOff>143639</xdr:rowOff>
    </xdr:to>
    <xdr:sp macro="" textlink="">
      <xdr:nvSpPr>
        <xdr:cNvPr id="28" name="AutoShape 18" descr="Resultado de imagen para cable solar rojo">
          <a:extLst>
            <a:ext uri="{FF2B5EF4-FFF2-40B4-BE49-F238E27FC236}">
              <a16:creationId xmlns:a16="http://schemas.microsoft.com/office/drawing/2014/main" id="{D138C719-A3D7-4CF0-9545-134B4B5F3774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441136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77</xdr:row>
      <xdr:rowOff>143409</xdr:rowOff>
    </xdr:to>
    <xdr:sp macro="" textlink="">
      <xdr:nvSpPr>
        <xdr:cNvPr id="29" name="AutoShape 21" descr="Resultado de imagen para cable solar negro">
          <a:extLst>
            <a:ext uri="{FF2B5EF4-FFF2-40B4-BE49-F238E27FC236}">
              <a16:creationId xmlns:a16="http://schemas.microsoft.com/office/drawing/2014/main" id="{91E32227-9573-483D-981F-81E4AFE24B93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44113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77</xdr:row>
      <xdr:rowOff>143409</xdr:rowOff>
    </xdr:to>
    <xdr:sp macro="" textlink="">
      <xdr:nvSpPr>
        <xdr:cNvPr id="30" name="AutoShape 41" descr="Resultado de imagen para Medidor Bidireccional MT 174">
          <a:extLst>
            <a:ext uri="{FF2B5EF4-FFF2-40B4-BE49-F238E27FC236}">
              <a16:creationId xmlns:a16="http://schemas.microsoft.com/office/drawing/2014/main" id="{D712A48C-E740-4FE7-A18A-11FF4187071D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44113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31" name="AutoShape 18" descr="Resultado de imagen para cable solar rojo">
          <a:extLst>
            <a:ext uri="{FF2B5EF4-FFF2-40B4-BE49-F238E27FC236}">
              <a16:creationId xmlns:a16="http://schemas.microsoft.com/office/drawing/2014/main" id="{6C93A373-5662-47DA-AFE3-411FF9955C33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32" name="AutoShape 21" descr="Resultado de imagen para cable solar negro">
          <a:extLst>
            <a:ext uri="{FF2B5EF4-FFF2-40B4-BE49-F238E27FC236}">
              <a16:creationId xmlns:a16="http://schemas.microsoft.com/office/drawing/2014/main" id="{E54764F7-BE4F-478D-AD6E-A33BB00221A4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33" name="AutoShape 41" descr="Resultado de imagen para Medidor Bidireccional MT 174">
          <a:extLst>
            <a:ext uri="{FF2B5EF4-FFF2-40B4-BE49-F238E27FC236}">
              <a16:creationId xmlns:a16="http://schemas.microsoft.com/office/drawing/2014/main" id="{BE672466-9838-4411-BFA3-025ECB927E9D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34" name="AutoShape 18" descr="Resultado de imagen para cable solar rojo">
          <a:extLst>
            <a:ext uri="{FF2B5EF4-FFF2-40B4-BE49-F238E27FC236}">
              <a16:creationId xmlns:a16="http://schemas.microsoft.com/office/drawing/2014/main" id="{06CD8A4B-426A-41C3-8098-D5D135B7A35B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35" name="AutoShape 21" descr="Resultado de imagen para cable solar negro">
          <a:extLst>
            <a:ext uri="{FF2B5EF4-FFF2-40B4-BE49-F238E27FC236}">
              <a16:creationId xmlns:a16="http://schemas.microsoft.com/office/drawing/2014/main" id="{79FD1778-7E95-4DFB-B523-B217886B6AB9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36" name="AutoShape 41" descr="Resultado de imagen para Medidor Bidireccional MT 174">
          <a:extLst>
            <a:ext uri="{FF2B5EF4-FFF2-40B4-BE49-F238E27FC236}">
              <a16:creationId xmlns:a16="http://schemas.microsoft.com/office/drawing/2014/main" id="{61DF1DDE-2F4E-4870-97E2-CF6F68090C57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935"/>
    <xdr:sp macro="" textlink="">
      <xdr:nvSpPr>
        <xdr:cNvPr id="37" name="AutoShape 18" descr="Resultado de imagen para cable solar rojo">
          <a:extLst>
            <a:ext uri="{FF2B5EF4-FFF2-40B4-BE49-F238E27FC236}">
              <a16:creationId xmlns:a16="http://schemas.microsoft.com/office/drawing/2014/main" id="{9BFBB09B-C6A5-4751-B0C2-04327FB46009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705"/>
    <xdr:sp macro="" textlink="">
      <xdr:nvSpPr>
        <xdr:cNvPr id="38" name="AutoShape 21" descr="Resultado de imagen para cable solar negro">
          <a:extLst>
            <a:ext uri="{FF2B5EF4-FFF2-40B4-BE49-F238E27FC236}">
              <a16:creationId xmlns:a16="http://schemas.microsoft.com/office/drawing/2014/main" id="{6A69789C-949B-4D75-A103-7DDFC1DFE6F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705"/>
    <xdr:sp macro="" textlink="">
      <xdr:nvSpPr>
        <xdr:cNvPr id="39" name="AutoShape 41" descr="Resultado de imagen para Medidor Bidireccional MT 174">
          <a:extLst>
            <a:ext uri="{FF2B5EF4-FFF2-40B4-BE49-F238E27FC236}">
              <a16:creationId xmlns:a16="http://schemas.microsoft.com/office/drawing/2014/main" id="{34B3AB1A-0631-4626-AB7A-1AE1C33489C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40" name="AutoShape 18" descr="Resultado de imagen para cable solar rojo">
          <a:extLst>
            <a:ext uri="{FF2B5EF4-FFF2-40B4-BE49-F238E27FC236}">
              <a16:creationId xmlns:a16="http://schemas.microsoft.com/office/drawing/2014/main" id="{967949ED-9001-4AF6-A79F-B479F6E30EBF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41" name="AutoShape 21" descr="Resultado de imagen para cable solar negro">
          <a:extLst>
            <a:ext uri="{FF2B5EF4-FFF2-40B4-BE49-F238E27FC236}">
              <a16:creationId xmlns:a16="http://schemas.microsoft.com/office/drawing/2014/main" id="{C46CEE6F-78FE-47E0-93F8-6708A9D783F5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42" name="AutoShape 41" descr="Resultado de imagen para Medidor Bidireccional MT 174">
          <a:extLst>
            <a:ext uri="{FF2B5EF4-FFF2-40B4-BE49-F238E27FC236}">
              <a16:creationId xmlns:a16="http://schemas.microsoft.com/office/drawing/2014/main" id="{EA3545C9-5E3E-4002-AF20-67E3126D25B0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43" name="AutoShape 18" descr="Resultado de imagen para cable solar rojo">
          <a:extLst>
            <a:ext uri="{FF2B5EF4-FFF2-40B4-BE49-F238E27FC236}">
              <a16:creationId xmlns:a16="http://schemas.microsoft.com/office/drawing/2014/main" id="{C3CCEE2E-F829-4331-9CD4-56021EFBF2AF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44" name="AutoShape 21" descr="Resultado de imagen para cable solar negro">
          <a:extLst>
            <a:ext uri="{FF2B5EF4-FFF2-40B4-BE49-F238E27FC236}">
              <a16:creationId xmlns:a16="http://schemas.microsoft.com/office/drawing/2014/main" id="{590DB59A-821B-4C1F-9422-8BC1BF12CA68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45" name="AutoShape 41" descr="Resultado de imagen para Medidor Bidireccional MT 174">
          <a:extLst>
            <a:ext uri="{FF2B5EF4-FFF2-40B4-BE49-F238E27FC236}">
              <a16:creationId xmlns:a16="http://schemas.microsoft.com/office/drawing/2014/main" id="{7EA3EB75-15E5-4479-B8F8-C08DF1FFAAFA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935"/>
    <xdr:sp macro="" textlink="">
      <xdr:nvSpPr>
        <xdr:cNvPr id="46" name="AutoShape 18" descr="Resultado de imagen para cable solar rojo">
          <a:extLst>
            <a:ext uri="{FF2B5EF4-FFF2-40B4-BE49-F238E27FC236}">
              <a16:creationId xmlns:a16="http://schemas.microsoft.com/office/drawing/2014/main" id="{235BE520-AE07-49C2-84B0-B4304720EE75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705"/>
    <xdr:sp macro="" textlink="">
      <xdr:nvSpPr>
        <xdr:cNvPr id="47" name="AutoShape 21" descr="Resultado de imagen para cable solar negro">
          <a:extLst>
            <a:ext uri="{FF2B5EF4-FFF2-40B4-BE49-F238E27FC236}">
              <a16:creationId xmlns:a16="http://schemas.microsoft.com/office/drawing/2014/main" id="{B0D1BF1E-87D3-46C1-B477-F17499B486A4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705"/>
    <xdr:sp macro="" textlink="">
      <xdr:nvSpPr>
        <xdr:cNvPr id="48" name="AutoShape 41" descr="Resultado de imagen para Medidor Bidireccional MT 174">
          <a:extLst>
            <a:ext uri="{FF2B5EF4-FFF2-40B4-BE49-F238E27FC236}">
              <a16:creationId xmlns:a16="http://schemas.microsoft.com/office/drawing/2014/main" id="{98D1CC28-DAB7-4BC0-8278-AFC33069A0A8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49" name="AutoShape 18" descr="Resultado de imagen para cable solar rojo">
          <a:extLst>
            <a:ext uri="{FF2B5EF4-FFF2-40B4-BE49-F238E27FC236}">
              <a16:creationId xmlns:a16="http://schemas.microsoft.com/office/drawing/2014/main" id="{7059638D-491C-4B18-82D9-094D4A81F4E5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50" name="AutoShape 21" descr="Resultado de imagen para cable solar negro">
          <a:extLst>
            <a:ext uri="{FF2B5EF4-FFF2-40B4-BE49-F238E27FC236}">
              <a16:creationId xmlns:a16="http://schemas.microsoft.com/office/drawing/2014/main" id="{C3162C37-8ADB-479B-A7EC-E7C49DEC209C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51" name="AutoShape 41" descr="Resultado de imagen para Medidor Bidireccional MT 174">
          <a:extLst>
            <a:ext uri="{FF2B5EF4-FFF2-40B4-BE49-F238E27FC236}">
              <a16:creationId xmlns:a16="http://schemas.microsoft.com/office/drawing/2014/main" id="{3E8DEA62-2F67-451A-B5D3-D9FF164FF7CE}"/>
            </a:ext>
          </a:extLst>
        </xdr:cNvPr>
        <xdr:cNvSpPr>
          <a:spLocks noChangeAspect="1" noChangeArrowheads="1"/>
        </xdr:cNvSpPr>
      </xdr:nvSpPr>
      <xdr:spPr bwMode="auto">
        <a:xfrm>
          <a:off x="10487025" y="6934200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3</xdr:row>
      <xdr:rowOff>0</xdr:rowOff>
    </xdr:from>
    <xdr:to>
      <xdr:col>5</xdr:col>
      <xdr:colOff>304800</xdr:colOff>
      <xdr:row>137</xdr:row>
      <xdr:rowOff>28617</xdr:rowOff>
    </xdr:to>
    <xdr:sp macro="" textlink="">
      <xdr:nvSpPr>
        <xdr:cNvPr id="52" name="AutoShape 18" descr="Resultado de imagen para cable solar rojo">
          <a:extLst>
            <a:ext uri="{FF2B5EF4-FFF2-40B4-BE49-F238E27FC236}">
              <a16:creationId xmlns:a16="http://schemas.microsoft.com/office/drawing/2014/main" id="{D2E2B0F8-C495-4AB6-980A-DDC27BFCDEB9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21660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55" name="AutoShape 18" descr="Resultado de imagen para cable solar rojo">
          <a:extLst>
            <a:ext uri="{FF2B5EF4-FFF2-40B4-BE49-F238E27FC236}">
              <a16:creationId xmlns:a16="http://schemas.microsoft.com/office/drawing/2014/main" id="{87A4F1E7-C139-464E-B858-5F7AE56F3BB2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56" name="AutoShape 21" descr="Resultado de imagen para cable solar negro">
          <a:extLst>
            <a:ext uri="{FF2B5EF4-FFF2-40B4-BE49-F238E27FC236}">
              <a16:creationId xmlns:a16="http://schemas.microsoft.com/office/drawing/2014/main" id="{B1EB0FB7-F1DB-43F0-B896-4A07076E8B4E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57" name="AutoShape 41" descr="Resultado de imagen para Medidor Bidireccional MT 174">
          <a:extLst>
            <a:ext uri="{FF2B5EF4-FFF2-40B4-BE49-F238E27FC236}">
              <a16:creationId xmlns:a16="http://schemas.microsoft.com/office/drawing/2014/main" id="{F8EE4AAE-8F1C-4E23-BDF3-B22DE7B1FE53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58" name="AutoShape 18" descr="Resultado de imagen para cable solar rojo">
          <a:extLst>
            <a:ext uri="{FF2B5EF4-FFF2-40B4-BE49-F238E27FC236}">
              <a16:creationId xmlns:a16="http://schemas.microsoft.com/office/drawing/2014/main" id="{0670D4CB-A160-446C-B93B-7EFE66CC71E9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59" name="AutoShape 21" descr="Resultado de imagen para cable solar negro">
          <a:extLst>
            <a:ext uri="{FF2B5EF4-FFF2-40B4-BE49-F238E27FC236}">
              <a16:creationId xmlns:a16="http://schemas.microsoft.com/office/drawing/2014/main" id="{779667E6-8051-4582-8FE2-40B86395E27B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60" name="AutoShape 41" descr="Resultado de imagen para Medidor Bidireccional MT 174">
          <a:extLst>
            <a:ext uri="{FF2B5EF4-FFF2-40B4-BE49-F238E27FC236}">
              <a16:creationId xmlns:a16="http://schemas.microsoft.com/office/drawing/2014/main" id="{753D1BE7-0CFE-4C19-9075-9F7DA827B5C4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935"/>
    <xdr:sp macro="" textlink="">
      <xdr:nvSpPr>
        <xdr:cNvPr id="61" name="AutoShape 18" descr="Resultado de imagen para cable solar rojo">
          <a:extLst>
            <a:ext uri="{FF2B5EF4-FFF2-40B4-BE49-F238E27FC236}">
              <a16:creationId xmlns:a16="http://schemas.microsoft.com/office/drawing/2014/main" id="{07CA5815-D7FA-4228-80E9-0A87A8927639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705"/>
    <xdr:sp macro="" textlink="">
      <xdr:nvSpPr>
        <xdr:cNvPr id="62" name="AutoShape 21" descr="Resultado de imagen para cable solar negro">
          <a:extLst>
            <a:ext uri="{FF2B5EF4-FFF2-40B4-BE49-F238E27FC236}">
              <a16:creationId xmlns:a16="http://schemas.microsoft.com/office/drawing/2014/main" id="{A75E5109-4570-40D9-906C-D3258F37F91A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705"/>
    <xdr:sp macro="" textlink="">
      <xdr:nvSpPr>
        <xdr:cNvPr id="63" name="AutoShape 41" descr="Resultado de imagen para Medidor Bidireccional MT 174">
          <a:extLst>
            <a:ext uri="{FF2B5EF4-FFF2-40B4-BE49-F238E27FC236}">
              <a16:creationId xmlns:a16="http://schemas.microsoft.com/office/drawing/2014/main" id="{D5D73128-408B-4C0C-8CF6-5602D719418B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64" name="AutoShape 18" descr="Resultado de imagen para cable solar rojo">
          <a:extLst>
            <a:ext uri="{FF2B5EF4-FFF2-40B4-BE49-F238E27FC236}">
              <a16:creationId xmlns:a16="http://schemas.microsoft.com/office/drawing/2014/main" id="{92DC4BAB-DCE9-43FC-A699-1A33A6E10693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65" name="AutoShape 21" descr="Resultado de imagen para cable solar negro">
          <a:extLst>
            <a:ext uri="{FF2B5EF4-FFF2-40B4-BE49-F238E27FC236}">
              <a16:creationId xmlns:a16="http://schemas.microsoft.com/office/drawing/2014/main" id="{8DCA650F-B141-4963-9AFF-3EF02DB98BC6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66" name="AutoShape 41" descr="Resultado de imagen para Medidor Bidireccional MT 174">
          <a:extLst>
            <a:ext uri="{FF2B5EF4-FFF2-40B4-BE49-F238E27FC236}">
              <a16:creationId xmlns:a16="http://schemas.microsoft.com/office/drawing/2014/main" id="{49F68695-7BEC-4C7E-AC10-6E1F97265E4D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67" name="AutoShape 18" descr="Resultado de imagen para cable solar rojo">
          <a:extLst>
            <a:ext uri="{FF2B5EF4-FFF2-40B4-BE49-F238E27FC236}">
              <a16:creationId xmlns:a16="http://schemas.microsoft.com/office/drawing/2014/main" id="{FDF87ABC-1627-4CE1-BDAE-91A486E73B51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68" name="AutoShape 21" descr="Resultado de imagen para cable solar negro">
          <a:extLst>
            <a:ext uri="{FF2B5EF4-FFF2-40B4-BE49-F238E27FC236}">
              <a16:creationId xmlns:a16="http://schemas.microsoft.com/office/drawing/2014/main" id="{C41390C1-968C-4B52-9924-A3DEA9FBD59C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69" name="AutoShape 41" descr="Resultado de imagen para Medidor Bidireccional MT 174">
          <a:extLst>
            <a:ext uri="{FF2B5EF4-FFF2-40B4-BE49-F238E27FC236}">
              <a16:creationId xmlns:a16="http://schemas.microsoft.com/office/drawing/2014/main" id="{530840DA-FBBB-4092-89C5-AA80C063E317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935"/>
    <xdr:sp macro="" textlink="">
      <xdr:nvSpPr>
        <xdr:cNvPr id="70" name="AutoShape 18" descr="Resultado de imagen para cable solar rojo">
          <a:extLst>
            <a:ext uri="{FF2B5EF4-FFF2-40B4-BE49-F238E27FC236}">
              <a16:creationId xmlns:a16="http://schemas.microsoft.com/office/drawing/2014/main" id="{1805CEDD-E275-4CD0-9586-2C6D9943B1A5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705"/>
    <xdr:sp macro="" textlink="">
      <xdr:nvSpPr>
        <xdr:cNvPr id="71" name="AutoShape 21" descr="Resultado de imagen para cable solar negro">
          <a:extLst>
            <a:ext uri="{FF2B5EF4-FFF2-40B4-BE49-F238E27FC236}">
              <a16:creationId xmlns:a16="http://schemas.microsoft.com/office/drawing/2014/main" id="{A4E05E5D-E9D3-4B04-A1A7-3E782DDAE3F9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403705"/>
    <xdr:sp macro="" textlink="">
      <xdr:nvSpPr>
        <xdr:cNvPr id="72" name="AutoShape 41" descr="Resultado de imagen para Medidor Bidireccional MT 174">
          <a:extLst>
            <a:ext uri="{FF2B5EF4-FFF2-40B4-BE49-F238E27FC236}">
              <a16:creationId xmlns:a16="http://schemas.microsoft.com/office/drawing/2014/main" id="{EA059F5E-415D-4611-B434-F945F206F0DD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455"/>
    <xdr:sp macro="" textlink="">
      <xdr:nvSpPr>
        <xdr:cNvPr id="73" name="AutoShape 18" descr="Resultado de imagen para cable solar rojo">
          <a:extLst>
            <a:ext uri="{FF2B5EF4-FFF2-40B4-BE49-F238E27FC236}">
              <a16:creationId xmlns:a16="http://schemas.microsoft.com/office/drawing/2014/main" id="{426EAF03-25ED-4EED-BC47-41ACCF0F1CC4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74" name="AutoShape 21" descr="Resultado de imagen para cable solar negro">
          <a:extLst>
            <a:ext uri="{FF2B5EF4-FFF2-40B4-BE49-F238E27FC236}">
              <a16:creationId xmlns:a16="http://schemas.microsoft.com/office/drawing/2014/main" id="{849C58CF-0FFA-421D-8DC4-E4E1775D2DB8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304800" cy="1373225"/>
    <xdr:sp macro="" textlink="">
      <xdr:nvSpPr>
        <xdr:cNvPr id="75" name="AutoShape 41" descr="Resultado de imagen para Medidor Bidireccional MT 174">
          <a:extLst>
            <a:ext uri="{FF2B5EF4-FFF2-40B4-BE49-F238E27FC236}">
              <a16:creationId xmlns:a16="http://schemas.microsoft.com/office/drawing/2014/main" id="{BE0EC0EA-5FE2-4BD2-90A2-3D43369CB940}"/>
            </a:ext>
          </a:extLst>
        </xdr:cNvPr>
        <xdr:cNvSpPr>
          <a:spLocks noChangeAspect="1" noChangeArrowheads="1"/>
        </xdr:cNvSpPr>
      </xdr:nvSpPr>
      <xdr:spPr bwMode="auto">
        <a:xfrm>
          <a:off x="6686550" y="5476875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76" name="AutoShape 18" descr="Resultado de imagen para cable solar rojo">
          <a:extLst>
            <a:ext uri="{FF2B5EF4-FFF2-40B4-BE49-F238E27FC236}">
              <a16:creationId xmlns:a16="http://schemas.microsoft.com/office/drawing/2014/main" id="{C9226EED-79C0-46B3-A5E5-3E8D9506726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77" name="AutoShape 21" descr="Resultado de imagen para cable solar negro">
          <a:extLst>
            <a:ext uri="{FF2B5EF4-FFF2-40B4-BE49-F238E27FC236}">
              <a16:creationId xmlns:a16="http://schemas.microsoft.com/office/drawing/2014/main" id="{7698F7E7-2D8A-482D-9D3A-B12E9D15A45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78" name="AutoShape 41" descr="Resultado de imagen para Medidor Bidireccional MT 174">
          <a:extLst>
            <a:ext uri="{FF2B5EF4-FFF2-40B4-BE49-F238E27FC236}">
              <a16:creationId xmlns:a16="http://schemas.microsoft.com/office/drawing/2014/main" id="{0D37B0F3-0531-46BB-B81C-92066EB834A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79" name="AutoShape 18" descr="Resultado de imagen para cable solar rojo">
          <a:extLst>
            <a:ext uri="{FF2B5EF4-FFF2-40B4-BE49-F238E27FC236}">
              <a16:creationId xmlns:a16="http://schemas.microsoft.com/office/drawing/2014/main" id="{A9C5CBDB-BBEC-4E31-90CA-23728C7A324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80" name="AutoShape 21" descr="Resultado de imagen para cable solar negro">
          <a:extLst>
            <a:ext uri="{FF2B5EF4-FFF2-40B4-BE49-F238E27FC236}">
              <a16:creationId xmlns:a16="http://schemas.microsoft.com/office/drawing/2014/main" id="{B41BD2D4-D96F-479A-958D-0EC3D88E98F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81" name="AutoShape 41" descr="Resultado de imagen para Medidor Bidireccional MT 174">
          <a:extLst>
            <a:ext uri="{FF2B5EF4-FFF2-40B4-BE49-F238E27FC236}">
              <a16:creationId xmlns:a16="http://schemas.microsoft.com/office/drawing/2014/main" id="{3D5385F9-4AE3-435B-9986-E9889CA5103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82" name="AutoShape 18" descr="Resultado de imagen para cable solar rojo">
          <a:extLst>
            <a:ext uri="{FF2B5EF4-FFF2-40B4-BE49-F238E27FC236}">
              <a16:creationId xmlns:a16="http://schemas.microsoft.com/office/drawing/2014/main" id="{A3309583-C5D0-4019-B674-1293DB8968A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83" name="AutoShape 21" descr="Resultado de imagen para cable solar negro">
          <a:extLst>
            <a:ext uri="{FF2B5EF4-FFF2-40B4-BE49-F238E27FC236}">
              <a16:creationId xmlns:a16="http://schemas.microsoft.com/office/drawing/2014/main" id="{D521956A-EE0C-4DA7-B701-08C6A33AAC5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84" name="AutoShape 41" descr="Resultado de imagen para Medidor Bidireccional MT 174">
          <a:extLst>
            <a:ext uri="{FF2B5EF4-FFF2-40B4-BE49-F238E27FC236}">
              <a16:creationId xmlns:a16="http://schemas.microsoft.com/office/drawing/2014/main" id="{CDB6F772-DB23-4CF5-A40C-6E0101E8BC1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85" name="AutoShape 18" descr="Resultado de imagen para cable solar rojo">
          <a:extLst>
            <a:ext uri="{FF2B5EF4-FFF2-40B4-BE49-F238E27FC236}">
              <a16:creationId xmlns:a16="http://schemas.microsoft.com/office/drawing/2014/main" id="{160BEFD5-275E-4C92-94DF-EF67B99C1EA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86" name="AutoShape 21" descr="Resultado de imagen para cable solar negro">
          <a:extLst>
            <a:ext uri="{FF2B5EF4-FFF2-40B4-BE49-F238E27FC236}">
              <a16:creationId xmlns:a16="http://schemas.microsoft.com/office/drawing/2014/main" id="{629BB7F1-FFA4-424F-9F8D-CE0B3DC38DB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87" name="AutoShape 41" descr="Resultado de imagen para Medidor Bidireccional MT 174">
          <a:extLst>
            <a:ext uri="{FF2B5EF4-FFF2-40B4-BE49-F238E27FC236}">
              <a16:creationId xmlns:a16="http://schemas.microsoft.com/office/drawing/2014/main" id="{9F5B7BF3-6CE0-479E-8C56-4919F4F3379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88" name="AutoShape 18" descr="Resultado de imagen para cable solar rojo">
          <a:extLst>
            <a:ext uri="{FF2B5EF4-FFF2-40B4-BE49-F238E27FC236}">
              <a16:creationId xmlns:a16="http://schemas.microsoft.com/office/drawing/2014/main" id="{299A1855-D946-4A8A-81F5-F97C31B5B64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89" name="AutoShape 21" descr="Resultado de imagen para cable solar negro">
          <a:extLst>
            <a:ext uri="{FF2B5EF4-FFF2-40B4-BE49-F238E27FC236}">
              <a16:creationId xmlns:a16="http://schemas.microsoft.com/office/drawing/2014/main" id="{F9426CF2-371A-45A6-B374-AC83C4CA122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90" name="AutoShape 41" descr="Resultado de imagen para Medidor Bidireccional MT 174">
          <a:extLst>
            <a:ext uri="{FF2B5EF4-FFF2-40B4-BE49-F238E27FC236}">
              <a16:creationId xmlns:a16="http://schemas.microsoft.com/office/drawing/2014/main" id="{4598D428-25CD-44B0-93C1-90A4A4768AC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91" name="AutoShape 18" descr="Resultado de imagen para cable solar rojo">
          <a:extLst>
            <a:ext uri="{FF2B5EF4-FFF2-40B4-BE49-F238E27FC236}">
              <a16:creationId xmlns:a16="http://schemas.microsoft.com/office/drawing/2014/main" id="{68771130-B9E0-458C-9A0E-D4A0C336C7A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92" name="AutoShape 21" descr="Resultado de imagen para cable solar negro">
          <a:extLst>
            <a:ext uri="{FF2B5EF4-FFF2-40B4-BE49-F238E27FC236}">
              <a16:creationId xmlns:a16="http://schemas.microsoft.com/office/drawing/2014/main" id="{CEC55A94-A189-44FC-83AB-0CAD7E80002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93" name="AutoShape 41" descr="Resultado de imagen para Medidor Bidireccional MT 174">
          <a:extLst>
            <a:ext uri="{FF2B5EF4-FFF2-40B4-BE49-F238E27FC236}">
              <a16:creationId xmlns:a16="http://schemas.microsoft.com/office/drawing/2014/main" id="{2AA60B4D-87FA-4DEC-834A-9574B6C05AE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94" name="AutoShape 18" descr="Resultado de imagen para cable solar rojo">
          <a:extLst>
            <a:ext uri="{FF2B5EF4-FFF2-40B4-BE49-F238E27FC236}">
              <a16:creationId xmlns:a16="http://schemas.microsoft.com/office/drawing/2014/main" id="{DA7268CD-47FB-4800-8D93-BB26A482707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95" name="AutoShape 21" descr="Resultado de imagen para cable solar negro">
          <a:extLst>
            <a:ext uri="{FF2B5EF4-FFF2-40B4-BE49-F238E27FC236}">
              <a16:creationId xmlns:a16="http://schemas.microsoft.com/office/drawing/2014/main" id="{1EDD610A-072E-4231-927B-E928F03F629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96" name="AutoShape 41" descr="Resultado de imagen para Medidor Bidireccional MT 174">
          <a:extLst>
            <a:ext uri="{FF2B5EF4-FFF2-40B4-BE49-F238E27FC236}">
              <a16:creationId xmlns:a16="http://schemas.microsoft.com/office/drawing/2014/main" id="{42457C6B-BC19-46B5-9506-9EBF2983EB8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97" name="AutoShape 18" descr="Resultado de imagen para cable solar rojo">
          <a:extLst>
            <a:ext uri="{FF2B5EF4-FFF2-40B4-BE49-F238E27FC236}">
              <a16:creationId xmlns:a16="http://schemas.microsoft.com/office/drawing/2014/main" id="{8066D53A-DEC3-4D4E-BC08-91BB4B1DDA8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98" name="AutoShape 18" descr="Resultado de imagen para cable solar rojo">
          <a:extLst>
            <a:ext uri="{FF2B5EF4-FFF2-40B4-BE49-F238E27FC236}">
              <a16:creationId xmlns:a16="http://schemas.microsoft.com/office/drawing/2014/main" id="{7F843977-5984-476B-B92C-AC04CD8CDF2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99" name="AutoShape 18" descr="Resultado de imagen para cable solar rojo">
          <a:extLst>
            <a:ext uri="{FF2B5EF4-FFF2-40B4-BE49-F238E27FC236}">
              <a16:creationId xmlns:a16="http://schemas.microsoft.com/office/drawing/2014/main" id="{417615C1-CAAB-4593-A52D-4FBCE2F0E09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00" name="AutoShape 21" descr="Resultado de imagen para cable solar negro">
          <a:extLst>
            <a:ext uri="{FF2B5EF4-FFF2-40B4-BE49-F238E27FC236}">
              <a16:creationId xmlns:a16="http://schemas.microsoft.com/office/drawing/2014/main" id="{9CDDDFF1-F5FA-431C-A195-CC82EAC5C08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01" name="AutoShape 41" descr="Resultado de imagen para Medidor Bidireccional MT 174">
          <a:extLst>
            <a:ext uri="{FF2B5EF4-FFF2-40B4-BE49-F238E27FC236}">
              <a16:creationId xmlns:a16="http://schemas.microsoft.com/office/drawing/2014/main" id="{9C446FB8-B8F4-4873-B20F-891CB368FDE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02" name="AutoShape 18" descr="Resultado de imagen para cable solar rojo">
          <a:extLst>
            <a:ext uri="{FF2B5EF4-FFF2-40B4-BE49-F238E27FC236}">
              <a16:creationId xmlns:a16="http://schemas.microsoft.com/office/drawing/2014/main" id="{5B452E7F-7CA6-4516-85BA-7BD619060F6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03" name="AutoShape 21" descr="Resultado de imagen para cable solar negro">
          <a:extLst>
            <a:ext uri="{FF2B5EF4-FFF2-40B4-BE49-F238E27FC236}">
              <a16:creationId xmlns:a16="http://schemas.microsoft.com/office/drawing/2014/main" id="{43E7655D-0C09-4CF3-AF0D-622FF47B3D0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04" name="AutoShape 41" descr="Resultado de imagen para Medidor Bidireccional MT 174">
          <a:extLst>
            <a:ext uri="{FF2B5EF4-FFF2-40B4-BE49-F238E27FC236}">
              <a16:creationId xmlns:a16="http://schemas.microsoft.com/office/drawing/2014/main" id="{47D51C63-4058-49BB-A02B-B78A03215E5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105" name="AutoShape 18" descr="Resultado de imagen para cable solar rojo">
          <a:extLst>
            <a:ext uri="{FF2B5EF4-FFF2-40B4-BE49-F238E27FC236}">
              <a16:creationId xmlns:a16="http://schemas.microsoft.com/office/drawing/2014/main" id="{F94439C5-F505-494D-86F1-02C1BB78142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06" name="AutoShape 21" descr="Resultado de imagen para cable solar negro">
          <a:extLst>
            <a:ext uri="{FF2B5EF4-FFF2-40B4-BE49-F238E27FC236}">
              <a16:creationId xmlns:a16="http://schemas.microsoft.com/office/drawing/2014/main" id="{44DFB3F0-9C52-41D1-AAB9-5BFAF40D76C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07" name="AutoShape 41" descr="Resultado de imagen para Medidor Bidireccional MT 174">
          <a:extLst>
            <a:ext uri="{FF2B5EF4-FFF2-40B4-BE49-F238E27FC236}">
              <a16:creationId xmlns:a16="http://schemas.microsoft.com/office/drawing/2014/main" id="{74BF39A5-876B-42C2-93D8-0E0AB152C91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08" name="AutoShape 18" descr="Resultado de imagen para cable solar rojo">
          <a:extLst>
            <a:ext uri="{FF2B5EF4-FFF2-40B4-BE49-F238E27FC236}">
              <a16:creationId xmlns:a16="http://schemas.microsoft.com/office/drawing/2014/main" id="{EDDBF6A6-F726-4999-B107-92811A155DE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09" name="AutoShape 21" descr="Resultado de imagen para cable solar negro">
          <a:extLst>
            <a:ext uri="{FF2B5EF4-FFF2-40B4-BE49-F238E27FC236}">
              <a16:creationId xmlns:a16="http://schemas.microsoft.com/office/drawing/2014/main" id="{3CB70858-41E6-4925-AA61-35B26F54A0D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10" name="AutoShape 41" descr="Resultado de imagen para Medidor Bidireccional MT 174">
          <a:extLst>
            <a:ext uri="{FF2B5EF4-FFF2-40B4-BE49-F238E27FC236}">
              <a16:creationId xmlns:a16="http://schemas.microsoft.com/office/drawing/2014/main" id="{660DF4D5-90E3-492E-B275-BE529F83AF0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11" name="AutoShape 18" descr="Resultado de imagen para cable solar rojo">
          <a:extLst>
            <a:ext uri="{FF2B5EF4-FFF2-40B4-BE49-F238E27FC236}">
              <a16:creationId xmlns:a16="http://schemas.microsoft.com/office/drawing/2014/main" id="{C318E459-93AF-4622-91A6-5C20C677303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12" name="AutoShape 21" descr="Resultado de imagen para cable solar negro">
          <a:extLst>
            <a:ext uri="{FF2B5EF4-FFF2-40B4-BE49-F238E27FC236}">
              <a16:creationId xmlns:a16="http://schemas.microsoft.com/office/drawing/2014/main" id="{C152C228-F17B-42E3-AD8A-7980B6082FE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13" name="AutoShape 41" descr="Resultado de imagen para Medidor Bidireccional MT 174">
          <a:extLst>
            <a:ext uri="{FF2B5EF4-FFF2-40B4-BE49-F238E27FC236}">
              <a16:creationId xmlns:a16="http://schemas.microsoft.com/office/drawing/2014/main" id="{735890D8-BA28-4092-824B-565C36EB500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114" name="AutoShape 18" descr="Resultado de imagen para cable solar rojo">
          <a:extLst>
            <a:ext uri="{FF2B5EF4-FFF2-40B4-BE49-F238E27FC236}">
              <a16:creationId xmlns:a16="http://schemas.microsoft.com/office/drawing/2014/main" id="{7280B322-9441-494C-BEA3-0D70DED81A8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15" name="AutoShape 21" descr="Resultado de imagen para cable solar negro">
          <a:extLst>
            <a:ext uri="{FF2B5EF4-FFF2-40B4-BE49-F238E27FC236}">
              <a16:creationId xmlns:a16="http://schemas.microsoft.com/office/drawing/2014/main" id="{AFDEC669-1CB7-47ED-AF03-F277AE7B5E0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16" name="AutoShape 41" descr="Resultado de imagen para Medidor Bidireccional MT 174">
          <a:extLst>
            <a:ext uri="{FF2B5EF4-FFF2-40B4-BE49-F238E27FC236}">
              <a16:creationId xmlns:a16="http://schemas.microsoft.com/office/drawing/2014/main" id="{D3F7525D-07C6-4B7D-936A-2C8CCC4E0A7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17" name="AutoShape 18" descr="Resultado de imagen para cable solar rojo">
          <a:extLst>
            <a:ext uri="{FF2B5EF4-FFF2-40B4-BE49-F238E27FC236}">
              <a16:creationId xmlns:a16="http://schemas.microsoft.com/office/drawing/2014/main" id="{2911D580-3E08-4C4C-BC08-37FF1A1E742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18" name="AutoShape 21" descr="Resultado de imagen para cable solar negro">
          <a:extLst>
            <a:ext uri="{FF2B5EF4-FFF2-40B4-BE49-F238E27FC236}">
              <a16:creationId xmlns:a16="http://schemas.microsoft.com/office/drawing/2014/main" id="{E3D0E931-5C30-4D13-A1F8-ABEA1F72529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19" name="AutoShape 41" descr="Resultado de imagen para Medidor Bidireccional MT 174">
          <a:extLst>
            <a:ext uri="{FF2B5EF4-FFF2-40B4-BE49-F238E27FC236}">
              <a16:creationId xmlns:a16="http://schemas.microsoft.com/office/drawing/2014/main" id="{1062AD09-7094-49F7-A0E0-65A4777007A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20" name="AutoShape 18" descr="Resultado de imagen para cable solar rojo">
          <a:extLst>
            <a:ext uri="{FF2B5EF4-FFF2-40B4-BE49-F238E27FC236}">
              <a16:creationId xmlns:a16="http://schemas.microsoft.com/office/drawing/2014/main" id="{76665895-EEE1-4E5F-8F98-FD25E0EAB41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21" name="AutoShape 21" descr="Resultado de imagen para cable solar negro">
          <a:extLst>
            <a:ext uri="{FF2B5EF4-FFF2-40B4-BE49-F238E27FC236}">
              <a16:creationId xmlns:a16="http://schemas.microsoft.com/office/drawing/2014/main" id="{7A38F9F0-6B5F-4F8B-9562-CD3B7D433BD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22" name="AutoShape 41" descr="Resultado de imagen para Medidor Bidireccional MT 174">
          <a:extLst>
            <a:ext uri="{FF2B5EF4-FFF2-40B4-BE49-F238E27FC236}">
              <a16:creationId xmlns:a16="http://schemas.microsoft.com/office/drawing/2014/main" id="{D5CC867E-0659-47E5-B3C9-410567B9EC7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23" name="AutoShape 18" descr="Resultado de imagen para cable solar rojo">
          <a:extLst>
            <a:ext uri="{FF2B5EF4-FFF2-40B4-BE49-F238E27FC236}">
              <a16:creationId xmlns:a16="http://schemas.microsoft.com/office/drawing/2014/main" id="{F88D0AF9-60B1-4FF0-B93C-FF7BFE317F9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24" name="AutoShape 21" descr="Resultado de imagen para cable solar negro">
          <a:extLst>
            <a:ext uri="{FF2B5EF4-FFF2-40B4-BE49-F238E27FC236}">
              <a16:creationId xmlns:a16="http://schemas.microsoft.com/office/drawing/2014/main" id="{42B1FEA6-4A16-4BCB-83F4-C3D463FC879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25" name="AutoShape 41" descr="Resultado de imagen para Medidor Bidireccional MT 174">
          <a:extLst>
            <a:ext uri="{FF2B5EF4-FFF2-40B4-BE49-F238E27FC236}">
              <a16:creationId xmlns:a16="http://schemas.microsoft.com/office/drawing/2014/main" id="{A0F3D6EF-DE5C-49A2-98E1-B4C6D17C842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126" name="AutoShape 18" descr="Resultado de imagen para cable solar rojo">
          <a:extLst>
            <a:ext uri="{FF2B5EF4-FFF2-40B4-BE49-F238E27FC236}">
              <a16:creationId xmlns:a16="http://schemas.microsoft.com/office/drawing/2014/main" id="{21B6F638-E4BA-4237-869F-0FCD9FB11CB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27" name="AutoShape 21" descr="Resultado de imagen para cable solar negro">
          <a:extLst>
            <a:ext uri="{FF2B5EF4-FFF2-40B4-BE49-F238E27FC236}">
              <a16:creationId xmlns:a16="http://schemas.microsoft.com/office/drawing/2014/main" id="{7DBE261D-CA15-4827-A797-0780262C3D1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28" name="AutoShape 41" descr="Resultado de imagen para Medidor Bidireccional MT 174">
          <a:extLst>
            <a:ext uri="{FF2B5EF4-FFF2-40B4-BE49-F238E27FC236}">
              <a16:creationId xmlns:a16="http://schemas.microsoft.com/office/drawing/2014/main" id="{89162A3D-7AEC-4D04-A33B-1B74E632963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29" name="AutoShape 18" descr="Resultado de imagen para cable solar rojo">
          <a:extLst>
            <a:ext uri="{FF2B5EF4-FFF2-40B4-BE49-F238E27FC236}">
              <a16:creationId xmlns:a16="http://schemas.microsoft.com/office/drawing/2014/main" id="{0BA8D48D-6CAA-40A8-9640-AC440CAA17C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30" name="AutoShape 21" descr="Resultado de imagen para cable solar negro">
          <a:extLst>
            <a:ext uri="{FF2B5EF4-FFF2-40B4-BE49-F238E27FC236}">
              <a16:creationId xmlns:a16="http://schemas.microsoft.com/office/drawing/2014/main" id="{3845D90C-5B0A-47A3-B34F-343FF1A72B3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31" name="AutoShape 41" descr="Resultado de imagen para Medidor Bidireccional MT 174">
          <a:extLst>
            <a:ext uri="{FF2B5EF4-FFF2-40B4-BE49-F238E27FC236}">
              <a16:creationId xmlns:a16="http://schemas.microsoft.com/office/drawing/2014/main" id="{AE74BF6F-D5E4-4CEE-83ED-C0A7D4CBE90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32" name="AutoShape 18" descr="Resultado de imagen para cable solar rojo">
          <a:extLst>
            <a:ext uri="{FF2B5EF4-FFF2-40B4-BE49-F238E27FC236}">
              <a16:creationId xmlns:a16="http://schemas.microsoft.com/office/drawing/2014/main" id="{5008E2D8-8599-47D8-A17B-F6D25C5C760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33" name="AutoShape 21" descr="Resultado de imagen para cable solar negro">
          <a:extLst>
            <a:ext uri="{FF2B5EF4-FFF2-40B4-BE49-F238E27FC236}">
              <a16:creationId xmlns:a16="http://schemas.microsoft.com/office/drawing/2014/main" id="{8D9F0552-7162-4913-AC61-1B66831F030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34" name="AutoShape 41" descr="Resultado de imagen para Medidor Bidireccional MT 174">
          <a:extLst>
            <a:ext uri="{FF2B5EF4-FFF2-40B4-BE49-F238E27FC236}">
              <a16:creationId xmlns:a16="http://schemas.microsoft.com/office/drawing/2014/main" id="{71E73E2A-9CC8-4793-9052-072D7939015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135" name="AutoShape 18" descr="Resultado de imagen para cable solar rojo">
          <a:extLst>
            <a:ext uri="{FF2B5EF4-FFF2-40B4-BE49-F238E27FC236}">
              <a16:creationId xmlns:a16="http://schemas.microsoft.com/office/drawing/2014/main" id="{C961B13C-B1DF-495F-8EA7-1C9251A135C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36" name="AutoShape 21" descr="Resultado de imagen para cable solar negro">
          <a:extLst>
            <a:ext uri="{FF2B5EF4-FFF2-40B4-BE49-F238E27FC236}">
              <a16:creationId xmlns:a16="http://schemas.microsoft.com/office/drawing/2014/main" id="{5BC69BF6-6056-47B0-85FD-46260FA459B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37" name="AutoShape 41" descr="Resultado de imagen para Medidor Bidireccional MT 174">
          <a:extLst>
            <a:ext uri="{FF2B5EF4-FFF2-40B4-BE49-F238E27FC236}">
              <a16:creationId xmlns:a16="http://schemas.microsoft.com/office/drawing/2014/main" id="{15A177CD-D109-4466-ABA3-018C3D4EF07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38" name="AutoShape 18" descr="Resultado de imagen para cable solar rojo">
          <a:extLst>
            <a:ext uri="{FF2B5EF4-FFF2-40B4-BE49-F238E27FC236}">
              <a16:creationId xmlns:a16="http://schemas.microsoft.com/office/drawing/2014/main" id="{8069DE41-56A7-40D7-BEF2-96E476273BC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39" name="AutoShape 21" descr="Resultado de imagen para cable solar negro">
          <a:extLst>
            <a:ext uri="{FF2B5EF4-FFF2-40B4-BE49-F238E27FC236}">
              <a16:creationId xmlns:a16="http://schemas.microsoft.com/office/drawing/2014/main" id="{95686635-CFCD-46FD-9567-E7897B1F841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40" name="AutoShape 41" descr="Resultado de imagen para Medidor Bidireccional MT 174">
          <a:extLst>
            <a:ext uri="{FF2B5EF4-FFF2-40B4-BE49-F238E27FC236}">
              <a16:creationId xmlns:a16="http://schemas.microsoft.com/office/drawing/2014/main" id="{68023ACE-9C20-437A-A501-94FDC5E22B6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141" name="AutoShape 18" descr="Resultado de imagen para cable solar rojo">
          <a:extLst>
            <a:ext uri="{FF2B5EF4-FFF2-40B4-BE49-F238E27FC236}">
              <a16:creationId xmlns:a16="http://schemas.microsoft.com/office/drawing/2014/main" id="{944A1646-16B6-41FC-9994-EAB4EF699E2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42" name="AutoShape 21" descr="Resultado de imagen para cable solar negro">
          <a:extLst>
            <a:ext uri="{FF2B5EF4-FFF2-40B4-BE49-F238E27FC236}">
              <a16:creationId xmlns:a16="http://schemas.microsoft.com/office/drawing/2014/main" id="{114E3217-A94E-4C4A-9BA3-DC858BAD02B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43" name="AutoShape 41" descr="Resultado de imagen para Medidor Bidireccional MT 174">
          <a:extLst>
            <a:ext uri="{FF2B5EF4-FFF2-40B4-BE49-F238E27FC236}">
              <a16:creationId xmlns:a16="http://schemas.microsoft.com/office/drawing/2014/main" id="{E98A8B06-F4B0-47BC-B4FC-586D971545B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144" name="AutoShape 18" descr="Resultado de imagen para cable solar rojo">
          <a:extLst>
            <a:ext uri="{FF2B5EF4-FFF2-40B4-BE49-F238E27FC236}">
              <a16:creationId xmlns:a16="http://schemas.microsoft.com/office/drawing/2014/main" id="{98191229-F47C-49E6-A878-616CADBEB3B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45" name="AutoShape 21" descr="Resultado de imagen para cable solar negro">
          <a:extLst>
            <a:ext uri="{FF2B5EF4-FFF2-40B4-BE49-F238E27FC236}">
              <a16:creationId xmlns:a16="http://schemas.microsoft.com/office/drawing/2014/main" id="{72BCB098-8395-4DF8-AA85-8C2C15394C2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46" name="AutoShape 41" descr="Resultado de imagen para Medidor Bidireccional MT 174">
          <a:extLst>
            <a:ext uri="{FF2B5EF4-FFF2-40B4-BE49-F238E27FC236}">
              <a16:creationId xmlns:a16="http://schemas.microsoft.com/office/drawing/2014/main" id="{6BB07A42-B4F8-4863-B6FD-EBD0715068E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147" name="AutoShape 18" descr="Resultado de imagen para cable solar rojo">
          <a:extLst>
            <a:ext uri="{FF2B5EF4-FFF2-40B4-BE49-F238E27FC236}">
              <a16:creationId xmlns:a16="http://schemas.microsoft.com/office/drawing/2014/main" id="{599D8823-525F-44D1-A192-BD5A7528D06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148" name="AutoShape 21" descr="Resultado de imagen para cable solar negro">
          <a:extLst>
            <a:ext uri="{FF2B5EF4-FFF2-40B4-BE49-F238E27FC236}">
              <a16:creationId xmlns:a16="http://schemas.microsoft.com/office/drawing/2014/main" id="{5AE604ED-EB8A-4E0A-AF74-FE1E11F1325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149" name="AutoShape 41" descr="Resultado de imagen para Medidor Bidireccional MT 174">
          <a:extLst>
            <a:ext uri="{FF2B5EF4-FFF2-40B4-BE49-F238E27FC236}">
              <a16:creationId xmlns:a16="http://schemas.microsoft.com/office/drawing/2014/main" id="{B0DFD42B-807A-4D84-A5EB-5D2965922C3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150" name="AutoShape 18" descr="Resultado de imagen para cable solar rojo">
          <a:extLst>
            <a:ext uri="{FF2B5EF4-FFF2-40B4-BE49-F238E27FC236}">
              <a16:creationId xmlns:a16="http://schemas.microsoft.com/office/drawing/2014/main" id="{7CCEA1FE-7C7F-46FD-AA7E-93C3D393E22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51" name="AutoShape 21" descr="Resultado de imagen para cable solar negro">
          <a:extLst>
            <a:ext uri="{FF2B5EF4-FFF2-40B4-BE49-F238E27FC236}">
              <a16:creationId xmlns:a16="http://schemas.microsoft.com/office/drawing/2014/main" id="{30F1EA13-3E82-4125-8906-4F38B9BCD6F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52" name="AutoShape 41" descr="Resultado de imagen para Medidor Bidireccional MT 174">
          <a:extLst>
            <a:ext uri="{FF2B5EF4-FFF2-40B4-BE49-F238E27FC236}">
              <a16:creationId xmlns:a16="http://schemas.microsoft.com/office/drawing/2014/main" id="{3F12CE36-A8B1-4526-A025-2DB9BC7A950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153" name="AutoShape 18" descr="Resultado de imagen para cable solar rojo">
          <a:extLst>
            <a:ext uri="{FF2B5EF4-FFF2-40B4-BE49-F238E27FC236}">
              <a16:creationId xmlns:a16="http://schemas.microsoft.com/office/drawing/2014/main" id="{EE544882-CD28-44CF-83A7-AD9C797A900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54" name="AutoShape 21" descr="Resultado de imagen para cable solar negro">
          <a:extLst>
            <a:ext uri="{FF2B5EF4-FFF2-40B4-BE49-F238E27FC236}">
              <a16:creationId xmlns:a16="http://schemas.microsoft.com/office/drawing/2014/main" id="{3349F91F-2484-4C8F-A6C7-284E8947206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55" name="AutoShape 41" descr="Resultado de imagen para Medidor Bidireccional MT 174">
          <a:extLst>
            <a:ext uri="{FF2B5EF4-FFF2-40B4-BE49-F238E27FC236}">
              <a16:creationId xmlns:a16="http://schemas.microsoft.com/office/drawing/2014/main" id="{8BA01549-A184-4BFE-B807-1966189F5F2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156" name="AutoShape 18" descr="Resultado de imagen para cable solar rojo">
          <a:extLst>
            <a:ext uri="{FF2B5EF4-FFF2-40B4-BE49-F238E27FC236}">
              <a16:creationId xmlns:a16="http://schemas.microsoft.com/office/drawing/2014/main" id="{3C1AC534-B2C2-4231-B5E9-CD2BF3F5919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157" name="AutoShape 21" descr="Resultado de imagen para cable solar negro">
          <a:extLst>
            <a:ext uri="{FF2B5EF4-FFF2-40B4-BE49-F238E27FC236}">
              <a16:creationId xmlns:a16="http://schemas.microsoft.com/office/drawing/2014/main" id="{1DE57BA4-7594-423E-A7D9-DA831EC9A6C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158" name="AutoShape 41" descr="Resultado de imagen para Medidor Bidireccional MT 174">
          <a:extLst>
            <a:ext uri="{FF2B5EF4-FFF2-40B4-BE49-F238E27FC236}">
              <a16:creationId xmlns:a16="http://schemas.microsoft.com/office/drawing/2014/main" id="{C4F602E2-6778-4949-8899-32A870FF0A6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159" name="AutoShape 18" descr="Resultado de imagen para cable solar rojo">
          <a:extLst>
            <a:ext uri="{FF2B5EF4-FFF2-40B4-BE49-F238E27FC236}">
              <a16:creationId xmlns:a16="http://schemas.microsoft.com/office/drawing/2014/main" id="{B3A464CC-3A6C-4997-91CB-D586C79DFA2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60" name="AutoShape 21" descr="Resultado de imagen para cable solar negro">
          <a:extLst>
            <a:ext uri="{FF2B5EF4-FFF2-40B4-BE49-F238E27FC236}">
              <a16:creationId xmlns:a16="http://schemas.microsoft.com/office/drawing/2014/main" id="{33BB4B6C-DF6D-412A-98E5-D73E6B394D4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161" name="AutoShape 41" descr="Resultado de imagen para Medidor Bidireccional MT 174">
          <a:extLst>
            <a:ext uri="{FF2B5EF4-FFF2-40B4-BE49-F238E27FC236}">
              <a16:creationId xmlns:a16="http://schemas.microsoft.com/office/drawing/2014/main" id="{444B892E-F790-435A-97D5-887E80D7281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162" name="AutoShape 18" descr="Resultado de imagen para cable solar rojo">
          <a:extLst>
            <a:ext uri="{FF2B5EF4-FFF2-40B4-BE49-F238E27FC236}">
              <a16:creationId xmlns:a16="http://schemas.microsoft.com/office/drawing/2014/main" id="{9CEED0D8-071F-4B86-AA5B-CB2E25A7DF0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163" name="AutoShape 18" descr="Resultado de imagen para cable solar rojo">
          <a:extLst>
            <a:ext uri="{FF2B5EF4-FFF2-40B4-BE49-F238E27FC236}">
              <a16:creationId xmlns:a16="http://schemas.microsoft.com/office/drawing/2014/main" id="{2E9ED31E-7E3F-48E4-8D62-4091E5F2BBF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64" name="AutoShape 18" descr="Resultado de imagen para cable solar rojo">
          <a:extLst>
            <a:ext uri="{FF2B5EF4-FFF2-40B4-BE49-F238E27FC236}">
              <a16:creationId xmlns:a16="http://schemas.microsoft.com/office/drawing/2014/main" id="{66A6107B-73A6-400A-9EDB-533CBCF5E36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65" name="AutoShape 21" descr="Resultado de imagen para cable solar negro">
          <a:extLst>
            <a:ext uri="{FF2B5EF4-FFF2-40B4-BE49-F238E27FC236}">
              <a16:creationId xmlns:a16="http://schemas.microsoft.com/office/drawing/2014/main" id="{C029459D-6625-445B-B289-46BB22F732F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66" name="AutoShape 41" descr="Resultado de imagen para Medidor Bidireccional MT 174">
          <a:extLst>
            <a:ext uri="{FF2B5EF4-FFF2-40B4-BE49-F238E27FC236}">
              <a16:creationId xmlns:a16="http://schemas.microsoft.com/office/drawing/2014/main" id="{AD3D61F5-E9FB-471B-AD92-4845CFF5B79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67" name="AutoShape 18" descr="Resultado de imagen para cable solar rojo">
          <a:extLst>
            <a:ext uri="{FF2B5EF4-FFF2-40B4-BE49-F238E27FC236}">
              <a16:creationId xmlns:a16="http://schemas.microsoft.com/office/drawing/2014/main" id="{7108B74F-7737-4CAD-BB04-EF76B6FD823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68" name="AutoShape 21" descr="Resultado de imagen para cable solar negro">
          <a:extLst>
            <a:ext uri="{FF2B5EF4-FFF2-40B4-BE49-F238E27FC236}">
              <a16:creationId xmlns:a16="http://schemas.microsoft.com/office/drawing/2014/main" id="{CD380426-BFD9-4E00-9B61-D0E66BAFBCC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69" name="AutoShape 41" descr="Resultado de imagen para Medidor Bidireccional MT 174">
          <a:extLst>
            <a:ext uri="{FF2B5EF4-FFF2-40B4-BE49-F238E27FC236}">
              <a16:creationId xmlns:a16="http://schemas.microsoft.com/office/drawing/2014/main" id="{B441B9C4-F067-4750-8BC9-461DAECAA6A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170" name="AutoShape 18" descr="Resultado de imagen para cable solar rojo">
          <a:extLst>
            <a:ext uri="{FF2B5EF4-FFF2-40B4-BE49-F238E27FC236}">
              <a16:creationId xmlns:a16="http://schemas.microsoft.com/office/drawing/2014/main" id="{CAB30202-D964-4493-AA33-0DC75056C8E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71" name="AutoShape 21" descr="Resultado de imagen para cable solar negro">
          <a:extLst>
            <a:ext uri="{FF2B5EF4-FFF2-40B4-BE49-F238E27FC236}">
              <a16:creationId xmlns:a16="http://schemas.microsoft.com/office/drawing/2014/main" id="{E99290ED-4BA9-486B-98F9-0DF4CDD4696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72" name="AutoShape 41" descr="Resultado de imagen para Medidor Bidireccional MT 174">
          <a:extLst>
            <a:ext uri="{FF2B5EF4-FFF2-40B4-BE49-F238E27FC236}">
              <a16:creationId xmlns:a16="http://schemas.microsoft.com/office/drawing/2014/main" id="{CA630CB4-47D4-4D4F-B4CF-5661C2F8C1B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73" name="AutoShape 18" descr="Resultado de imagen para cable solar rojo">
          <a:extLst>
            <a:ext uri="{FF2B5EF4-FFF2-40B4-BE49-F238E27FC236}">
              <a16:creationId xmlns:a16="http://schemas.microsoft.com/office/drawing/2014/main" id="{5FEDBE97-58A1-4666-89FE-11B17992B14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74" name="AutoShape 21" descr="Resultado de imagen para cable solar negro">
          <a:extLst>
            <a:ext uri="{FF2B5EF4-FFF2-40B4-BE49-F238E27FC236}">
              <a16:creationId xmlns:a16="http://schemas.microsoft.com/office/drawing/2014/main" id="{F7711D44-FABF-4224-9AAC-94CEEF1F8EF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75" name="AutoShape 41" descr="Resultado de imagen para Medidor Bidireccional MT 174">
          <a:extLst>
            <a:ext uri="{FF2B5EF4-FFF2-40B4-BE49-F238E27FC236}">
              <a16:creationId xmlns:a16="http://schemas.microsoft.com/office/drawing/2014/main" id="{E708EEBF-9998-4535-8CB3-9E803F4A138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76" name="AutoShape 18" descr="Resultado de imagen para cable solar rojo">
          <a:extLst>
            <a:ext uri="{FF2B5EF4-FFF2-40B4-BE49-F238E27FC236}">
              <a16:creationId xmlns:a16="http://schemas.microsoft.com/office/drawing/2014/main" id="{57FFF048-87F9-43BB-ACC7-CD2D72ACF2D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77" name="AutoShape 21" descr="Resultado de imagen para cable solar negro">
          <a:extLst>
            <a:ext uri="{FF2B5EF4-FFF2-40B4-BE49-F238E27FC236}">
              <a16:creationId xmlns:a16="http://schemas.microsoft.com/office/drawing/2014/main" id="{CA1D9C34-702D-4341-B421-F35F680EBBC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78" name="AutoShape 41" descr="Resultado de imagen para Medidor Bidireccional MT 174">
          <a:extLst>
            <a:ext uri="{FF2B5EF4-FFF2-40B4-BE49-F238E27FC236}">
              <a16:creationId xmlns:a16="http://schemas.microsoft.com/office/drawing/2014/main" id="{F9B34E72-913D-47FA-9CA8-84C8B5181FA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179" name="AutoShape 18" descr="Resultado de imagen para cable solar rojo">
          <a:extLst>
            <a:ext uri="{FF2B5EF4-FFF2-40B4-BE49-F238E27FC236}">
              <a16:creationId xmlns:a16="http://schemas.microsoft.com/office/drawing/2014/main" id="{AB981FA0-8A75-4241-84BA-D858F5CD577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80" name="AutoShape 21" descr="Resultado de imagen para cable solar negro">
          <a:extLst>
            <a:ext uri="{FF2B5EF4-FFF2-40B4-BE49-F238E27FC236}">
              <a16:creationId xmlns:a16="http://schemas.microsoft.com/office/drawing/2014/main" id="{730493EB-DFA6-40C6-9717-E42823798A0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81" name="AutoShape 41" descr="Resultado de imagen para Medidor Bidireccional MT 174">
          <a:extLst>
            <a:ext uri="{FF2B5EF4-FFF2-40B4-BE49-F238E27FC236}">
              <a16:creationId xmlns:a16="http://schemas.microsoft.com/office/drawing/2014/main" id="{BA70136B-17BE-4E3D-BFD0-B4145169A1C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82" name="AutoShape 18" descr="Resultado de imagen para cable solar rojo">
          <a:extLst>
            <a:ext uri="{FF2B5EF4-FFF2-40B4-BE49-F238E27FC236}">
              <a16:creationId xmlns:a16="http://schemas.microsoft.com/office/drawing/2014/main" id="{85F1EE7E-6CE9-4BA0-A594-6D5D62B1261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83" name="AutoShape 21" descr="Resultado de imagen para cable solar negro">
          <a:extLst>
            <a:ext uri="{FF2B5EF4-FFF2-40B4-BE49-F238E27FC236}">
              <a16:creationId xmlns:a16="http://schemas.microsoft.com/office/drawing/2014/main" id="{96E42246-50C3-4D7D-979F-DCFC2994AA2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84" name="AutoShape 41" descr="Resultado de imagen para Medidor Bidireccional MT 174">
          <a:extLst>
            <a:ext uri="{FF2B5EF4-FFF2-40B4-BE49-F238E27FC236}">
              <a16:creationId xmlns:a16="http://schemas.microsoft.com/office/drawing/2014/main" id="{80B74FA8-F25B-4D55-99A6-2E601819FE5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85" name="AutoShape 18" descr="Resultado de imagen para cable solar rojo">
          <a:extLst>
            <a:ext uri="{FF2B5EF4-FFF2-40B4-BE49-F238E27FC236}">
              <a16:creationId xmlns:a16="http://schemas.microsoft.com/office/drawing/2014/main" id="{F9CB2897-2C62-4B66-9E24-CEDE9B78FB7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86" name="AutoShape 21" descr="Resultado de imagen para cable solar negro">
          <a:extLst>
            <a:ext uri="{FF2B5EF4-FFF2-40B4-BE49-F238E27FC236}">
              <a16:creationId xmlns:a16="http://schemas.microsoft.com/office/drawing/2014/main" id="{95253486-FC66-4E9D-A5BE-D96863A4C22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87" name="AutoShape 41" descr="Resultado de imagen para Medidor Bidireccional MT 174">
          <a:extLst>
            <a:ext uri="{FF2B5EF4-FFF2-40B4-BE49-F238E27FC236}">
              <a16:creationId xmlns:a16="http://schemas.microsoft.com/office/drawing/2014/main" id="{61DB3DBE-D0F3-4601-A6B7-B6ED3F093FF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88" name="AutoShape 18" descr="Resultado de imagen para cable solar rojo">
          <a:extLst>
            <a:ext uri="{FF2B5EF4-FFF2-40B4-BE49-F238E27FC236}">
              <a16:creationId xmlns:a16="http://schemas.microsoft.com/office/drawing/2014/main" id="{EC667889-4D8A-43CD-891C-443D5B60A13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89" name="AutoShape 21" descr="Resultado de imagen para cable solar negro">
          <a:extLst>
            <a:ext uri="{FF2B5EF4-FFF2-40B4-BE49-F238E27FC236}">
              <a16:creationId xmlns:a16="http://schemas.microsoft.com/office/drawing/2014/main" id="{696CE8C1-EFE9-48FD-A2A9-AB427B78279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90" name="AutoShape 41" descr="Resultado de imagen para Medidor Bidireccional MT 174">
          <a:extLst>
            <a:ext uri="{FF2B5EF4-FFF2-40B4-BE49-F238E27FC236}">
              <a16:creationId xmlns:a16="http://schemas.microsoft.com/office/drawing/2014/main" id="{226F8700-BF2A-434D-AD9D-1DC5FE6542E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191" name="AutoShape 18" descr="Resultado de imagen para cable solar rojo">
          <a:extLst>
            <a:ext uri="{FF2B5EF4-FFF2-40B4-BE49-F238E27FC236}">
              <a16:creationId xmlns:a16="http://schemas.microsoft.com/office/drawing/2014/main" id="{F96A965B-0162-4B15-816C-519A14DAEB2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92" name="AutoShape 21" descr="Resultado de imagen para cable solar negro">
          <a:extLst>
            <a:ext uri="{FF2B5EF4-FFF2-40B4-BE49-F238E27FC236}">
              <a16:creationId xmlns:a16="http://schemas.microsoft.com/office/drawing/2014/main" id="{413B9584-04F5-49D8-B9CE-B9454D06FEF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193" name="AutoShape 41" descr="Resultado de imagen para Medidor Bidireccional MT 174">
          <a:extLst>
            <a:ext uri="{FF2B5EF4-FFF2-40B4-BE49-F238E27FC236}">
              <a16:creationId xmlns:a16="http://schemas.microsoft.com/office/drawing/2014/main" id="{0846DA54-6C3A-4869-9DEE-5B081F03F01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94" name="AutoShape 18" descr="Resultado de imagen para cable solar rojo">
          <a:extLst>
            <a:ext uri="{FF2B5EF4-FFF2-40B4-BE49-F238E27FC236}">
              <a16:creationId xmlns:a16="http://schemas.microsoft.com/office/drawing/2014/main" id="{FAEE8862-B08E-445B-A88D-E3BC2943A11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95" name="AutoShape 21" descr="Resultado de imagen para cable solar negro">
          <a:extLst>
            <a:ext uri="{FF2B5EF4-FFF2-40B4-BE49-F238E27FC236}">
              <a16:creationId xmlns:a16="http://schemas.microsoft.com/office/drawing/2014/main" id="{CB5E7019-4784-4E1C-9E28-A88FAECEC4B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96" name="AutoShape 41" descr="Resultado de imagen para Medidor Bidireccional MT 174">
          <a:extLst>
            <a:ext uri="{FF2B5EF4-FFF2-40B4-BE49-F238E27FC236}">
              <a16:creationId xmlns:a16="http://schemas.microsoft.com/office/drawing/2014/main" id="{6A86A82C-BAC7-4EB5-8028-623C0337888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197" name="AutoShape 18" descr="Resultado de imagen para cable solar rojo">
          <a:extLst>
            <a:ext uri="{FF2B5EF4-FFF2-40B4-BE49-F238E27FC236}">
              <a16:creationId xmlns:a16="http://schemas.microsoft.com/office/drawing/2014/main" id="{5B4769DE-C9E7-4586-A656-36469FB9D29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98" name="AutoShape 21" descr="Resultado de imagen para cable solar negro">
          <a:extLst>
            <a:ext uri="{FF2B5EF4-FFF2-40B4-BE49-F238E27FC236}">
              <a16:creationId xmlns:a16="http://schemas.microsoft.com/office/drawing/2014/main" id="{43A998A6-AC23-46AF-B7AB-801F03C3C46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199" name="AutoShape 41" descr="Resultado de imagen para Medidor Bidireccional MT 174">
          <a:extLst>
            <a:ext uri="{FF2B5EF4-FFF2-40B4-BE49-F238E27FC236}">
              <a16:creationId xmlns:a16="http://schemas.microsoft.com/office/drawing/2014/main" id="{C01736D6-DA0D-441F-8943-A1CB4128039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200" name="AutoShape 18" descr="Resultado de imagen para cable solar rojo">
          <a:extLst>
            <a:ext uri="{FF2B5EF4-FFF2-40B4-BE49-F238E27FC236}">
              <a16:creationId xmlns:a16="http://schemas.microsoft.com/office/drawing/2014/main" id="{203AFCBD-0832-4751-AFB3-A4DFB444F82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01" name="AutoShape 21" descr="Resultado de imagen para cable solar negro">
          <a:extLst>
            <a:ext uri="{FF2B5EF4-FFF2-40B4-BE49-F238E27FC236}">
              <a16:creationId xmlns:a16="http://schemas.microsoft.com/office/drawing/2014/main" id="{DA42F341-A8D5-4E9A-AD46-BD526AEB4B1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02" name="AutoShape 41" descr="Resultado de imagen para Medidor Bidireccional MT 174">
          <a:extLst>
            <a:ext uri="{FF2B5EF4-FFF2-40B4-BE49-F238E27FC236}">
              <a16:creationId xmlns:a16="http://schemas.microsoft.com/office/drawing/2014/main" id="{D195201C-5207-4C75-BDC4-467E902BED4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03" name="AutoShape 18" descr="Resultado de imagen para cable solar rojo">
          <a:extLst>
            <a:ext uri="{FF2B5EF4-FFF2-40B4-BE49-F238E27FC236}">
              <a16:creationId xmlns:a16="http://schemas.microsoft.com/office/drawing/2014/main" id="{BD18941A-3691-4F1F-A31A-7E4CD8BC41F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04" name="AutoShape 21" descr="Resultado de imagen para cable solar negro">
          <a:extLst>
            <a:ext uri="{FF2B5EF4-FFF2-40B4-BE49-F238E27FC236}">
              <a16:creationId xmlns:a16="http://schemas.microsoft.com/office/drawing/2014/main" id="{8AD780E4-4015-4DD6-9F7F-9744AB16B71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05" name="AutoShape 41" descr="Resultado de imagen para Medidor Bidireccional MT 174">
          <a:extLst>
            <a:ext uri="{FF2B5EF4-FFF2-40B4-BE49-F238E27FC236}">
              <a16:creationId xmlns:a16="http://schemas.microsoft.com/office/drawing/2014/main" id="{DE417F82-1D79-4A65-82F8-6011EE2C846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06" name="AutoShape 18" descr="Resultado de imagen para cable solar rojo">
          <a:extLst>
            <a:ext uri="{FF2B5EF4-FFF2-40B4-BE49-F238E27FC236}">
              <a16:creationId xmlns:a16="http://schemas.microsoft.com/office/drawing/2014/main" id="{868A6902-7434-45B1-819A-DB57B3AD11C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07" name="AutoShape 21" descr="Resultado de imagen para cable solar negro">
          <a:extLst>
            <a:ext uri="{FF2B5EF4-FFF2-40B4-BE49-F238E27FC236}">
              <a16:creationId xmlns:a16="http://schemas.microsoft.com/office/drawing/2014/main" id="{F4DD4065-7EB7-4C4E-9CA9-D487911E3A3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08" name="AutoShape 41" descr="Resultado de imagen para Medidor Bidireccional MT 174">
          <a:extLst>
            <a:ext uri="{FF2B5EF4-FFF2-40B4-BE49-F238E27FC236}">
              <a16:creationId xmlns:a16="http://schemas.microsoft.com/office/drawing/2014/main" id="{C0E36E50-8ACE-48CD-93C5-07A3121B800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09" name="AutoShape 18" descr="Resultado de imagen para cable solar rojo">
          <a:extLst>
            <a:ext uri="{FF2B5EF4-FFF2-40B4-BE49-F238E27FC236}">
              <a16:creationId xmlns:a16="http://schemas.microsoft.com/office/drawing/2014/main" id="{FB907526-34C5-46DD-832F-EB2978958DD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10" name="AutoShape 21" descr="Resultado de imagen para cable solar negro">
          <a:extLst>
            <a:ext uri="{FF2B5EF4-FFF2-40B4-BE49-F238E27FC236}">
              <a16:creationId xmlns:a16="http://schemas.microsoft.com/office/drawing/2014/main" id="{0204C157-2E7B-4D88-A16A-ACB7E5AD2B9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11" name="AutoShape 41" descr="Resultado de imagen para Medidor Bidireccional MT 174">
          <a:extLst>
            <a:ext uri="{FF2B5EF4-FFF2-40B4-BE49-F238E27FC236}">
              <a16:creationId xmlns:a16="http://schemas.microsoft.com/office/drawing/2014/main" id="{B8E2AFE3-B0B2-4B03-A378-2EE95C06EBC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212" name="AutoShape 18" descr="Resultado de imagen para cable solar rojo">
          <a:extLst>
            <a:ext uri="{FF2B5EF4-FFF2-40B4-BE49-F238E27FC236}">
              <a16:creationId xmlns:a16="http://schemas.microsoft.com/office/drawing/2014/main" id="{14718E5D-FCEE-4A70-8A3B-195AB65DEED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213" name="AutoShape 21" descr="Resultado de imagen para cable solar negro">
          <a:extLst>
            <a:ext uri="{FF2B5EF4-FFF2-40B4-BE49-F238E27FC236}">
              <a16:creationId xmlns:a16="http://schemas.microsoft.com/office/drawing/2014/main" id="{81E2A279-F282-4622-927B-76CAC8969A2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214" name="AutoShape 41" descr="Resultado de imagen para Medidor Bidireccional MT 174">
          <a:extLst>
            <a:ext uri="{FF2B5EF4-FFF2-40B4-BE49-F238E27FC236}">
              <a16:creationId xmlns:a16="http://schemas.microsoft.com/office/drawing/2014/main" id="{BEBD6795-7597-4940-B440-81DDE0AFF3A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15" name="AutoShape 18" descr="Resultado de imagen para cable solar rojo">
          <a:extLst>
            <a:ext uri="{FF2B5EF4-FFF2-40B4-BE49-F238E27FC236}">
              <a16:creationId xmlns:a16="http://schemas.microsoft.com/office/drawing/2014/main" id="{9134EA53-68CE-46E3-8698-06EC19A6EFA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16" name="AutoShape 21" descr="Resultado de imagen para cable solar negro">
          <a:extLst>
            <a:ext uri="{FF2B5EF4-FFF2-40B4-BE49-F238E27FC236}">
              <a16:creationId xmlns:a16="http://schemas.microsoft.com/office/drawing/2014/main" id="{84127D0D-6C90-4DFD-B1DD-7197556AD63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17" name="AutoShape 41" descr="Resultado de imagen para Medidor Bidireccional MT 174">
          <a:extLst>
            <a:ext uri="{FF2B5EF4-FFF2-40B4-BE49-F238E27FC236}">
              <a16:creationId xmlns:a16="http://schemas.microsoft.com/office/drawing/2014/main" id="{1274CD02-B83F-4436-AAED-E1476C68CC5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18" name="AutoShape 18" descr="Resultado de imagen para cable solar rojo">
          <a:extLst>
            <a:ext uri="{FF2B5EF4-FFF2-40B4-BE49-F238E27FC236}">
              <a16:creationId xmlns:a16="http://schemas.microsoft.com/office/drawing/2014/main" id="{749C02DA-AE76-4F3A-B82B-B26CF7058ED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19" name="AutoShape 21" descr="Resultado de imagen para cable solar negro">
          <a:extLst>
            <a:ext uri="{FF2B5EF4-FFF2-40B4-BE49-F238E27FC236}">
              <a16:creationId xmlns:a16="http://schemas.microsoft.com/office/drawing/2014/main" id="{8A7858F7-48F5-4C70-8376-2DA45F9D9D5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20" name="AutoShape 41" descr="Resultado de imagen para Medidor Bidireccional MT 174">
          <a:extLst>
            <a:ext uri="{FF2B5EF4-FFF2-40B4-BE49-F238E27FC236}">
              <a16:creationId xmlns:a16="http://schemas.microsoft.com/office/drawing/2014/main" id="{6288F6FF-F08E-4DDB-85E8-42D97684BE6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221" name="AutoShape 18" descr="Resultado de imagen para cable solar rojo">
          <a:extLst>
            <a:ext uri="{FF2B5EF4-FFF2-40B4-BE49-F238E27FC236}">
              <a16:creationId xmlns:a16="http://schemas.microsoft.com/office/drawing/2014/main" id="{A5690CDF-1642-4787-B00F-371B6558DE5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222" name="AutoShape 21" descr="Resultado de imagen para cable solar negro">
          <a:extLst>
            <a:ext uri="{FF2B5EF4-FFF2-40B4-BE49-F238E27FC236}">
              <a16:creationId xmlns:a16="http://schemas.microsoft.com/office/drawing/2014/main" id="{CF221390-49C5-467B-B00D-BDEF47E2C12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223" name="AutoShape 41" descr="Resultado de imagen para Medidor Bidireccional MT 174">
          <a:extLst>
            <a:ext uri="{FF2B5EF4-FFF2-40B4-BE49-F238E27FC236}">
              <a16:creationId xmlns:a16="http://schemas.microsoft.com/office/drawing/2014/main" id="{EA8DE30B-EE97-4825-A68F-0D61C545624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24" name="AutoShape 18" descr="Resultado de imagen para cable solar rojo">
          <a:extLst>
            <a:ext uri="{FF2B5EF4-FFF2-40B4-BE49-F238E27FC236}">
              <a16:creationId xmlns:a16="http://schemas.microsoft.com/office/drawing/2014/main" id="{34DD79FE-B753-4825-8ADF-A747EDD60D7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25" name="AutoShape 21" descr="Resultado de imagen para cable solar negro">
          <a:extLst>
            <a:ext uri="{FF2B5EF4-FFF2-40B4-BE49-F238E27FC236}">
              <a16:creationId xmlns:a16="http://schemas.microsoft.com/office/drawing/2014/main" id="{F6F9C611-2E61-4F3C-87E7-E90211DF9F9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26" name="AutoShape 41" descr="Resultado de imagen para Medidor Bidireccional MT 174">
          <a:extLst>
            <a:ext uri="{FF2B5EF4-FFF2-40B4-BE49-F238E27FC236}">
              <a16:creationId xmlns:a16="http://schemas.microsoft.com/office/drawing/2014/main" id="{DF9E770C-F4C8-4B6F-9201-012F5F8904F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227" name="AutoShape 18" descr="Resultado de imagen para cable solar rojo">
          <a:extLst>
            <a:ext uri="{FF2B5EF4-FFF2-40B4-BE49-F238E27FC236}">
              <a16:creationId xmlns:a16="http://schemas.microsoft.com/office/drawing/2014/main" id="{6860CE71-2EB6-422B-93E5-C5982749607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228" name="AutoShape 18" descr="Resultado de imagen para cable solar rojo">
          <a:extLst>
            <a:ext uri="{FF2B5EF4-FFF2-40B4-BE49-F238E27FC236}">
              <a16:creationId xmlns:a16="http://schemas.microsoft.com/office/drawing/2014/main" id="{FB4D5B0F-2577-426A-A8C3-76DC42AB3E6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29" name="AutoShape 18" descr="Resultado de imagen para cable solar rojo">
          <a:extLst>
            <a:ext uri="{FF2B5EF4-FFF2-40B4-BE49-F238E27FC236}">
              <a16:creationId xmlns:a16="http://schemas.microsoft.com/office/drawing/2014/main" id="{8791CE40-E47D-4036-B0A5-5774C1529F5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30" name="AutoShape 21" descr="Resultado de imagen para cable solar negro">
          <a:extLst>
            <a:ext uri="{FF2B5EF4-FFF2-40B4-BE49-F238E27FC236}">
              <a16:creationId xmlns:a16="http://schemas.microsoft.com/office/drawing/2014/main" id="{D7AE0414-7099-4667-BE72-93E97A892C1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31" name="AutoShape 41" descr="Resultado de imagen para Medidor Bidireccional MT 174">
          <a:extLst>
            <a:ext uri="{FF2B5EF4-FFF2-40B4-BE49-F238E27FC236}">
              <a16:creationId xmlns:a16="http://schemas.microsoft.com/office/drawing/2014/main" id="{F5413960-3549-4515-9C21-6A2378B6812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32" name="AutoShape 18" descr="Resultado de imagen para cable solar rojo">
          <a:extLst>
            <a:ext uri="{FF2B5EF4-FFF2-40B4-BE49-F238E27FC236}">
              <a16:creationId xmlns:a16="http://schemas.microsoft.com/office/drawing/2014/main" id="{1FC61154-BCA0-4DEA-9742-1C230F38C9B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33" name="AutoShape 21" descr="Resultado de imagen para cable solar negro">
          <a:extLst>
            <a:ext uri="{FF2B5EF4-FFF2-40B4-BE49-F238E27FC236}">
              <a16:creationId xmlns:a16="http://schemas.microsoft.com/office/drawing/2014/main" id="{B34E57FC-F047-4DF0-8C4D-D43BA71C992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34" name="AutoShape 41" descr="Resultado de imagen para Medidor Bidireccional MT 174">
          <a:extLst>
            <a:ext uri="{FF2B5EF4-FFF2-40B4-BE49-F238E27FC236}">
              <a16:creationId xmlns:a16="http://schemas.microsoft.com/office/drawing/2014/main" id="{AFDCBED5-F2EB-4263-AEE4-E4B2BCE8459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235" name="AutoShape 18" descr="Resultado de imagen para cable solar rojo">
          <a:extLst>
            <a:ext uri="{FF2B5EF4-FFF2-40B4-BE49-F238E27FC236}">
              <a16:creationId xmlns:a16="http://schemas.microsoft.com/office/drawing/2014/main" id="{823236A2-4546-4B05-A2E5-DFDD4F090F1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36" name="AutoShape 21" descr="Resultado de imagen para cable solar negro">
          <a:extLst>
            <a:ext uri="{FF2B5EF4-FFF2-40B4-BE49-F238E27FC236}">
              <a16:creationId xmlns:a16="http://schemas.microsoft.com/office/drawing/2014/main" id="{FD50853B-55DC-4FC2-8381-40EAB5636BF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37" name="AutoShape 41" descr="Resultado de imagen para Medidor Bidireccional MT 174">
          <a:extLst>
            <a:ext uri="{FF2B5EF4-FFF2-40B4-BE49-F238E27FC236}">
              <a16:creationId xmlns:a16="http://schemas.microsoft.com/office/drawing/2014/main" id="{68349C05-A1E6-46A1-9F4F-07BBFB256B8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38" name="AutoShape 18" descr="Resultado de imagen para cable solar rojo">
          <a:extLst>
            <a:ext uri="{FF2B5EF4-FFF2-40B4-BE49-F238E27FC236}">
              <a16:creationId xmlns:a16="http://schemas.microsoft.com/office/drawing/2014/main" id="{AD736B64-C4DE-4E09-9942-9AB859C2E14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39" name="AutoShape 21" descr="Resultado de imagen para cable solar negro">
          <a:extLst>
            <a:ext uri="{FF2B5EF4-FFF2-40B4-BE49-F238E27FC236}">
              <a16:creationId xmlns:a16="http://schemas.microsoft.com/office/drawing/2014/main" id="{97775E98-FADA-47B8-AEA7-0FDE048F27F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40" name="AutoShape 41" descr="Resultado de imagen para Medidor Bidireccional MT 174">
          <a:extLst>
            <a:ext uri="{FF2B5EF4-FFF2-40B4-BE49-F238E27FC236}">
              <a16:creationId xmlns:a16="http://schemas.microsoft.com/office/drawing/2014/main" id="{0E05B81A-DAF0-446F-A4D3-A0CD9954CB1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41" name="AutoShape 18" descr="Resultado de imagen para cable solar rojo">
          <a:extLst>
            <a:ext uri="{FF2B5EF4-FFF2-40B4-BE49-F238E27FC236}">
              <a16:creationId xmlns:a16="http://schemas.microsoft.com/office/drawing/2014/main" id="{483328CB-BEBC-4379-86CD-C760EDF72EE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42" name="AutoShape 21" descr="Resultado de imagen para cable solar negro">
          <a:extLst>
            <a:ext uri="{FF2B5EF4-FFF2-40B4-BE49-F238E27FC236}">
              <a16:creationId xmlns:a16="http://schemas.microsoft.com/office/drawing/2014/main" id="{ACA4B6CD-5046-4A93-9A29-404ADF926A9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43" name="AutoShape 41" descr="Resultado de imagen para Medidor Bidireccional MT 174">
          <a:extLst>
            <a:ext uri="{FF2B5EF4-FFF2-40B4-BE49-F238E27FC236}">
              <a16:creationId xmlns:a16="http://schemas.microsoft.com/office/drawing/2014/main" id="{A1324B65-8830-40D0-88AF-2AC194A433A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244" name="AutoShape 18" descr="Resultado de imagen para cable solar rojo">
          <a:extLst>
            <a:ext uri="{FF2B5EF4-FFF2-40B4-BE49-F238E27FC236}">
              <a16:creationId xmlns:a16="http://schemas.microsoft.com/office/drawing/2014/main" id="{C58C0385-CFBF-41F9-8B95-5EC3D57AE63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45" name="AutoShape 21" descr="Resultado de imagen para cable solar negro">
          <a:extLst>
            <a:ext uri="{FF2B5EF4-FFF2-40B4-BE49-F238E27FC236}">
              <a16:creationId xmlns:a16="http://schemas.microsoft.com/office/drawing/2014/main" id="{FD0130DA-39D6-4DCE-AC9F-44C887BED24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46" name="AutoShape 41" descr="Resultado de imagen para Medidor Bidireccional MT 174">
          <a:extLst>
            <a:ext uri="{FF2B5EF4-FFF2-40B4-BE49-F238E27FC236}">
              <a16:creationId xmlns:a16="http://schemas.microsoft.com/office/drawing/2014/main" id="{58F188FD-0FB5-4CDA-BDC6-33169DD6C17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47" name="AutoShape 18" descr="Resultado de imagen para cable solar rojo">
          <a:extLst>
            <a:ext uri="{FF2B5EF4-FFF2-40B4-BE49-F238E27FC236}">
              <a16:creationId xmlns:a16="http://schemas.microsoft.com/office/drawing/2014/main" id="{DDC6B561-BC79-4216-85AA-36E05B4D1C0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48" name="AutoShape 21" descr="Resultado de imagen para cable solar negro">
          <a:extLst>
            <a:ext uri="{FF2B5EF4-FFF2-40B4-BE49-F238E27FC236}">
              <a16:creationId xmlns:a16="http://schemas.microsoft.com/office/drawing/2014/main" id="{E45ABFA1-CB1A-4DC9-A445-5C8966A9B9E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49" name="AutoShape 41" descr="Resultado de imagen para Medidor Bidireccional MT 174">
          <a:extLst>
            <a:ext uri="{FF2B5EF4-FFF2-40B4-BE49-F238E27FC236}">
              <a16:creationId xmlns:a16="http://schemas.microsoft.com/office/drawing/2014/main" id="{50C82A15-2787-47A3-B173-C4508C8D682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50" name="AutoShape 18" descr="Resultado de imagen para cable solar rojo">
          <a:extLst>
            <a:ext uri="{FF2B5EF4-FFF2-40B4-BE49-F238E27FC236}">
              <a16:creationId xmlns:a16="http://schemas.microsoft.com/office/drawing/2014/main" id="{7B2E7BFE-23E2-45E8-A889-56132EE0A27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51" name="AutoShape 21" descr="Resultado de imagen para cable solar negro">
          <a:extLst>
            <a:ext uri="{FF2B5EF4-FFF2-40B4-BE49-F238E27FC236}">
              <a16:creationId xmlns:a16="http://schemas.microsoft.com/office/drawing/2014/main" id="{498F1418-BD2C-43A1-B106-DB649FAD90D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52" name="AutoShape 41" descr="Resultado de imagen para Medidor Bidireccional MT 174">
          <a:extLst>
            <a:ext uri="{FF2B5EF4-FFF2-40B4-BE49-F238E27FC236}">
              <a16:creationId xmlns:a16="http://schemas.microsoft.com/office/drawing/2014/main" id="{507BACD3-1F2B-46E2-BEC8-DFCCA2B4976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53" name="AutoShape 18" descr="Resultado de imagen para cable solar rojo">
          <a:extLst>
            <a:ext uri="{FF2B5EF4-FFF2-40B4-BE49-F238E27FC236}">
              <a16:creationId xmlns:a16="http://schemas.microsoft.com/office/drawing/2014/main" id="{9E2ABA8C-CEDD-4E87-9D84-E2BC413F486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54" name="AutoShape 21" descr="Resultado de imagen para cable solar negro">
          <a:extLst>
            <a:ext uri="{FF2B5EF4-FFF2-40B4-BE49-F238E27FC236}">
              <a16:creationId xmlns:a16="http://schemas.microsoft.com/office/drawing/2014/main" id="{551CB604-A35C-41A5-8B6E-503D444FC86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55" name="AutoShape 41" descr="Resultado de imagen para Medidor Bidireccional MT 174">
          <a:extLst>
            <a:ext uri="{FF2B5EF4-FFF2-40B4-BE49-F238E27FC236}">
              <a16:creationId xmlns:a16="http://schemas.microsoft.com/office/drawing/2014/main" id="{72C74F5B-5E86-4FBC-A2C5-911352775FF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256" name="AutoShape 18" descr="Resultado de imagen para cable solar rojo">
          <a:extLst>
            <a:ext uri="{FF2B5EF4-FFF2-40B4-BE49-F238E27FC236}">
              <a16:creationId xmlns:a16="http://schemas.microsoft.com/office/drawing/2014/main" id="{39F02FC6-55A2-4CAA-A2C9-92CA8C6E17A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57" name="AutoShape 21" descr="Resultado de imagen para cable solar negro">
          <a:extLst>
            <a:ext uri="{FF2B5EF4-FFF2-40B4-BE49-F238E27FC236}">
              <a16:creationId xmlns:a16="http://schemas.microsoft.com/office/drawing/2014/main" id="{15876088-D5BD-4BE7-A8E5-C538F426D09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58" name="AutoShape 41" descr="Resultado de imagen para Medidor Bidireccional MT 174">
          <a:extLst>
            <a:ext uri="{FF2B5EF4-FFF2-40B4-BE49-F238E27FC236}">
              <a16:creationId xmlns:a16="http://schemas.microsoft.com/office/drawing/2014/main" id="{E7B8B2C2-2543-4C2E-83D3-12F2377277E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59" name="AutoShape 18" descr="Resultado de imagen para cable solar rojo">
          <a:extLst>
            <a:ext uri="{FF2B5EF4-FFF2-40B4-BE49-F238E27FC236}">
              <a16:creationId xmlns:a16="http://schemas.microsoft.com/office/drawing/2014/main" id="{DF5FED59-4117-4834-923D-1956F3DB6AD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60" name="AutoShape 21" descr="Resultado de imagen para cable solar negro">
          <a:extLst>
            <a:ext uri="{FF2B5EF4-FFF2-40B4-BE49-F238E27FC236}">
              <a16:creationId xmlns:a16="http://schemas.microsoft.com/office/drawing/2014/main" id="{82827B0E-E62C-49BF-81AE-C56F06F4A88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61" name="AutoShape 41" descr="Resultado de imagen para Medidor Bidireccional MT 174">
          <a:extLst>
            <a:ext uri="{FF2B5EF4-FFF2-40B4-BE49-F238E27FC236}">
              <a16:creationId xmlns:a16="http://schemas.microsoft.com/office/drawing/2014/main" id="{0B7792D7-79E9-4F3D-B5C7-CEB8B6A97C3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62" name="AutoShape 18" descr="Resultado de imagen para cable solar rojo">
          <a:extLst>
            <a:ext uri="{FF2B5EF4-FFF2-40B4-BE49-F238E27FC236}">
              <a16:creationId xmlns:a16="http://schemas.microsoft.com/office/drawing/2014/main" id="{2418F42D-FFDF-432F-949C-5C7C1463FFD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63" name="AutoShape 21" descr="Resultado de imagen para cable solar negro">
          <a:extLst>
            <a:ext uri="{FF2B5EF4-FFF2-40B4-BE49-F238E27FC236}">
              <a16:creationId xmlns:a16="http://schemas.microsoft.com/office/drawing/2014/main" id="{787D7CE5-66A1-451E-BD69-17BA7DEBD1D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64" name="AutoShape 41" descr="Resultado de imagen para Medidor Bidireccional MT 174">
          <a:extLst>
            <a:ext uri="{FF2B5EF4-FFF2-40B4-BE49-F238E27FC236}">
              <a16:creationId xmlns:a16="http://schemas.microsoft.com/office/drawing/2014/main" id="{20B927FF-0754-4E13-8EFF-691EE57679D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265" name="AutoShape 18" descr="Resultado de imagen para cable solar rojo">
          <a:extLst>
            <a:ext uri="{FF2B5EF4-FFF2-40B4-BE49-F238E27FC236}">
              <a16:creationId xmlns:a16="http://schemas.microsoft.com/office/drawing/2014/main" id="{4DA251EA-7E4B-41BB-8A30-D7D44847B51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66" name="AutoShape 21" descr="Resultado de imagen para cable solar negro">
          <a:extLst>
            <a:ext uri="{FF2B5EF4-FFF2-40B4-BE49-F238E27FC236}">
              <a16:creationId xmlns:a16="http://schemas.microsoft.com/office/drawing/2014/main" id="{3A3A98DC-CF95-4BC7-B6C1-66C50A24F1A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267" name="AutoShape 41" descr="Resultado de imagen para Medidor Bidireccional MT 174">
          <a:extLst>
            <a:ext uri="{FF2B5EF4-FFF2-40B4-BE49-F238E27FC236}">
              <a16:creationId xmlns:a16="http://schemas.microsoft.com/office/drawing/2014/main" id="{57A37CFF-ECF0-43EB-B354-C5E599EA0BD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68" name="AutoShape 18" descr="Resultado de imagen para cable solar rojo">
          <a:extLst>
            <a:ext uri="{FF2B5EF4-FFF2-40B4-BE49-F238E27FC236}">
              <a16:creationId xmlns:a16="http://schemas.microsoft.com/office/drawing/2014/main" id="{2B350FCE-AE83-4708-A4DB-3C29AED9C46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69" name="AutoShape 21" descr="Resultado de imagen para cable solar negro">
          <a:extLst>
            <a:ext uri="{FF2B5EF4-FFF2-40B4-BE49-F238E27FC236}">
              <a16:creationId xmlns:a16="http://schemas.microsoft.com/office/drawing/2014/main" id="{D04D602D-0515-42B7-904C-8D5947CF191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70" name="AutoShape 41" descr="Resultado de imagen para Medidor Bidireccional MT 174">
          <a:extLst>
            <a:ext uri="{FF2B5EF4-FFF2-40B4-BE49-F238E27FC236}">
              <a16:creationId xmlns:a16="http://schemas.microsoft.com/office/drawing/2014/main" id="{CF7665E0-822A-44E9-BD4D-00B1EF649B6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71" name="AutoShape 18" descr="Resultado de imagen para cable solar rojo">
          <a:extLst>
            <a:ext uri="{FF2B5EF4-FFF2-40B4-BE49-F238E27FC236}">
              <a16:creationId xmlns:a16="http://schemas.microsoft.com/office/drawing/2014/main" id="{D0692B72-58AE-46A6-929A-EA95DFEEA01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72" name="AutoShape 21" descr="Resultado de imagen para cable solar negro">
          <a:extLst>
            <a:ext uri="{FF2B5EF4-FFF2-40B4-BE49-F238E27FC236}">
              <a16:creationId xmlns:a16="http://schemas.microsoft.com/office/drawing/2014/main" id="{35E534DA-2041-4106-A59D-4AACF607AB0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73" name="AutoShape 41" descr="Resultado de imagen para Medidor Bidireccional MT 174">
          <a:extLst>
            <a:ext uri="{FF2B5EF4-FFF2-40B4-BE49-F238E27FC236}">
              <a16:creationId xmlns:a16="http://schemas.microsoft.com/office/drawing/2014/main" id="{384B408B-D512-4BAD-80BF-6FF63B76240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74" name="AutoShape 18" descr="Resultado de imagen para cable solar rojo">
          <a:extLst>
            <a:ext uri="{FF2B5EF4-FFF2-40B4-BE49-F238E27FC236}">
              <a16:creationId xmlns:a16="http://schemas.microsoft.com/office/drawing/2014/main" id="{514DE38B-FE4F-4415-8765-651FFCCF7CB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75" name="AutoShape 21" descr="Resultado de imagen para cable solar negro">
          <a:extLst>
            <a:ext uri="{FF2B5EF4-FFF2-40B4-BE49-F238E27FC236}">
              <a16:creationId xmlns:a16="http://schemas.microsoft.com/office/drawing/2014/main" id="{3445735F-03ED-4840-A20C-61F6E699E9B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76" name="AutoShape 41" descr="Resultado de imagen para Medidor Bidireccional MT 174">
          <a:extLst>
            <a:ext uri="{FF2B5EF4-FFF2-40B4-BE49-F238E27FC236}">
              <a16:creationId xmlns:a16="http://schemas.microsoft.com/office/drawing/2014/main" id="{20C2E4E4-CF6D-473E-9498-94EC63AD2D2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277" name="AutoShape 18" descr="Resultado de imagen para cable solar rojo">
          <a:extLst>
            <a:ext uri="{FF2B5EF4-FFF2-40B4-BE49-F238E27FC236}">
              <a16:creationId xmlns:a16="http://schemas.microsoft.com/office/drawing/2014/main" id="{2D619F6A-CF5C-45FE-B926-B1FE4C035CD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278" name="AutoShape 21" descr="Resultado de imagen para cable solar negro">
          <a:extLst>
            <a:ext uri="{FF2B5EF4-FFF2-40B4-BE49-F238E27FC236}">
              <a16:creationId xmlns:a16="http://schemas.microsoft.com/office/drawing/2014/main" id="{19586A8E-E333-4143-9E1D-AE40AEF3BB8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279" name="AutoShape 41" descr="Resultado de imagen para Medidor Bidireccional MT 174">
          <a:extLst>
            <a:ext uri="{FF2B5EF4-FFF2-40B4-BE49-F238E27FC236}">
              <a16:creationId xmlns:a16="http://schemas.microsoft.com/office/drawing/2014/main" id="{D4D7ACF5-6C9E-452A-B796-B5FFD3FA28F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80" name="AutoShape 18" descr="Resultado de imagen para cable solar rojo">
          <a:extLst>
            <a:ext uri="{FF2B5EF4-FFF2-40B4-BE49-F238E27FC236}">
              <a16:creationId xmlns:a16="http://schemas.microsoft.com/office/drawing/2014/main" id="{3A0155FB-5C7C-43E3-9636-8C86F47126F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81" name="AutoShape 21" descr="Resultado de imagen para cable solar negro">
          <a:extLst>
            <a:ext uri="{FF2B5EF4-FFF2-40B4-BE49-F238E27FC236}">
              <a16:creationId xmlns:a16="http://schemas.microsoft.com/office/drawing/2014/main" id="{19B99AAA-42E8-4108-8A1B-862AB1571C9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82" name="AutoShape 41" descr="Resultado de imagen para Medidor Bidireccional MT 174">
          <a:extLst>
            <a:ext uri="{FF2B5EF4-FFF2-40B4-BE49-F238E27FC236}">
              <a16:creationId xmlns:a16="http://schemas.microsoft.com/office/drawing/2014/main" id="{0F06EAA1-6D9D-4A78-BFBD-C76BBAC11F5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83" name="AutoShape 18" descr="Resultado de imagen para cable solar rojo">
          <a:extLst>
            <a:ext uri="{FF2B5EF4-FFF2-40B4-BE49-F238E27FC236}">
              <a16:creationId xmlns:a16="http://schemas.microsoft.com/office/drawing/2014/main" id="{B59C2F01-65FB-469E-BC76-C271C29D954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84" name="AutoShape 21" descr="Resultado de imagen para cable solar negro">
          <a:extLst>
            <a:ext uri="{FF2B5EF4-FFF2-40B4-BE49-F238E27FC236}">
              <a16:creationId xmlns:a16="http://schemas.microsoft.com/office/drawing/2014/main" id="{4F12EF46-F88C-4799-8F58-1A86856033D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85" name="AutoShape 41" descr="Resultado de imagen para Medidor Bidireccional MT 174">
          <a:extLst>
            <a:ext uri="{FF2B5EF4-FFF2-40B4-BE49-F238E27FC236}">
              <a16:creationId xmlns:a16="http://schemas.microsoft.com/office/drawing/2014/main" id="{9C4A350D-884D-4693-92FF-8FE49BAC2D8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286" name="AutoShape 18" descr="Resultado de imagen para cable solar rojo">
          <a:extLst>
            <a:ext uri="{FF2B5EF4-FFF2-40B4-BE49-F238E27FC236}">
              <a16:creationId xmlns:a16="http://schemas.microsoft.com/office/drawing/2014/main" id="{1940CC52-5000-43E8-A053-A84A8479EE7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287" name="AutoShape 21" descr="Resultado de imagen para cable solar negro">
          <a:extLst>
            <a:ext uri="{FF2B5EF4-FFF2-40B4-BE49-F238E27FC236}">
              <a16:creationId xmlns:a16="http://schemas.microsoft.com/office/drawing/2014/main" id="{532EB704-69D2-4A8A-815F-C1A979C8B38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288" name="AutoShape 41" descr="Resultado de imagen para Medidor Bidireccional MT 174">
          <a:extLst>
            <a:ext uri="{FF2B5EF4-FFF2-40B4-BE49-F238E27FC236}">
              <a16:creationId xmlns:a16="http://schemas.microsoft.com/office/drawing/2014/main" id="{58BA235F-2ABA-4441-82D7-F4C1BE9DBE8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289" name="AutoShape 18" descr="Resultado de imagen para cable solar rojo">
          <a:extLst>
            <a:ext uri="{FF2B5EF4-FFF2-40B4-BE49-F238E27FC236}">
              <a16:creationId xmlns:a16="http://schemas.microsoft.com/office/drawing/2014/main" id="{75C50609-5320-4F82-A2C6-3B90CEA693D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90" name="AutoShape 21" descr="Resultado de imagen para cable solar negro">
          <a:extLst>
            <a:ext uri="{FF2B5EF4-FFF2-40B4-BE49-F238E27FC236}">
              <a16:creationId xmlns:a16="http://schemas.microsoft.com/office/drawing/2014/main" id="{6FF8D185-D165-4F04-9AFC-8A9F6D0FD87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291" name="AutoShape 41" descr="Resultado de imagen para Medidor Bidireccional MT 174">
          <a:extLst>
            <a:ext uri="{FF2B5EF4-FFF2-40B4-BE49-F238E27FC236}">
              <a16:creationId xmlns:a16="http://schemas.microsoft.com/office/drawing/2014/main" id="{DC092573-3DBD-42D1-9865-B5195709AB7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292" name="AutoShape 18" descr="Resultado de imagen para cable solar rojo">
          <a:extLst>
            <a:ext uri="{FF2B5EF4-FFF2-40B4-BE49-F238E27FC236}">
              <a16:creationId xmlns:a16="http://schemas.microsoft.com/office/drawing/2014/main" id="{DF1E5C24-987F-41AA-8516-BD4BA08F8E8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293" name="AutoShape 18" descr="Resultado de imagen para cable solar rojo">
          <a:extLst>
            <a:ext uri="{FF2B5EF4-FFF2-40B4-BE49-F238E27FC236}">
              <a16:creationId xmlns:a16="http://schemas.microsoft.com/office/drawing/2014/main" id="{66C7A031-9095-42B5-85ED-46ACE157071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9989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94" name="AutoShape 18" descr="Resultado de imagen para cable solar rojo">
          <a:extLst>
            <a:ext uri="{FF2B5EF4-FFF2-40B4-BE49-F238E27FC236}">
              <a16:creationId xmlns:a16="http://schemas.microsoft.com/office/drawing/2014/main" id="{0FA42F98-1A72-4C79-8CE8-239BADB3CD4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95" name="AutoShape 21" descr="Resultado de imagen para cable solar negro">
          <a:extLst>
            <a:ext uri="{FF2B5EF4-FFF2-40B4-BE49-F238E27FC236}">
              <a16:creationId xmlns:a16="http://schemas.microsoft.com/office/drawing/2014/main" id="{3FBBD3B3-E2E7-4E2B-8281-21832DD3CA1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96" name="AutoShape 41" descr="Resultado de imagen para Medidor Bidireccional MT 174">
          <a:extLst>
            <a:ext uri="{FF2B5EF4-FFF2-40B4-BE49-F238E27FC236}">
              <a16:creationId xmlns:a16="http://schemas.microsoft.com/office/drawing/2014/main" id="{2B6AA9D9-59D0-4948-B9D3-E1C68D12FDA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297" name="AutoShape 18" descr="Resultado de imagen para cable solar rojo">
          <a:extLst>
            <a:ext uri="{FF2B5EF4-FFF2-40B4-BE49-F238E27FC236}">
              <a16:creationId xmlns:a16="http://schemas.microsoft.com/office/drawing/2014/main" id="{F50C4004-24B8-4E32-8133-5E85D3B34D1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98" name="AutoShape 21" descr="Resultado de imagen para cable solar negro">
          <a:extLst>
            <a:ext uri="{FF2B5EF4-FFF2-40B4-BE49-F238E27FC236}">
              <a16:creationId xmlns:a16="http://schemas.microsoft.com/office/drawing/2014/main" id="{AAAD14D7-F3BD-414C-B10E-67BD8736556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299" name="AutoShape 41" descr="Resultado de imagen para Medidor Bidireccional MT 174">
          <a:extLst>
            <a:ext uri="{FF2B5EF4-FFF2-40B4-BE49-F238E27FC236}">
              <a16:creationId xmlns:a16="http://schemas.microsoft.com/office/drawing/2014/main" id="{B762B542-1AF7-4AD4-A818-BC312A5F788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300" name="AutoShape 18" descr="Resultado de imagen para cable solar rojo">
          <a:extLst>
            <a:ext uri="{FF2B5EF4-FFF2-40B4-BE49-F238E27FC236}">
              <a16:creationId xmlns:a16="http://schemas.microsoft.com/office/drawing/2014/main" id="{483BEDE3-5951-4DAA-AF12-02242C2B920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01" name="AutoShape 21" descr="Resultado de imagen para cable solar negro">
          <a:extLst>
            <a:ext uri="{FF2B5EF4-FFF2-40B4-BE49-F238E27FC236}">
              <a16:creationId xmlns:a16="http://schemas.microsoft.com/office/drawing/2014/main" id="{95F5E11A-689C-4EBC-BEBA-4E1B7176838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02" name="AutoShape 41" descr="Resultado de imagen para Medidor Bidireccional MT 174">
          <a:extLst>
            <a:ext uri="{FF2B5EF4-FFF2-40B4-BE49-F238E27FC236}">
              <a16:creationId xmlns:a16="http://schemas.microsoft.com/office/drawing/2014/main" id="{99CB7940-FD86-4EEB-8D64-56E1A96D7C3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03" name="AutoShape 18" descr="Resultado de imagen para cable solar rojo">
          <a:extLst>
            <a:ext uri="{FF2B5EF4-FFF2-40B4-BE49-F238E27FC236}">
              <a16:creationId xmlns:a16="http://schemas.microsoft.com/office/drawing/2014/main" id="{83E2EFF5-FD28-4BBC-8D5B-D6E03D20955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04" name="AutoShape 21" descr="Resultado de imagen para cable solar negro">
          <a:extLst>
            <a:ext uri="{FF2B5EF4-FFF2-40B4-BE49-F238E27FC236}">
              <a16:creationId xmlns:a16="http://schemas.microsoft.com/office/drawing/2014/main" id="{6D9A72D9-C00B-4616-AF51-00669B047EC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05" name="AutoShape 41" descr="Resultado de imagen para Medidor Bidireccional MT 174">
          <a:extLst>
            <a:ext uri="{FF2B5EF4-FFF2-40B4-BE49-F238E27FC236}">
              <a16:creationId xmlns:a16="http://schemas.microsoft.com/office/drawing/2014/main" id="{82BACA56-66BB-4AD4-B201-48239F7F2F0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06" name="AutoShape 18" descr="Resultado de imagen para cable solar rojo">
          <a:extLst>
            <a:ext uri="{FF2B5EF4-FFF2-40B4-BE49-F238E27FC236}">
              <a16:creationId xmlns:a16="http://schemas.microsoft.com/office/drawing/2014/main" id="{9577D813-5175-4604-94C4-958043655CB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07" name="AutoShape 21" descr="Resultado de imagen para cable solar negro">
          <a:extLst>
            <a:ext uri="{FF2B5EF4-FFF2-40B4-BE49-F238E27FC236}">
              <a16:creationId xmlns:a16="http://schemas.microsoft.com/office/drawing/2014/main" id="{788A715B-B9FE-46E4-9EEE-5683F885410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08" name="AutoShape 41" descr="Resultado de imagen para Medidor Bidireccional MT 174">
          <a:extLst>
            <a:ext uri="{FF2B5EF4-FFF2-40B4-BE49-F238E27FC236}">
              <a16:creationId xmlns:a16="http://schemas.microsoft.com/office/drawing/2014/main" id="{F1E0727B-BA3A-4185-A3F5-028ABE15F2C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309" name="AutoShape 18" descr="Resultado de imagen para cable solar rojo">
          <a:extLst>
            <a:ext uri="{FF2B5EF4-FFF2-40B4-BE49-F238E27FC236}">
              <a16:creationId xmlns:a16="http://schemas.microsoft.com/office/drawing/2014/main" id="{18E181C9-06CF-4198-BD53-567AB8C3F75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10" name="AutoShape 21" descr="Resultado de imagen para cable solar negro">
          <a:extLst>
            <a:ext uri="{FF2B5EF4-FFF2-40B4-BE49-F238E27FC236}">
              <a16:creationId xmlns:a16="http://schemas.microsoft.com/office/drawing/2014/main" id="{A5E41E6C-E975-43EB-B2A0-0AF2857071A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11" name="AutoShape 41" descr="Resultado de imagen para Medidor Bidireccional MT 174">
          <a:extLst>
            <a:ext uri="{FF2B5EF4-FFF2-40B4-BE49-F238E27FC236}">
              <a16:creationId xmlns:a16="http://schemas.microsoft.com/office/drawing/2014/main" id="{53EA180A-2828-4031-B091-EFDE3C4EE17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12" name="AutoShape 18" descr="Resultado de imagen para cable solar rojo">
          <a:extLst>
            <a:ext uri="{FF2B5EF4-FFF2-40B4-BE49-F238E27FC236}">
              <a16:creationId xmlns:a16="http://schemas.microsoft.com/office/drawing/2014/main" id="{FC20A8B6-CBFC-4409-90EF-F1CBDCF939A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13" name="AutoShape 21" descr="Resultado de imagen para cable solar negro">
          <a:extLst>
            <a:ext uri="{FF2B5EF4-FFF2-40B4-BE49-F238E27FC236}">
              <a16:creationId xmlns:a16="http://schemas.microsoft.com/office/drawing/2014/main" id="{8E68C223-E978-40CB-AFE2-83464A9EB86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14" name="AutoShape 41" descr="Resultado de imagen para Medidor Bidireccional MT 174">
          <a:extLst>
            <a:ext uri="{FF2B5EF4-FFF2-40B4-BE49-F238E27FC236}">
              <a16:creationId xmlns:a16="http://schemas.microsoft.com/office/drawing/2014/main" id="{B11B1F2A-75D4-492D-85D9-A04CE275836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15" name="AutoShape 18" descr="Resultado de imagen para cable solar rojo">
          <a:extLst>
            <a:ext uri="{FF2B5EF4-FFF2-40B4-BE49-F238E27FC236}">
              <a16:creationId xmlns:a16="http://schemas.microsoft.com/office/drawing/2014/main" id="{AF2D7D4D-66CA-49CF-96FB-38D8FCE5044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16" name="AutoShape 21" descr="Resultado de imagen para cable solar negro">
          <a:extLst>
            <a:ext uri="{FF2B5EF4-FFF2-40B4-BE49-F238E27FC236}">
              <a16:creationId xmlns:a16="http://schemas.microsoft.com/office/drawing/2014/main" id="{9D7AA23C-DF3F-4AD2-8660-26CA30DF2B3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17" name="AutoShape 41" descr="Resultado de imagen para Medidor Bidireccional MT 174">
          <a:extLst>
            <a:ext uri="{FF2B5EF4-FFF2-40B4-BE49-F238E27FC236}">
              <a16:creationId xmlns:a16="http://schemas.microsoft.com/office/drawing/2014/main" id="{7D3F6B40-D059-4578-92C9-9AB12F989AF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18" name="AutoShape 18" descr="Resultado de imagen para cable solar rojo">
          <a:extLst>
            <a:ext uri="{FF2B5EF4-FFF2-40B4-BE49-F238E27FC236}">
              <a16:creationId xmlns:a16="http://schemas.microsoft.com/office/drawing/2014/main" id="{53D1189E-C2A3-410F-97AA-EC2122E6F3B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19" name="AutoShape 21" descr="Resultado de imagen para cable solar negro">
          <a:extLst>
            <a:ext uri="{FF2B5EF4-FFF2-40B4-BE49-F238E27FC236}">
              <a16:creationId xmlns:a16="http://schemas.microsoft.com/office/drawing/2014/main" id="{BCEC08D5-1E7E-4560-9D6D-A176ACDBAC6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20" name="AutoShape 41" descr="Resultado de imagen para Medidor Bidireccional MT 174">
          <a:extLst>
            <a:ext uri="{FF2B5EF4-FFF2-40B4-BE49-F238E27FC236}">
              <a16:creationId xmlns:a16="http://schemas.microsoft.com/office/drawing/2014/main" id="{BE65340C-6020-4749-9E56-83B1D077777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321" name="AutoShape 18" descr="Resultado de imagen para cable solar rojo">
          <a:extLst>
            <a:ext uri="{FF2B5EF4-FFF2-40B4-BE49-F238E27FC236}">
              <a16:creationId xmlns:a16="http://schemas.microsoft.com/office/drawing/2014/main" id="{AAA0B850-0965-478D-85ED-F38551CDE96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22" name="AutoShape 21" descr="Resultado de imagen para cable solar negro">
          <a:extLst>
            <a:ext uri="{FF2B5EF4-FFF2-40B4-BE49-F238E27FC236}">
              <a16:creationId xmlns:a16="http://schemas.microsoft.com/office/drawing/2014/main" id="{5DC374BA-D8F1-4A79-B0A2-64852A84491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23" name="AutoShape 41" descr="Resultado de imagen para Medidor Bidireccional MT 174">
          <a:extLst>
            <a:ext uri="{FF2B5EF4-FFF2-40B4-BE49-F238E27FC236}">
              <a16:creationId xmlns:a16="http://schemas.microsoft.com/office/drawing/2014/main" id="{D8CF11E5-ED3B-461F-A2EE-E2BA16A5022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24" name="AutoShape 18" descr="Resultado de imagen para cable solar rojo">
          <a:extLst>
            <a:ext uri="{FF2B5EF4-FFF2-40B4-BE49-F238E27FC236}">
              <a16:creationId xmlns:a16="http://schemas.microsoft.com/office/drawing/2014/main" id="{A4F41772-4B84-4442-B5B3-8BACF2D00F7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25" name="AutoShape 21" descr="Resultado de imagen para cable solar negro">
          <a:extLst>
            <a:ext uri="{FF2B5EF4-FFF2-40B4-BE49-F238E27FC236}">
              <a16:creationId xmlns:a16="http://schemas.microsoft.com/office/drawing/2014/main" id="{8CE16207-2471-4A73-B783-38EE8B7A5A5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26" name="AutoShape 41" descr="Resultado de imagen para Medidor Bidireccional MT 174">
          <a:extLst>
            <a:ext uri="{FF2B5EF4-FFF2-40B4-BE49-F238E27FC236}">
              <a16:creationId xmlns:a16="http://schemas.microsoft.com/office/drawing/2014/main" id="{91947363-5682-4FD2-8E3C-90226A22BE4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27" name="AutoShape 18" descr="Resultado de imagen para cable solar rojo">
          <a:extLst>
            <a:ext uri="{FF2B5EF4-FFF2-40B4-BE49-F238E27FC236}">
              <a16:creationId xmlns:a16="http://schemas.microsoft.com/office/drawing/2014/main" id="{C15231A4-F49E-482D-BB0F-FA8C760DB6B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28" name="AutoShape 21" descr="Resultado de imagen para cable solar negro">
          <a:extLst>
            <a:ext uri="{FF2B5EF4-FFF2-40B4-BE49-F238E27FC236}">
              <a16:creationId xmlns:a16="http://schemas.microsoft.com/office/drawing/2014/main" id="{DECD6C6D-E98C-4630-8A2E-C87D0512AEB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29" name="AutoShape 41" descr="Resultado de imagen para Medidor Bidireccional MT 174">
          <a:extLst>
            <a:ext uri="{FF2B5EF4-FFF2-40B4-BE49-F238E27FC236}">
              <a16:creationId xmlns:a16="http://schemas.microsoft.com/office/drawing/2014/main" id="{FAB5F01C-ADA6-459C-AE0B-26FB76821F8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330" name="AutoShape 18" descr="Resultado de imagen para cable solar rojo">
          <a:extLst>
            <a:ext uri="{FF2B5EF4-FFF2-40B4-BE49-F238E27FC236}">
              <a16:creationId xmlns:a16="http://schemas.microsoft.com/office/drawing/2014/main" id="{F452B5D9-9862-41C7-B7C9-CFC2B6AF80B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31" name="AutoShape 21" descr="Resultado de imagen para cable solar negro">
          <a:extLst>
            <a:ext uri="{FF2B5EF4-FFF2-40B4-BE49-F238E27FC236}">
              <a16:creationId xmlns:a16="http://schemas.microsoft.com/office/drawing/2014/main" id="{F487CF74-061E-4BF5-82A0-860A0717A6E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32" name="AutoShape 41" descr="Resultado de imagen para Medidor Bidireccional MT 174">
          <a:extLst>
            <a:ext uri="{FF2B5EF4-FFF2-40B4-BE49-F238E27FC236}">
              <a16:creationId xmlns:a16="http://schemas.microsoft.com/office/drawing/2014/main" id="{D64087DC-2925-410B-A7CE-1C5EA030BC2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33" name="AutoShape 18" descr="Resultado de imagen para cable solar rojo">
          <a:extLst>
            <a:ext uri="{FF2B5EF4-FFF2-40B4-BE49-F238E27FC236}">
              <a16:creationId xmlns:a16="http://schemas.microsoft.com/office/drawing/2014/main" id="{AE7BEA65-F6A2-4D28-9397-EE0D923C09D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34" name="AutoShape 21" descr="Resultado de imagen para cable solar negro">
          <a:extLst>
            <a:ext uri="{FF2B5EF4-FFF2-40B4-BE49-F238E27FC236}">
              <a16:creationId xmlns:a16="http://schemas.microsoft.com/office/drawing/2014/main" id="{2F70F1FF-145D-42F6-AB18-DA3C74CA3BC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3218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20737731"/>
    <xdr:sp macro="" textlink="">
      <xdr:nvSpPr>
        <xdr:cNvPr id="336" name="AutoShape 18" descr="Resultado de imagen para cable solar rojo">
          <a:extLst>
            <a:ext uri="{FF2B5EF4-FFF2-40B4-BE49-F238E27FC236}">
              <a16:creationId xmlns:a16="http://schemas.microsoft.com/office/drawing/2014/main" id="{40B02149-F4D3-4F82-BC5A-68A4B729F62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20737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20737501"/>
    <xdr:sp macro="" textlink="">
      <xdr:nvSpPr>
        <xdr:cNvPr id="337" name="AutoShape 21" descr="Resultado de imagen para cable solar negro">
          <a:extLst>
            <a:ext uri="{FF2B5EF4-FFF2-40B4-BE49-F238E27FC236}">
              <a16:creationId xmlns:a16="http://schemas.microsoft.com/office/drawing/2014/main" id="{C8396A17-4AEF-4CCB-B600-17A5419DACC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20737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20737501"/>
    <xdr:sp macro="" textlink="">
      <xdr:nvSpPr>
        <xdr:cNvPr id="338" name="AutoShape 41" descr="Resultado de imagen para Medidor Bidireccional MT 174">
          <a:extLst>
            <a:ext uri="{FF2B5EF4-FFF2-40B4-BE49-F238E27FC236}">
              <a16:creationId xmlns:a16="http://schemas.microsoft.com/office/drawing/2014/main" id="{69F1C815-9A08-4E61-A5F4-0C509BDC7DF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20737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339" name="AutoShape 18" descr="Resultado de imagen para cable solar rojo">
          <a:extLst>
            <a:ext uri="{FF2B5EF4-FFF2-40B4-BE49-F238E27FC236}">
              <a16:creationId xmlns:a16="http://schemas.microsoft.com/office/drawing/2014/main" id="{C7C5049B-6528-4EDA-86B8-307725115D5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340" name="AutoShape 21" descr="Resultado de imagen para cable solar negro">
          <a:extLst>
            <a:ext uri="{FF2B5EF4-FFF2-40B4-BE49-F238E27FC236}">
              <a16:creationId xmlns:a16="http://schemas.microsoft.com/office/drawing/2014/main" id="{47F2E530-7575-49B8-98FC-FE4B18D9EA2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341" name="AutoShape 41" descr="Resultado de imagen para Medidor Bidireccional MT 174">
          <a:extLst>
            <a:ext uri="{FF2B5EF4-FFF2-40B4-BE49-F238E27FC236}">
              <a16:creationId xmlns:a16="http://schemas.microsoft.com/office/drawing/2014/main" id="{4D5AFA92-A0DB-4C97-83E8-54AD674244A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342" name="AutoShape 18" descr="Resultado de imagen para cable solar rojo">
          <a:extLst>
            <a:ext uri="{FF2B5EF4-FFF2-40B4-BE49-F238E27FC236}">
              <a16:creationId xmlns:a16="http://schemas.microsoft.com/office/drawing/2014/main" id="{B738CA20-2639-444B-8BF3-A29A6A1FE71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343" name="AutoShape 21" descr="Resultado de imagen para cable solar negro">
          <a:extLst>
            <a:ext uri="{FF2B5EF4-FFF2-40B4-BE49-F238E27FC236}">
              <a16:creationId xmlns:a16="http://schemas.microsoft.com/office/drawing/2014/main" id="{908665A8-3E07-4E60-A765-3F6E88B240F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344" name="AutoShape 41" descr="Resultado de imagen para Medidor Bidireccional MT 174">
          <a:extLst>
            <a:ext uri="{FF2B5EF4-FFF2-40B4-BE49-F238E27FC236}">
              <a16:creationId xmlns:a16="http://schemas.microsoft.com/office/drawing/2014/main" id="{98264B90-DF0C-46E4-AB2A-F16EE0B7E40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345" name="AutoShape 18" descr="Resultado de imagen para cable solar rojo">
          <a:extLst>
            <a:ext uri="{FF2B5EF4-FFF2-40B4-BE49-F238E27FC236}">
              <a16:creationId xmlns:a16="http://schemas.microsoft.com/office/drawing/2014/main" id="{4CBA1186-5E14-4C4E-A287-33A31B70A22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346" name="AutoShape 21" descr="Resultado de imagen para cable solar negro">
          <a:extLst>
            <a:ext uri="{FF2B5EF4-FFF2-40B4-BE49-F238E27FC236}">
              <a16:creationId xmlns:a16="http://schemas.microsoft.com/office/drawing/2014/main" id="{6F98BC63-7AD8-46A8-A549-C0D685EC199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347" name="AutoShape 41" descr="Resultado de imagen para Medidor Bidireccional MT 174">
          <a:extLst>
            <a:ext uri="{FF2B5EF4-FFF2-40B4-BE49-F238E27FC236}">
              <a16:creationId xmlns:a16="http://schemas.microsoft.com/office/drawing/2014/main" id="{489C5042-301B-49CC-91C1-E1B59DE0CC6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348" name="AutoShape 18" descr="Resultado de imagen para cable solar rojo">
          <a:extLst>
            <a:ext uri="{FF2B5EF4-FFF2-40B4-BE49-F238E27FC236}">
              <a16:creationId xmlns:a16="http://schemas.microsoft.com/office/drawing/2014/main" id="{32A1DACF-EAA5-4B4E-AB11-45F80BA033D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349" name="AutoShape 21" descr="Resultado de imagen para cable solar negro">
          <a:extLst>
            <a:ext uri="{FF2B5EF4-FFF2-40B4-BE49-F238E27FC236}">
              <a16:creationId xmlns:a16="http://schemas.microsoft.com/office/drawing/2014/main" id="{5B9B1E7E-73C8-4CBE-880E-AF186F4D138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350" name="AutoShape 41" descr="Resultado de imagen para Medidor Bidireccional MT 174">
          <a:extLst>
            <a:ext uri="{FF2B5EF4-FFF2-40B4-BE49-F238E27FC236}">
              <a16:creationId xmlns:a16="http://schemas.microsoft.com/office/drawing/2014/main" id="{897810E9-F129-4B67-AB83-57721AB84FD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351" name="AutoShape 18" descr="Resultado de imagen para cable solar rojo">
          <a:extLst>
            <a:ext uri="{FF2B5EF4-FFF2-40B4-BE49-F238E27FC236}">
              <a16:creationId xmlns:a16="http://schemas.microsoft.com/office/drawing/2014/main" id="{54EEFEA1-3743-4705-8AB1-C85355FAFFC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352" name="AutoShape 21" descr="Resultado de imagen para cable solar negro">
          <a:extLst>
            <a:ext uri="{FF2B5EF4-FFF2-40B4-BE49-F238E27FC236}">
              <a16:creationId xmlns:a16="http://schemas.microsoft.com/office/drawing/2014/main" id="{EB4796EF-8374-4BDA-8C0A-BCDF1E4FA39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353" name="AutoShape 41" descr="Resultado de imagen para Medidor Bidireccional MT 174">
          <a:extLst>
            <a:ext uri="{FF2B5EF4-FFF2-40B4-BE49-F238E27FC236}">
              <a16:creationId xmlns:a16="http://schemas.microsoft.com/office/drawing/2014/main" id="{854C925D-9077-48B5-ABA4-CA1C81C6073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935"/>
    <xdr:sp macro="" textlink="">
      <xdr:nvSpPr>
        <xdr:cNvPr id="354" name="AutoShape 18" descr="Resultado de imagen para cable solar rojo">
          <a:extLst>
            <a:ext uri="{FF2B5EF4-FFF2-40B4-BE49-F238E27FC236}">
              <a16:creationId xmlns:a16="http://schemas.microsoft.com/office/drawing/2014/main" id="{41F87474-1FB9-4495-A610-242A5516663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355" name="AutoShape 21" descr="Resultado de imagen para cable solar negro">
          <a:extLst>
            <a:ext uri="{FF2B5EF4-FFF2-40B4-BE49-F238E27FC236}">
              <a16:creationId xmlns:a16="http://schemas.microsoft.com/office/drawing/2014/main" id="{85C1C5E3-A986-4F55-B399-99337EC0220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403705"/>
    <xdr:sp macro="" textlink="">
      <xdr:nvSpPr>
        <xdr:cNvPr id="356" name="AutoShape 41" descr="Resultado de imagen para Medidor Bidireccional MT 174">
          <a:extLst>
            <a:ext uri="{FF2B5EF4-FFF2-40B4-BE49-F238E27FC236}">
              <a16:creationId xmlns:a16="http://schemas.microsoft.com/office/drawing/2014/main" id="{D1524711-433C-4635-A1B7-9DBDC0FC8B6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455"/>
    <xdr:sp macro="" textlink="">
      <xdr:nvSpPr>
        <xdr:cNvPr id="357" name="AutoShape 18" descr="Resultado de imagen para cable solar rojo">
          <a:extLst>
            <a:ext uri="{FF2B5EF4-FFF2-40B4-BE49-F238E27FC236}">
              <a16:creationId xmlns:a16="http://schemas.microsoft.com/office/drawing/2014/main" id="{D0CA83B9-06D2-4C8E-9D0A-CBB643C626E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358" name="AutoShape 21" descr="Resultado de imagen para cable solar negro">
          <a:extLst>
            <a:ext uri="{FF2B5EF4-FFF2-40B4-BE49-F238E27FC236}">
              <a16:creationId xmlns:a16="http://schemas.microsoft.com/office/drawing/2014/main" id="{07B21C2D-4482-4D86-90C6-2E635B7E52C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304800" cy="1373225"/>
    <xdr:sp macro="" textlink="">
      <xdr:nvSpPr>
        <xdr:cNvPr id="359" name="AutoShape 41" descr="Resultado de imagen para Medidor Bidireccional MT 174">
          <a:extLst>
            <a:ext uri="{FF2B5EF4-FFF2-40B4-BE49-F238E27FC236}">
              <a16:creationId xmlns:a16="http://schemas.microsoft.com/office/drawing/2014/main" id="{A63D5C20-CEC6-4166-AF7E-4875F907004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360" name="AutoShape 18" descr="Resultado de imagen para cable solar rojo">
          <a:extLst>
            <a:ext uri="{FF2B5EF4-FFF2-40B4-BE49-F238E27FC236}">
              <a16:creationId xmlns:a16="http://schemas.microsoft.com/office/drawing/2014/main" id="{2EA61BCE-0F6D-4E1E-9BBE-C318691E95C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9</xdr:row>
      <xdr:rowOff>0</xdr:rowOff>
    </xdr:from>
    <xdr:ext cx="422910" cy="7618047"/>
    <xdr:sp macro="" textlink="">
      <xdr:nvSpPr>
        <xdr:cNvPr id="361" name="AutoShape 18" descr="Resultado de imagen para cable solar rojo">
          <a:extLst>
            <a:ext uri="{FF2B5EF4-FFF2-40B4-BE49-F238E27FC236}">
              <a16:creationId xmlns:a16="http://schemas.microsoft.com/office/drawing/2014/main" id="{1FC38618-B865-4361-9A3F-ED5122A44B3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7322344"/>
          <a:ext cx="422910" cy="76180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62" name="AutoShape 18" descr="Resultado de imagen para cable solar rojo">
          <a:extLst>
            <a:ext uri="{FF2B5EF4-FFF2-40B4-BE49-F238E27FC236}">
              <a16:creationId xmlns:a16="http://schemas.microsoft.com/office/drawing/2014/main" id="{A277E575-9BE2-4999-854B-14EE1ED33D7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63" name="AutoShape 21" descr="Resultado de imagen para cable solar negro">
          <a:extLst>
            <a:ext uri="{FF2B5EF4-FFF2-40B4-BE49-F238E27FC236}">
              <a16:creationId xmlns:a16="http://schemas.microsoft.com/office/drawing/2014/main" id="{62EFE748-BD29-486E-B0C3-AE8663B940D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64" name="AutoShape 41" descr="Resultado de imagen para Medidor Bidireccional MT 174">
          <a:extLst>
            <a:ext uri="{FF2B5EF4-FFF2-40B4-BE49-F238E27FC236}">
              <a16:creationId xmlns:a16="http://schemas.microsoft.com/office/drawing/2014/main" id="{9E759D46-ACCF-4A53-BE2B-5B465E6F87E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65" name="AutoShape 18" descr="Resultado de imagen para cable solar rojo">
          <a:extLst>
            <a:ext uri="{FF2B5EF4-FFF2-40B4-BE49-F238E27FC236}">
              <a16:creationId xmlns:a16="http://schemas.microsoft.com/office/drawing/2014/main" id="{B40DAFBE-7E20-4FD8-B471-9165CF90366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66" name="AutoShape 21" descr="Resultado de imagen para cable solar negro">
          <a:extLst>
            <a:ext uri="{FF2B5EF4-FFF2-40B4-BE49-F238E27FC236}">
              <a16:creationId xmlns:a16="http://schemas.microsoft.com/office/drawing/2014/main" id="{055D8E67-760E-4ABD-8B5D-F82DC49E030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67" name="AutoShape 41" descr="Resultado de imagen para Medidor Bidireccional MT 174">
          <a:extLst>
            <a:ext uri="{FF2B5EF4-FFF2-40B4-BE49-F238E27FC236}">
              <a16:creationId xmlns:a16="http://schemas.microsoft.com/office/drawing/2014/main" id="{908D91B0-C2E7-461F-8E26-3BA4F966B4A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368" name="AutoShape 18" descr="Resultado de imagen para cable solar rojo">
          <a:extLst>
            <a:ext uri="{FF2B5EF4-FFF2-40B4-BE49-F238E27FC236}">
              <a16:creationId xmlns:a16="http://schemas.microsoft.com/office/drawing/2014/main" id="{4ADD5602-58EC-4573-9D6D-BA2569C10D1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69" name="AutoShape 21" descr="Resultado de imagen para cable solar negro">
          <a:extLst>
            <a:ext uri="{FF2B5EF4-FFF2-40B4-BE49-F238E27FC236}">
              <a16:creationId xmlns:a16="http://schemas.microsoft.com/office/drawing/2014/main" id="{00FE52B0-848B-4089-915A-FF68E08D433D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70" name="AutoShape 41" descr="Resultado de imagen para Medidor Bidireccional MT 174">
          <a:extLst>
            <a:ext uri="{FF2B5EF4-FFF2-40B4-BE49-F238E27FC236}">
              <a16:creationId xmlns:a16="http://schemas.microsoft.com/office/drawing/2014/main" id="{F40177B2-1C27-4EF8-8195-430FCA56FD0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71" name="AutoShape 18" descr="Resultado de imagen para cable solar rojo">
          <a:extLst>
            <a:ext uri="{FF2B5EF4-FFF2-40B4-BE49-F238E27FC236}">
              <a16:creationId xmlns:a16="http://schemas.microsoft.com/office/drawing/2014/main" id="{33050638-962F-44BD-945A-A5165A87ECA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72" name="AutoShape 21" descr="Resultado de imagen para cable solar negro">
          <a:extLst>
            <a:ext uri="{FF2B5EF4-FFF2-40B4-BE49-F238E27FC236}">
              <a16:creationId xmlns:a16="http://schemas.microsoft.com/office/drawing/2014/main" id="{B73F5981-03AE-486F-8C8C-855A8FB387B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73" name="AutoShape 41" descr="Resultado de imagen para Medidor Bidireccional MT 174">
          <a:extLst>
            <a:ext uri="{FF2B5EF4-FFF2-40B4-BE49-F238E27FC236}">
              <a16:creationId xmlns:a16="http://schemas.microsoft.com/office/drawing/2014/main" id="{10A4407E-4970-4447-8B37-CF300F4C2EE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74" name="AutoShape 18" descr="Resultado de imagen para cable solar rojo">
          <a:extLst>
            <a:ext uri="{FF2B5EF4-FFF2-40B4-BE49-F238E27FC236}">
              <a16:creationId xmlns:a16="http://schemas.microsoft.com/office/drawing/2014/main" id="{33B61A0F-B8AE-4725-85CC-FC35902A6A2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75" name="AutoShape 21" descr="Resultado de imagen para cable solar negro">
          <a:extLst>
            <a:ext uri="{FF2B5EF4-FFF2-40B4-BE49-F238E27FC236}">
              <a16:creationId xmlns:a16="http://schemas.microsoft.com/office/drawing/2014/main" id="{23959B01-1272-43DB-95FA-D6815F25F3D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76" name="AutoShape 41" descr="Resultado de imagen para Medidor Bidireccional MT 174">
          <a:extLst>
            <a:ext uri="{FF2B5EF4-FFF2-40B4-BE49-F238E27FC236}">
              <a16:creationId xmlns:a16="http://schemas.microsoft.com/office/drawing/2014/main" id="{5769F145-A7FD-4B6D-95D2-A5B6D643BED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377" name="AutoShape 18" descr="Resultado de imagen para cable solar rojo">
          <a:extLst>
            <a:ext uri="{FF2B5EF4-FFF2-40B4-BE49-F238E27FC236}">
              <a16:creationId xmlns:a16="http://schemas.microsoft.com/office/drawing/2014/main" id="{74697670-E9FE-4200-9780-573B5C241EBC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78" name="AutoShape 21" descr="Resultado de imagen para cable solar negro">
          <a:extLst>
            <a:ext uri="{FF2B5EF4-FFF2-40B4-BE49-F238E27FC236}">
              <a16:creationId xmlns:a16="http://schemas.microsoft.com/office/drawing/2014/main" id="{E662ECB6-1EF1-48A0-8EB8-E452C23A7E94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79" name="AutoShape 41" descr="Resultado de imagen para Medidor Bidireccional MT 174">
          <a:extLst>
            <a:ext uri="{FF2B5EF4-FFF2-40B4-BE49-F238E27FC236}">
              <a16:creationId xmlns:a16="http://schemas.microsoft.com/office/drawing/2014/main" id="{8DB205D0-87D7-46F6-A3FA-FB34C706681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80" name="AutoShape 18" descr="Resultado de imagen para cable solar rojo">
          <a:extLst>
            <a:ext uri="{FF2B5EF4-FFF2-40B4-BE49-F238E27FC236}">
              <a16:creationId xmlns:a16="http://schemas.microsoft.com/office/drawing/2014/main" id="{F3B4D956-0365-4F87-9730-1B5EE3DEEDE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81" name="AutoShape 21" descr="Resultado de imagen para cable solar negro">
          <a:extLst>
            <a:ext uri="{FF2B5EF4-FFF2-40B4-BE49-F238E27FC236}">
              <a16:creationId xmlns:a16="http://schemas.microsoft.com/office/drawing/2014/main" id="{DAF6798A-E21A-485D-87AF-EC9ADEE1CA8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82" name="AutoShape 41" descr="Resultado de imagen para Medidor Bidireccional MT 174">
          <a:extLst>
            <a:ext uri="{FF2B5EF4-FFF2-40B4-BE49-F238E27FC236}">
              <a16:creationId xmlns:a16="http://schemas.microsoft.com/office/drawing/2014/main" id="{36F9C91A-1B4F-40D5-A28D-BE331147150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83" name="AutoShape 18" descr="Resultado de imagen para cable solar rojo">
          <a:extLst>
            <a:ext uri="{FF2B5EF4-FFF2-40B4-BE49-F238E27FC236}">
              <a16:creationId xmlns:a16="http://schemas.microsoft.com/office/drawing/2014/main" id="{EA0CA8AE-2041-40D2-AAF1-4300134C396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84" name="AutoShape 21" descr="Resultado de imagen para cable solar negro">
          <a:extLst>
            <a:ext uri="{FF2B5EF4-FFF2-40B4-BE49-F238E27FC236}">
              <a16:creationId xmlns:a16="http://schemas.microsoft.com/office/drawing/2014/main" id="{5234352A-8BE9-4403-8762-B7947180EE9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85" name="AutoShape 41" descr="Resultado de imagen para Medidor Bidireccional MT 174">
          <a:extLst>
            <a:ext uri="{FF2B5EF4-FFF2-40B4-BE49-F238E27FC236}">
              <a16:creationId xmlns:a16="http://schemas.microsoft.com/office/drawing/2014/main" id="{23C9BFA6-8314-4501-9D68-6ECCC85D9E8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86" name="AutoShape 18" descr="Resultado de imagen para cable solar rojo">
          <a:extLst>
            <a:ext uri="{FF2B5EF4-FFF2-40B4-BE49-F238E27FC236}">
              <a16:creationId xmlns:a16="http://schemas.microsoft.com/office/drawing/2014/main" id="{25E4BA1A-95ED-44D1-8D10-B8A0D8149A7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87" name="AutoShape 21" descr="Resultado de imagen para cable solar negro">
          <a:extLst>
            <a:ext uri="{FF2B5EF4-FFF2-40B4-BE49-F238E27FC236}">
              <a16:creationId xmlns:a16="http://schemas.microsoft.com/office/drawing/2014/main" id="{AFC9AD86-9D33-4D94-BE50-55850AD2F04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88" name="AutoShape 41" descr="Resultado de imagen para Medidor Bidireccional MT 174">
          <a:extLst>
            <a:ext uri="{FF2B5EF4-FFF2-40B4-BE49-F238E27FC236}">
              <a16:creationId xmlns:a16="http://schemas.microsoft.com/office/drawing/2014/main" id="{0162B564-F4DA-4948-9170-D82CB2AC341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389" name="AutoShape 18" descr="Resultado de imagen para cable solar rojo">
          <a:extLst>
            <a:ext uri="{FF2B5EF4-FFF2-40B4-BE49-F238E27FC236}">
              <a16:creationId xmlns:a16="http://schemas.microsoft.com/office/drawing/2014/main" id="{F2CC5ABC-A846-4D52-9F5E-ADC85CC5E27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90" name="AutoShape 21" descr="Resultado de imagen para cable solar negro">
          <a:extLst>
            <a:ext uri="{FF2B5EF4-FFF2-40B4-BE49-F238E27FC236}">
              <a16:creationId xmlns:a16="http://schemas.microsoft.com/office/drawing/2014/main" id="{EAA6C799-71EA-47F4-9D6F-624B2B8258D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91" name="AutoShape 41" descr="Resultado de imagen para Medidor Bidireccional MT 174">
          <a:extLst>
            <a:ext uri="{FF2B5EF4-FFF2-40B4-BE49-F238E27FC236}">
              <a16:creationId xmlns:a16="http://schemas.microsoft.com/office/drawing/2014/main" id="{216B6A13-C786-4F65-8DFE-7BC927DC4C51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92" name="AutoShape 18" descr="Resultado de imagen para cable solar rojo">
          <a:extLst>
            <a:ext uri="{FF2B5EF4-FFF2-40B4-BE49-F238E27FC236}">
              <a16:creationId xmlns:a16="http://schemas.microsoft.com/office/drawing/2014/main" id="{C595EB23-FA2C-4085-B02F-8F1C682974EA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93" name="AutoShape 21" descr="Resultado de imagen para cable solar negro">
          <a:extLst>
            <a:ext uri="{FF2B5EF4-FFF2-40B4-BE49-F238E27FC236}">
              <a16:creationId xmlns:a16="http://schemas.microsoft.com/office/drawing/2014/main" id="{E4664FEF-0953-4817-8E07-3154689A8839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94" name="AutoShape 41" descr="Resultado de imagen para Medidor Bidireccional MT 174">
          <a:extLst>
            <a:ext uri="{FF2B5EF4-FFF2-40B4-BE49-F238E27FC236}">
              <a16:creationId xmlns:a16="http://schemas.microsoft.com/office/drawing/2014/main" id="{6FF19EF8-10D9-42F1-876B-80155C914843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395" name="AutoShape 18" descr="Resultado de imagen para cable solar rojo">
          <a:extLst>
            <a:ext uri="{FF2B5EF4-FFF2-40B4-BE49-F238E27FC236}">
              <a16:creationId xmlns:a16="http://schemas.microsoft.com/office/drawing/2014/main" id="{5F76E45C-C617-43E3-935A-FB3783FB08C8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96" name="AutoShape 21" descr="Resultado de imagen para cable solar negro">
          <a:extLst>
            <a:ext uri="{FF2B5EF4-FFF2-40B4-BE49-F238E27FC236}">
              <a16:creationId xmlns:a16="http://schemas.microsoft.com/office/drawing/2014/main" id="{5EF5C00C-6541-439E-B495-7D5DF8FBB0AB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397" name="AutoShape 41" descr="Resultado de imagen para Medidor Bidireccional MT 174">
          <a:extLst>
            <a:ext uri="{FF2B5EF4-FFF2-40B4-BE49-F238E27FC236}">
              <a16:creationId xmlns:a16="http://schemas.microsoft.com/office/drawing/2014/main" id="{C5A5B6C2-7416-47C4-86A2-90ED51454897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935"/>
    <xdr:sp macro="" textlink="">
      <xdr:nvSpPr>
        <xdr:cNvPr id="398" name="AutoShape 18" descr="Resultado de imagen para cable solar rojo">
          <a:extLst>
            <a:ext uri="{FF2B5EF4-FFF2-40B4-BE49-F238E27FC236}">
              <a16:creationId xmlns:a16="http://schemas.microsoft.com/office/drawing/2014/main" id="{E352A4B9-87DF-4B0B-BCA9-531F47E12542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403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399" name="AutoShape 21" descr="Resultado de imagen para cable solar negro">
          <a:extLst>
            <a:ext uri="{FF2B5EF4-FFF2-40B4-BE49-F238E27FC236}">
              <a16:creationId xmlns:a16="http://schemas.microsoft.com/office/drawing/2014/main" id="{745F4EB1-BD9A-4091-8CA8-6D2F38437525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403705"/>
    <xdr:sp macro="" textlink="">
      <xdr:nvSpPr>
        <xdr:cNvPr id="400" name="AutoShape 41" descr="Resultado de imagen para Medidor Bidireccional MT 174">
          <a:extLst>
            <a:ext uri="{FF2B5EF4-FFF2-40B4-BE49-F238E27FC236}">
              <a16:creationId xmlns:a16="http://schemas.microsoft.com/office/drawing/2014/main" id="{562770B2-2641-4028-966E-D24156B71486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40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455"/>
    <xdr:sp macro="" textlink="">
      <xdr:nvSpPr>
        <xdr:cNvPr id="401" name="AutoShape 18" descr="Resultado de imagen para cable solar rojo">
          <a:extLst>
            <a:ext uri="{FF2B5EF4-FFF2-40B4-BE49-F238E27FC236}">
              <a16:creationId xmlns:a16="http://schemas.microsoft.com/office/drawing/2014/main" id="{B29C82D4-2EFF-4588-AEEB-3724B5D27C0F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402" name="AutoShape 21" descr="Resultado de imagen para cable solar negro">
          <a:extLst>
            <a:ext uri="{FF2B5EF4-FFF2-40B4-BE49-F238E27FC236}">
              <a16:creationId xmlns:a16="http://schemas.microsoft.com/office/drawing/2014/main" id="{69214A9A-63C5-4397-AA10-B7AEB7D3D92E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3</xdr:row>
      <xdr:rowOff>0</xdr:rowOff>
    </xdr:from>
    <xdr:ext cx="304800" cy="1373225"/>
    <xdr:sp macro="" textlink="">
      <xdr:nvSpPr>
        <xdr:cNvPr id="403" name="AutoShape 41" descr="Resultado de imagen para Medidor Bidireccional MT 174">
          <a:extLst>
            <a:ext uri="{FF2B5EF4-FFF2-40B4-BE49-F238E27FC236}">
              <a16:creationId xmlns:a16="http://schemas.microsoft.com/office/drawing/2014/main" id="{712B10F8-8DE2-4F2B-80D0-F08134510B90}"/>
            </a:ext>
          </a:extLst>
        </xdr:cNvPr>
        <xdr:cNvSpPr>
          <a:spLocks noChangeAspect="1" noChangeArrowheads="1"/>
        </xdr:cNvSpPr>
      </xdr:nvSpPr>
      <xdr:spPr bwMode="auto">
        <a:xfrm>
          <a:off x="9572625" y="3131344"/>
          <a:ext cx="304800" cy="137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0A769-C6CF-45A1-A2D2-BBC2CFCC1FAE}">
  <dimension ref="A1:V33"/>
  <sheetViews>
    <sheetView tabSelected="1" zoomScale="80" zoomScaleNormal="80" workbookViewId="0">
      <pane xSplit="4" ySplit="2" topLeftCell="Q3" activePane="bottomRight" state="frozen"/>
      <selection pane="topRight" activeCell="G1" sqref="G1"/>
      <selection pane="bottomLeft" activeCell="A3" sqref="A3"/>
      <selection pane="bottomRight" activeCell="V3" sqref="V3"/>
    </sheetView>
  </sheetViews>
  <sheetFormatPr baseColWidth="10" defaultColWidth="11.42578125" defaultRowHeight="15" x14ac:dyDescent="0.25"/>
  <cols>
    <col min="1" max="1" width="11.42578125" style="12"/>
    <col min="2" max="2" width="14.42578125" style="1" customWidth="1"/>
    <col min="3" max="3" width="24.140625" style="1" customWidth="1"/>
    <col min="4" max="4" width="73.28515625" style="1" customWidth="1"/>
    <col min="5" max="5" width="20.42578125" style="1" customWidth="1"/>
    <col min="6" max="6" width="17" style="1" customWidth="1"/>
    <col min="7" max="8" width="16.5703125" style="13" bestFit="1" customWidth="1"/>
    <col min="9" max="9" width="14.85546875" style="13" customWidth="1"/>
    <col min="10" max="10" width="17.28515625" style="13" customWidth="1"/>
    <col min="11" max="11" width="20.28515625" style="13" customWidth="1"/>
    <col min="12" max="12" width="23.42578125" style="5" bestFit="1" customWidth="1"/>
    <col min="13" max="13" width="19.85546875" style="5" customWidth="1"/>
    <col min="14" max="17" width="22" style="5" customWidth="1"/>
    <col min="18" max="18" width="26.7109375" style="5" customWidth="1"/>
    <col min="19" max="19" width="16.5703125" style="5" bestFit="1" customWidth="1"/>
    <col min="20" max="20" width="23.42578125" style="5" bestFit="1" customWidth="1"/>
    <col min="21" max="21" width="19.28515625" style="9" customWidth="1"/>
    <col min="22" max="22" width="19.28515625" style="5" customWidth="1"/>
    <col min="23" max="16384" width="11.42578125" style="1"/>
  </cols>
  <sheetData>
    <row r="1" spans="1:22" ht="35.25" customHeight="1" thickBot="1" x14ac:dyDescent="0.3">
      <c r="A1" s="10"/>
      <c r="B1" s="11"/>
      <c r="C1" s="11"/>
      <c r="D1" s="11"/>
      <c r="E1" s="11"/>
      <c r="F1" s="11"/>
      <c r="G1" s="40" t="s">
        <v>64</v>
      </c>
      <c r="H1" s="41"/>
      <c r="I1" s="41"/>
      <c r="J1" s="41"/>
      <c r="K1" s="41"/>
      <c r="L1" s="41"/>
      <c r="M1" s="42"/>
      <c r="N1" s="43" t="s">
        <v>63</v>
      </c>
      <c r="O1" s="44"/>
      <c r="P1" s="44"/>
      <c r="Q1" s="44"/>
      <c r="R1" s="44"/>
      <c r="S1" s="44"/>
      <c r="T1" s="45"/>
      <c r="U1" s="14"/>
      <c r="V1" s="15"/>
    </row>
    <row r="2" spans="1:22" s="2" customFormat="1" ht="150.75" customHeight="1" thickBot="1" x14ac:dyDescent="0.3">
      <c r="A2" s="24" t="s">
        <v>0</v>
      </c>
      <c r="B2" s="25" t="s">
        <v>1</v>
      </c>
      <c r="C2" s="25" t="s">
        <v>2</v>
      </c>
      <c r="D2" s="25" t="s">
        <v>3</v>
      </c>
      <c r="E2" s="25" t="s">
        <v>4</v>
      </c>
      <c r="F2" s="25" t="s">
        <v>5</v>
      </c>
      <c r="G2" s="26" t="s">
        <v>6</v>
      </c>
      <c r="H2" s="26" t="s">
        <v>7</v>
      </c>
      <c r="I2" s="27" t="s">
        <v>8</v>
      </c>
      <c r="J2" s="26" t="s">
        <v>9</v>
      </c>
      <c r="K2" s="26" t="s">
        <v>10</v>
      </c>
      <c r="L2" s="28" t="s">
        <v>11</v>
      </c>
      <c r="M2" s="28" t="s">
        <v>12</v>
      </c>
      <c r="N2" s="26" t="s">
        <v>6</v>
      </c>
      <c r="O2" s="26" t="s">
        <v>7</v>
      </c>
      <c r="P2" s="27" t="s">
        <v>8</v>
      </c>
      <c r="Q2" s="26" t="s">
        <v>9</v>
      </c>
      <c r="R2" s="26" t="s">
        <v>10</v>
      </c>
      <c r="S2" s="28" t="s">
        <v>11</v>
      </c>
      <c r="T2" s="28" t="s">
        <v>12</v>
      </c>
      <c r="U2" s="39" t="s">
        <v>13</v>
      </c>
      <c r="V2" s="16" t="s">
        <v>14</v>
      </c>
    </row>
    <row r="3" spans="1:22" s="4" customFormat="1" ht="60" x14ac:dyDescent="0.25">
      <c r="A3" s="7">
        <v>1</v>
      </c>
      <c r="B3" s="7">
        <v>81101706</v>
      </c>
      <c r="C3" s="17" t="s">
        <v>15</v>
      </c>
      <c r="D3" s="17" t="s">
        <v>16</v>
      </c>
      <c r="E3" s="7" t="s">
        <v>62</v>
      </c>
      <c r="F3" s="6">
        <v>1</v>
      </c>
      <c r="G3" s="29">
        <v>1000000</v>
      </c>
      <c r="H3" s="29">
        <f>G3</f>
        <v>1000000</v>
      </c>
      <c r="I3" s="36">
        <v>0.19</v>
      </c>
      <c r="J3" s="29">
        <f>G3*19%</f>
        <v>190000</v>
      </c>
      <c r="K3" s="29">
        <f>J3*F3</f>
        <v>190000</v>
      </c>
      <c r="L3" s="32">
        <f>G3+J3</f>
        <v>1190000</v>
      </c>
      <c r="M3" s="32">
        <f>L3*F3</f>
        <v>1190000</v>
      </c>
      <c r="N3" s="29">
        <v>950000</v>
      </c>
      <c r="O3" s="29">
        <f>N3</f>
        <v>950000</v>
      </c>
      <c r="P3" s="36">
        <v>0.19</v>
      </c>
      <c r="Q3" s="29">
        <f>N3*19%</f>
        <v>180500</v>
      </c>
      <c r="R3" s="29">
        <f>+Q3*F3</f>
        <v>180500</v>
      </c>
      <c r="S3" s="32">
        <f>N3+Q3</f>
        <v>1130500</v>
      </c>
      <c r="T3" s="32">
        <f>+S3*F3</f>
        <v>1130500</v>
      </c>
      <c r="U3" s="38">
        <f>ROUND(AVERAGE(L3,S3),2)</f>
        <v>1160250</v>
      </c>
      <c r="V3" s="3">
        <f>U3*F3</f>
        <v>1160250</v>
      </c>
    </row>
    <row r="4" spans="1:22" s="4" customFormat="1" ht="60" x14ac:dyDescent="0.25">
      <c r="A4" s="7">
        <v>2</v>
      </c>
      <c r="B4" s="7">
        <v>81101706</v>
      </c>
      <c r="C4" s="17" t="s">
        <v>15</v>
      </c>
      <c r="D4" s="18" t="s">
        <v>17</v>
      </c>
      <c r="E4" s="7" t="s">
        <v>62</v>
      </c>
      <c r="F4" s="6">
        <v>1</v>
      </c>
      <c r="G4" s="29">
        <v>1000000</v>
      </c>
      <c r="H4" s="29">
        <f t="shared" ref="H4:H18" si="0">G4</f>
        <v>1000000</v>
      </c>
      <c r="I4" s="36">
        <v>0.19</v>
      </c>
      <c r="J4" s="29">
        <f t="shared" ref="J4:J9" si="1">G4*19%</f>
        <v>190000</v>
      </c>
      <c r="K4" s="29">
        <f t="shared" ref="K4:K32" si="2">J4*F4</f>
        <v>190000</v>
      </c>
      <c r="L4" s="32">
        <f t="shared" ref="L4:L9" si="3">G4+J4</f>
        <v>1190000</v>
      </c>
      <c r="M4" s="32">
        <f t="shared" ref="M4:M9" si="4">L4*F4</f>
        <v>1190000</v>
      </c>
      <c r="N4" s="29">
        <v>950000</v>
      </c>
      <c r="O4" s="29">
        <f t="shared" ref="O4:O18" si="5">N4</f>
        <v>950000</v>
      </c>
      <c r="P4" s="36">
        <v>0.19</v>
      </c>
      <c r="Q4" s="29">
        <f t="shared" ref="Q4:Q9" si="6">N4*19%</f>
        <v>180500</v>
      </c>
      <c r="R4" s="29">
        <f t="shared" ref="R4:R32" si="7">+Q4*F4</f>
        <v>180500</v>
      </c>
      <c r="S4" s="32">
        <f t="shared" ref="S4:S9" si="8">N4+Q4</f>
        <v>1130500</v>
      </c>
      <c r="T4" s="32">
        <f t="shared" ref="T4:T32" si="9">+S4*F4</f>
        <v>1130500</v>
      </c>
      <c r="U4" s="38">
        <f t="shared" ref="U4:U32" si="10">ROUND(AVERAGE(L4,S4),2)</f>
        <v>1160250</v>
      </c>
      <c r="V4" s="3">
        <f t="shared" ref="V4:V32" si="11">U4*F4</f>
        <v>1160250</v>
      </c>
    </row>
    <row r="5" spans="1:22" s="4" customFormat="1" ht="30" x14ac:dyDescent="0.25">
      <c r="A5" s="7">
        <v>3</v>
      </c>
      <c r="B5" s="7">
        <v>81101706</v>
      </c>
      <c r="C5" s="17" t="s">
        <v>15</v>
      </c>
      <c r="D5" s="18" t="s">
        <v>18</v>
      </c>
      <c r="E5" s="7" t="s">
        <v>62</v>
      </c>
      <c r="F5" s="6">
        <v>1</v>
      </c>
      <c r="G5" s="29">
        <v>1000000</v>
      </c>
      <c r="H5" s="29">
        <f t="shared" si="0"/>
        <v>1000000</v>
      </c>
      <c r="I5" s="36">
        <v>0.19</v>
      </c>
      <c r="J5" s="29">
        <f t="shared" si="1"/>
        <v>190000</v>
      </c>
      <c r="K5" s="29">
        <f t="shared" si="2"/>
        <v>190000</v>
      </c>
      <c r="L5" s="32">
        <f t="shared" si="3"/>
        <v>1190000</v>
      </c>
      <c r="M5" s="32">
        <f t="shared" si="4"/>
        <v>1190000</v>
      </c>
      <c r="N5" s="29">
        <v>950000</v>
      </c>
      <c r="O5" s="29">
        <f t="shared" si="5"/>
        <v>950000</v>
      </c>
      <c r="P5" s="36">
        <v>0.19</v>
      </c>
      <c r="Q5" s="29">
        <f t="shared" si="6"/>
        <v>180500</v>
      </c>
      <c r="R5" s="29">
        <f t="shared" si="7"/>
        <v>180500</v>
      </c>
      <c r="S5" s="32">
        <f t="shared" si="8"/>
        <v>1130500</v>
      </c>
      <c r="T5" s="32">
        <f t="shared" si="9"/>
        <v>1130500</v>
      </c>
      <c r="U5" s="38">
        <f t="shared" si="10"/>
        <v>1160250</v>
      </c>
      <c r="V5" s="3">
        <f t="shared" si="11"/>
        <v>1160250</v>
      </c>
    </row>
    <row r="6" spans="1:22" s="4" customFormat="1" ht="60" x14ac:dyDescent="0.25">
      <c r="A6" s="7">
        <v>4</v>
      </c>
      <c r="B6" s="7">
        <v>81101706</v>
      </c>
      <c r="C6" s="17" t="s">
        <v>15</v>
      </c>
      <c r="D6" s="18" t="s">
        <v>19</v>
      </c>
      <c r="E6" s="7" t="s">
        <v>62</v>
      </c>
      <c r="F6" s="6">
        <v>1</v>
      </c>
      <c r="G6" s="29">
        <v>1000000</v>
      </c>
      <c r="H6" s="29">
        <f t="shared" si="0"/>
        <v>1000000</v>
      </c>
      <c r="I6" s="36">
        <v>0.19</v>
      </c>
      <c r="J6" s="29">
        <f t="shared" si="1"/>
        <v>190000</v>
      </c>
      <c r="K6" s="29">
        <f>J6*F6</f>
        <v>190000</v>
      </c>
      <c r="L6" s="32">
        <f t="shared" si="3"/>
        <v>1190000</v>
      </c>
      <c r="M6" s="32">
        <f t="shared" si="4"/>
        <v>1190000</v>
      </c>
      <c r="N6" s="29">
        <v>1000000</v>
      </c>
      <c r="O6" s="29">
        <f t="shared" si="5"/>
        <v>1000000</v>
      </c>
      <c r="P6" s="36">
        <v>0.19</v>
      </c>
      <c r="Q6" s="29">
        <f t="shared" si="6"/>
        <v>190000</v>
      </c>
      <c r="R6" s="29">
        <f t="shared" si="7"/>
        <v>190000</v>
      </c>
      <c r="S6" s="32">
        <f t="shared" si="8"/>
        <v>1190000</v>
      </c>
      <c r="T6" s="32">
        <f t="shared" si="9"/>
        <v>1190000</v>
      </c>
      <c r="U6" s="38">
        <f t="shared" si="10"/>
        <v>1190000</v>
      </c>
      <c r="V6" s="3">
        <f t="shared" si="11"/>
        <v>1190000</v>
      </c>
    </row>
    <row r="7" spans="1:22" s="4" customFormat="1" ht="60" x14ac:dyDescent="0.25">
      <c r="A7" s="7">
        <v>5</v>
      </c>
      <c r="B7" s="7">
        <v>81101706</v>
      </c>
      <c r="C7" s="17" t="s">
        <v>15</v>
      </c>
      <c r="D7" s="18" t="s">
        <v>20</v>
      </c>
      <c r="E7" s="7" t="s">
        <v>62</v>
      </c>
      <c r="F7" s="6">
        <v>1</v>
      </c>
      <c r="G7" s="29">
        <v>1000000</v>
      </c>
      <c r="H7" s="29">
        <f t="shared" si="0"/>
        <v>1000000</v>
      </c>
      <c r="I7" s="36">
        <v>0.19</v>
      </c>
      <c r="J7" s="29">
        <f>G7*19%</f>
        <v>190000</v>
      </c>
      <c r="K7" s="29">
        <f t="shared" si="2"/>
        <v>190000</v>
      </c>
      <c r="L7" s="32">
        <f t="shared" si="3"/>
        <v>1190000</v>
      </c>
      <c r="M7" s="32">
        <f>L7*F7</f>
        <v>1190000</v>
      </c>
      <c r="N7" s="29">
        <v>850000</v>
      </c>
      <c r="O7" s="29">
        <f t="shared" si="5"/>
        <v>850000</v>
      </c>
      <c r="P7" s="36">
        <v>0.19</v>
      </c>
      <c r="Q7" s="29">
        <f>N7*19%</f>
        <v>161500</v>
      </c>
      <c r="R7" s="29">
        <f t="shared" si="7"/>
        <v>161500</v>
      </c>
      <c r="S7" s="32">
        <f t="shared" si="8"/>
        <v>1011500</v>
      </c>
      <c r="T7" s="32">
        <f t="shared" si="9"/>
        <v>1011500</v>
      </c>
      <c r="U7" s="38">
        <f t="shared" si="10"/>
        <v>1100750</v>
      </c>
      <c r="V7" s="3">
        <f t="shared" si="11"/>
        <v>1100750</v>
      </c>
    </row>
    <row r="8" spans="1:22" s="4" customFormat="1" ht="60" x14ac:dyDescent="0.25">
      <c r="A8" s="7">
        <v>6</v>
      </c>
      <c r="B8" s="7">
        <v>81101706</v>
      </c>
      <c r="C8" s="17" t="s">
        <v>15</v>
      </c>
      <c r="D8" s="19" t="s">
        <v>21</v>
      </c>
      <c r="E8" s="7" t="s">
        <v>62</v>
      </c>
      <c r="F8" s="6">
        <v>1</v>
      </c>
      <c r="G8" s="29">
        <v>1000000</v>
      </c>
      <c r="H8" s="29">
        <f t="shared" si="0"/>
        <v>1000000</v>
      </c>
      <c r="I8" s="36">
        <v>0.19</v>
      </c>
      <c r="J8" s="29">
        <f t="shared" si="1"/>
        <v>190000</v>
      </c>
      <c r="K8" s="29">
        <f t="shared" si="2"/>
        <v>190000</v>
      </c>
      <c r="L8" s="32">
        <f t="shared" si="3"/>
        <v>1190000</v>
      </c>
      <c r="M8" s="32">
        <f t="shared" si="4"/>
        <v>1190000</v>
      </c>
      <c r="N8" s="29">
        <v>1000000</v>
      </c>
      <c r="O8" s="29">
        <f t="shared" si="5"/>
        <v>1000000</v>
      </c>
      <c r="P8" s="36">
        <v>0.19</v>
      </c>
      <c r="Q8" s="29">
        <f t="shared" si="6"/>
        <v>190000</v>
      </c>
      <c r="R8" s="29">
        <f t="shared" si="7"/>
        <v>190000</v>
      </c>
      <c r="S8" s="32">
        <f t="shared" si="8"/>
        <v>1190000</v>
      </c>
      <c r="T8" s="32">
        <f t="shared" si="9"/>
        <v>1190000</v>
      </c>
      <c r="U8" s="38">
        <f t="shared" si="10"/>
        <v>1190000</v>
      </c>
      <c r="V8" s="3">
        <f t="shared" si="11"/>
        <v>1190000</v>
      </c>
    </row>
    <row r="9" spans="1:22" s="4" customFormat="1" ht="60" x14ac:dyDescent="0.25">
      <c r="A9" s="7">
        <v>7</v>
      </c>
      <c r="B9" s="7">
        <v>81101706</v>
      </c>
      <c r="C9" s="17" t="s">
        <v>15</v>
      </c>
      <c r="D9" s="19" t="s">
        <v>21</v>
      </c>
      <c r="E9" s="7" t="s">
        <v>62</v>
      </c>
      <c r="F9" s="6">
        <v>1</v>
      </c>
      <c r="G9" s="29">
        <v>1000000</v>
      </c>
      <c r="H9" s="29">
        <f t="shared" si="0"/>
        <v>1000000</v>
      </c>
      <c r="I9" s="36">
        <v>0.19</v>
      </c>
      <c r="J9" s="29">
        <f t="shared" si="1"/>
        <v>190000</v>
      </c>
      <c r="K9" s="29">
        <f>J9*F9</f>
        <v>190000</v>
      </c>
      <c r="L9" s="32">
        <f t="shared" si="3"/>
        <v>1190000</v>
      </c>
      <c r="M9" s="32">
        <f t="shared" si="4"/>
        <v>1190000</v>
      </c>
      <c r="N9" s="29">
        <v>900000</v>
      </c>
      <c r="O9" s="29">
        <f t="shared" si="5"/>
        <v>900000</v>
      </c>
      <c r="P9" s="36">
        <v>0.19</v>
      </c>
      <c r="Q9" s="29">
        <f t="shared" si="6"/>
        <v>171000</v>
      </c>
      <c r="R9" s="29">
        <f t="shared" si="7"/>
        <v>171000</v>
      </c>
      <c r="S9" s="32">
        <f t="shared" si="8"/>
        <v>1071000</v>
      </c>
      <c r="T9" s="32">
        <f t="shared" si="9"/>
        <v>1071000</v>
      </c>
      <c r="U9" s="38">
        <f t="shared" si="10"/>
        <v>1130500</v>
      </c>
      <c r="V9" s="3">
        <f t="shared" si="11"/>
        <v>1130500</v>
      </c>
    </row>
    <row r="10" spans="1:22" s="4" customFormat="1" ht="45" x14ac:dyDescent="0.25">
      <c r="A10" s="7">
        <v>8</v>
      </c>
      <c r="B10" s="7">
        <v>81101706</v>
      </c>
      <c r="C10" s="17" t="s">
        <v>15</v>
      </c>
      <c r="D10" s="19" t="s">
        <v>22</v>
      </c>
      <c r="E10" s="7" t="s">
        <v>62</v>
      </c>
      <c r="F10" s="6">
        <v>1</v>
      </c>
      <c r="G10" s="29">
        <v>1000000</v>
      </c>
      <c r="H10" s="29">
        <f t="shared" si="0"/>
        <v>1000000</v>
      </c>
      <c r="I10" s="36">
        <v>0.19</v>
      </c>
      <c r="J10" s="29">
        <f>G10*19%</f>
        <v>190000</v>
      </c>
      <c r="K10" s="29">
        <f t="shared" si="2"/>
        <v>190000</v>
      </c>
      <c r="L10" s="32">
        <f>G10+J10</f>
        <v>1190000</v>
      </c>
      <c r="M10" s="32">
        <f>L10*F10</f>
        <v>1190000</v>
      </c>
      <c r="N10" s="29">
        <v>900000</v>
      </c>
      <c r="O10" s="29">
        <f t="shared" si="5"/>
        <v>900000</v>
      </c>
      <c r="P10" s="36">
        <v>0.19</v>
      </c>
      <c r="Q10" s="29">
        <f>N10*19%</f>
        <v>171000</v>
      </c>
      <c r="R10" s="29">
        <f t="shared" si="7"/>
        <v>171000</v>
      </c>
      <c r="S10" s="32">
        <f>N10+Q10</f>
        <v>1071000</v>
      </c>
      <c r="T10" s="32">
        <f t="shared" si="9"/>
        <v>1071000</v>
      </c>
      <c r="U10" s="38">
        <f t="shared" si="10"/>
        <v>1130500</v>
      </c>
      <c r="V10" s="3">
        <f t="shared" si="11"/>
        <v>1130500</v>
      </c>
    </row>
    <row r="11" spans="1:22" s="4" customFormat="1" ht="120" x14ac:dyDescent="0.25">
      <c r="A11" s="7">
        <v>9</v>
      </c>
      <c r="B11" s="7">
        <v>81101706</v>
      </c>
      <c r="C11" s="19" t="s">
        <v>23</v>
      </c>
      <c r="D11" s="19" t="s">
        <v>24</v>
      </c>
      <c r="E11" s="7" t="s">
        <v>62</v>
      </c>
      <c r="F11" s="6">
        <v>1</v>
      </c>
      <c r="G11" s="30">
        <v>904000</v>
      </c>
      <c r="H11" s="31">
        <f t="shared" si="0"/>
        <v>904000</v>
      </c>
      <c r="I11" s="36">
        <v>0.19</v>
      </c>
      <c r="J11" s="33">
        <f>G11*19%</f>
        <v>171760</v>
      </c>
      <c r="K11" s="33">
        <f t="shared" si="2"/>
        <v>171760</v>
      </c>
      <c r="L11" s="34">
        <f>G11+J11</f>
        <v>1075760</v>
      </c>
      <c r="M11" s="35">
        <f>L11*F11</f>
        <v>1075760</v>
      </c>
      <c r="N11" s="29">
        <v>900000</v>
      </c>
      <c r="O11" s="31">
        <f t="shared" si="5"/>
        <v>900000</v>
      </c>
      <c r="P11" s="36">
        <v>0.19</v>
      </c>
      <c r="Q11" s="33">
        <f>N11*19%</f>
        <v>171000</v>
      </c>
      <c r="R11" s="29">
        <f t="shared" si="7"/>
        <v>171000</v>
      </c>
      <c r="S11" s="34">
        <f>N11+Q11</f>
        <v>1071000</v>
      </c>
      <c r="T11" s="32">
        <f t="shared" si="9"/>
        <v>1071000</v>
      </c>
      <c r="U11" s="38">
        <f t="shared" si="10"/>
        <v>1073380</v>
      </c>
      <c r="V11" s="3">
        <f t="shared" si="11"/>
        <v>1073380</v>
      </c>
    </row>
    <row r="12" spans="1:22" s="4" customFormat="1" ht="240" x14ac:dyDescent="0.25">
      <c r="A12" s="7">
        <v>10</v>
      </c>
      <c r="B12" s="7">
        <v>81101706</v>
      </c>
      <c r="C12" s="19" t="s">
        <v>25</v>
      </c>
      <c r="D12" s="19" t="s">
        <v>26</v>
      </c>
      <c r="E12" s="7" t="s">
        <v>62</v>
      </c>
      <c r="F12" s="6">
        <v>1</v>
      </c>
      <c r="G12" s="30">
        <v>1700000</v>
      </c>
      <c r="H12" s="31">
        <f t="shared" si="0"/>
        <v>1700000</v>
      </c>
      <c r="I12" s="36">
        <v>0.19</v>
      </c>
      <c r="J12" s="33">
        <f>G12*19%</f>
        <v>323000</v>
      </c>
      <c r="K12" s="33">
        <f t="shared" si="2"/>
        <v>323000</v>
      </c>
      <c r="L12" s="34">
        <f>G12+J12</f>
        <v>2023000</v>
      </c>
      <c r="M12" s="35">
        <f>L12*F12</f>
        <v>2023000</v>
      </c>
      <c r="N12" s="30">
        <v>1760000</v>
      </c>
      <c r="O12" s="31">
        <f t="shared" si="5"/>
        <v>1760000</v>
      </c>
      <c r="P12" s="36">
        <v>0.19</v>
      </c>
      <c r="Q12" s="33">
        <f>N12*19%</f>
        <v>334400</v>
      </c>
      <c r="R12" s="29">
        <f t="shared" si="7"/>
        <v>334400</v>
      </c>
      <c r="S12" s="34">
        <f>N12+Q12</f>
        <v>2094400</v>
      </c>
      <c r="T12" s="32">
        <f t="shared" si="9"/>
        <v>2094400</v>
      </c>
      <c r="U12" s="38">
        <f t="shared" si="10"/>
        <v>2058700</v>
      </c>
      <c r="V12" s="3">
        <f t="shared" si="11"/>
        <v>2058700</v>
      </c>
    </row>
    <row r="13" spans="1:22" s="4" customFormat="1" ht="75" x14ac:dyDescent="0.25">
      <c r="A13" s="7">
        <v>11</v>
      </c>
      <c r="B13" s="23">
        <v>81101706</v>
      </c>
      <c r="C13" s="20" t="s">
        <v>27</v>
      </c>
      <c r="D13" s="20" t="s">
        <v>28</v>
      </c>
      <c r="E13" s="7" t="s">
        <v>62</v>
      </c>
      <c r="F13" s="6">
        <v>2</v>
      </c>
      <c r="G13" s="30">
        <v>950000</v>
      </c>
      <c r="H13" s="31">
        <f t="shared" si="0"/>
        <v>950000</v>
      </c>
      <c r="I13" s="36">
        <v>0.19</v>
      </c>
      <c r="J13" s="33">
        <f>G13*19%</f>
        <v>180500</v>
      </c>
      <c r="K13" s="33">
        <f t="shared" si="2"/>
        <v>361000</v>
      </c>
      <c r="L13" s="34">
        <f>G13+J13</f>
        <v>1130500</v>
      </c>
      <c r="M13" s="35">
        <f>L13*F13</f>
        <v>2261000</v>
      </c>
      <c r="N13" s="30">
        <v>1100000</v>
      </c>
      <c r="O13" s="31">
        <f t="shared" si="5"/>
        <v>1100000</v>
      </c>
      <c r="P13" s="36">
        <v>0.19</v>
      </c>
      <c r="Q13" s="33">
        <f>N13*19%</f>
        <v>209000</v>
      </c>
      <c r="R13" s="29">
        <f t="shared" si="7"/>
        <v>418000</v>
      </c>
      <c r="S13" s="34">
        <f>N13+Q13</f>
        <v>1309000</v>
      </c>
      <c r="T13" s="32">
        <f t="shared" si="9"/>
        <v>2618000</v>
      </c>
      <c r="U13" s="38">
        <f t="shared" si="10"/>
        <v>1219750</v>
      </c>
      <c r="V13" s="3">
        <f t="shared" si="11"/>
        <v>2439500</v>
      </c>
    </row>
    <row r="14" spans="1:22" s="4" customFormat="1" ht="75" x14ac:dyDescent="0.25">
      <c r="A14" s="7">
        <v>12</v>
      </c>
      <c r="B14" s="23">
        <v>81101706</v>
      </c>
      <c r="C14" s="20" t="s">
        <v>29</v>
      </c>
      <c r="D14" s="20" t="s">
        <v>30</v>
      </c>
      <c r="E14" s="7" t="s">
        <v>62</v>
      </c>
      <c r="F14" s="6">
        <v>1</v>
      </c>
      <c r="G14" s="30">
        <v>1000000</v>
      </c>
      <c r="H14" s="31">
        <f t="shared" si="0"/>
        <v>1000000</v>
      </c>
      <c r="I14" s="36">
        <v>0.19</v>
      </c>
      <c r="J14" s="33">
        <f t="shared" ref="J14:J32" si="12">G14*19%</f>
        <v>190000</v>
      </c>
      <c r="K14" s="33">
        <f t="shared" si="2"/>
        <v>190000</v>
      </c>
      <c r="L14" s="34">
        <f t="shared" ref="L14:L32" si="13">G14+J14</f>
        <v>1190000</v>
      </c>
      <c r="M14" s="35">
        <f t="shared" ref="M14:M32" si="14">L14*F14</f>
        <v>1190000</v>
      </c>
      <c r="N14" s="30">
        <v>1100000</v>
      </c>
      <c r="O14" s="31">
        <f t="shared" si="5"/>
        <v>1100000</v>
      </c>
      <c r="P14" s="36">
        <v>0.19</v>
      </c>
      <c r="Q14" s="33">
        <f t="shared" ref="Q14:Q32" si="15">N14*19%</f>
        <v>209000</v>
      </c>
      <c r="R14" s="29">
        <f t="shared" si="7"/>
        <v>209000</v>
      </c>
      <c r="S14" s="34">
        <f t="shared" ref="S14:S32" si="16">N14+Q14</f>
        <v>1309000</v>
      </c>
      <c r="T14" s="32">
        <f t="shared" si="9"/>
        <v>1309000</v>
      </c>
      <c r="U14" s="38">
        <f t="shared" si="10"/>
        <v>1249500</v>
      </c>
      <c r="V14" s="3">
        <f t="shared" si="11"/>
        <v>1249500</v>
      </c>
    </row>
    <row r="15" spans="1:22" s="4" customFormat="1" ht="45" x14ac:dyDescent="0.25">
      <c r="A15" s="7">
        <v>13</v>
      </c>
      <c r="B15" s="23">
        <v>81101706</v>
      </c>
      <c r="C15" s="20" t="s">
        <v>31</v>
      </c>
      <c r="D15" s="20" t="s">
        <v>32</v>
      </c>
      <c r="E15" s="7" t="s">
        <v>62</v>
      </c>
      <c r="F15" s="6">
        <v>1</v>
      </c>
      <c r="G15" s="30">
        <v>1000000</v>
      </c>
      <c r="H15" s="31">
        <f t="shared" si="0"/>
        <v>1000000</v>
      </c>
      <c r="I15" s="36">
        <v>0.19</v>
      </c>
      <c r="J15" s="33">
        <f t="shared" si="12"/>
        <v>190000</v>
      </c>
      <c r="K15" s="33">
        <f t="shared" si="2"/>
        <v>190000</v>
      </c>
      <c r="L15" s="34">
        <f t="shared" si="13"/>
        <v>1190000</v>
      </c>
      <c r="M15" s="35">
        <f t="shared" si="14"/>
        <v>1190000</v>
      </c>
      <c r="N15" s="30">
        <v>1100000</v>
      </c>
      <c r="O15" s="31">
        <f t="shared" si="5"/>
        <v>1100000</v>
      </c>
      <c r="P15" s="36">
        <v>0.19</v>
      </c>
      <c r="Q15" s="33">
        <f t="shared" si="15"/>
        <v>209000</v>
      </c>
      <c r="R15" s="29">
        <f t="shared" si="7"/>
        <v>209000</v>
      </c>
      <c r="S15" s="34">
        <f t="shared" si="16"/>
        <v>1309000</v>
      </c>
      <c r="T15" s="32">
        <f t="shared" si="9"/>
        <v>1309000</v>
      </c>
      <c r="U15" s="38">
        <f t="shared" si="10"/>
        <v>1249500</v>
      </c>
      <c r="V15" s="3">
        <f t="shared" si="11"/>
        <v>1249500</v>
      </c>
    </row>
    <row r="16" spans="1:22" s="4" customFormat="1" ht="75" x14ac:dyDescent="0.25">
      <c r="A16" s="7">
        <v>14</v>
      </c>
      <c r="B16" s="23">
        <v>78101509</v>
      </c>
      <c r="C16" s="20" t="s">
        <v>33</v>
      </c>
      <c r="D16" s="20" t="s">
        <v>34</v>
      </c>
      <c r="E16" s="7" t="s">
        <v>62</v>
      </c>
      <c r="F16" s="6">
        <v>1</v>
      </c>
      <c r="G16" s="30">
        <v>1000000</v>
      </c>
      <c r="H16" s="31">
        <f t="shared" si="0"/>
        <v>1000000</v>
      </c>
      <c r="I16" s="36">
        <v>0.19</v>
      </c>
      <c r="J16" s="33">
        <f t="shared" si="12"/>
        <v>190000</v>
      </c>
      <c r="K16" s="33">
        <f t="shared" si="2"/>
        <v>190000</v>
      </c>
      <c r="L16" s="34">
        <f t="shared" si="13"/>
        <v>1190000</v>
      </c>
      <c r="M16" s="35">
        <f t="shared" si="14"/>
        <v>1190000</v>
      </c>
      <c r="N16" s="30">
        <v>1100000</v>
      </c>
      <c r="O16" s="31">
        <f t="shared" si="5"/>
        <v>1100000</v>
      </c>
      <c r="P16" s="36">
        <v>0.19</v>
      </c>
      <c r="Q16" s="33">
        <f t="shared" si="15"/>
        <v>209000</v>
      </c>
      <c r="R16" s="29">
        <f t="shared" si="7"/>
        <v>209000</v>
      </c>
      <c r="S16" s="34">
        <f t="shared" si="16"/>
        <v>1309000</v>
      </c>
      <c r="T16" s="32">
        <f t="shared" si="9"/>
        <v>1309000</v>
      </c>
      <c r="U16" s="38">
        <f t="shared" si="10"/>
        <v>1249500</v>
      </c>
      <c r="V16" s="3">
        <f t="shared" si="11"/>
        <v>1249500</v>
      </c>
    </row>
    <row r="17" spans="1:22" ht="75" x14ac:dyDescent="0.25">
      <c r="A17" s="7">
        <v>15</v>
      </c>
      <c r="B17" s="23">
        <v>73152106</v>
      </c>
      <c r="C17" s="20" t="s">
        <v>35</v>
      </c>
      <c r="D17" s="20" t="s">
        <v>36</v>
      </c>
      <c r="E17" s="7" t="s">
        <v>62</v>
      </c>
      <c r="F17" s="6">
        <v>1</v>
      </c>
      <c r="G17" s="30">
        <v>1000000</v>
      </c>
      <c r="H17" s="31">
        <f t="shared" si="0"/>
        <v>1000000</v>
      </c>
      <c r="I17" s="36">
        <v>0.19</v>
      </c>
      <c r="J17" s="33">
        <f t="shared" si="12"/>
        <v>190000</v>
      </c>
      <c r="K17" s="33">
        <f t="shared" si="2"/>
        <v>190000</v>
      </c>
      <c r="L17" s="34">
        <f t="shared" si="13"/>
        <v>1190000</v>
      </c>
      <c r="M17" s="35">
        <f t="shared" si="14"/>
        <v>1190000</v>
      </c>
      <c r="N17" s="30">
        <v>1100000</v>
      </c>
      <c r="O17" s="31">
        <f t="shared" si="5"/>
        <v>1100000</v>
      </c>
      <c r="P17" s="36">
        <v>0.19</v>
      </c>
      <c r="Q17" s="33">
        <f t="shared" si="15"/>
        <v>209000</v>
      </c>
      <c r="R17" s="29">
        <f t="shared" si="7"/>
        <v>209000</v>
      </c>
      <c r="S17" s="34">
        <f t="shared" si="16"/>
        <v>1309000</v>
      </c>
      <c r="T17" s="32">
        <f t="shared" si="9"/>
        <v>1309000</v>
      </c>
      <c r="U17" s="38">
        <f t="shared" si="10"/>
        <v>1249500</v>
      </c>
      <c r="V17" s="3">
        <f t="shared" si="11"/>
        <v>1249500</v>
      </c>
    </row>
    <row r="18" spans="1:22" ht="90" x14ac:dyDescent="0.25">
      <c r="A18" s="7">
        <v>16</v>
      </c>
      <c r="B18" s="23">
        <v>72101509</v>
      </c>
      <c r="C18" s="20" t="s">
        <v>37</v>
      </c>
      <c r="D18" s="20" t="s">
        <v>38</v>
      </c>
      <c r="E18" s="7" t="s">
        <v>62</v>
      </c>
      <c r="F18" s="6">
        <v>1</v>
      </c>
      <c r="G18" s="30">
        <v>1000000</v>
      </c>
      <c r="H18" s="31">
        <f t="shared" si="0"/>
        <v>1000000</v>
      </c>
      <c r="I18" s="36">
        <v>0.19</v>
      </c>
      <c r="J18" s="33">
        <f t="shared" si="12"/>
        <v>190000</v>
      </c>
      <c r="K18" s="33">
        <f t="shared" si="2"/>
        <v>190000</v>
      </c>
      <c r="L18" s="34">
        <f t="shared" si="13"/>
        <v>1190000</v>
      </c>
      <c r="M18" s="35">
        <f t="shared" si="14"/>
        <v>1190000</v>
      </c>
      <c r="N18" s="30">
        <v>1100000</v>
      </c>
      <c r="O18" s="31">
        <f t="shared" si="5"/>
        <v>1100000</v>
      </c>
      <c r="P18" s="36">
        <v>0.19</v>
      </c>
      <c r="Q18" s="33">
        <f t="shared" si="15"/>
        <v>209000</v>
      </c>
      <c r="R18" s="29">
        <f t="shared" si="7"/>
        <v>209000</v>
      </c>
      <c r="S18" s="34">
        <f t="shared" si="16"/>
        <v>1309000</v>
      </c>
      <c r="T18" s="32">
        <f t="shared" si="9"/>
        <v>1309000</v>
      </c>
      <c r="U18" s="38">
        <f t="shared" si="10"/>
        <v>1249500</v>
      </c>
      <c r="V18" s="3">
        <f t="shared" si="11"/>
        <v>1249500</v>
      </c>
    </row>
    <row r="19" spans="1:22" ht="45" x14ac:dyDescent="0.25">
      <c r="A19" s="7">
        <v>17</v>
      </c>
      <c r="B19" s="23">
        <v>72154056</v>
      </c>
      <c r="C19" s="20" t="s">
        <v>39</v>
      </c>
      <c r="D19" s="20" t="s">
        <v>40</v>
      </c>
      <c r="E19" s="7" t="s">
        <v>62</v>
      </c>
      <c r="F19" s="6">
        <v>1</v>
      </c>
      <c r="G19" s="30">
        <v>880000</v>
      </c>
      <c r="H19" s="31">
        <f>G19</f>
        <v>880000</v>
      </c>
      <c r="I19" s="36">
        <v>0.19</v>
      </c>
      <c r="J19" s="33">
        <f t="shared" si="12"/>
        <v>167200</v>
      </c>
      <c r="K19" s="33">
        <f t="shared" si="2"/>
        <v>167200</v>
      </c>
      <c r="L19" s="34">
        <f t="shared" si="13"/>
        <v>1047200</v>
      </c>
      <c r="M19" s="35">
        <f t="shared" si="14"/>
        <v>1047200</v>
      </c>
      <c r="N19" s="30">
        <v>1000000</v>
      </c>
      <c r="O19" s="31">
        <f>N19</f>
        <v>1000000</v>
      </c>
      <c r="P19" s="36">
        <v>0.19</v>
      </c>
      <c r="Q19" s="33">
        <f t="shared" si="15"/>
        <v>190000</v>
      </c>
      <c r="R19" s="29">
        <f t="shared" si="7"/>
        <v>190000</v>
      </c>
      <c r="S19" s="34">
        <f t="shared" si="16"/>
        <v>1190000</v>
      </c>
      <c r="T19" s="32">
        <f t="shared" si="9"/>
        <v>1190000</v>
      </c>
      <c r="U19" s="38">
        <f t="shared" si="10"/>
        <v>1118600</v>
      </c>
      <c r="V19" s="3">
        <f t="shared" si="11"/>
        <v>1118600</v>
      </c>
    </row>
    <row r="20" spans="1:22" ht="90" x14ac:dyDescent="0.25">
      <c r="A20" s="7">
        <v>18</v>
      </c>
      <c r="B20" s="23">
        <v>72154056</v>
      </c>
      <c r="C20" s="20" t="s">
        <v>39</v>
      </c>
      <c r="D20" s="20" t="s">
        <v>41</v>
      </c>
      <c r="E20" s="7" t="s">
        <v>62</v>
      </c>
      <c r="F20" s="6">
        <v>3</v>
      </c>
      <c r="G20" s="30">
        <v>1000000</v>
      </c>
      <c r="H20" s="31">
        <f>G20</f>
        <v>1000000</v>
      </c>
      <c r="I20" s="36">
        <v>0.19</v>
      </c>
      <c r="J20" s="33">
        <f t="shared" si="12"/>
        <v>190000</v>
      </c>
      <c r="K20" s="33">
        <f t="shared" si="2"/>
        <v>570000</v>
      </c>
      <c r="L20" s="34">
        <f t="shared" si="13"/>
        <v>1190000</v>
      </c>
      <c r="M20" s="35">
        <f t="shared" si="14"/>
        <v>3570000</v>
      </c>
      <c r="N20" s="30">
        <v>1100000</v>
      </c>
      <c r="O20" s="31">
        <f>N20</f>
        <v>1100000</v>
      </c>
      <c r="P20" s="36">
        <v>0.19</v>
      </c>
      <c r="Q20" s="33">
        <f t="shared" si="15"/>
        <v>209000</v>
      </c>
      <c r="R20" s="29">
        <f t="shared" si="7"/>
        <v>627000</v>
      </c>
      <c r="S20" s="34">
        <f t="shared" si="16"/>
        <v>1309000</v>
      </c>
      <c r="T20" s="32">
        <f t="shared" si="9"/>
        <v>3927000</v>
      </c>
      <c r="U20" s="38">
        <f t="shared" si="10"/>
        <v>1249500</v>
      </c>
      <c r="V20" s="3">
        <f t="shared" si="11"/>
        <v>3748500</v>
      </c>
    </row>
    <row r="21" spans="1:22" ht="60" x14ac:dyDescent="0.25">
      <c r="A21" s="7">
        <v>19</v>
      </c>
      <c r="B21" s="23">
        <v>72102905</v>
      </c>
      <c r="C21" s="20" t="s">
        <v>42</v>
      </c>
      <c r="D21" s="20" t="s">
        <v>43</v>
      </c>
      <c r="E21" s="7" t="s">
        <v>62</v>
      </c>
      <c r="F21" s="6">
        <v>2</v>
      </c>
      <c r="G21" s="30">
        <v>1500000</v>
      </c>
      <c r="H21" s="31">
        <f>G21</f>
        <v>1500000</v>
      </c>
      <c r="I21" s="36">
        <v>0.19</v>
      </c>
      <c r="J21" s="33">
        <f t="shared" si="12"/>
        <v>285000</v>
      </c>
      <c r="K21" s="33">
        <f t="shared" si="2"/>
        <v>570000</v>
      </c>
      <c r="L21" s="34">
        <f t="shared" si="13"/>
        <v>1785000</v>
      </c>
      <c r="M21" s="35">
        <f t="shared" si="14"/>
        <v>3570000</v>
      </c>
      <c r="N21" s="30">
        <v>1400000</v>
      </c>
      <c r="O21" s="31">
        <f>N21</f>
        <v>1400000</v>
      </c>
      <c r="P21" s="36">
        <v>0.19</v>
      </c>
      <c r="Q21" s="33">
        <f t="shared" si="15"/>
        <v>266000</v>
      </c>
      <c r="R21" s="29">
        <f t="shared" si="7"/>
        <v>532000</v>
      </c>
      <c r="S21" s="34">
        <f t="shared" si="16"/>
        <v>1666000</v>
      </c>
      <c r="T21" s="32">
        <f t="shared" si="9"/>
        <v>3332000</v>
      </c>
      <c r="U21" s="38">
        <f t="shared" si="10"/>
        <v>1725500</v>
      </c>
      <c r="V21" s="3">
        <f t="shared" si="11"/>
        <v>3451000</v>
      </c>
    </row>
    <row r="22" spans="1:22" ht="60" x14ac:dyDescent="0.25">
      <c r="A22" s="7">
        <v>20</v>
      </c>
      <c r="B22" s="23">
        <v>81101706</v>
      </c>
      <c r="C22" s="20" t="s">
        <v>44</v>
      </c>
      <c r="D22" s="20" t="s">
        <v>45</v>
      </c>
      <c r="E22" s="7" t="s">
        <v>62</v>
      </c>
      <c r="F22" s="6">
        <v>1</v>
      </c>
      <c r="G22" s="30">
        <v>1000000</v>
      </c>
      <c r="H22" s="31">
        <f t="shared" ref="H22:H32" si="17">G22</f>
        <v>1000000</v>
      </c>
      <c r="I22" s="36">
        <v>0.19</v>
      </c>
      <c r="J22" s="33">
        <f t="shared" si="12"/>
        <v>190000</v>
      </c>
      <c r="K22" s="33">
        <f t="shared" si="2"/>
        <v>190000</v>
      </c>
      <c r="L22" s="34">
        <f t="shared" si="13"/>
        <v>1190000</v>
      </c>
      <c r="M22" s="35">
        <f t="shared" si="14"/>
        <v>1190000</v>
      </c>
      <c r="N22" s="30">
        <v>1100000</v>
      </c>
      <c r="O22" s="31">
        <f t="shared" ref="O22:O32" si="18">N22</f>
        <v>1100000</v>
      </c>
      <c r="P22" s="36">
        <v>0.19</v>
      </c>
      <c r="Q22" s="33">
        <f t="shared" si="15"/>
        <v>209000</v>
      </c>
      <c r="R22" s="29">
        <f t="shared" si="7"/>
        <v>209000</v>
      </c>
      <c r="S22" s="34">
        <f t="shared" si="16"/>
        <v>1309000</v>
      </c>
      <c r="T22" s="32">
        <f t="shared" si="9"/>
        <v>1309000</v>
      </c>
      <c r="U22" s="38">
        <f t="shared" si="10"/>
        <v>1249500</v>
      </c>
      <c r="V22" s="3">
        <f t="shared" si="11"/>
        <v>1249500</v>
      </c>
    </row>
    <row r="23" spans="1:22" ht="45" x14ac:dyDescent="0.25">
      <c r="A23" s="7">
        <v>21</v>
      </c>
      <c r="B23" s="23">
        <v>81101706</v>
      </c>
      <c r="C23" s="20" t="s">
        <v>44</v>
      </c>
      <c r="D23" s="20" t="s">
        <v>46</v>
      </c>
      <c r="E23" s="7" t="s">
        <v>62</v>
      </c>
      <c r="F23" s="6">
        <v>1</v>
      </c>
      <c r="G23" s="30">
        <v>1000000</v>
      </c>
      <c r="H23" s="31">
        <f t="shared" si="17"/>
        <v>1000000</v>
      </c>
      <c r="I23" s="36">
        <v>0.19</v>
      </c>
      <c r="J23" s="33">
        <f t="shared" si="12"/>
        <v>190000</v>
      </c>
      <c r="K23" s="33">
        <f t="shared" si="2"/>
        <v>190000</v>
      </c>
      <c r="L23" s="34">
        <f t="shared" si="13"/>
        <v>1190000</v>
      </c>
      <c r="M23" s="35">
        <f t="shared" si="14"/>
        <v>1190000</v>
      </c>
      <c r="N23" s="30">
        <v>1100000</v>
      </c>
      <c r="O23" s="31">
        <f t="shared" si="18"/>
        <v>1100000</v>
      </c>
      <c r="P23" s="36">
        <v>0.19</v>
      </c>
      <c r="Q23" s="33">
        <f t="shared" si="15"/>
        <v>209000</v>
      </c>
      <c r="R23" s="29">
        <f t="shared" si="7"/>
        <v>209000</v>
      </c>
      <c r="S23" s="34">
        <f t="shared" si="16"/>
        <v>1309000</v>
      </c>
      <c r="T23" s="32">
        <f t="shared" si="9"/>
        <v>1309000</v>
      </c>
      <c r="U23" s="38">
        <f t="shared" si="10"/>
        <v>1249500</v>
      </c>
      <c r="V23" s="3">
        <f t="shared" si="11"/>
        <v>1249500</v>
      </c>
    </row>
    <row r="24" spans="1:22" ht="45" x14ac:dyDescent="0.25">
      <c r="A24" s="7">
        <v>22</v>
      </c>
      <c r="B24" s="23">
        <v>73152108</v>
      </c>
      <c r="C24" s="20" t="s">
        <v>47</v>
      </c>
      <c r="D24" s="20" t="s">
        <v>48</v>
      </c>
      <c r="E24" s="7" t="s">
        <v>62</v>
      </c>
      <c r="F24" s="6">
        <v>2</v>
      </c>
      <c r="G24" s="30">
        <v>450000</v>
      </c>
      <c r="H24" s="31">
        <f t="shared" si="17"/>
        <v>450000</v>
      </c>
      <c r="I24" s="36">
        <v>0.19</v>
      </c>
      <c r="J24" s="33">
        <f t="shared" si="12"/>
        <v>85500</v>
      </c>
      <c r="K24" s="33">
        <f t="shared" si="2"/>
        <v>171000</v>
      </c>
      <c r="L24" s="34">
        <f t="shared" si="13"/>
        <v>535500</v>
      </c>
      <c r="M24" s="35">
        <f t="shared" si="14"/>
        <v>1071000</v>
      </c>
      <c r="N24" s="30">
        <v>450000</v>
      </c>
      <c r="O24" s="31">
        <f t="shared" si="18"/>
        <v>450000</v>
      </c>
      <c r="P24" s="36">
        <v>0.19</v>
      </c>
      <c r="Q24" s="33">
        <f t="shared" si="15"/>
        <v>85500</v>
      </c>
      <c r="R24" s="29">
        <f t="shared" si="7"/>
        <v>171000</v>
      </c>
      <c r="S24" s="34">
        <f t="shared" si="16"/>
        <v>535500</v>
      </c>
      <c r="T24" s="32">
        <f t="shared" si="9"/>
        <v>1071000</v>
      </c>
      <c r="U24" s="38">
        <f t="shared" si="10"/>
        <v>535500</v>
      </c>
      <c r="V24" s="3">
        <f t="shared" si="11"/>
        <v>1071000</v>
      </c>
    </row>
    <row r="25" spans="1:22" ht="390" x14ac:dyDescent="0.25">
      <c r="A25" s="7">
        <v>23</v>
      </c>
      <c r="B25" s="7">
        <v>81101707</v>
      </c>
      <c r="C25" s="20" t="s">
        <v>49</v>
      </c>
      <c r="D25" s="21" t="s">
        <v>50</v>
      </c>
      <c r="E25" s="7" t="s">
        <v>62</v>
      </c>
      <c r="F25" s="6">
        <v>1</v>
      </c>
      <c r="G25" s="30">
        <v>1000000</v>
      </c>
      <c r="H25" s="31">
        <f t="shared" si="17"/>
        <v>1000000</v>
      </c>
      <c r="I25" s="36">
        <v>0.19</v>
      </c>
      <c r="J25" s="33">
        <f t="shared" si="12"/>
        <v>190000</v>
      </c>
      <c r="K25" s="33">
        <f t="shared" si="2"/>
        <v>190000</v>
      </c>
      <c r="L25" s="34">
        <f t="shared" si="13"/>
        <v>1190000</v>
      </c>
      <c r="M25" s="35">
        <f t="shared" si="14"/>
        <v>1190000</v>
      </c>
      <c r="N25" s="30">
        <v>1050000</v>
      </c>
      <c r="O25" s="31">
        <f t="shared" si="18"/>
        <v>1050000</v>
      </c>
      <c r="P25" s="36">
        <v>0.19</v>
      </c>
      <c r="Q25" s="33">
        <f t="shared" si="15"/>
        <v>199500</v>
      </c>
      <c r="R25" s="29">
        <f t="shared" si="7"/>
        <v>199500</v>
      </c>
      <c r="S25" s="34">
        <f t="shared" si="16"/>
        <v>1249500</v>
      </c>
      <c r="T25" s="32">
        <f t="shared" si="9"/>
        <v>1249500</v>
      </c>
      <c r="U25" s="38">
        <f t="shared" si="10"/>
        <v>1219750</v>
      </c>
      <c r="V25" s="3">
        <f t="shared" si="11"/>
        <v>1219750</v>
      </c>
    </row>
    <row r="26" spans="1:22" ht="225" x14ac:dyDescent="0.25">
      <c r="A26" s="7">
        <v>24</v>
      </c>
      <c r="B26" s="7">
        <v>81101707</v>
      </c>
      <c r="C26" s="20" t="s">
        <v>49</v>
      </c>
      <c r="D26" s="21" t="s">
        <v>51</v>
      </c>
      <c r="E26" s="7" t="s">
        <v>62</v>
      </c>
      <c r="F26" s="6">
        <v>1</v>
      </c>
      <c r="G26" s="30">
        <v>1010000</v>
      </c>
      <c r="H26" s="31">
        <f t="shared" si="17"/>
        <v>1010000</v>
      </c>
      <c r="I26" s="36">
        <v>0.19</v>
      </c>
      <c r="J26" s="33">
        <f t="shared" si="12"/>
        <v>191900</v>
      </c>
      <c r="K26" s="33">
        <f t="shared" si="2"/>
        <v>191900</v>
      </c>
      <c r="L26" s="34">
        <f t="shared" si="13"/>
        <v>1201900</v>
      </c>
      <c r="M26" s="35">
        <f t="shared" si="14"/>
        <v>1201900</v>
      </c>
      <c r="N26" s="30">
        <v>1050000</v>
      </c>
      <c r="O26" s="31">
        <f t="shared" si="18"/>
        <v>1050000</v>
      </c>
      <c r="P26" s="36">
        <v>0.19</v>
      </c>
      <c r="Q26" s="33">
        <f t="shared" si="15"/>
        <v>199500</v>
      </c>
      <c r="R26" s="29">
        <f t="shared" si="7"/>
        <v>199500</v>
      </c>
      <c r="S26" s="34">
        <f t="shared" si="16"/>
        <v>1249500</v>
      </c>
      <c r="T26" s="32">
        <f t="shared" si="9"/>
        <v>1249500</v>
      </c>
      <c r="U26" s="38">
        <f t="shared" si="10"/>
        <v>1225700</v>
      </c>
      <c r="V26" s="3">
        <f t="shared" si="11"/>
        <v>1225700</v>
      </c>
    </row>
    <row r="27" spans="1:22" ht="120" x14ac:dyDescent="0.25">
      <c r="A27" s="7">
        <v>25</v>
      </c>
      <c r="B27" s="7">
        <v>81101707</v>
      </c>
      <c r="C27" s="22" t="s">
        <v>52</v>
      </c>
      <c r="D27" s="17" t="s">
        <v>53</v>
      </c>
      <c r="E27" s="7" t="s">
        <v>62</v>
      </c>
      <c r="F27" s="6">
        <v>6</v>
      </c>
      <c r="G27" s="30">
        <v>1000000</v>
      </c>
      <c r="H27" s="31">
        <f t="shared" si="17"/>
        <v>1000000</v>
      </c>
      <c r="I27" s="36">
        <v>0.19</v>
      </c>
      <c r="J27" s="33">
        <f t="shared" si="12"/>
        <v>190000</v>
      </c>
      <c r="K27" s="33">
        <f t="shared" si="2"/>
        <v>1140000</v>
      </c>
      <c r="L27" s="34">
        <f t="shared" si="13"/>
        <v>1190000</v>
      </c>
      <c r="M27" s="35">
        <f t="shared" si="14"/>
        <v>7140000</v>
      </c>
      <c r="N27" s="30">
        <v>850000</v>
      </c>
      <c r="O27" s="31">
        <f t="shared" si="18"/>
        <v>850000</v>
      </c>
      <c r="P27" s="36">
        <v>0.19</v>
      </c>
      <c r="Q27" s="33">
        <f t="shared" si="15"/>
        <v>161500</v>
      </c>
      <c r="R27" s="29">
        <f t="shared" si="7"/>
        <v>969000</v>
      </c>
      <c r="S27" s="34">
        <f t="shared" si="16"/>
        <v>1011500</v>
      </c>
      <c r="T27" s="32">
        <f t="shared" si="9"/>
        <v>6069000</v>
      </c>
      <c r="U27" s="38">
        <f t="shared" si="10"/>
        <v>1100750</v>
      </c>
      <c r="V27" s="3">
        <f t="shared" si="11"/>
        <v>6604500</v>
      </c>
    </row>
    <row r="28" spans="1:22" ht="75" x14ac:dyDescent="0.25">
      <c r="A28" s="7">
        <v>26</v>
      </c>
      <c r="B28" s="7">
        <v>3212175</v>
      </c>
      <c r="C28" s="8" t="s">
        <v>54</v>
      </c>
      <c r="D28" s="17" t="s">
        <v>55</v>
      </c>
      <c r="E28" s="7" t="s">
        <v>62</v>
      </c>
      <c r="F28" s="6">
        <v>1</v>
      </c>
      <c r="G28" s="30">
        <v>1600000</v>
      </c>
      <c r="H28" s="31">
        <f t="shared" si="17"/>
        <v>1600000</v>
      </c>
      <c r="I28" s="36">
        <v>0.19</v>
      </c>
      <c r="J28" s="33">
        <f>G28*19%</f>
        <v>304000</v>
      </c>
      <c r="K28" s="33">
        <f>J28*F28</f>
        <v>304000</v>
      </c>
      <c r="L28" s="34">
        <f>G28+J28</f>
        <v>1904000</v>
      </c>
      <c r="M28" s="35">
        <f t="shared" si="14"/>
        <v>1904000</v>
      </c>
      <c r="N28" s="30">
        <v>1650000</v>
      </c>
      <c r="O28" s="31">
        <f t="shared" si="18"/>
        <v>1650000</v>
      </c>
      <c r="P28" s="36">
        <v>0.19</v>
      </c>
      <c r="Q28" s="33">
        <f>N28*19%</f>
        <v>313500</v>
      </c>
      <c r="R28" s="29">
        <f t="shared" si="7"/>
        <v>313500</v>
      </c>
      <c r="S28" s="34">
        <f>N28+Q28</f>
        <v>1963500</v>
      </c>
      <c r="T28" s="32">
        <f t="shared" si="9"/>
        <v>1963500</v>
      </c>
      <c r="U28" s="38">
        <f t="shared" si="10"/>
        <v>1933750</v>
      </c>
      <c r="V28" s="3">
        <f t="shared" si="11"/>
        <v>1933750</v>
      </c>
    </row>
    <row r="29" spans="1:22" ht="75" x14ac:dyDescent="0.25">
      <c r="A29" s="7">
        <v>27</v>
      </c>
      <c r="B29" s="7">
        <v>3212175</v>
      </c>
      <c r="C29" s="8" t="s">
        <v>54</v>
      </c>
      <c r="D29" s="17" t="s">
        <v>55</v>
      </c>
      <c r="E29" s="7" t="s">
        <v>62</v>
      </c>
      <c r="F29" s="6">
        <v>1</v>
      </c>
      <c r="G29" s="30">
        <v>1610000</v>
      </c>
      <c r="H29" s="31">
        <f t="shared" si="17"/>
        <v>1610000</v>
      </c>
      <c r="I29" s="36">
        <v>0.19</v>
      </c>
      <c r="J29" s="33">
        <f t="shared" si="12"/>
        <v>305900</v>
      </c>
      <c r="K29" s="33">
        <f t="shared" si="2"/>
        <v>305900</v>
      </c>
      <c r="L29" s="34">
        <f t="shared" si="13"/>
        <v>1915900</v>
      </c>
      <c r="M29" s="35">
        <f t="shared" si="14"/>
        <v>1915900</v>
      </c>
      <c r="N29" s="30">
        <v>1500000</v>
      </c>
      <c r="O29" s="31">
        <f t="shared" si="18"/>
        <v>1500000</v>
      </c>
      <c r="P29" s="36">
        <v>0.19</v>
      </c>
      <c r="Q29" s="33">
        <f t="shared" si="15"/>
        <v>285000</v>
      </c>
      <c r="R29" s="29">
        <f t="shared" si="7"/>
        <v>285000</v>
      </c>
      <c r="S29" s="34">
        <f t="shared" si="16"/>
        <v>1785000</v>
      </c>
      <c r="T29" s="32">
        <f t="shared" si="9"/>
        <v>1785000</v>
      </c>
      <c r="U29" s="38">
        <f t="shared" si="10"/>
        <v>1850450</v>
      </c>
      <c r="V29" s="3">
        <f t="shared" si="11"/>
        <v>1850450</v>
      </c>
    </row>
    <row r="30" spans="1:22" ht="150" x14ac:dyDescent="0.25">
      <c r="A30" s="7">
        <v>28</v>
      </c>
      <c r="B30" s="7">
        <v>3212175</v>
      </c>
      <c r="C30" s="8" t="s">
        <v>56</v>
      </c>
      <c r="D30" s="8" t="s">
        <v>57</v>
      </c>
      <c r="E30" s="7" t="s">
        <v>62</v>
      </c>
      <c r="F30" s="6">
        <v>1</v>
      </c>
      <c r="G30" s="30">
        <v>1050000</v>
      </c>
      <c r="H30" s="31">
        <f t="shared" si="17"/>
        <v>1050000</v>
      </c>
      <c r="I30" s="36">
        <v>0.19</v>
      </c>
      <c r="J30" s="33">
        <f t="shared" si="12"/>
        <v>199500</v>
      </c>
      <c r="K30" s="33">
        <f t="shared" si="2"/>
        <v>199500</v>
      </c>
      <c r="L30" s="34">
        <f t="shared" si="13"/>
        <v>1249500</v>
      </c>
      <c r="M30" s="35">
        <f t="shared" si="14"/>
        <v>1249500</v>
      </c>
      <c r="N30" s="30">
        <v>1000000</v>
      </c>
      <c r="O30" s="31">
        <f t="shared" si="18"/>
        <v>1000000</v>
      </c>
      <c r="P30" s="36">
        <v>0.19</v>
      </c>
      <c r="Q30" s="33">
        <f t="shared" si="15"/>
        <v>190000</v>
      </c>
      <c r="R30" s="29">
        <f t="shared" si="7"/>
        <v>190000</v>
      </c>
      <c r="S30" s="34">
        <f t="shared" si="16"/>
        <v>1190000</v>
      </c>
      <c r="T30" s="32">
        <f t="shared" si="9"/>
        <v>1190000</v>
      </c>
      <c r="U30" s="38">
        <f t="shared" si="10"/>
        <v>1219750</v>
      </c>
      <c r="V30" s="3">
        <f t="shared" si="11"/>
        <v>1219750</v>
      </c>
    </row>
    <row r="31" spans="1:22" ht="75" x14ac:dyDescent="0.25">
      <c r="A31" s="7">
        <v>29</v>
      </c>
      <c r="B31" s="7">
        <v>26111711</v>
      </c>
      <c r="C31" s="8" t="s">
        <v>58</v>
      </c>
      <c r="D31" s="8" t="s">
        <v>59</v>
      </c>
      <c r="E31" s="7" t="s">
        <v>62</v>
      </c>
      <c r="F31" s="6">
        <v>1</v>
      </c>
      <c r="G31" s="30">
        <v>1050000</v>
      </c>
      <c r="H31" s="31">
        <f t="shared" si="17"/>
        <v>1050000</v>
      </c>
      <c r="I31" s="36">
        <v>0.19</v>
      </c>
      <c r="J31" s="33">
        <f t="shared" si="12"/>
        <v>199500</v>
      </c>
      <c r="K31" s="33">
        <f t="shared" si="2"/>
        <v>199500</v>
      </c>
      <c r="L31" s="34">
        <f t="shared" si="13"/>
        <v>1249500</v>
      </c>
      <c r="M31" s="35">
        <f t="shared" si="14"/>
        <v>1249500</v>
      </c>
      <c r="N31" s="30">
        <v>1100000</v>
      </c>
      <c r="O31" s="31">
        <f t="shared" si="18"/>
        <v>1100000</v>
      </c>
      <c r="P31" s="36">
        <v>0.19</v>
      </c>
      <c r="Q31" s="33">
        <f t="shared" si="15"/>
        <v>209000</v>
      </c>
      <c r="R31" s="29">
        <f t="shared" si="7"/>
        <v>209000</v>
      </c>
      <c r="S31" s="34">
        <f t="shared" si="16"/>
        <v>1309000</v>
      </c>
      <c r="T31" s="32">
        <f t="shared" si="9"/>
        <v>1309000</v>
      </c>
      <c r="U31" s="38">
        <f t="shared" si="10"/>
        <v>1279250</v>
      </c>
      <c r="V31" s="3">
        <f t="shared" si="11"/>
        <v>1279250</v>
      </c>
    </row>
    <row r="32" spans="1:22" ht="75" x14ac:dyDescent="0.25">
      <c r="A32" s="7">
        <v>30</v>
      </c>
      <c r="B32" s="7">
        <v>26111711</v>
      </c>
      <c r="C32" s="8" t="s">
        <v>60</v>
      </c>
      <c r="D32" s="8" t="s">
        <v>61</v>
      </c>
      <c r="E32" s="7" t="s">
        <v>62</v>
      </c>
      <c r="F32" s="6">
        <v>1</v>
      </c>
      <c r="G32" s="30">
        <v>1050000</v>
      </c>
      <c r="H32" s="31">
        <f t="shared" si="17"/>
        <v>1050000</v>
      </c>
      <c r="I32" s="36">
        <v>0.19</v>
      </c>
      <c r="J32" s="33">
        <f t="shared" si="12"/>
        <v>199500</v>
      </c>
      <c r="K32" s="33">
        <f t="shared" si="2"/>
        <v>199500</v>
      </c>
      <c r="L32" s="34">
        <f t="shared" si="13"/>
        <v>1249500</v>
      </c>
      <c r="M32" s="35">
        <f t="shared" si="14"/>
        <v>1249500</v>
      </c>
      <c r="N32" s="30">
        <v>1100000</v>
      </c>
      <c r="O32" s="31">
        <f t="shared" si="18"/>
        <v>1100000</v>
      </c>
      <c r="P32" s="36">
        <v>0.19</v>
      </c>
      <c r="Q32" s="33">
        <f t="shared" si="15"/>
        <v>209000</v>
      </c>
      <c r="R32" s="29">
        <f t="shared" si="7"/>
        <v>209000</v>
      </c>
      <c r="S32" s="34">
        <f t="shared" si="16"/>
        <v>1309000</v>
      </c>
      <c r="T32" s="32">
        <f t="shared" si="9"/>
        <v>1309000</v>
      </c>
      <c r="U32" s="38">
        <f t="shared" si="10"/>
        <v>1279250</v>
      </c>
      <c r="V32" s="3">
        <f t="shared" si="11"/>
        <v>1279250</v>
      </c>
    </row>
    <row r="33" spans="13:20" x14ac:dyDescent="0.25">
      <c r="M33" s="37">
        <f>SUM(M3:M32)</f>
        <v>49568260</v>
      </c>
      <c r="T33" s="37">
        <f>SUM(T3:T32)</f>
        <v>49515900</v>
      </c>
    </row>
  </sheetData>
  <mergeCells count="2">
    <mergeCell ref="G1:M1"/>
    <mergeCell ref="N1:T1"/>
  </mergeCells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20" ma:contentTypeDescription="Create a new document." ma:contentTypeScope="" ma:versionID="d96952fbc34f29333a275f88941cc7e3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f7a97938ed8d422ee882458e228f03ac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8A32D3-B925-45A9-AB25-955A37A095F0}"/>
</file>

<file path=customXml/itemProps2.xml><?xml version="1.0" encoding="utf-8"?>
<ds:datastoreItem xmlns:ds="http://schemas.openxmlformats.org/officeDocument/2006/customXml" ds:itemID="{2452FFA6-9FAF-4D1D-BEB7-98F271A84BA5}"/>
</file>

<file path=customXml/itemProps3.xml><?xml version="1.0" encoding="utf-8"?>
<ds:datastoreItem xmlns:ds="http://schemas.openxmlformats.org/officeDocument/2006/customXml" ds:itemID="{985E7F8F-82A9-41D8-8978-C30FEA01A8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COMPRAS EQUIPO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Maria Eugenia Hoyos Arcia</cp:lastModifiedBy>
  <dcterms:created xsi:type="dcterms:W3CDTF">2025-05-02T22:52:34Z</dcterms:created>
  <dcterms:modified xsi:type="dcterms:W3CDTF">2026-09-17T21:51:43Z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2025-05-02T22:53:27Z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3352f1b0-de88-4ea6-b3eb-0d92682e4cce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0x0101004A5DCAD4B43F5B44992CEAD33442F3AE</vt:lpwstr>
  </property>
</Properties>
</file>