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b4742faa0837b2a/Documentos/TRABAJO/FISCALIA/PROCESOS/MANTENIMIENTO PARQUE AUTOMOTOR/FINALES/"/>
    </mc:Choice>
  </mc:AlternateContent>
  <xr:revisionPtr revIDLastSave="8" documentId="8_{A521E389-EE53-48E9-A58B-B67B9EE6882E}" xr6:coauthVersionLast="47" xr6:coauthVersionMax="47" xr10:uidLastSave="{F56FA2E1-5A94-4A07-9D1B-061234B546D7}"/>
  <bookViews>
    <workbookView xWindow="-98" yWindow="-98" windowWidth="21795" windowHeight="12975" tabRatio="500" xr2:uid="{00000000-000D-0000-FFFF-FFFF00000000}"/>
  </bookViews>
  <sheets>
    <sheet name="INSTRUCCIONES" sheetId="1" r:id="rId1"/>
    <sheet name="GRUPO I" sheetId="2" r:id="rId2"/>
    <sheet name="GRUPO II" sheetId="3" r:id="rId3"/>
    <sheet name="GRUPO III" sheetId="4" r:id="rId4"/>
    <sheet name="GRUPO IV" sheetId="5" r:id="rId5"/>
    <sheet name="GRUPO V" sheetId="6" r:id="rId6"/>
    <sheet name="GRUPO VI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7" i="7" l="1"/>
  <c r="C22" i="7"/>
  <c r="C21" i="7"/>
  <c r="C18" i="7"/>
  <c r="C17" i="7"/>
  <c r="C27" i="6"/>
  <c r="C22" i="6"/>
  <c r="C21" i="6"/>
  <c r="C18" i="6"/>
  <c r="C17" i="6"/>
  <c r="C27" i="5"/>
  <c r="C22" i="5"/>
  <c r="C21" i="5"/>
  <c r="C18" i="5"/>
  <c r="C17" i="5"/>
  <c r="C27" i="4"/>
  <c r="C21" i="4"/>
  <c r="C22" i="4" s="1"/>
  <c r="C18" i="4"/>
  <c r="C17" i="4"/>
  <c r="C27" i="3"/>
  <c r="C22" i="3"/>
  <c r="C21" i="3"/>
  <c r="C18" i="3"/>
  <c r="C17" i="3"/>
  <c r="C27" i="2"/>
  <c r="C21" i="2"/>
  <c r="C22" i="2" s="1"/>
  <c r="C18" i="2"/>
  <c r="C17" i="2"/>
</calcChain>
</file>

<file path=xl/sharedStrings.xml><?xml version="1.0" encoding="utf-8"?>
<sst xmlns="http://schemas.openxmlformats.org/spreadsheetml/2006/main" count="163" uniqueCount="38">
  <si>
    <t>FORMATO DE OFERTA ECONÓMICA – GRUPOS I A VI</t>
  </si>
  <si>
    <t>Proceso: Prestar el servicio de mantenimiento preventivo y correctivo del parque automotor de la Fiscalía General de la Nación – Nivel Central, incluyendo el suministro e instalación de repuestos nuevos y genuinos para vehículos blindados, no blindados y motocicletas.</t>
  </si>
  <si>
    <t>1. Este formato contiene una hoja por grupo. El proponente diligencia únicamente la(s) hoja(s) del (de los) grupo(s) a los que presenta oferta; las demás hojas pueden dejarse en blanco.</t>
  </si>
  <si>
    <t>2. En cada hoja el proponente diligencia sus datos de identificación y ÚNICAMENTE la celda resaltada en amarillo: el PORCENTAJE DE DESCUENTO ofertado sobre la sumatoria base del grupo. Las demás celdas contienen valores fijados por la Entidad o fórmulas y no deben modificarse.</t>
  </si>
  <si>
    <t>3. La sumatoria base del grupo es la suma de los precios unitarios del listado base de precios de repuestos publicado por la Entidad (antes de IVA). El tempario y el valor hora hombre de referencia NO son objeto de oferta ni integran la sumatoria base; el porcentaje de descuento adjudicado se aplica, con el mismo valor, al valor hora hombre de referencia para obtener el valor hora hombre contractual.</t>
  </si>
  <si>
    <t>4. El porcentaje de descuento mínimo admisible es 0,01%. La oferta con un porcentaje inferior, sin porcentaje, o con modificación de los valores fijados por la Entidad, será rechazada. El porcentaje se expresa con máximo dos (2) decimales.</t>
  </si>
  <si>
    <t>5. El porcentaje de descuento ofertado se aplica de manera uniforme a la totalidad de los precios unitarios del listado base y, con el mismo porcentaje, al valor de la hora hombre de referencia; los valores resultantes, más el IVA a que haya lugar, son los precios contractuales del grupo.</t>
  </si>
  <si>
    <t>FORMATO DE OFERTA ECONÓMICA – GRUPO I – TOYOTA</t>
  </si>
  <si>
    <t>Prestar el servicio de mantenimiento preventivo y correctivo del parque automotor de la Fiscalía General de la Nación – Nivel Central, incluyendo el suministro e instalación de repuestos nuevos y genuinos para vehículos blindados, no blindados y motocicletas.</t>
  </si>
  <si>
    <t>Nombre o razón social del proponente</t>
  </si>
  <si>
    <t>NIT / documento de identificación</t>
  </si>
  <si>
    <t>Representante legal</t>
  </si>
  <si>
    <t>Correo electrónico y teléfono</t>
  </si>
  <si>
    <t>Diligencie únicamente las celdas amarillas. Las demás celdas contienen valores fijados por la Entidad o fórmulas y no deben modificarse.</t>
  </si>
  <si>
    <t>Unidad de medida de los ítems del listado base: UN (unidad).</t>
  </si>
  <si>
    <t>A. SUMATORIA BASE DEL GRUPO: sumatoria de los precios unitarios del listado base de repuestos (antes de IVA) – valor fijado por la Entidad</t>
  </si>
  <si>
    <t>B. Descuento mínimo admisible</t>
  </si>
  <si>
    <t>C. PORCENTAJE DE DESCUENTO OFERTADO sobre la sumatoria base (OFERTA ECONÓMICA)</t>
  </si>
  <si>
    <t>← Diligencie aquí. Mínimo 0,01%. Máximo dos decimales.</t>
  </si>
  <si>
    <t>D. Verificación del mínimo</t>
  </si>
  <si>
    <t>E. SUMATORIA CON DESCUENTO – valor a registrar en SECOP II para la subasta (A × (1 − C))</t>
  </si>
  <si>
    <t>F. Valor hora hombre de referencia antes de IVA – fijado por la Entidad (tempario; NO es objeto de oferta)</t>
  </si>
  <si>
    <t>G. Valor hora hombre contractual antes de IVA: el mismo porcentaje de descuento aplicado a F (F × (1 − C)) – informativo</t>
  </si>
  <si>
    <t>H. Valor hora hombre contractual con IVA – informativo</t>
  </si>
  <si>
    <t>PRESUPUESTO OFICIAL DEL GRUPO – vigencia 2026 (IVA incluido)</t>
  </si>
  <si>
    <t>PRESUPUESTO OFICIAL DEL GRUPO – vigencia 2027 (IVA incluido)</t>
  </si>
  <si>
    <t>PRESUPUESTO OFICIAL DEL GRUPO – vigencia 2028 (IVA incluido)</t>
  </si>
  <si>
    <t>PRESUPUESTO OFICIAL DEL GRUPO – TOTAL (tope de la bolsa a monto agotable)</t>
  </si>
  <si>
    <t>Nota 1. Los valores en azul son fijados por la Entidad (sumatoria del listado base de precios, valor hora hombre de referencia y presupuesto oficial) y no pueden modificarse.</t>
  </si>
  <si>
    <t>Nota 2. La sumatoria base y la sumatoria con descuento son índices de comparación entre oferentes y no constituyen el valor del contrato, que se ejecuta por bolsa a monto agotable hasta el presupuesto oficial del grupo.</t>
  </si>
  <si>
    <t>Nota 3. El tempario y el valor hora hombre de referencia NO son objeto de oferta ni de subasta. El porcentaje de descuento adjudicado (inicial o resultante de la subasta sobre el listado de repuestos) se aplica de manera uniforme a cada precio unitario del listado base y, con el mismo porcentaje, al valor hora hombre de referencia; los valores resultantes, más IVA, son los precios contractuales del grupo.</t>
  </si>
  <si>
    <t>Firma del representante legal o de la persona natural proponente: ______________________________________</t>
  </si>
  <si>
    <t>Nombre: ____________________________   C.C. ____________________   Fecha: ____________</t>
  </si>
  <si>
    <t>FORMATO DE OFERTA ECONÓMICA – GRUPO II – CHEVROLET</t>
  </si>
  <si>
    <t>FORMATO DE OFERTA ECONÓMICA – GRUPO III – RENAULT</t>
  </si>
  <si>
    <t>FORMATO DE OFERTA ECONÓMICA – GRUPO IV – MULTIMARCA VEHÍCULOS</t>
  </si>
  <si>
    <t>FORMATO DE OFERTA ECONÓMICA – GRUPO V – SUZUKI (MOTOCICLETAS)</t>
  </si>
  <si>
    <t>FORMATO DE OFERTA ECONÓMICA – GRUPO VI – MULTIMARCA MOTOCICLETAS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</si>
</sst>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"/>
    <numFmt numFmtId="165" formatCode="\$#,##0"/>
  </numFmts>
  <fonts count="10" x14ac:knownFonts="1">
    <font>
      <sz val="11"/>
      <color theme="1"/>
      <name val="Calibri"/>
      <family val="2"/>
      <charset val="1"/>
    </font>
    <font>
      <b/>
      <sz val="14"/>
      <color rgb="FF1F3864"/>
      <name val="Arial"/>
      <charset val="1"/>
    </font>
    <font>
      <sz val="9"/>
      <color rgb="FF000000"/>
      <name val="Arial"/>
      <charset val="1"/>
    </font>
    <font>
      <b/>
      <sz val="12"/>
      <color rgb="FF1F3864"/>
      <name val="Arial"/>
      <charset val="1"/>
    </font>
    <font>
      <i/>
      <sz val="8"/>
      <color rgb="FF000000"/>
      <name val="Arial"/>
      <charset val="1"/>
    </font>
    <font>
      <b/>
      <sz val="9"/>
      <color rgb="FF000000"/>
      <name val="Arial"/>
      <charset val="1"/>
    </font>
    <font>
      <i/>
      <sz val="9"/>
      <color rgb="FFC00000"/>
      <name val="Arial"/>
      <charset val="1"/>
    </font>
    <font>
      <i/>
      <sz val="9"/>
      <color rgb="FF595959"/>
      <name val="Arial"/>
      <charset val="1"/>
    </font>
    <font>
      <sz val="9"/>
      <color rgb="FF0000FF"/>
      <name val="Arial"/>
      <charset val="1"/>
    </font>
    <font>
      <b/>
      <sz val="11"/>
      <color rgb="FF0000FF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/>
    <xf numFmtId="0" fontId="5" fillId="0" borderId="1" xfId="0" applyFont="1" applyBorder="1"/>
    <xf numFmtId="0" fontId="7" fillId="0" borderId="0" xfId="0" applyFont="1"/>
    <xf numFmtId="0" fontId="5" fillId="0" borderId="1" xfId="0" applyFont="1" applyBorder="1" applyAlignment="1">
      <alignment vertical="center" wrapText="1"/>
    </xf>
    <xf numFmtId="164" fontId="8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10" fontId="2" fillId="0" borderId="1" xfId="0" applyNumberFormat="1" applyFont="1" applyBorder="1"/>
    <xf numFmtId="10" fontId="9" fillId="2" borderId="1" xfId="0" applyNumberFormat="1" applyFont="1" applyFill="1" applyBorder="1"/>
    <xf numFmtId="0" fontId="2" fillId="0" borderId="1" xfId="0" applyFont="1" applyBorder="1"/>
    <xf numFmtId="164" fontId="5" fillId="0" borderId="1" xfId="0" applyNumberFormat="1" applyFont="1" applyBorder="1"/>
    <xf numFmtId="165" fontId="8" fillId="0" borderId="1" xfId="0" applyNumberFormat="1" applyFont="1" applyBorder="1"/>
    <xf numFmtId="165" fontId="2" fillId="0" borderId="1" xfId="0" applyNumberFormat="1" applyFont="1" applyBorder="1"/>
    <xf numFmtId="0" fontId="5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9"/>
  <sheetViews>
    <sheetView tabSelected="1" zoomScaleNormal="100" workbookViewId="0">
      <selection activeCell="A10" sqref="A10:XFD10"/>
    </sheetView>
  </sheetViews>
  <sheetFormatPr baseColWidth="10" defaultColWidth="8.6640625" defaultRowHeight="14.25" x14ac:dyDescent="0.45"/>
  <cols>
    <col min="1" max="1" width="3" customWidth="1"/>
    <col min="2" max="2" width="120" customWidth="1"/>
  </cols>
  <sheetData>
    <row r="2" spans="2:2" ht="15" customHeight="1" x14ac:dyDescent="0.45">
      <c r="B2" s="2" t="s">
        <v>0</v>
      </c>
    </row>
    <row r="3" spans="2:2" ht="45" customHeight="1" x14ac:dyDescent="0.45">
      <c r="B3" s="3" t="s">
        <v>1</v>
      </c>
    </row>
    <row r="4" spans="2:2" ht="15" customHeight="1" x14ac:dyDescent="0.45">
      <c r="B4" s="3"/>
    </row>
    <row r="5" spans="2:2" ht="30" customHeight="1" x14ac:dyDescent="0.45">
      <c r="B5" s="3" t="s">
        <v>2</v>
      </c>
    </row>
    <row r="6" spans="2:2" ht="45" customHeight="1" x14ac:dyDescent="0.45">
      <c r="B6" s="3" t="s">
        <v>3</v>
      </c>
    </row>
    <row r="7" spans="2:2" ht="45" customHeight="1" x14ac:dyDescent="0.45">
      <c r="B7" s="3" t="s">
        <v>4</v>
      </c>
    </row>
    <row r="8" spans="2:2" ht="45" customHeight="1" x14ac:dyDescent="0.45">
      <c r="B8" s="3" t="s">
        <v>5</v>
      </c>
    </row>
    <row r="9" spans="2:2" ht="45" customHeight="1" x14ac:dyDescent="0.45">
      <c r="B9" s="3" t="s">
        <v>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D38"/>
  <sheetViews>
    <sheetView showGridLines="0" topLeftCell="A20" zoomScaleNormal="100" workbookViewId="0">
      <selection activeCell="A34" sqref="A34:XFD34"/>
    </sheetView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7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61914772238.959999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259364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62504791.5</v>
      </c>
    </row>
    <row r="25" spans="2:4" ht="15.75" customHeight="1" x14ac:dyDescent="0.45">
      <c r="B25" s="9" t="s">
        <v>25</v>
      </c>
      <c r="C25" s="8">
        <v>2038433953.53</v>
      </c>
    </row>
    <row r="26" spans="2:4" ht="15.75" customHeight="1" x14ac:dyDescent="0.45">
      <c r="B26" s="9" t="s">
        <v>26</v>
      </c>
      <c r="C26" s="8">
        <v>1924621391.1199999</v>
      </c>
    </row>
    <row r="27" spans="2:4" ht="25.5" customHeight="1" x14ac:dyDescent="0.45">
      <c r="B27" s="7" t="s">
        <v>27</v>
      </c>
      <c r="C27" s="13">
        <f>SUM(C24:C26)</f>
        <v>4025560136.1499996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1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D38"/>
  <sheetViews>
    <sheetView showGridLines="0" topLeftCell="A20" zoomScaleNormal="100" workbookViewId="0">
      <selection activeCell="A34" sqref="A34:XFD34"/>
    </sheetView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33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2954539191.1999998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259364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25642991.379999999</v>
      </c>
    </row>
    <row r="25" spans="2:4" ht="15.75" customHeight="1" x14ac:dyDescent="0.45">
      <c r="B25" s="9" t="s">
        <v>25</v>
      </c>
      <c r="C25" s="8">
        <v>836280596.32000005</v>
      </c>
    </row>
    <row r="26" spans="2:4" ht="15.75" customHeight="1" x14ac:dyDescent="0.45">
      <c r="B26" s="9" t="s">
        <v>26</v>
      </c>
      <c r="C26" s="8">
        <v>789588263.02999997</v>
      </c>
    </row>
    <row r="27" spans="2:4" ht="25.5" customHeight="1" x14ac:dyDescent="0.45">
      <c r="B27" s="7" t="s">
        <v>27</v>
      </c>
      <c r="C27" s="13">
        <f>SUM(C24:C26)</f>
        <v>1651511850.73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2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D38"/>
  <sheetViews>
    <sheetView showGridLines="0" topLeftCell="A18" zoomScaleNormal="100" workbookViewId="0">
      <selection activeCell="C16" sqref="B16:C16"/>
    </sheetView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34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431281827.98000002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259364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8013434.8200000003</v>
      </c>
    </row>
    <row r="25" spans="2:4" ht="15.75" customHeight="1" x14ac:dyDescent="0.45">
      <c r="B25" s="9" t="s">
        <v>25</v>
      </c>
      <c r="C25" s="8">
        <v>261337686.34999999</v>
      </c>
    </row>
    <row r="26" spans="2:4" ht="15.75" customHeight="1" x14ac:dyDescent="0.45">
      <c r="B26" s="9" t="s">
        <v>26</v>
      </c>
      <c r="C26" s="8">
        <v>246746332.19999999</v>
      </c>
    </row>
    <row r="27" spans="2:4" ht="25.5" customHeight="1" x14ac:dyDescent="0.45">
      <c r="B27" s="7" t="s">
        <v>27</v>
      </c>
      <c r="C27" s="13">
        <f>SUM(C24:C26)</f>
        <v>516097453.37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3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D38"/>
  <sheetViews>
    <sheetView showGridLines="0" zoomScaleNormal="100" workbookViewId="0"/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35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1570700751.0999999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259364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14424182.65</v>
      </c>
    </row>
    <row r="25" spans="2:4" ht="15.75" customHeight="1" x14ac:dyDescent="0.45">
      <c r="B25" s="9" t="s">
        <v>25</v>
      </c>
      <c r="C25" s="8">
        <v>470407835.43000001</v>
      </c>
    </row>
    <row r="26" spans="2:4" ht="15.75" customHeight="1" x14ac:dyDescent="0.45">
      <c r="B26" s="9" t="s">
        <v>26</v>
      </c>
      <c r="C26" s="8">
        <v>444143397.94999999</v>
      </c>
    </row>
    <row r="27" spans="2:4" ht="25.5" customHeight="1" x14ac:dyDescent="0.45">
      <c r="B27" s="7" t="s">
        <v>27</v>
      </c>
      <c r="C27" s="13">
        <f>SUM(C24:C26)</f>
        <v>928975416.02999997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4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D38"/>
  <sheetViews>
    <sheetView showGridLines="0" zoomScaleNormal="100" workbookViewId="0"/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36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341720850.25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95292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11218808.73</v>
      </c>
    </row>
    <row r="25" spans="2:4" ht="15.75" customHeight="1" x14ac:dyDescent="0.45">
      <c r="B25" s="9" t="s">
        <v>25</v>
      </c>
      <c r="C25" s="8">
        <v>365872760.88999999</v>
      </c>
    </row>
    <row r="26" spans="2:4" ht="15.75" customHeight="1" x14ac:dyDescent="0.45">
      <c r="B26" s="9" t="s">
        <v>26</v>
      </c>
      <c r="C26" s="8">
        <v>345444865.06999999</v>
      </c>
    </row>
    <row r="27" spans="2:4" ht="25.5" customHeight="1" x14ac:dyDescent="0.45">
      <c r="B27" s="7" t="s">
        <v>27</v>
      </c>
      <c r="C27" s="13">
        <f>SUM(C24:C26)</f>
        <v>722536434.69000006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5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D38"/>
  <sheetViews>
    <sheetView showGridLines="0" zoomScaleNormal="100" workbookViewId="0"/>
  </sheetViews>
  <sheetFormatPr baseColWidth="10" defaultColWidth="8.6640625" defaultRowHeight="14.25" x14ac:dyDescent="0.45"/>
  <cols>
    <col min="1" max="1" width="3" customWidth="1"/>
    <col min="2" max="2" width="74" customWidth="1"/>
    <col min="3" max="3" width="28" customWidth="1"/>
    <col min="4" max="4" width="42" customWidth="1"/>
  </cols>
  <sheetData>
    <row r="2" spans="2:4" ht="15.4" x14ac:dyDescent="0.45">
      <c r="B2" s="4" t="s">
        <v>37</v>
      </c>
    </row>
    <row r="3" spans="2:4" ht="25.5" customHeight="1" x14ac:dyDescent="0.45">
      <c r="B3" s="20" t="s">
        <v>8</v>
      </c>
      <c r="C3" s="20"/>
      <c r="D3" s="20"/>
    </row>
    <row r="5" spans="2:4" x14ac:dyDescent="0.45">
      <c r="B5" s="5" t="s">
        <v>9</v>
      </c>
      <c r="C5" s="21"/>
      <c r="D5" s="21"/>
    </row>
    <row r="6" spans="2:4" x14ac:dyDescent="0.45">
      <c r="B6" s="5" t="s">
        <v>10</v>
      </c>
      <c r="C6" s="21"/>
      <c r="D6" s="21"/>
    </row>
    <row r="7" spans="2:4" x14ac:dyDescent="0.45">
      <c r="B7" s="5" t="s">
        <v>11</v>
      </c>
      <c r="C7" s="21"/>
      <c r="D7" s="21"/>
    </row>
    <row r="8" spans="2:4" x14ac:dyDescent="0.45">
      <c r="B8" s="5" t="s">
        <v>12</v>
      </c>
      <c r="C8" s="21"/>
      <c r="D8" s="21"/>
    </row>
    <row r="10" spans="2:4" x14ac:dyDescent="0.45">
      <c r="B10" s="18" t="s">
        <v>13</v>
      </c>
      <c r="C10" s="18"/>
      <c r="D10" s="18"/>
    </row>
    <row r="11" spans="2:4" x14ac:dyDescent="0.45">
      <c r="B11" s="6" t="s">
        <v>14</v>
      </c>
    </row>
    <row r="12" spans="2:4" ht="25.5" customHeight="1" x14ac:dyDescent="0.45">
      <c r="B12" s="7" t="s">
        <v>15</v>
      </c>
      <c r="C12" s="8">
        <v>1425338.88</v>
      </c>
    </row>
    <row r="14" spans="2:4" ht="15.75" customHeight="1" x14ac:dyDescent="0.45">
      <c r="B14" s="9" t="s">
        <v>16</v>
      </c>
      <c r="C14" s="10">
        <v>1E-4</v>
      </c>
    </row>
    <row r="16" spans="2:4" ht="25.5" customHeight="1" x14ac:dyDescent="0.45">
      <c r="B16" s="7" t="s">
        <v>17</v>
      </c>
      <c r="C16" s="11"/>
      <c r="D16" s="1" t="s">
        <v>18</v>
      </c>
    </row>
    <row r="17" spans="2:4" ht="15.75" customHeight="1" x14ac:dyDescent="0.45">
      <c r="B17" s="9" t="s">
        <v>19</v>
      </c>
      <c r="C17" s="12" t="str">
        <f>IF(C16="","PENDIENTE",IF(C16&gt;=C14,"CUMPLE","NO CUMPLE – inferior al descuento mínimo"))</f>
        <v>PENDIENTE</v>
      </c>
    </row>
    <row r="18" spans="2:4" ht="25.5" customHeight="1" x14ac:dyDescent="0.45">
      <c r="B18" s="7" t="s">
        <v>20</v>
      </c>
      <c r="C18" s="13" t="str">
        <f>IF(C16="","",C12*(1-C16))</f>
        <v/>
      </c>
    </row>
    <row r="20" spans="2:4" ht="25.5" customHeight="1" x14ac:dyDescent="0.45">
      <c r="B20" s="9" t="s">
        <v>21</v>
      </c>
      <c r="C20" s="14">
        <v>95292</v>
      </c>
    </row>
    <row r="21" spans="2:4" ht="25.5" customHeight="1" x14ac:dyDescent="0.45">
      <c r="B21" s="9" t="s">
        <v>22</v>
      </c>
      <c r="C21" s="15" t="str">
        <f>IF(C16="","",ROUND(C20*(1-C16),0))</f>
        <v/>
      </c>
    </row>
    <row r="22" spans="2:4" ht="15.75" customHeight="1" x14ac:dyDescent="0.45">
      <c r="B22" s="9" t="s">
        <v>23</v>
      </c>
      <c r="C22" s="15" t="str">
        <f>IF(C16="","",ROUND(C21*1.19,0))</f>
        <v/>
      </c>
    </row>
    <row r="24" spans="2:4" ht="15.75" customHeight="1" x14ac:dyDescent="0.45">
      <c r="B24" s="9" t="s">
        <v>24</v>
      </c>
      <c r="C24" s="8">
        <v>3205373.92</v>
      </c>
    </row>
    <row r="25" spans="2:4" ht="15.75" customHeight="1" x14ac:dyDescent="0.45">
      <c r="B25" s="9" t="s">
        <v>25</v>
      </c>
      <c r="C25" s="8">
        <v>104535074.54000001</v>
      </c>
    </row>
    <row r="26" spans="2:4" ht="15.75" customHeight="1" x14ac:dyDescent="0.45">
      <c r="B26" s="9" t="s">
        <v>26</v>
      </c>
      <c r="C26" s="8">
        <v>98698532.879999995</v>
      </c>
    </row>
    <row r="27" spans="2:4" ht="25.5" customHeight="1" x14ac:dyDescent="0.45">
      <c r="B27" s="7" t="s">
        <v>27</v>
      </c>
      <c r="C27" s="13">
        <f>SUM(C24:C26)</f>
        <v>206438981.34</v>
      </c>
    </row>
    <row r="29" spans="2:4" ht="33.75" customHeight="1" x14ac:dyDescent="0.45">
      <c r="B29" s="19" t="s">
        <v>28</v>
      </c>
      <c r="C29" s="19"/>
      <c r="D29" s="19"/>
    </row>
    <row r="30" spans="2:4" ht="33.75" customHeight="1" x14ac:dyDescent="0.45">
      <c r="B30" s="19" t="s">
        <v>29</v>
      </c>
      <c r="C30" s="19"/>
      <c r="D30" s="19"/>
    </row>
    <row r="31" spans="2:4" ht="33.75" customHeight="1" x14ac:dyDescent="0.45">
      <c r="B31" s="19" t="s">
        <v>30</v>
      </c>
      <c r="C31" s="19"/>
      <c r="D31" s="19"/>
    </row>
    <row r="34" spans="2:2" x14ac:dyDescent="0.45">
      <c r="B34" t="s">
        <v>31</v>
      </c>
    </row>
    <row r="35" spans="2:2" x14ac:dyDescent="0.45">
      <c r="B35" t="s">
        <v>32</v>
      </c>
    </row>
    <row r="37" spans="2:2" x14ac:dyDescent="0.45">
      <c r="B37" s="16"/>
    </row>
    <row r="38" spans="2:2" x14ac:dyDescent="0.45">
      <c r="B38" s="17"/>
    </row>
  </sheetData>
  <mergeCells count="9">
    <mergeCell ref="B10:D10"/>
    <mergeCell ref="B29:D29"/>
    <mergeCell ref="B30:D30"/>
    <mergeCell ref="B31:D31"/>
    <mergeCell ref="B3:D3"/>
    <mergeCell ref="C5:D5"/>
    <mergeCell ref="C6:D6"/>
    <mergeCell ref="C7:D7"/>
    <mergeCell ref="C8:D8"/>
  </mergeCells>
  <dataValidations count="1">
    <dataValidation type="decimal" allowBlank="1" showErrorMessage="1" errorTitle="Porcentaje no válido" error="El porcentaje de descuento debe ser mayor o igual a 0,01% y menor o igual a 100%." sqref="C16" xr:uid="{00000000-0002-0000-0600-000000000000}">
      <formula1>0.0001</formula1>
      <formula2>1</formula2>
    </dataValidation>
  </dataValidations>
  <pageMargins left="0.75" right="0.75" top="1" bottom="1" header="0.511811023622047" footer="0.511811023622047"/>
  <pageSetup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INSTRUCCIONES</vt:lpstr>
      <vt:lpstr>GRUPO I</vt:lpstr>
      <vt:lpstr>GRUPO II</vt:lpstr>
      <vt:lpstr>GRUPO III</vt:lpstr>
      <vt:lpstr>GRUPO IV</vt:lpstr>
      <vt:lpstr>GRUPO V</vt:lpstr>
      <vt:lpstr>GRUPO 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Andrés Soto</cp:lastModifiedBy>
  <cp:revision>0</cp:revision>
  <dcterms:created xsi:type="dcterms:W3CDTF">2026-09-09T19:32:58Z</dcterms:created>
  <dcterms:modified xsi:type="dcterms:W3CDTF">2026-09-22T19:15:08Z</dcterms:modified>
  <dc:language>en-US</dc:language>
</cp:coreProperties>
</file>