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updateLinks="never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jefferson_ayala_gobiernobogota_gov_co/Documents/2. ALSF/1. FORMULACION 2026/4. TERMINACION CRUCES/1. FORMUL/PROCESO OBRA/"/>
    </mc:Choice>
  </mc:AlternateContent>
  <xr:revisionPtr revIDLastSave="55" documentId="13_ncr:1_{BEC4A5FF-CF45-462F-8DA4-9DFEB41A5F33}" xr6:coauthVersionLast="47" xr6:coauthVersionMax="47" xr10:uidLastSave="{350D5416-27DC-4F48-920B-9C7F34113EC5}"/>
  <bookViews>
    <workbookView xWindow="-120" yWindow="-120" windowWidth="29040" windowHeight="15720" tabRatio="933" firstSheet="2" activeTab="3" xr2:uid="{00000000-000D-0000-FFFF-FFFF00000000}"/>
  </bookViews>
  <sheets>
    <sheet name="Ppto int Atan" sheetId="3" state="hidden" r:id="rId1"/>
    <sheet name="Ppto INT Sta Rosa" sheetId="27" state="hidden" r:id="rId2"/>
    <sheet name="FORMULARIO OFERTA ECO" sheetId="40" r:id="rId3"/>
    <sheet name="PPTO CRUCES 2026" sheetId="42" r:id="rId4"/>
  </sheets>
  <definedNames>
    <definedName name="\0" localSheetId="2">#REF!</definedName>
    <definedName name="\0" localSheetId="3">#REF!</definedName>
    <definedName name="\0">#REF!</definedName>
    <definedName name="\00" localSheetId="2">#REF!</definedName>
    <definedName name="\00" localSheetId="3">#REF!</definedName>
    <definedName name="\00">#REF!</definedName>
    <definedName name="\a" localSheetId="2">#REF!</definedName>
    <definedName name="\a" localSheetId="3">#REF!</definedName>
    <definedName name="\a">#REF!</definedName>
    <definedName name="\AA" localSheetId="2">#REF!</definedName>
    <definedName name="\AA" localSheetId="3">#REF!</definedName>
    <definedName name="\AA">#REF!</definedName>
    <definedName name="\b" localSheetId="2">#REF!</definedName>
    <definedName name="\b" localSheetId="3">#REF!</definedName>
    <definedName name="\b">#REF!</definedName>
    <definedName name="\bb" localSheetId="2">#REF!</definedName>
    <definedName name="\bb" localSheetId="3">#REF!</definedName>
    <definedName name="\bb">#REF!</definedName>
    <definedName name="\c">#REF!</definedName>
    <definedName name="\E" localSheetId="2">#REF!</definedName>
    <definedName name="\E" localSheetId="3">#REF!</definedName>
    <definedName name="\E">#REF!</definedName>
    <definedName name="\EE" localSheetId="2">#REF!</definedName>
    <definedName name="\EE" localSheetId="3">#REF!</definedName>
    <definedName name="\EE">#REF!</definedName>
    <definedName name="\G" localSheetId="2">#REF!</definedName>
    <definedName name="\G" localSheetId="3">#REF!</definedName>
    <definedName name="\G">#REF!</definedName>
    <definedName name="\i">#REF!</definedName>
    <definedName name="\k" localSheetId="2">#REF!</definedName>
    <definedName name="\k" localSheetId="3">#REF!</definedName>
    <definedName name="\k">#REF!</definedName>
    <definedName name="\l" localSheetId="2">#REF!</definedName>
    <definedName name="\l" localSheetId="3">#REF!</definedName>
    <definedName name="\l">#REF!</definedName>
    <definedName name="\M" localSheetId="2">#REF!</definedName>
    <definedName name="\M" localSheetId="3">#REF!</definedName>
    <definedName name="\M">#REF!</definedName>
    <definedName name="\ñ" localSheetId="2">#REF!</definedName>
    <definedName name="\ñ" localSheetId="3">#REF!</definedName>
    <definedName name="\ñ">#REF!</definedName>
    <definedName name="\P" localSheetId="2">#REF!</definedName>
    <definedName name="\P" localSheetId="3">#REF!</definedName>
    <definedName name="\P">#REF!</definedName>
    <definedName name="\R" localSheetId="2">#REF!</definedName>
    <definedName name="\R" localSheetId="3">#REF!</definedName>
    <definedName name="\R">#REF!</definedName>
    <definedName name="\s" localSheetId="2">#REF!</definedName>
    <definedName name="\s" localSheetId="3">#REF!</definedName>
    <definedName name="\s">#REF!</definedName>
    <definedName name="\t">#REF!</definedName>
    <definedName name="\V">#REF!</definedName>
    <definedName name="\X" localSheetId="2">'FORMULARIO OFERTA ECO'!ERR</definedName>
    <definedName name="\X" localSheetId="3">'PPTO CRUCES 2026'!ERR</definedName>
    <definedName name="\X">[0]!ERR</definedName>
    <definedName name="\Z" localSheetId="2">'FORMULARIO OFERTA ECO'!ERR</definedName>
    <definedName name="\Z" localSheetId="3">'PPTO CRUCES 2026'!ERR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3">IF([0]!Values_Entered,[0]!Header_Row+[0]!Number_of_Payments,[0]!Header_Row)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 localSheetId="3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3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2">Scheduled_Payment+Extra_Payment</definedName>
    <definedName name="__________________v7" localSheetId="3">Scheduled_Payment+Extra_Payment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3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3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2">Scheduled_Payment+Extra_Payment</definedName>
    <definedName name="__________________w6" localSheetId="3">Scheduled_Payment+Extra_Payment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3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3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2">Scheduled_Payment+Extra_Payment</definedName>
    <definedName name="__________________X6" localSheetId="3">Scheduled_Payment+Extra_Payment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3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2">Scheduled_Payment+Extra_Payment</definedName>
    <definedName name="__________________y6" localSheetId="3">Scheduled_Payment+Extra_Payment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3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3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2">Scheduled_Payment+Extra_Payment</definedName>
    <definedName name="__________________z6" localSheetId="3">Scheduled_Payment+Extra_Payment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 localSheetId="3">IF([0]!Values_Entered,[0]!Header_Row+[0]!Number_of_Payments,[0]!Header_Row)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 localSheetId="3">IF(________________v8,[0]!Header_Row+________________v4,[0]!Header_Row)</definedName>
    <definedName name="________________v1">IF(________________v8,[0]!Header_Row+________________v4,[0]!Header_Row)</definedName>
    <definedName name="________________v2" localSheetId="3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2">Scheduled_Payment+Extra_Payment</definedName>
    <definedName name="________________v7" localSheetId="3">Scheduled_Payment+Extra_Payment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3">IF(________________w7,[0]!Header_Row+________________w3,[0]!Header_Row)</definedName>
    <definedName name="________________w1">IF(________________w7,[0]!Header_Row+________________w3,[0]!Header_Row)</definedName>
    <definedName name="________________w2" localSheetId="3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2">Scheduled_Payment+Extra_Payment</definedName>
    <definedName name="________________w6" localSheetId="3">Scheduled_Payment+Extra_Payment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3">IF(________________X7,[0]!Header_Row+________________X3,[0]!Header_Row)</definedName>
    <definedName name="________________X1">IF(________________X7,[0]!Header_Row+________________X3,[0]!Header_Row)</definedName>
    <definedName name="________________X2" localSheetId="3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2">Scheduled_Payment+Extra_Payment</definedName>
    <definedName name="________________X6" localSheetId="3">Scheduled_Payment+Extra_Payment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3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3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2">Scheduled_Payment+Extra_Payment</definedName>
    <definedName name="________________y6" localSheetId="3">Scheduled_Payment+Extra_Payment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3">IF(________________z7,[0]!Header_Row+________________z3,[0]!Header_Row)</definedName>
    <definedName name="________________z1">IF(________________z7,[0]!Header_Row+________________z3,[0]!Header_Row)</definedName>
    <definedName name="________________z2" localSheetId="3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2">Scheduled_Payment+Extra_Payment</definedName>
    <definedName name="________________z6" localSheetId="3">Scheduled_Payment+Extra_Payment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 localSheetId="3">IF([0]!Values_Entered,[0]!Header_Row+[0]!Number_of_Payments,[0]!Header_Row)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 localSheetId="3">IF(______________v8,[0]!Header_Row+______________v4,[0]!Header_Row)</definedName>
    <definedName name="______________v1">IF(______________v8,[0]!Header_Row+______________v4,[0]!Header_Row)</definedName>
    <definedName name="______________v2" localSheetId="3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2">Scheduled_Payment+Extra_Payment</definedName>
    <definedName name="______________v7" localSheetId="3">Scheduled_Payment+Extra_Payment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3">IF(______________w7,[0]!Header_Row+______________w3,[0]!Header_Row)</definedName>
    <definedName name="______________w1">IF(______________w7,[0]!Header_Row+______________w3,[0]!Header_Row)</definedName>
    <definedName name="______________w2" localSheetId="3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2">Scheduled_Payment+Extra_Payment</definedName>
    <definedName name="______________w6" localSheetId="3">Scheduled_Payment+Extra_Payment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3">IF(______________X7,[0]!Header_Row+______________X3,[0]!Header_Row)</definedName>
    <definedName name="______________X1">IF(______________X7,[0]!Header_Row+______________X3,[0]!Header_Row)</definedName>
    <definedName name="______________X2" localSheetId="3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2">Scheduled_Payment+Extra_Payment</definedName>
    <definedName name="______________X6" localSheetId="3">Scheduled_Payment+Extra_Payment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3">IF(________________y7,[0]!Header_Row+________________y3,[0]!Header_Row)</definedName>
    <definedName name="______________y1">IF(________________y7,[0]!Header_Row+________________y3,[0]!Header_Row)</definedName>
    <definedName name="______________y2" localSheetId="3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2">Scheduled_Payment+Extra_Payment</definedName>
    <definedName name="______________y6" localSheetId="3">Scheduled_Payment+Extra_Payment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3">IF(______________z7,[0]!Header_Row+______________z3,[0]!Header_Row)</definedName>
    <definedName name="______________z1">IF(______________z7,[0]!Header_Row+______________z3,[0]!Header_Row)</definedName>
    <definedName name="______________z2" localSheetId="3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2">Scheduled_Payment+Extra_Payment</definedName>
    <definedName name="______________z6" localSheetId="3">Scheduled_Payment+Extra_Payment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1" localSheetId="3">IF([0]!Values_Entered,[0]!Header_Row+[0]!Number_of_Payments,[0]!Header_Row)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 localSheetId="3">IF(____________v8,[0]!Header_Row+____________v4,[0]!Header_Row)</definedName>
    <definedName name="____________v1">IF(____________v8,[0]!Header_Row+____________v4,[0]!Header_Row)</definedName>
    <definedName name="____________v2" localSheetId="3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2">Scheduled_Payment+Extra_Payment</definedName>
    <definedName name="____________v7" localSheetId="3">Scheduled_Payment+Extra_Payment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 localSheetId="3">IF(____________w7,[0]!Header_Row+____________w3,[0]!Header_Row)</definedName>
    <definedName name="____________w1">IF(____________w7,[0]!Header_Row+____________w3,[0]!Header_Row)</definedName>
    <definedName name="____________w2" localSheetId="3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2">Scheduled_Payment+Extra_Payment</definedName>
    <definedName name="____________w6" localSheetId="3">Scheduled_Payment+Extra_Payment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3">IF(____________X7,[0]!Header_Row+____________X3,[0]!Header_Row)</definedName>
    <definedName name="____________X1">IF(____________X7,[0]!Header_Row+____________X3,[0]!Header_Row)</definedName>
    <definedName name="____________X2" localSheetId="3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2">Scheduled_Payment+Extra_Payment</definedName>
    <definedName name="____________X6" localSheetId="3">Scheduled_Payment+Extra_Payment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3">IF(______________y7,[0]!Header_Row+______________y3,[0]!Header_Row)</definedName>
    <definedName name="____________y1">IF(______________y7,[0]!Header_Row+______________y3,[0]!Header_Row)</definedName>
    <definedName name="____________y2" localSheetId="3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2">Scheduled_Payment+Extra_Payment</definedName>
    <definedName name="____________y6" localSheetId="3">Scheduled_Payment+Extra_Payment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3">IF(____________z7,[0]!Header_Row+____________z3,[0]!Header_Row)</definedName>
    <definedName name="____________z1">IF(____________z7,[0]!Header_Row+____________z3,[0]!Header_Row)</definedName>
    <definedName name="____________z2" localSheetId="3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2">Scheduled_Payment+Extra_Payment</definedName>
    <definedName name="____________z6" localSheetId="3">Scheduled_Payment+Extra_Payment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1" localSheetId="3">IF([0]!Values_Entered,[0]!Header_Row+[0]!Number_of_Payments,[0]!Header_Row)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 localSheetId="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v1" localSheetId="3">IF(__________v8,[0]!Header_Row+__________v4,[0]!Header_Row)</definedName>
    <definedName name="__________v1">IF(__________v8,[0]!Header_Row+__________v4,[0]!Header_Row)</definedName>
    <definedName name="__________v2" localSheetId="3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2">Scheduled_Payment+Extra_Payment</definedName>
    <definedName name="__________v7" localSheetId="3">Scheduled_Payment+Extra_Payment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 localSheetId="3">IF(__________w7,[0]!Header_Row+__________w3,[0]!Header_Row)</definedName>
    <definedName name="__________w1">IF(__________w7,[0]!Header_Row+__________w3,[0]!Header_Row)</definedName>
    <definedName name="__________w2" localSheetId="3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2">Scheduled_Payment+Extra_Payment</definedName>
    <definedName name="__________w6" localSheetId="3">Scheduled_Payment+Extra_Payment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3">IF(__________X7,[0]!Header_Row+__________X3,[0]!Header_Row)</definedName>
    <definedName name="__________X1">IF(__________X7,[0]!Header_Row+__________X3,[0]!Header_Row)</definedName>
    <definedName name="__________X2" localSheetId="3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2">Scheduled_Payment+Extra_Payment</definedName>
    <definedName name="__________X6" localSheetId="3">Scheduled_Payment+Extra_Payment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 localSheetId="3">IF(____________y7,[0]!Header_Row+____________y3,[0]!Header_Row)</definedName>
    <definedName name="__________y1">IF(____________y7,[0]!Header_Row+____________y3,[0]!Header_Row)</definedName>
    <definedName name="__________y2" localSheetId="3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2">Scheduled_Payment+Extra_Payment</definedName>
    <definedName name="__________y6" localSheetId="3">Scheduled_Payment+Extra_Payment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3">IF(__________z7,[0]!Header_Row+__________z3,[0]!Header_Row)</definedName>
    <definedName name="__________z1">IF(__________z7,[0]!Header_Row+__________z3,[0]!Header_Row)</definedName>
    <definedName name="__________z2" localSheetId="3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2">Scheduled_Payment+Extra_Payment</definedName>
    <definedName name="__________z6" localSheetId="3">Scheduled_Payment+Extra_Payment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 localSheetId="2">#REF!</definedName>
    <definedName name="_________AFC1" localSheetId="3">#REF!</definedName>
    <definedName name="_________AFC1">#REF!</definedName>
    <definedName name="_________AFC3" localSheetId="2">#REF!</definedName>
    <definedName name="_________AFC3" localSheetId="3">#REF!</definedName>
    <definedName name="_________AFC3">#REF!</definedName>
    <definedName name="_________AFC5" localSheetId="2">#REF!</definedName>
    <definedName name="_________AFC5" localSheetId="3">#REF!</definedName>
    <definedName name="_________AFC5">#REF!</definedName>
    <definedName name="_________APU221">#REF!</definedName>
    <definedName name="_________APU465" localSheetId="1">#REF!</definedName>
    <definedName name="_________APU465">#REF!</definedName>
    <definedName name="_________BGC1" localSheetId="2">#REF!</definedName>
    <definedName name="_________BGC1" localSheetId="3">#REF!</definedName>
    <definedName name="_________BGC1">#REF!</definedName>
    <definedName name="_________BGC3" localSheetId="2">#REF!</definedName>
    <definedName name="_________BGC3" localSheetId="3">#REF!</definedName>
    <definedName name="_________BGC3">#REF!</definedName>
    <definedName name="_________BGC5" localSheetId="2">#REF!</definedName>
    <definedName name="_________BGC5" localSheetId="3">#REF!</definedName>
    <definedName name="_________BGC5">#REF!</definedName>
    <definedName name="_________CAC1" localSheetId="2">#REF!</definedName>
    <definedName name="_________CAC1" localSheetId="3">#REF!</definedName>
    <definedName name="_________CAC1">#REF!</definedName>
    <definedName name="_________CAC3" localSheetId="2">#REF!</definedName>
    <definedName name="_________CAC3" localSheetId="3">#REF!</definedName>
    <definedName name="_________CAC3">#REF!</definedName>
    <definedName name="_________CAC5" localSheetId="2">#REF!</definedName>
    <definedName name="_________CAC5" localSheetId="3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key2" localSheetId="2" hidden="1">#REF!</definedName>
    <definedName name="_________key2" localSheetId="3" hidden="1">#REF!</definedName>
    <definedName name="_________key2" hidden="1">#REF!</definedName>
    <definedName name="_________MA2">#REF!</definedName>
    <definedName name="_________oa55">#REF!</definedName>
    <definedName name="_________PJ50" localSheetId="2">#REF!</definedName>
    <definedName name="_________PJ50" localSheetId="3">#REF!</definedName>
    <definedName name="_________PJ50">#REF!</definedName>
    <definedName name="_________pj51">#REF!</definedName>
    <definedName name="_________SBC1" localSheetId="2">#REF!</definedName>
    <definedName name="_________SBC1" localSheetId="3">#REF!</definedName>
    <definedName name="_________SBC1">#REF!</definedName>
    <definedName name="_________SBC3" localSheetId="2">#REF!</definedName>
    <definedName name="_________SBC3" localSheetId="3">#REF!</definedName>
    <definedName name="_________SBC3">#REF!</definedName>
    <definedName name="_________SBC5" localSheetId="2">#REF!</definedName>
    <definedName name="_________SBC5" localSheetId="3">#REF!</definedName>
    <definedName name="_________SBC5">#REF!</definedName>
    <definedName name="________A1" localSheetId="3">IF([0]!Values_Entered,[0]!Header_Row+[0]!Number_of_Payments,[0]!Header_Row)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2">#REF!</definedName>
    <definedName name="________AFC1" localSheetId="3">#REF!</definedName>
    <definedName name="________AFC1">#REF!</definedName>
    <definedName name="________AFC3" localSheetId="2">#REF!</definedName>
    <definedName name="________AFC3" localSheetId="3">#REF!</definedName>
    <definedName name="________AFC3">#REF!</definedName>
    <definedName name="________AFC5" localSheetId="2">#REF!</definedName>
    <definedName name="________AFC5" localSheetId="3">#REF!</definedName>
    <definedName name="________AFC5">#REF!</definedName>
    <definedName name="________APU221">#REF!</definedName>
    <definedName name="________APU465" localSheetId="1">#REF!</definedName>
    <definedName name="________APU465">#REF!</definedName>
    <definedName name="________BGC1" localSheetId="2">#REF!</definedName>
    <definedName name="________BGC1" localSheetId="3">#REF!</definedName>
    <definedName name="________BGC1">#REF!</definedName>
    <definedName name="________BGC3" localSheetId="2">#REF!</definedName>
    <definedName name="________BGC3" localSheetId="3">#REF!</definedName>
    <definedName name="________BGC3">#REF!</definedName>
    <definedName name="________BGC5" localSheetId="2">#REF!</definedName>
    <definedName name="________BGC5" localSheetId="3">#REF!</definedName>
    <definedName name="________BGC5">#REF!</definedName>
    <definedName name="________CAC1" localSheetId="2">#REF!</definedName>
    <definedName name="________CAC1" localSheetId="3">#REF!</definedName>
    <definedName name="________CAC1">#REF!</definedName>
    <definedName name="________CAC3" localSheetId="2">#REF!</definedName>
    <definedName name="________CAC3" localSheetId="3">#REF!</definedName>
    <definedName name="________CAC3">#REF!</definedName>
    <definedName name="________CAC5" localSheetId="2">#REF!</definedName>
    <definedName name="________CAC5" localSheetId="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localSheetId="2" hidden="1">#REF!</definedName>
    <definedName name="________key2" localSheetId="3" hidden="1">#REF!</definedName>
    <definedName name="________key2" hidden="1">#REF!</definedName>
    <definedName name="________key3" localSheetId="2" hidden="1">#REF!</definedName>
    <definedName name="________key3" localSheetId="3" hidden="1">#REF!</definedName>
    <definedName name="________key3" hidden="1">#REF!</definedName>
    <definedName name="________MA2" localSheetId="2">#REF!</definedName>
    <definedName name="________MA2" localSheetId="3">#REF!</definedName>
    <definedName name="________MA2">#REF!</definedName>
    <definedName name="________oa55">#REF!</definedName>
    <definedName name="________PJ50" localSheetId="2">#REF!</definedName>
    <definedName name="________PJ50" localSheetId="3">#REF!</definedName>
    <definedName name="________PJ50">#REF!</definedName>
    <definedName name="________pj51">#REF!</definedName>
    <definedName name="________r" localSheetId="3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3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2">#REF!</definedName>
    <definedName name="________SBC1" localSheetId="3">#REF!</definedName>
    <definedName name="________SBC1">#REF!</definedName>
    <definedName name="________SBC3" localSheetId="2">#REF!</definedName>
    <definedName name="________SBC3" localSheetId="3">#REF!</definedName>
    <definedName name="________SBC3">#REF!</definedName>
    <definedName name="________SBC5" localSheetId="2">#REF!</definedName>
    <definedName name="________SBC5" localSheetId="3">#REF!</definedName>
    <definedName name="________SBC5">#REF!</definedName>
    <definedName name="________v1" localSheetId="3">IF(________v8,[0]!Header_Row+________v4,[0]!Header_Row)</definedName>
    <definedName name="________v1">IF(________v8,[0]!Header_Row+________v4,[0]!Header_Row)</definedName>
    <definedName name="________v2" localSheetId="3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2">Scheduled_Payment+Extra_Payment</definedName>
    <definedName name="________v7" localSheetId="3">Scheduled_Payment+Extra_Payment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 localSheetId="3">IF(________w7,[0]!Header_Row+________w3,[0]!Header_Row)</definedName>
    <definedName name="________w1">IF(________w7,[0]!Header_Row+________w3,[0]!Header_Row)</definedName>
    <definedName name="________w2" localSheetId="3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2">Scheduled_Payment+Extra_Payment</definedName>
    <definedName name="________w6" localSheetId="3">Scheduled_Payment+Extra_Payment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3">IF(________X7,[0]!Header_Row+________X3,[0]!Header_Row)</definedName>
    <definedName name="________X1">IF(________X7,[0]!Header_Row+________X3,[0]!Header_Row)</definedName>
    <definedName name="________X2" localSheetId="3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2">Scheduled_Payment+Extra_Payment</definedName>
    <definedName name="________X6" localSheetId="3">Scheduled_Payment+Extra_Payment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 localSheetId="3">IF(__________y7,[0]!Header_Row+__________y3,[0]!Header_Row)</definedName>
    <definedName name="________y1">IF(__________y7,[0]!Header_Row+__________y3,[0]!Header_Row)</definedName>
    <definedName name="________y2" localSheetId="3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2">Scheduled_Payment+Extra_Payment</definedName>
    <definedName name="________y6" localSheetId="3">Scheduled_Payment+Extra_Payment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 localSheetId="3">IF(________z7,[0]!Header_Row+________z3,[0]!Header_Row)</definedName>
    <definedName name="________z1">IF(________z7,[0]!Header_Row+________z3,[0]!Header_Row)</definedName>
    <definedName name="________z2" localSheetId="3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2">Scheduled_Payment+Extra_Payment</definedName>
    <definedName name="________z6" localSheetId="3">Scheduled_Payment+Extra_Payment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localSheetId="3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3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2">#REF!</definedName>
    <definedName name="_______AFC1" localSheetId="3">#REF!</definedName>
    <definedName name="_______AFC1">#REF!</definedName>
    <definedName name="_______AFC3" localSheetId="2">#REF!</definedName>
    <definedName name="_______AFC3" localSheetId="3">#REF!</definedName>
    <definedName name="_______AFC3">#REF!</definedName>
    <definedName name="_______AFC5" localSheetId="2">#REF!</definedName>
    <definedName name="_______AFC5" localSheetId="3">#REF!</definedName>
    <definedName name="_______AFC5">#REF!</definedName>
    <definedName name="_______APU221">#REF!</definedName>
    <definedName name="_______APU465" localSheetId="1">#REF!</definedName>
    <definedName name="_______APU465">#REF!</definedName>
    <definedName name="_______b2" localSheetId="3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3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2">#REF!</definedName>
    <definedName name="_______BGC1" localSheetId="3">#REF!</definedName>
    <definedName name="_______BGC1">#REF!</definedName>
    <definedName name="_______BGC3" localSheetId="2">#REF!</definedName>
    <definedName name="_______BGC3" localSheetId="3">#REF!</definedName>
    <definedName name="_______BGC3">#REF!</definedName>
    <definedName name="_______BGC5" localSheetId="2">#REF!</definedName>
    <definedName name="_______BGC5" localSheetId="3">#REF!</definedName>
    <definedName name="_______BGC5">#REF!</definedName>
    <definedName name="_______CAC1" localSheetId="2">#REF!</definedName>
    <definedName name="_______CAC1" localSheetId="3">#REF!</definedName>
    <definedName name="_______CAC1">#REF!</definedName>
    <definedName name="_______CAC3" localSheetId="2">#REF!</definedName>
    <definedName name="_______CAC3" localSheetId="3">#REF!</definedName>
    <definedName name="_______CAC3">#REF!</definedName>
    <definedName name="_______CAC5" localSheetId="2">#REF!</definedName>
    <definedName name="_______CAC5" localSheetId="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3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3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3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3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3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3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3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3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3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3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3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3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3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3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2">#REF!</definedName>
    <definedName name="_______MA2" localSheetId="3">#REF!</definedName>
    <definedName name="_______MA2">#REF!</definedName>
    <definedName name="_______n3" localSheetId="3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3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3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3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3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2">#REF!</definedName>
    <definedName name="_______PJ50" localSheetId="3">#REF!</definedName>
    <definedName name="_______PJ50">#REF!</definedName>
    <definedName name="_______pj51">#REF!</definedName>
    <definedName name="_______r" localSheetId="3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3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3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3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3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2">#REF!</definedName>
    <definedName name="_______SBC1" localSheetId="3">#REF!</definedName>
    <definedName name="_______SBC1">#REF!</definedName>
    <definedName name="_______SBC3" localSheetId="2">#REF!</definedName>
    <definedName name="_______SBC3" localSheetId="3">#REF!</definedName>
    <definedName name="_______SBC3">#REF!</definedName>
    <definedName name="_______SBC5" localSheetId="2">#REF!</definedName>
    <definedName name="_______SBC5" localSheetId="3">#REF!</definedName>
    <definedName name="_______SBC5">#REF!</definedName>
    <definedName name="_______t3" localSheetId="3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3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3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3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3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3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3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3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3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3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3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3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3">IF(________y7,[0]!Header_Row+________y3,[0]!Header_Row)</definedName>
    <definedName name="_______y1">IF(________y7,[0]!Header_Row+________y3,[0]!Header_Row)</definedName>
    <definedName name="_______y2" localSheetId="3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3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3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3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3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3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3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2">#REF!</definedName>
    <definedName name="______AFC1" localSheetId="3">#REF!</definedName>
    <definedName name="______AFC1">#REF!</definedName>
    <definedName name="______AFC3" localSheetId="2">#REF!</definedName>
    <definedName name="______AFC3" localSheetId="3">#REF!</definedName>
    <definedName name="______AFC3">#REF!</definedName>
    <definedName name="______AFC5" localSheetId="2">#REF!</definedName>
    <definedName name="______AFC5" localSheetId="3">#REF!</definedName>
    <definedName name="______AFC5">#REF!</definedName>
    <definedName name="______APU221">#REF!</definedName>
    <definedName name="______APU465" localSheetId="1">#REF!</definedName>
    <definedName name="______APU465">#REF!</definedName>
    <definedName name="______b2" localSheetId="3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3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2">#REF!</definedName>
    <definedName name="______BGC1" localSheetId="3">#REF!</definedName>
    <definedName name="______BGC1">#REF!</definedName>
    <definedName name="______BGC3" localSheetId="2">#REF!</definedName>
    <definedName name="______BGC3" localSheetId="3">#REF!</definedName>
    <definedName name="______BGC3">#REF!</definedName>
    <definedName name="______BGC5" localSheetId="2">#REF!</definedName>
    <definedName name="______BGC5" localSheetId="3">#REF!</definedName>
    <definedName name="______BGC5">#REF!</definedName>
    <definedName name="______CAC1" localSheetId="2">#REF!</definedName>
    <definedName name="______CAC1" localSheetId="3">#REF!</definedName>
    <definedName name="______CAC1">#REF!</definedName>
    <definedName name="______CAC3" localSheetId="2">#REF!</definedName>
    <definedName name="______CAC3" localSheetId="3">#REF!</definedName>
    <definedName name="______CAC3">#REF!</definedName>
    <definedName name="______CAC5" localSheetId="2">#REF!</definedName>
    <definedName name="______CAC5" localSheetId="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3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3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3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3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3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3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3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3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3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3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3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3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3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3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2">#REF!</definedName>
    <definedName name="______MA2" localSheetId="3">#REF!</definedName>
    <definedName name="______MA2">#REF!</definedName>
    <definedName name="______n3" localSheetId="3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3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3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3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3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2">#REF!</definedName>
    <definedName name="______PJ50" localSheetId="3">#REF!</definedName>
    <definedName name="______PJ50">#REF!</definedName>
    <definedName name="______pj51">#REF!</definedName>
    <definedName name="______pr01" localSheetId="2">#REF!</definedName>
    <definedName name="______pr01" localSheetId="3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3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3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3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3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3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2">#REF!</definedName>
    <definedName name="______SBC1" localSheetId="3">#REF!</definedName>
    <definedName name="______SBC1">#REF!</definedName>
    <definedName name="______SBC3" localSheetId="2">#REF!</definedName>
    <definedName name="______SBC3" localSheetId="3">#REF!</definedName>
    <definedName name="______SBC3">#REF!</definedName>
    <definedName name="______SBC5" localSheetId="2">#REF!</definedName>
    <definedName name="______SBC5" localSheetId="3">#REF!</definedName>
    <definedName name="______SBC5">#REF!</definedName>
    <definedName name="______t3" localSheetId="3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3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3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3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3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3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3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3">IF('PPTO CRUCES 2026'!______v8,[0]!Header_Row+'PPTO CRUCES 2026'!______v4,[0]!Header_Row)</definedName>
    <definedName name="______v1">IF([0]!______v8,[0]!Header_Row+[0]!______v4,[0]!Header_Row)</definedName>
    <definedName name="______v2" localSheetId="3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3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3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3">IF(______w7,[0]!Header_Row+______w3,[0]!Header_Row)</definedName>
    <definedName name="______w1">IF(______w7,[0]!Header_Row+______w3,[0]!Header_Row)</definedName>
    <definedName name="______w2" localSheetId="3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2">Scheduled_Payment+Extra_Payment</definedName>
    <definedName name="______w6" localSheetId="3">Scheduled_Payment+Extra_Payment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3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3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3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3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3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3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3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3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3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3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 localSheetId="2">#REF!</definedName>
    <definedName name="_____AFC1" localSheetId="3">#REF!</definedName>
    <definedName name="_____AFC1">#REF!</definedName>
    <definedName name="_____AFC3" localSheetId="2">#REF!</definedName>
    <definedName name="_____AFC3" localSheetId="3">#REF!</definedName>
    <definedName name="_____AFC3">#REF!</definedName>
    <definedName name="_____AFC5" localSheetId="2">#REF!</definedName>
    <definedName name="_____AFC5" localSheetId="3">#REF!</definedName>
    <definedName name="_____AFC5">#REF!</definedName>
    <definedName name="_____ane7" localSheetId="2">#REF!</definedName>
    <definedName name="_____ane7" localSheetId="3">#REF!</definedName>
    <definedName name="_____ane7" localSheetId="1">#REF!</definedName>
    <definedName name="_____ane7">#REF!</definedName>
    <definedName name="_____ane8" localSheetId="2">#REF!</definedName>
    <definedName name="_____ane8" localSheetId="3">#REF!</definedName>
    <definedName name="_____ane8" localSheetId="1">#REF!</definedName>
    <definedName name="_____ane8">#REF!</definedName>
    <definedName name="_____APU221">#REF!</definedName>
    <definedName name="_____APU465" localSheetId="1">#REF!</definedName>
    <definedName name="_____APU465">#REF!</definedName>
    <definedName name="_____Atp2" localSheetId="2">#REF!</definedName>
    <definedName name="_____Atp2" localSheetId="3">#REF!</definedName>
    <definedName name="_____Atp2">#REF!</definedName>
    <definedName name="_____b2" localSheetId="3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3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2">#REF!</definedName>
    <definedName name="_____BGC1" localSheetId="3">#REF!</definedName>
    <definedName name="_____BGC1">#REF!</definedName>
    <definedName name="_____BGC3" localSheetId="2">#REF!</definedName>
    <definedName name="_____BGC3" localSheetId="3">#REF!</definedName>
    <definedName name="_____BGC3">#REF!</definedName>
    <definedName name="_____BGC5" localSheetId="2">#REF!</definedName>
    <definedName name="_____BGC5" localSheetId="3">#REF!</definedName>
    <definedName name="_____BGC5">#REF!</definedName>
    <definedName name="_____CAC1" localSheetId="2">#REF!</definedName>
    <definedName name="_____CAC1" localSheetId="3">#REF!</definedName>
    <definedName name="_____CAC1">#REF!</definedName>
    <definedName name="_____CAC3" localSheetId="2">#REF!</definedName>
    <definedName name="_____CAC3" localSheetId="3">#REF!</definedName>
    <definedName name="_____CAC3">#REF!</definedName>
    <definedName name="_____CAC5" localSheetId="2">#REF!</definedName>
    <definedName name="_____CAC5" localSheetId="3">#REF!</definedName>
    <definedName name="_____CAC5">#REF!</definedName>
    <definedName name="_____DCI1" localSheetId="2">#REF!</definedName>
    <definedName name="_____DCI1" localSheetId="3">#REF!</definedName>
    <definedName name="_____DCI1">#REF!</definedName>
    <definedName name="_____DDS1" localSheetId="2">#REF!</definedName>
    <definedName name="_____DDS1" localSheetId="3">#REF!</definedName>
    <definedName name="_____DDS1">#REF!</definedName>
    <definedName name="_____DGO1" localSheetId="2">#REF!</definedName>
    <definedName name="_____DGO1" localSheetId="3">#REF!</definedName>
    <definedName name="_____DGO1">#REF!</definedName>
    <definedName name="_____DGP1" localSheetId="2">#REF!</definedName>
    <definedName name="_____DGP1" localSheetId="3">#REF!</definedName>
    <definedName name="_____DGP1">#REF!</definedName>
    <definedName name="_____DIJ1" localSheetId="2">#REF!</definedName>
    <definedName name="_____DIJ1" localSheetId="3">#REF!</definedName>
    <definedName name="_____DIJ1">#REF!</definedName>
    <definedName name="_____DPI1" localSheetId="2">#REF!</definedName>
    <definedName name="_____DPI1" localSheetId="3">#REF!</definedName>
    <definedName name="_____DPI1">#REF!</definedName>
    <definedName name="_____DPY1" localSheetId="2">#REF!</definedName>
    <definedName name="_____DPY1" localSheetId="3">#REF!</definedName>
    <definedName name="_____DPY1">#REF!</definedName>
    <definedName name="_____DRI1" localSheetId="2">#REF!</definedName>
    <definedName name="_____DRI1" localSheetId="3">#REF!</definedName>
    <definedName name="_____DRI1">#REF!</definedName>
    <definedName name="_____DRL1" localSheetId="2">#REF!</definedName>
    <definedName name="_____DRL1" localSheetId="3">#REF!</definedName>
    <definedName name="_____DRL1">#REF!</definedName>
    <definedName name="_____DSP1" localSheetId="2">#REF!</definedName>
    <definedName name="_____DSP1" localSheetId="3">#REF!</definedName>
    <definedName name="_____DSP1">#REF!</definedName>
    <definedName name="_____ECP1" localSheetId="2">#REF!</definedName>
    <definedName name="_____ECP1" localSheetId="3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3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3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3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3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3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3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3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3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 localSheetId="2">#REF!</definedName>
    <definedName name="_____ICP1" localSheetId="3">#REF!</definedName>
    <definedName name="_____ICP1">#REF!</definedName>
    <definedName name="_____IPC2002">#REF!</definedName>
    <definedName name="_____k3" localSheetId="3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3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3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3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3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3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2">#REF!</definedName>
    <definedName name="_____MA2" localSheetId="3">#REF!</definedName>
    <definedName name="_____MA2">#REF!</definedName>
    <definedName name="_____n3" localSheetId="3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3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3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3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 localSheetId="2">#REF!</definedName>
    <definedName name="_____OCD1" localSheetId="3">#REF!</definedName>
    <definedName name="_____OCD1">#REF!</definedName>
    <definedName name="_____OCI1" localSheetId="2">#REF!</definedName>
    <definedName name="_____OCI1" localSheetId="3">#REF!</definedName>
    <definedName name="_____OCI1">#REF!</definedName>
    <definedName name="_____p6" localSheetId="3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2">#REF!</definedName>
    <definedName name="_____PJ50" localSheetId="3">#REF!</definedName>
    <definedName name="_____PJ50">#REF!</definedName>
    <definedName name="_____pj51">#REF!</definedName>
    <definedName name="_____pr01" localSheetId="2">#REF!</definedName>
    <definedName name="_____pr01" localSheetId="3">#REF!</definedName>
    <definedName name="_____pr01">#REF!</definedName>
    <definedName name="_____pr02" localSheetId="2">#REF!</definedName>
    <definedName name="_____pr02" localSheetId="3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3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3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3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3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3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2">#REF!</definedName>
    <definedName name="_____SBC1" localSheetId="3">#REF!</definedName>
    <definedName name="_____SBC1">#REF!</definedName>
    <definedName name="_____SBC3" localSheetId="2">#REF!</definedName>
    <definedName name="_____SBC3" localSheetId="3">#REF!</definedName>
    <definedName name="_____SBC3">#REF!</definedName>
    <definedName name="_____SBC5" localSheetId="2">#REF!</definedName>
    <definedName name="_____SBC5" localSheetId="3">#REF!</definedName>
    <definedName name="_____SBC5">#REF!</definedName>
    <definedName name="_____t3" localSheetId="3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3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3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3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3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3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3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3">IF('PPTO CRUCES 2026'!_____v8,[0]!Header_Row+'PPTO CRUCES 2026'!_____v4,[0]!Header_Row)</definedName>
    <definedName name="_____v1">IF([0]!_____v8,[0]!Header_Row+[0]!_____v4,[0]!Header_Row)</definedName>
    <definedName name="_____v2" localSheetId="3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3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2">#REF!</definedName>
    <definedName name="_____VEX1" localSheetId="3">#REF!</definedName>
    <definedName name="_____VEX1">#REF!</definedName>
    <definedName name="_____VFA1" localSheetId="2">#REF!</definedName>
    <definedName name="_____VFA1" localSheetId="3">#REF!</definedName>
    <definedName name="_____VFA1">#REF!</definedName>
    <definedName name="_____vfv4" localSheetId="3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 localSheetId="2">#REF!</definedName>
    <definedName name="_____VIT1" localSheetId="3">#REF!</definedName>
    <definedName name="_____VIT1">#REF!</definedName>
    <definedName name="_____VPR1" localSheetId="2">#REF!</definedName>
    <definedName name="_____VPR1" localSheetId="3">#REF!</definedName>
    <definedName name="_____VPR1">#REF!</definedName>
    <definedName name="_____VPR2" localSheetId="2">#REF!</definedName>
    <definedName name="_____VPR2" localSheetId="3">#REF!</definedName>
    <definedName name="_____VPR2">#REF!</definedName>
    <definedName name="_____VRP1" localSheetId="2">#REF!</definedName>
    <definedName name="_____VRP1" localSheetId="3">#REF!</definedName>
    <definedName name="_____VRP1">#REF!</definedName>
    <definedName name="_____VSM1" localSheetId="2">#REF!</definedName>
    <definedName name="_____VSM1" localSheetId="3">#REF!</definedName>
    <definedName name="_____VSM1">#REF!</definedName>
    <definedName name="_____w1" localSheetId="3">IF(_____w7,[0]!Header_Row+_____w3,[0]!Header_Row)</definedName>
    <definedName name="_____w1">IF(_____w7,[0]!Header_Row+_____w3,[0]!Header_Row)</definedName>
    <definedName name="_____w2" localSheetId="3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2">Scheduled_Payment+Extra_Payment</definedName>
    <definedName name="_____w6" localSheetId="3">Scheduled_Payment+Extra_Payment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3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3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3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3">IF('PPTO CRUCES 2026'!______y7,[0]!Header_Row+'PPTO CRUCES 2026'!______y3,[0]!Header_Row)</definedName>
    <definedName name="_____y1">IF([0]!______y7,[0]!Header_Row+[0]!______y3,[0]!Header_Row)</definedName>
    <definedName name="_____y2" localSheetId="3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3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3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3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3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3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3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3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3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 localSheetId="2">#REF!</definedName>
    <definedName name="____AFC1" localSheetId="3">#REF!</definedName>
    <definedName name="____AFC1">#REF!</definedName>
    <definedName name="____AFC3" localSheetId="2">#REF!</definedName>
    <definedName name="____AFC3" localSheetId="3">#REF!</definedName>
    <definedName name="____AFC3">#REF!</definedName>
    <definedName name="____AFC5" localSheetId="2">#REF!</definedName>
    <definedName name="____AFC5" localSheetId="3">#REF!</definedName>
    <definedName name="____AFC5">#REF!</definedName>
    <definedName name="____ane7" localSheetId="2">#REF!</definedName>
    <definedName name="____ane7" localSheetId="3">#REF!</definedName>
    <definedName name="____ane7" localSheetId="1">#REF!</definedName>
    <definedName name="____ane7">#REF!</definedName>
    <definedName name="____ane8" localSheetId="2">#REF!</definedName>
    <definedName name="____ane8" localSheetId="3">#REF!</definedName>
    <definedName name="____ane8" localSheetId="1">#REF!</definedName>
    <definedName name="____ane8">#REF!</definedName>
    <definedName name="____APU221">#REF!</definedName>
    <definedName name="____APU465" localSheetId="1">#REF!</definedName>
    <definedName name="____APU465">#REF!</definedName>
    <definedName name="____Atp2" localSheetId="2">#REF!</definedName>
    <definedName name="____Atp2" localSheetId="3">#REF!</definedName>
    <definedName name="____Atp2">#REF!</definedName>
    <definedName name="____b2" localSheetId="3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3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2">#REF!</definedName>
    <definedName name="____BGC1" localSheetId="3">#REF!</definedName>
    <definedName name="____BGC1">#REF!</definedName>
    <definedName name="____BGC3" localSheetId="2">#REF!</definedName>
    <definedName name="____BGC3" localSheetId="3">#REF!</definedName>
    <definedName name="____BGC3">#REF!</definedName>
    <definedName name="____BGC5" localSheetId="2">#REF!</definedName>
    <definedName name="____BGC5" localSheetId="3">#REF!</definedName>
    <definedName name="____BGC5">#REF!</definedName>
    <definedName name="____CAC1" localSheetId="2">#REF!</definedName>
    <definedName name="____CAC1" localSheetId="3">#REF!</definedName>
    <definedName name="____CAC1">#REF!</definedName>
    <definedName name="____CAC3" localSheetId="2">#REF!</definedName>
    <definedName name="____CAC3" localSheetId="3">#REF!</definedName>
    <definedName name="____CAC3">#REF!</definedName>
    <definedName name="____CAC5" localSheetId="2">#REF!</definedName>
    <definedName name="____CAC5" localSheetId="3">#REF!</definedName>
    <definedName name="____CAC5">#REF!</definedName>
    <definedName name="____COM1" localSheetId="2">#REF!</definedName>
    <definedName name="____COM1" localSheetId="3">#REF!</definedName>
    <definedName name="____COM1">#REF!</definedName>
    <definedName name="____COM10" localSheetId="2">#REF!</definedName>
    <definedName name="____COM10" localSheetId="3">#REF!</definedName>
    <definedName name="____COM10">#REF!</definedName>
    <definedName name="____COM11" localSheetId="2">#REF!</definedName>
    <definedName name="____COM11" localSheetId="3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2">#REF!</definedName>
    <definedName name="____DCI1" localSheetId="3">#REF!</definedName>
    <definedName name="____DCI1">#REF!</definedName>
    <definedName name="____DDS1" localSheetId="2">#REF!</definedName>
    <definedName name="____DDS1" localSheetId="3">#REF!</definedName>
    <definedName name="____DDS1">#REF!</definedName>
    <definedName name="____DGO1" localSheetId="2">#REF!</definedName>
    <definedName name="____DGO1" localSheetId="3">#REF!</definedName>
    <definedName name="____DGO1">#REF!</definedName>
    <definedName name="____DGP1" localSheetId="2">#REF!</definedName>
    <definedName name="____DGP1" localSheetId="3">#REF!</definedName>
    <definedName name="____DGP1">#REF!</definedName>
    <definedName name="____DIJ1" localSheetId="2">#REF!</definedName>
    <definedName name="____DIJ1" localSheetId="3">#REF!</definedName>
    <definedName name="____DIJ1">#REF!</definedName>
    <definedName name="____DPI1" localSheetId="2">#REF!</definedName>
    <definedName name="____DPI1" localSheetId="3">#REF!</definedName>
    <definedName name="____DPI1">#REF!</definedName>
    <definedName name="____DPY1" localSheetId="2">#REF!</definedName>
    <definedName name="____DPY1" localSheetId="3">#REF!</definedName>
    <definedName name="____DPY1">#REF!</definedName>
    <definedName name="____DRI1" localSheetId="2">#REF!</definedName>
    <definedName name="____DRI1" localSheetId="3">#REF!</definedName>
    <definedName name="____DRI1">#REF!</definedName>
    <definedName name="____DRL1" localSheetId="2">#REF!</definedName>
    <definedName name="____DRL1" localSheetId="3">#REF!</definedName>
    <definedName name="____DRL1">#REF!</definedName>
    <definedName name="____DSP1" localSheetId="2">#REF!</definedName>
    <definedName name="____DSP1" localSheetId="3">#REF!</definedName>
    <definedName name="____DSP1">#REF!</definedName>
    <definedName name="____ECP1" localSheetId="2">#REF!</definedName>
    <definedName name="____ECP1" localSheetId="3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3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3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3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3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3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3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3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3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3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3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3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3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3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 localSheetId="2">#REF!</definedName>
    <definedName name="____ICP1" localSheetId="3">#REF!</definedName>
    <definedName name="____ICP1">#REF!</definedName>
    <definedName name="____INF1">#REF!</definedName>
    <definedName name="____IPC2002">#REF!</definedName>
    <definedName name="____k3" localSheetId="3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3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3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3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3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 localSheetId="2">#REF!</definedName>
    <definedName name="____LEY80" localSheetId="3">#REF!</definedName>
    <definedName name="____LEY80">#REF!</definedName>
    <definedName name="____m3" localSheetId="3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3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3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3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3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2">#REF!</definedName>
    <definedName name="____MA2" localSheetId="3">#REF!</definedName>
    <definedName name="____MA2">#REF!</definedName>
    <definedName name="____n3" localSheetId="3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3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3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3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3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3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3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 localSheetId="2">#REF!</definedName>
    <definedName name="____OCD1" localSheetId="3">#REF!</definedName>
    <definedName name="____OCD1">#REF!</definedName>
    <definedName name="____OCI1" localSheetId="2">#REF!</definedName>
    <definedName name="____OCI1" localSheetId="3">#REF!</definedName>
    <definedName name="____OCI1">#REF!</definedName>
    <definedName name="____p6" localSheetId="3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3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2">#REF!</definedName>
    <definedName name="____PJ50" localSheetId="3">#REF!</definedName>
    <definedName name="____PJ50">#REF!</definedName>
    <definedName name="____pj51" localSheetId="2">#REF!</definedName>
    <definedName name="____pj51" localSheetId="3">#REF!</definedName>
    <definedName name="____pj51">#REF!</definedName>
    <definedName name="____pr01" localSheetId="2">#REF!</definedName>
    <definedName name="____pr01" localSheetId="3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3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3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3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3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3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3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3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2">#REF!</definedName>
    <definedName name="____SBC1" localSheetId="3">#REF!</definedName>
    <definedName name="____SBC1">#REF!</definedName>
    <definedName name="____SBC3" localSheetId="2">#REF!</definedName>
    <definedName name="____SBC3" localSheetId="3">#REF!</definedName>
    <definedName name="____SBC3">#REF!</definedName>
    <definedName name="____SBC5" localSheetId="2">#REF!</definedName>
    <definedName name="____SBC5" localSheetId="3">#REF!</definedName>
    <definedName name="____SBC5">#REF!</definedName>
    <definedName name="____t3" localSheetId="3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3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3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3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3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3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3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3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 localSheetId="2">#REF!</definedName>
    <definedName name="____TOP1" localSheetId="3">#REF!</definedName>
    <definedName name="____TOP1">#REF!</definedName>
    <definedName name="____TOP10" localSheetId="2">#REF!</definedName>
    <definedName name="____TOP10" localSheetId="3">#REF!</definedName>
    <definedName name="____TOP10">#REF!</definedName>
    <definedName name="____TOP2" localSheetId="2">#REF!</definedName>
    <definedName name="____TOP2" localSheetId="3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3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3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3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3">IF('PPTO CRUCES 2026'!____v8,[0]!Header_Row+'PPTO CRUCES 2026'!____v4,[0]!Header_Row)</definedName>
    <definedName name="____v1">IF([0]!____v8,[0]!Header_Row+[0]!____v4,[0]!Header_Row)</definedName>
    <definedName name="____v2" localSheetId="3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3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3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3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2">#REF!</definedName>
    <definedName name="____VEX1" localSheetId="3">#REF!</definedName>
    <definedName name="____VEX1">#REF!</definedName>
    <definedName name="____VFA1" localSheetId="2">#REF!</definedName>
    <definedName name="____VFA1" localSheetId="3">#REF!</definedName>
    <definedName name="____VFA1">#REF!</definedName>
    <definedName name="____vfv4" localSheetId="3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 localSheetId="2">#REF!</definedName>
    <definedName name="____VIT1" localSheetId="3">#REF!</definedName>
    <definedName name="____VIT1">#REF!</definedName>
    <definedName name="____VPR1" localSheetId="2">#REF!</definedName>
    <definedName name="____VPR1" localSheetId="3">#REF!</definedName>
    <definedName name="____VPR1">#REF!</definedName>
    <definedName name="____VPR2" localSheetId="2">#REF!</definedName>
    <definedName name="____VPR2" localSheetId="3">#REF!</definedName>
    <definedName name="____VPR2">#REF!</definedName>
    <definedName name="____VRP1" localSheetId="2">#REF!</definedName>
    <definedName name="____VRP1" localSheetId="3">#REF!</definedName>
    <definedName name="____VRP1">#REF!</definedName>
    <definedName name="____VSM1" localSheetId="2">#REF!</definedName>
    <definedName name="____VSM1" localSheetId="3">#REF!</definedName>
    <definedName name="____VSM1">#REF!</definedName>
    <definedName name="____w1" localSheetId="3">IF(____w7,[0]!Header_Row+____w3,[0]!Header_Row)</definedName>
    <definedName name="____w1">IF(____w7,[0]!Header_Row+____w3,[0]!Header_Row)</definedName>
    <definedName name="____w2" localSheetId="3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2">Scheduled_Payment+Extra_Payment</definedName>
    <definedName name="____w6" localSheetId="3">Scheduled_Payment+Extra_Payment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3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3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3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3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3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3">IF('PPTO CRUCES 2026'!____y7,[0]!Header_Row+'PPTO CRUCES 2026'!____y3,[0]!Header_Row)</definedName>
    <definedName name="____y1">IF([0]!____y7,[0]!Header_Row+[0]!____y3,[0]!Header_Row)</definedName>
    <definedName name="____y2" localSheetId="3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3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3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3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3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3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3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3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3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3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3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3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3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FC1" localSheetId="2">#REF!</definedName>
    <definedName name="___AFC1" localSheetId="3">#REF!</definedName>
    <definedName name="___AFC1">#REF!</definedName>
    <definedName name="___AFC3" localSheetId="2">#REF!</definedName>
    <definedName name="___AFC3" localSheetId="3">#REF!</definedName>
    <definedName name="___AFC3">#REF!</definedName>
    <definedName name="___AFC5" localSheetId="2">#REF!</definedName>
    <definedName name="___AFC5" localSheetId="3">#REF!</definedName>
    <definedName name="___AFC5">#REF!</definedName>
    <definedName name="___ane7" localSheetId="2">#REF!</definedName>
    <definedName name="___ane7" localSheetId="3">#REF!</definedName>
    <definedName name="___ane7" localSheetId="1">#REF!</definedName>
    <definedName name="___ane7">#REF!</definedName>
    <definedName name="___ane8" localSheetId="2">#REF!</definedName>
    <definedName name="___ane8" localSheetId="3">#REF!</definedName>
    <definedName name="___ane8" localSheetId="1">#REF!</definedName>
    <definedName name="___ane8">#REF!</definedName>
    <definedName name="___APU221">#REF!</definedName>
    <definedName name="___APU465" localSheetId="1">#REF!</definedName>
    <definedName name="___APU465">#REF!</definedName>
    <definedName name="___Atp2" localSheetId="2">#REF!</definedName>
    <definedName name="___Atp2" localSheetId="3">#REF!</definedName>
    <definedName name="___Atp2">#REF!</definedName>
    <definedName name="___b2" localSheetId="3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3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3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2">#REF!</definedName>
    <definedName name="___BGC1" localSheetId="3">#REF!</definedName>
    <definedName name="___BGC1">#REF!</definedName>
    <definedName name="___BGC3" localSheetId="2">#REF!</definedName>
    <definedName name="___BGC3" localSheetId="3">#REF!</definedName>
    <definedName name="___BGC3">#REF!</definedName>
    <definedName name="___BGC5" localSheetId="2">#REF!</definedName>
    <definedName name="___BGC5" localSheetId="3">#REF!</definedName>
    <definedName name="___BGC5">#REF!</definedName>
    <definedName name="___CAC1" localSheetId="2">#REF!</definedName>
    <definedName name="___CAC1" localSheetId="3">#REF!</definedName>
    <definedName name="___CAC1">#REF!</definedName>
    <definedName name="___CAC3" localSheetId="2">#REF!</definedName>
    <definedName name="___CAC3" localSheetId="3">#REF!</definedName>
    <definedName name="___CAC3">#REF!</definedName>
    <definedName name="___CAC5" localSheetId="2">#REF!</definedName>
    <definedName name="___CAC5" localSheetId="3">#REF!</definedName>
    <definedName name="___CAC5">#REF!</definedName>
    <definedName name="___COM1" localSheetId="2">#REF!</definedName>
    <definedName name="___COM1" localSheetId="3">#REF!</definedName>
    <definedName name="___COM1">#REF!</definedName>
    <definedName name="___COM10" localSheetId="2">#REF!</definedName>
    <definedName name="___COM10" localSheetId="3">#REF!</definedName>
    <definedName name="___COM10">#REF!</definedName>
    <definedName name="___COM11" localSheetId="2">#REF!</definedName>
    <definedName name="___COM11" localSheetId="3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2">#REF!</definedName>
    <definedName name="___DCI1" localSheetId="3">#REF!</definedName>
    <definedName name="___DCI1">#REF!</definedName>
    <definedName name="___DDS1" localSheetId="2">#REF!</definedName>
    <definedName name="___DDS1" localSheetId="3">#REF!</definedName>
    <definedName name="___DDS1">#REF!</definedName>
    <definedName name="___DGO1" localSheetId="2">#REF!</definedName>
    <definedName name="___DGO1" localSheetId="3">#REF!</definedName>
    <definedName name="___DGO1">#REF!</definedName>
    <definedName name="___DGP1" localSheetId="2">#REF!</definedName>
    <definedName name="___DGP1" localSheetId="3">#REF!</definedName>
    <definedName name="___DGP1">#REF!</definedName>
    <definedName name="___DIJ1" localSheetId="2">#REF!</definedName>
    <definedName name="___DIJ1" localSheetId="3">#REF!</definedName>
    <definedName name="___DIJ1">#REF!</definedName>
    <definedName name="___DPI1" localSheetId="2">#REF!</definedName>
    <definedName name="___DPI1" localSheetId="3">#REF!</definedName>
    <definedName name="___DPI1">#REF!</definedName>
    <definedName name="___DPY1" localSheetId="2">#REF!</definedName>
    <definedName name="___DPY1" localSheetId="3">#REF!</definedName>
    <definedName name="___DPY1">#REF!</definedName>
    <definedName name="___DRI1" localSheetId="2">#REF!</definedName>
    <definedName name="___DRI1" localSheetId="3">#REF!</definedName>
    <definedName name="___DRI1">#REF!</definedName>
    <definedName name="___DRL1" localSheetId="2">#REF!</definedName>
    <definedName name="___DRL1" localSheetId="3">#REF!</definedName>
    <definedName name="___DRL1">#REF!</definedName>
    <definedName name="___DSP1" localSheetId="2">#REF!</definedName>
    <definedName name="___DSP1" localSheetId="3">#REF!</definedName>
    <definedName name="___DSP1">#REF!</definedName>
    <definedName name="___ECP1" localSheetId="2">#REF!</definedName>
    <definedName name="___ECP1" localSheetId="3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3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3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3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3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3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3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3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3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3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3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3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3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3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3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3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 localSheetId="2">#REF!</definedName>
    <definedName name="___ICP1" localSheetId="3">#REF!</definedName>
    <definedName name="___ICP1">#REF!</definedName>
    <definedName name="___INF1">#REF!</definedName>
    <definedName name="___IPC2002">#REF!</definedName>
    <definedName name="___k3" localSheetId="3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3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3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3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3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2" hidden="1">#REF!</definedName>
    <definedName name="___key2" localSheetId="3" hidden="1">#REF!</definedName>
    <definedName name="___key2" hidden="1">#REF!</definedName>
    <definedName name="___key3" localSheetId="2" hidden="1">#REF!</definedName>
    <definedName name="___key3" localSheetId="3" hidden="1">#REF!</definedName>
    <definedName name="___key3" hidden="1">#REF!</definedName>
    <definedName name="___key31" localSheetId="2" hidden="1">#REF!</definedName>
    <definedName name="___key31" localSheetId="3" hidden="1">#REF!</definedName>
    <definedName name="___key31" hidden="1">#REF!</definedName>
    <definedName name="___kjk6" localSheetId="3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 localSheetId="2">#REF!</definedName>
    <definedName name="___LEY80" localSheetId="3">#REF!</definedName>
    <definedName name="___LEY80">#REF!</definedName>
    <definedName name="___m3" localSheetId="3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3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3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3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3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2">#REF!</definedName>
    <definedName name="___MA2" localSheetId="3">#REF!</definedName>
    <definedName name="___MA2">#REF!</definedName>
    <definedName name="___n3" localSheetId="3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3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3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3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3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3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3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 localSheetId="2">#REF!</definedName>
    <definedName name="___OCD1" localSheetId="3">#REF!</definedName>
    <definedName name="___OCD1">#REF!</definedName>
    <definedName name="___OCI1" localSheetId="2">#REF!</definedName>
    <definedName name="___OCI1" localSheetId="3">#REF!</definedName>
    <definedName name="___OCI1">#REF!</definedName>
    <definedName name="___OCT2">#REF!</definedName>
    <definedName name="___p6" localSheetId="3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3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2">#REF!</definedName>
    <definedName name="___PJ50" localSheetId="3">#REF!</definedName>
    <definedName name="___PJ50">#REF!</definedName>
    <definedName name="___pj51" localSheetId="2">#REF!</definedName>
    <definedName name="___pj51" localSheetId="3">#REF!</definedName>
    <definedName name="___pj51">#REF!</definedName>
    <definedName name="___pr01" localSheetId="2">#REF!</definedName>
    <definedName name="___pr01" localSheetId="3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3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3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3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3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3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3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3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2">#REF!</definedName>
    <definedName name="___SBC1" localSheetId="3">#REF!</definedName>
    <definedName name="___SBC1">#REF!</definedName>
    <definedName name="___SBC3" localSheetId="2">#REF!</definedName>
    <definedName name="___SBC3" localSheetId="3">#REF!</definedName>
    <definedName name="___SBC3">#REF!</definedName>
    <definedName name="___SBC5" localSheetId="2">#REF!</definedName>
    <definedName name="___SBC5" localSheetId="3">#REF!</definedName>
    <definedName name="___SBC5">#REF!</definedName>
    <definedName name="___t3" localSheetId="3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3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3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3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3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3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3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3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3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3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 localSheetId="2">#REF!</definedName>
    <definedName name="___TOP1" localSheetId="3">#REF!</definedName>
    <definedName name="___TOP1">#REF!</definedName>
    <definedName name="___TOP10" localSheetId="2">#REF!</definedName>
    <definedName name="___TOP10" localSheetId="3">#REF!</definedName>
    <definedName name="___TOP10">#REF!</definedName>
    <definedName name="___TOP2" localSheetId="2">#REF!</definedName>
    <definedName name="___TOP2" localSheetId="3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3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3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3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3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3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3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3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2">#REF!</definedName>
    <definedName name="___VEX1" localSheetId="3">#REF!</definedName>
    <definedName name="___VEX1">#REF!</definedName>
    <definedName name="___VFA1" localSheetId="2">#REF!</definedName>
    <definedName name="___VFA1" localSheetId="3">#REF!</definedName>
    <definedName name="___VFA1">#REF!</definedName>
    <definedName name="___vfv4" localSheetId="3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 localSheetId="2">#REF!</definedName>
    <definedName name="___VIT1" localSheetId="3">#REF!</definedName>
    <definedName name="___VIT1">#REF!</definedName>
    <definedName name="___VPR1" localSheetId="2">#REF!</definedName>
    <definedName name="___VPR1" localSheetId="3">#REF!</definedName>
    <definedName name="___VPR1">#REF!</definedName>
    <definedName name="___VPR2" localSheetId="2">#REF!</definedName>
    <definedName name="___VPR2" localSheetId="3">#REF!</definedName>
    <definedName name="___VPR2">#REF!</definedName>
    <definedName name="___VRP1" localSheetId="2">#REF!</definedName>
    <definedName name="___VRP1" localSheetId="3">#REF!</definedName>
    <definedName name="___VRP1">#REF!</definedName>
    <definedName name="___VSM1" localSheetId="2">#REF!</definedName>
    <definedName name="___VSM1" localSheetId="3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2">Scheduled_Payment+Extra_Payment</definedName>
    <definedName name="___w6" localSheetId="3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3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3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3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3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3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3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3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3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3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3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3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3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3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3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localSheetId="2" hidden="1">#REF!</definedName>
    <definedName name="__123Graph_A" localSheetId="3" hidden="1">#REF!</definedName>
    <definedName name="__123Graph_A" hidden="1">#REF!</definedName>
    <definedName name="__123Graph_B" localSheetId="2" hidden="1">#REF!</definedName>
    <definedName name="__123Graph_B" localSheetId="3" hidden="1">#REF!</definedName>
    <definedName name="__123Graph_B" hidden="1">#REF!</definedName>
    <definedName name="__a1" localSheetId="3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3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3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3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#REF!</definedName>
    <definedName name="__adi2">#REF!</definedName>
    <definedName name="__AFC1" localSheetId="2">#REF!</definedName>
    <definedName name="__AFC1" localSheetId="3">#REF!</definedName>
    <definedName name="__AFC1">#REF!</definedName>
    <definedName name="__AFC3" localSheetId="2">#REF!</definedName>
    <definedName name="__AFC3" localSheetId="3">#REF!</definedName>
    <definedName name="__AFC3">#REF!</definedName>
    <definedName name="__AFC5" localSheetId="2">#REF!</definedName>
    <definedName name="__AFC5" localSheetId="3">#REF!</definedName>
    <definedName name="__AFC5">#REF!</definedName>
    <definedName name="__ane7" localSheetId="2">#REF!</definedName>
    <definedName name="__ane7" localSheetId="3">#REF!</definedName>
    <definedName name="__ane7" localSheetId="1">#REF!</definedName>
    <definedName name="__ane7">#REF!</definedName>
    <definedName name="__ane8" localSheetId="2">#REF!</definedName>
    <definedName name="__ane8" localSheetId="3">#REF!</definedName>
    <definedName name="__ane8" localSheetId="1">#REF!</definedName>
    <definedName name="__ane8">#REF!</definedName>
    <definedName name="__APU221">#REF!</definedName>
    <definedName name="__APU465" localSheetId="1">#REF!</definedName>
    <definedName name="__APU465">#REF!</definedName>
    <definedName name="__Atp2" localSheetId="2">#REF!</definedName>
    <definedName name="__Atp2" localSheetId="3">#REF!</definedName>
    <definedName name="__Atp2">#REF!</definedName>
    <definedName name="__b2" localSheetId="3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3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3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2">#REF!</definedName>
    <definedName name="__BGC1" localSheetId="3">#REF!</definedName>
    <definedName name="__BGC1">#REF!</definedName>
    <definedName name="__BGC3" localSheetId="2">#REF!</definedName>
    <definedName name="__BGC3" localSheetId="3">#REF!</definedName>
    <definedName name="__BGC3">#REF!</definedName>
    <definedName name="__BGC5" localSheetId="2">#REF!</definedName>
    <definedName name="__BGC5" localSheetId="3">#REF!</definedName>
    <definedName name="__BGC5">#REF!</definedName>
    <definedName name="__CAC1" localSheetId="2">#REF!</definedName>
    <definedName name="__CAC1" localSheetId="3">#REF!</definedName>
    <definedName name="__CAC1">#REF!</definedName>
    <definedName name="__CAC3" localSheetId="2">#REF!</definedName>
    <definedName name="__CAC3" localSheetId="3">#REF!</definedName>
    <definedName name="__CAC3">#REF!</definedName>
    <definedName name="__CAC5" localSheetId="2">#REF!</definedName>
    <definedName name="__CAC5" localSheetId="3">#REF!</definedName>
    <definedName name="__CAC5">#REF!</definedName>
    <definedName name="__Cod1" localSheetId="2">#REF!</definedName>
    <definedName name="__Cod1" localSheetId="3">#REF!</definedName>
    <definedName name="__Cod1">#REF!</definedName>
    <definedName name="__COM1" localSheetId="2">#REF!</definedName>
    <definedName name="__COM1" localSheetId="3">#REF!</definedName>
    <definedName name="__COM1">#REF!</definedName>
    <definedName name="__COM10" localSheetId="2">#REF!</definedName>
    <definedName name="__COM10" localSheetId="3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2">#REF!</definedName>
    <definedName name="__DCI1" localSheetId="3">#REF!</definedName>
    <definedName name="__DCI1">#REF!</definedName>
    <definedName name="__DDS1" localSheetId="2">#REF!</definedName>
    <definedName name="__DDS1" localSheetId="3">#REF!</definedName>
    <definedName name="__DDS1">#REF!</definedName>
    <definedName name="__DGO1" localSheetId="2">#REF!</definedName>
    <definedName name="__DGO1" localSheetId="3">#REF!</definedName>
    <definedName name="__DGO1">#REF!</definedName>
    <definedName name="__DGP1" localSheetId="2">#REF!</definedName>
    <definedName name="__DGP1" localSheetId="3">#REF!</definedName>
    <definedName name="__DGP1">#REF!</definedName>
    <definedName name="__DIJ1" localSheetId="2">#REF!</definedName>
    <definedName name="__DIJ1" localSheetId="3">#REF!</definedName>
    <definedName name="__DIJ1">#REF!</definedName>
    <definedName name="__DPI1" localSheetId="2">#REF!</definedName>
    <definedName name="__DPI1" localSheetId="3">#REF!</definedName>
    <definedName name="__DPI1">#REF!</definedName>
    <definedName name="__DPY1" localSheetId="2">#REF!</definedName>
    <definedName name="__DPY1" localSheetId="3">#REF!</definedName>
    <definedName name="__DPY1">#REF!</definedName>
    <definedName name="__DRI1" localSheetId="2">#REF!</definedName>
    <definedName name="__DRI1" localSheetId="3">#REF!</definedName>
    <definedName name="__DRI1">#REF!</definedName>
    <definedName name="__DRL1" localSheetId="2">#REF!</definedName>
    <definedName name="__DRL1" localSheetId="3">#REF!</definedName>
    <definedName name="__DRL1">#REF!</definedName>
    <definedName name="__DSP1" localSheetId="2">#REF!</definedName>
    <definedName name="__DSP1" localSheetId="3">#REF!</definedName>
    <definedName name="__DSP1">#REF!</definedName>
    <definedName name="__ECP1" localSheetId="2">#REF!</definedName>
    <definedName name="__ECP1" localSheetId="3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2">'FORMULARIO OFERTA ECO'!ERR</definedName>
    <definedName name="__F" localSheetId="3">'PPTO CRUCES 2026'!ERR</definedName>
    <definedName name="__F">[0]!ERR</definedName>
    <definedName name="__FS01" localSheetId="2">'FORMULARIO OFERTA ECO'!ERR</definedName>
    <definedName name="__FS01" localSheetId="3">'PPTO CRUCES 2026'!ERR</definedName>
    <definedName name="__FS01">[0]!ERR</definedName>
    <definedName name="__G1">#N/A</definedName>
    <definedName name="__g2" localSheetId="3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3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3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3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3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3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3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3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3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3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3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3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3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3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3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2">#REF!</definedName>
    <definedName name="__ICP1" localSheetId="3">#REF!</definedName>
    <definedName name="__ICP1">#REF!</definedName>
    <definedName name="__inf1">#REF!</definedName>
    <definedName name="__IPC2002">#REF!</definedName>
    <definedName name="__k3" localSheetId="3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3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3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3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3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2" hidden="1">#REF!</definedName>
    <definedName name="__key2" localSheetId="3" hidden="1">#REF!</definedName>
    <definedName name="__key2" hidden="1">#REF!</definedName>
    <definedName name="__key21" localSheetId="2" hidden="1">#REF!</definedName>
    <definedName name="__key21" localSheetId="3" hidden="1">#REF!</definedName>
    <definedName name="__key21" hidden="1">#REF!</definedName>
    <definedName name="__key3" localSheetId="2" hidden="1">#REF!</definedName>
    <definedName name="__key3" localSheetId="3" hidden="1">#REF!</definedName>
    <definedName name="__key3" hidden="1">#REF!</definedName>
    <definedName name="__key31" localSheetId="2" hidden="1">#REF!</definedName>
    <definedName name="__key31" localSheetId="3" hidden="1">#REF!</definedName>
    <definedName name="__key31" hidden="1">#REF!</definedName>
    <definedName name="__kjk6" localSheetId="3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 localSheetId="2">#REF!</definedName>
    <definedName name="__LEY80" localSheetId="3">#REF!</definedName>
    <definedName name="__LEY80">#REF!</definedName>
    <definedName name="__m3" localSheetId="3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3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3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3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3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2">#REF!</definedName>
    <definedName name="__MA2" localSheetId="3">#REF!</definedName>
    <definedName name="__MA2">#REF!</definedName>
    <definedName name="__mun2" localSheetId="2">#REF!</definedName>
    <definedName name="__mun2" localSheetId="3">#REF!</definedName>
    <definedName name="__mun2">#REF!</definedName>
    <definedName name="__n3" localSheetId="3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3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3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1">IF(#REF!*#REF!*#REF!*#REF!&gt;0,1,0)</definedName>
    <definedName name="__nO">IF(#REF!*#REF!*#REF!*#REF!&gt;0,1,0)</definedName>
    <definedName name="__num10" localSheetId="2">#REF!</definedName>
    <definedName name="__num10" localSheetId="3">#REF!</definedName>
    <definedName name="__num10">#REF!</definedName>
    <definedName name="__num2" localSheetId="2">#REF!</definedName>
    <definedName name="__num2" localSheetId="3">#REF!</definedName>
    <definedName name="__num2">#REF!</definedName>
    <definedName name="__num3" localSheetId="2">#REF!</definedName>
    <definedName name="__num3" localSheetId="3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3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3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3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3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 localSheetId="2">#REF!</definedName>
    <definedName name="__OCD1" localSheetId="3">#REF!</definedName>
    <definedName name="__OCD1">#REF!</definedName>
    <definedName name="__OCI1" localSheetId="2">#REF!</definedName>
    <definedName name="__OCI1" localSheetId="3">#REF!</definedName>
    <definedName name="__OCI1">#REF!</definedName>
    <definedName name="__OCT2">#REF!</definedName>
    <definedName name="__p6" localSheetId="3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3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2">#REF!</definedName>
    <definedName name="__Pa1" localSheetId="3">#REF!</definedName>
    <definedName name="__Pa1">#REF!</definedName>
    <definedName name="__Pa2" localSheetId="2">#REF!</definedName>
    <definedName name="__Pa2" localSheetId="3">#REF!</definedName>
    <definedName name="__Pa2">#REF!</definedName>
    <definedName name="__Pa3" localSheetId="2">#REF!</definedName>
    <definedName name="__Pa3" localSheetId="3">#REF!</definedName>
    <definedName name="__Pa3">#REF!</definedName>
    <definedName name="__Pa4" localSheetId="2">#REF!</definedName>
    <definedName name="__Pa4" localSheetId="3">#REF!</definedName>
    <definedName name="__Pa4">#REF!</definedName>
    <definedName name="__PJ50" localSheetId="2">#REF!</definedName>
    <definedName name="__PJ50" localSheetId="3">#REF!</definedName>
    <definedName name="__PJ50">#REF!</definedName>
    <definedName name="__pj51" localSheetId="2">#REF!</definedName>
    <definedName name="__pj51" localSheetId="3">#REF!</definedName>
    <definedName name="__pj51">#REF!</definedName>
    <definedName name="__pr01" localSheetId="2">#REF!</definedName>
    <definedName name="__pr01" localSheetId="3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3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3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3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3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3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3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3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2">#REF!</definedName>
    <definedName name="__SBC1" localSheetId="3">#REF!</definedName>
    <definedName name="__SBC1">#REF!</definedName>
    <definedName name="__SBC3" localSheetId="2">#REF!</definedName>
    <definedName name="__SBC3" localSheetId="3">#REF!</definedName>
    <definedName name="__SBC3">#REF!</definedName>
    <definedName name="__SBC5" localSheetId="2">#REF!</definedName>
    <definedName name="__SBC5" localSheetId="3">#REF!</definedName>
    <definedName name="__SBC5">#REF!</definedName>
    <definedName name="__t3" localSheetId="3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3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3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3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3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3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3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3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3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3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 localSheetId="2">#REF!</definedName>
    <definedName name="__TOP1" localSheetId="3">#REF!</definedName>
    <definedName name="__TOP1">#REF!</definedName>
    <definedName name="__TOP10" localSheetId="2">#REF!</definedName>
    <definedName name="__TOP10" localSheetId="3">#REF!</definedName>
    <definedName name="__TOP10">#REF!</definedName>
    <definedName name="__TOP2" localSheetId="2">#REF!</definedName>
    <definedName name="__TOP2" localSheetId="3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3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3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3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3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3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3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3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2">#REF!</definedName>
    <definedName name="__VEX1" localSheetId="3">#REF!</definedName>
    <definedName name="__VEX1">#REF!</definedName>
    <definedName name="__VFA1" localSheetId="2">#REF!</definedName>
    <definedName name="__VFA1" localSheetId="3">#REF!</definedName>
    <definedName name="__VFA1">#REF!</definedName>
    <definedName name="__vfv4" localSheetId="3" hidden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2">#REF!</definedName>
    <definedName name="__VIT1" localSheetId="3">#REF!</definedName>
    <definedName name="__VIT1">#REF!</definedName>
    <definedName name="__VPR1" localSheetId="2">#REF!</definedName>
    <definedName name="__VPR1" localSheetId="3">#REF!</definedName>
    <definedName name="__VPR1">#REF!</definedName>
    <definedName name="__VPR2" localSheetId="2">#REF!</definedName>
    <definedName name="__VPR2" localSheetId="3">#REF!</definedName>
    <definedName name="__VPR2">#REF!</definedName>
    <definedName name="__VRP1" localSheetId="2">#REF!</definedName>
    <definedName name="__VRP1" localSheetId="3">#REF!</definedName>
    <definedName name="__VRP1">#REF!</definedName>
    <definedName name="__VSM1" localSheetId="2">#REF!</definedName>
    <definedName name="__VSM1" localSheetId="3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2">Scheduled_Payment+Extra_Payment</definedName>
    <definedName name="__w6" localSheetId="3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localSheetId="3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3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3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3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3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3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3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3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3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3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3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3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3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3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 localSheetId="2">#REF!</definedName>
    <definedName name="_1" localSheetId="3">#REF!</definedName>
    <definedName name="_1">#REF!</definedName>
    <definedName name="_1_25" localSheetId="2">#REF!</definedName>
    <definedName name="_1_25" localSheetId="3">#REF!</definedName>
    <definedName name="_1_25">#REF!</definedName>
    <definedName name="_10_PR64_500_–_PR_69_541.49">#REF!</definedName>
    <definedName name="_116B" localSheetId="2">#REF!</definedName>
    <definedName name="_116B" localSheetId="3">#REF!</definedName>
    <definedName name="_116B">#REF!</definedName>
    <definedName name="_117A" localSheetId="2">#REF!</definedName>
    <definedName name="_117A" localSheetId="3">#REF!</definedName>
    <definedName name="_117A">#REF!</definedName>
    <definedName name="_117B" localSheetId="2">#REF!</definedName>
    <definedName name="_117B" localSheetId="3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 localSheetId="2">#REF!</definedName>
    <definedName name="_3ane_o10" localSheetId="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localSheetId="3" hidden="1">{#N/A,#N/A,TRUE,"1842CWN0"}</definedName>
    <definedName name="_ABC1" hidden="1">{#N/A,#N/A,TRUE,"1842CWN0"}</definedName>
    <definedName name="_abc2" localSheetId="2" hidden="1">{#N/A,#N/A,TRUE,"1842CWN0"}</definedName>
    <definedName name="_abc2" localSheetId="3" hidden="1">{#N/A,#N/A,TRUE,"1842CWN0"}</definedName>
    <definedName name="_abc2" hidden="1">{#N/A,#N/A,TRUE,"1842CWN0"}</definedName>
    <definedName name="_adi1">#REF!</definedName>
    <definedName name="_adi2">#REF!</definedName>
    <definedName name="_AFC1" localSheetId="2">#REF!</definedName>
    <definedName name="_AFC1" localSheetId="3">#REF!</definedName>
    <definedName name="_AFC1">#REF!</definedName>
    <definedName name="_AFC3" localSheetId="2">#REF!</definedName>
    <definedName name="_AFC3" localSheetId="3">#REF!</definedName>
    <definedName name="_AFC3">#REF!</definedName>
    <definedName name="_AFC5" localSheetId="2">#REF!</definedName>
    <definedName name="_AFC5" localSheetId="3">#REF!</definedName>
    <definedName name="_AFC5">#REF!</definedName>
    <definedName name="_ALM1" localSheetId="2">#REF!</definedName>
    <definedName name="_ALM1" localSheetId="3">#REF!</definedName>
    <definedName name="_ALM1">#REF!</definedName>
    <definedName name="_AND1" localSheetId="2">#REF!</definedName>
    <definedName name="_AND1" localSheetId="3">#REF!</definedName>
    <definedName name="_AND1">#REF!</definedName>
    <definedName name="_ane7" localSheetId="2">#REF!</definedName>
    <definedName name="_ane7" localSheetId="3">#REF!</definedName>
    <definedName name="_ane7" localSheetId="1">#REF!</definedName>
    <definedName name="_ane7">#REF!</definedName>
    <definedName name="_ane8" localSheetId="2">#REF!</definedName>
    <definedName name="_ane8" localSheetId="3">#REF!</definedName>
    <definedName name="_ane8" localSheetId="1">#REF!</definedName>
    <definedName name="_ane8">#REF!</definedName>
    <definedName name="_APU221" localSheetId="2">#REF!</definedName>
    <definedName name="_APU221" localSheetId="3">#REF!</definedName>
    <definedName name="_APU221">#REF!</definedName>
    <definedName name="_APU3">#REF!</definedName>
    <definedName name="_APU465" localSheetId="2">#REF!</definedName>
    <definedName name="_APU465" localSheetId="3">#REF!</definedName>
    <definedName name="_APU465" localSheetId="1">#REF!</definedName>
    <definedName name="_APU465">#REF!</definedName>
    <definedName name="_Atp2" localSheetId="2">#REF!</definedName>
    <definedName name="_Atp2" localSheetId="3">#REF!</definedName>
    <definedName name="_Atp2">#REF!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#REF!</definedName>
    <definedName name="_BGC1" localSheetId="3">#REF!</definedName>
    <definedName name="_BGC1">#REF!</definedName>
    <definedName name="_BGC3" localSheetId="2">#REF!</definedName>
    <definedName name="_BGC3" localSheetId="3">#REF!</definedName>
    <definedName name="_BGC3">#REF!</definedName>
    <definedName name="_BGC5" localSheetId="2">#REF!</definedName>
    <definedName name="_BGC5" localSheetId="3">#REF!</definedName>
    <definedName name="_BGC5">#REF!</definedName>
    <definedName name="_CAC1" localSheetId="2">#REF!</definedName>
    <definedName name="_CAC1" localSheetId="3">#REF!</definedName>
    <definedName name="_CAC1">#REF!</definedName>
    <definedName name="_CAC3" localSheetId="2">#REF!</definedName>
    <definedName name="_CAC3" localSheetId="3">#REF!</definedName>
    <definedName name="_CAC3">#REF!</definedName>
    <definedName name="_CAC5" localSheetId="2">#REF!</definedName>
    <definedName name="_CAC5" localSheetId="3">#REF!</definedName>
    <definedName name="_CAC5">#REF!</definedName>
    <definedName name="_Cod1" localSheetId="2">#REF!</definedName>
    <definedName name="_Cod1" localSheetId="3">#REF!</definedName>
    <definedName name="_Cod1">#REF!</definedName>
    <definedName name="_COM1" localSheetId="2">#REF!</definedName>
    <definedName name="_COM1" localSheetId="3">#REF!</definedName>
    <definedName name="_COM1">#REF!</definedName>
    <definedName name="_COM10" localSheetId="2">#REF!</definedName>
    <definedName name="_COM10" localSheetId="3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2">#REF!</definedName>
    <definedName name="_DCI1" localSheetId="3">#REF!</definedName>
    <definedName name="_DCI1">#REF!</definedName>
    <definedName name="_DDS1" localSheetId="2">#REF!</definedName>
    <definedName name="_DDS1" localSheetId="3">#REF!</definedName>
    <definedName name="_DDS1">#REF!</definedName>
    <definedName name="_DGO1" localSheetId="2">#REF!</definedName>
    <definedName name="_DGO1" localSheetId="3">#REF!</definedName>
    <definedName name="_DGO1">#REF!</definedName>
    <definedName name="_DGP1" localSheetId="2">#REF!</definedName>
    <definedName name="_DGP1" localSheetId="3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 localSheetId="2">#REF!</definedName>
    <definedName name="_DIJ1" localSheetId="3">#REF!</definedName>
    <definedName name="_DIJ1">#REF!</definedName>
    <definedName name="_DPI1" localSheetId="2">#REF!</definedName>
    <definedName name="_DPI1" localSheetId="3">#REF!</definedName>
    <definedName name="_DPI1">#REF!</definedName>
    <definedName name="_DPY1" localSheetId="2">#REF!</definedName>
    <definedName name="_DPY1" localSheetId="3">#REF!</definedName>
    <definedName name="_DPY1">#REF!</definedName>
    <definedName name="_DRI1" localSheetId="2">#REF!</definedName>
    <definedName name="_DRI1" localSheetId="3">#REF!</definedName>
    <definedName name="_DRI1">#REF!</definedName>
    <definedName name="_DRL1" localSheetId="2">#REF!</definedName>
    <definedName name="_DRL1" localSheetId="3">#REF!</definedName>
    <definedName name="_DRL1">#REF!</definedName>
    <definedName name="_DSP1" localSheetId="2">#REF!</definedName>
    <definedName name="_DSP1" localSheetId="3">#REF!</definedName>
    <definedName name="_DSP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 localSheetId="2">#REF!</definedName>
    <definedName name="_ECP1" localSheetId="3">#REF!</definedName>
    <definedName name="_ECP1">#REF!</definedName>
    <definedName name="_EST1" localSheetId="2">#REF!</definedName>
    <definedName name="_EST1" localSheetId="3">#REF!</definedName>
    <definedName name="_EST1">#REF!</definedName>
    <definedName name="_EST10" localSheetId="2">#REF!</definedName>
    <definedName name="_EST10" localSheetId="3">#REF!</definedName>
    <definedName name="_EST10">#REF!</definedName>
    <definedName name="_EST11" localSheetId="2">#REF!</definedName>
    <definedName name="_EST11" localSheetId="3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'FORMULARIO OFERTA ECO'!ERR</definedName>
    <definedName name="_F" localSheetId="3">'PPTO CRUCES 2026'!ERR</definedName>
    <definedName name="_F">[0]!ERR</definedName>
    <definedName name="_F10" localSheetId="2">#REF!</definedName>
    <definedName name="_F10" localSheetId="3">#REF!</definedName>
    <definedName name="_F10">#REF!</definedName>
    <definedName name="_FC" localSheetId="2">#REF!</definedName>
    <definedName name="_FC" localSheetId="3">#REF!</definedName>
    <definedName name="_FC">#REF!</definedName>
    <definedName name="_Fill" localSheetId="2" hidden="1">#REF!</definedName>
    <definedName name="_Fill" localSheetId="3" hidden="1">#REF!</definedName>
    <definedName name="_Fill">#REF!</definedName>
    <definedName name="_xlnm._FilterDatabase" localSheetId="3" hidden="1">'PPTO CRUCES 2026'!$C$10:$I$279</definedName>
    <definedName name="_xlnm._FilterDatabase" localSheetId="0" hidden="1">'Ppto int Atan'!$B$8:$P$67</definedName>
    <definedName name="_xlnm._FilterDatabase" localSheetId="1" hidden="1">'Ppto INT Sta Rosa'!$B$8:$P$67</definedName>
    <definedName name="_FS01" localSheetId="2">'FORMULARIO OFERTA ECO'!ERR</definedName>
    <definedName name="_FS01" localSheetId="3">'PPTO CRUCES 2026'!ERR</definedName>
    <definedName name="_FS01">[0]!ERR</definedName>
    <definedName name="_G1">#N/A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2">#REF!</definedName>
    <definedName name="_GoBack" localSheetId="3">#REF!</definedName>
    <definedName name="_GoBack">#REF!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localSheetId="3" hidden="1">{#N/A,#N/A,TRUE,"1842CWN0"}</definedName>
    <definedName name="_hhg1" hidden="1">{#N/A,#N/A,TRUE,"1842CWN0"}</definedName>
    <definedName name="_i1">#REF!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2">#REF!</definedName>
    <definedName name="_ICP1" localSheetId="3">#REF!</definedName>
    <definedName name="_ICP1">#REF!</definedName>
    <definedName name="_IMP1" localSheetId="2">#REF!</definedName>
    <definedName name="_IMP1" localSheetId="3">#REF!</definedName>
    <definedName name="_IMP1">#REF!</definedName>
    <definedName name="_INF1">#REF!</definedName>
    <definedName name="_IPC2002" localSheetId="2">#REF!</definedName>
    <definedName name="_IPC2002" localSheetId="3">#REF!</definedName>
    <definedName name="_IPC2002">#REF!</definedName>
    <definedName name="_IVA1" localSheetId="2">#REF!</definedName>
    <definedName name="_IVA1" localSheetId="3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3" hidden="1">#REF!</definedName>
    <definedName name="_Key1">#REF!</definedName>
    <definedName name="_Key11" localSheetId="2" hidden="1">#REF!</definedName>
    <definedName name="_Key11" localSheetId="3" hidden="1">#REF!</definedName>
    <definedName name="_Key11" hidden="1">#REF!</definedName>
    <definedName name="_Key2" localSheetId="2" hidden="1">#REF!</definedName>
    <definedName name="_Key2" localSheetId="3" hidden="1">#REF!</definedName>
    <definedName name="_Key2">#REF!</definedName>
    <definedName name="_Key21" localSheetId="2" hidden="1">#REF!</definedName>
    <definedName name="_Key21" localSheetId="3" hidden="1">#REF!</definedName>
    <definedName name="_Key21" hidden="1">#REF!</definedName>
    <definedName name="_key3" localSheetId="2" hidden="1">#REF!</definedName>
    <definedName name="_key3" localSheetId="3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 localSheetId="2">#REF!</definedName>
    <definedName name="_lar03" localSheetId="3">#REF!</definedName>
    <definedName name="_lar03">#REF!</definedName>
    <definedName name="_LEY80" localSheetId="2">#REF!</definedName>
    <definedName name="_LEY80" localSheetId="3">#REF!</definedName>
    <definedName name="_LEY80">#REF!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3">#REF!</definedName>
    <definedName name="_MA2">#REF!</definedName>
    <definedName name="_MAT1" localSheetId="2">#REF!</definedName>
    <definedName name="_MAT1" localSheetId="3">#REF!</definedName>
    <definedName name="_MAT1">#REF!</definedName>
    <definedName name="_MOD1" localSheetId="2">#REF!</definedName>
    <definedName name="_MOD1" localSheetId="3">#REF!</definedName>
    <definedName name="_MOD1">#REF!</definedName>
    <definedName name="_mun2" localSheetId="2">#REF!</definedName>
    <definedName name="_mun2" localSheetId="3">#REF!</definedName>
    <definedName name="_mun2">#REF!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rf10" localSheetId="2">#REF!</definedName>
    <definedName name="_nrf10" localSheetId="3">#REF!</definedName>
    <definedName name="_nrf10">#REF!</definedName>
    <definedName name="_NUEVO">#REF!</definedName>
    <definedName name="_num10" localSheetId="2">#REF!</definedName>
    <definedName name="_num10" localSheetId="3">#REF!</definedName>
    <definedName name="_num10">#REF!</definedName>
    <definedName name="_num2" localSheetId="2">#REF!</definedName>
    <definedName name="_num2" localSheetId="3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D1" localSheetId="2">#REF!</definedName>
    <definedName name="_OCD1" localSheetId="3">#REF!</definedName>
    <definedName name="_OCD1">#REF!</definedName>
    <definedName name="_OCI1" localSheetId="2">#REF!</definedName>
    <definedName name="_OCI1" localSheetId="3">#REF!</definedName>
    <definedName name="_OCI1">#REF!</definedName>
    <definedName name="_OCT2">#REF!</definedName>
    <definedName name="_OF">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2">#REF!</definedName>
    <definedName name="_Pa1" localSheetId="3">#REF!</definedName>
    <definedName name="_Pa1">#REF!</definedName>
    <definedName name="_Pa2" localSheetId="2">#REF!</definedName>
    <definedName name="_Pa2" localSheetId="3">#REF!</definedName>
    <definedName name="_Pa2">#REF!</definedName>
    <definedName name="_Pa3" localSheetId="2">#REF!</definedName>
    <definedName name="_Pa3" localSheetId="3">#REF!</definedName>
    <definedName name="_Pa3">#REF!</definedName>
    <definedName name="_Pa4" localSheetId="2">#REF!</definedName>
    <definedName name="_Pa4" localSheetId="3">#REF!</definedName>
    <definedName name="_Pa4">#REF!</definedName>
    <definedName name="_PAL">#REF!</definedName>
    <definedName name="_Parse_Out" localSheetId="2" hidden="1">#REF!</definedName>
    <definedName name="_Parse_Out" localSheetId="3" hidden="1">#REF!</definedName>
    <definedName name="_Parse_Out" hidden="1">#REF!</definedName>
    <definedName name="_PJ50" localSheetId="2">#REF!</definedName>
    <definedName name="_PJ50" localSheetId="3">#REF!</definedName>
    <definedName name="_PJ50">#REF!</definedName>
    <definedName name="_pj51" localSheetId="2">#REF!</definedName>
    <definedName name="_pj51" localSheetId="3">#REF!</definedName>
    <definedName name="_pj51">#REF!</definedName>
    <definedName name="_pr01" localSheetId="2">#REF!</definedName>
    <definedName name="_pr01" localSheetId="3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>#REF!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C1">"Rectángulo 31"</definedName>
    <definedName name="_ref4" localSheetId="2">#REF!</definedName>
    <definedName name="_ref4" localSheetId="3">#REF!</definedName>
    <definedName name="_ref4">#REF!</definedName>
    <definedName name="_RET1" localSheetId="2">#REF!</definedName>
    <definedName name="_RET1" localSheetId="3">#REF!</definedName>
    <definedName name="_RET1">#REF!</definedName>
    <definedName name="_RET2" localSheetId="2">#REF!</definedName>
    <definedName name="_RET2" localSheetId="3">#REF!</definedName>
    <definedName name="_RET2">#REF!</definedName>
    <definedName name="_RET3" localSheetId="2">#REF!</definedName>
    <definedName name="_RET3" localSheetId="3">#REF!</definedName>
    <definedName name="_RET3">#REF!</definedName>
    <definedName name="_RET4" localSheetId="2">#REF!</definedName>
    <definedName name="_RET4" localSheetId="3">#REF!</definedName>
    <definedName name="_RET4">#REF!</definedName>
    <definedName name="_RET5" localSheetId="2">#REF!</definedName>
    <definedName name="_RET5" localSheetId="3">#REF!</definedName>
    <definedName name="_RET5">#REF!</definedName>
    <definedName name="_RET6" localSheetId="2">#REF!</definedName>
    <definedName name="_RET6" localSheetId="3">#REF!</definedName>
    <definedName name="_RET6">#REF!</definedName>
    <definedName name="_rf8">#REF!</definedName>
    <definedName name="_RF9">#REF!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2">#REF!</definedName>
    <definedName name="_SBC1" localSheetId="3">#REF!</definedName>
    <definedName name="_SBC1">#REF!</definedName>
    <definedName name="_SBC3" localSheetId="2">#REF!</definedName>
    <definedName name="_SBC3" localSheetId="3">#REF!</definedName>
    <definedName name="_SBC3">#REF!</definedName>
    <definedName name="_SBC5" localSheetId="2">#REF!</definedName>
    <definedName name="_SBC5" localSheetId="3">#REF!</definedName>
    <definedName name="_SBC5">#REF!</definedName>
    <definedName name="_Sort" localSheetId="2" hidden="1">#REF!</definedName>
    <definedName name="_Sort" localSheetId="3" hidden="1">#REF!</definedName>
    <definedName name="_Sort">#REF!</definedName>
    <definedName name="_srn001" localSheetId="2">#REF!</definedName>
    <definedName name="_srn001" localSheetId="3">#REF!</definedName>
    <definedName name="_srn001">#REF!</definedName>
    <definedName name="_SUM1" localSheetId="2">#REF!</definedName>
    <definedName name="_SUM1" localSheetId="3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 localSheetId="2">#REF!</definedName>
    <definedName name="_tax1" localSheetId="3">#REF!</definedName>
    <definedName name="_tax1">#REF!</definedName>
    <definedName name="_tax2" localSheetId="2">#REF!</definedName>
    <definedName name="_tax2" localSheetId="3">#REF!</definedName>
    <definedName name="_tax2">#REF!</definedName>
    <definedName name="_tax3" localSheetId="2">#REF!</definedName>
    <definedName name="_tax3" localSheetId="3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2" hidden="1">#REF!</definedName>
    <definedName name="_unj1" localSheetId="3" hidden="1">#REF!</definedName>
    <definedName name="_unj1" hidden="1">#REF!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2">#REF!</definedName>
    <definedName name="_VEX1" localSheetId="3">#REF!</definedName>
    <definedName name="_VEX1">#REF!</definedName>
    <definedName name="_VFA1" localSheetId="2">#REF!</definedName>
    <definedName name="_VFA1" localSheetId="3">#REF!</definedName>
    <definedName name="_VFA1">#REF!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2">#REF!</definedName>
    <definedName name="_VIT1" localSheetId="3">#REF!</definedName>
    <definedName name="_VIT1">#REF!</definedName>
    <definedName name="_VPR1" localSheetId="2">#REF!</definedName>
    <definedName name="_VPR1" localSheetId="3">#REF!</definedName>
    <definedName name="_VPR1">#REF!</definedName>
    <definedName name="_VPR2" localSheetId="2">#REF!</definedName>
    <definedName name="_VPR2" localSheetId="3">#REF!</definedName>
    <definedName name="_VPR2">#REF!</definedName>
    <definedName name="_VRP1" localSheetId="2">#REF!</definedName>
    <definedName name="_VRP1" localSheetId="3">#REF!</definedName>
    <definedName name="_VRP1">#REF!</definedName>
    <definedName name="_VSM1" localSheetId="2">#REF!</definedName>
    <definedName name="_VSM1" localSheetId="3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2">Scheduled_Payment+Extra_Payment</definedName>
    <definedName name="_w6" localSheetId="3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2">#REF!</definedName>
    <definedName name="a" localSheetId="3">#REF!</definedName>
    <definedName name="a">#REF!</definedName>
    <definedName name="a.vtas.cim" localSheetId="0">#REF!</definedName>
    <definedName name="a.vtas.cim" localSheetId="1">#REF!</definedName>
    <definedName name="a.vtas.cim">#REF!</definedName>
    <definedName name="A_1" localSheetId="2">#REF!</definedName>
    <definedName name="A_1" localSheetId="3">#REF!</definedName>
    <definedName name="A_1">#REF!</definedName>
    <definedName name="A_impresión_IM" localSheetId="2">#REF!</definedName>
    <definedName name="A_impresión_IM" localSheetId="3">#REF!</definedName>
    <definedName name="A_IMPRESIÓN_IM" localSheetId="0">#REF!</definedName>
    <definedName name="A_IMPRESIÓN_IM" localSheetId="1">#REF!</definedName>
    <definedName name="A_IMPRESIÓN_IM">#REF!</definedName>
    <definedName name="A_nuevo" localSheetId="0">#REF!</definedName>
    <definedName name="A_nuevo" localSheetId="1">#REF!</definedName>
    <definedName name="A_nuevo">#REF!</definedName>
    <definedName name="A000" localSheetId="1">#REF!</definedName>
    <definedName name="A000">#REF!</definedName>
    <definedName name="A18A200" localSheetId="2">#REF!</definedName>
    <definedName name="A18A200" localSheetId="3">#REF!</definedName>
    <definedName name="A18A200">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'FORMULARIO OFERTA ECO'!ERR</definedName>
    <definedName name="aa" localSheetId="3">'PPTO CRUCES 2026'!ERR</definedName>
    <definedName name="aa">[0]!ERR</definedName>
    <definedName name="AAA" localSheetId="2">'FORMULARIO OFERTA ECO'!ERR</definedName>
    <definedName name="AAA" localSheetId="3">'PPTO CRUCES 2026'!ERR</definedName>
    <definedName name="AAa" localSheetId="0">#REF!</definedName>
    <definedName name="AAa" localSheetId="1">#REF!</definedName>
    <definedName name="AAa">#REF!</definedName>
    <definedName name="aaaa" localSheetId="0">#REF!</definedName>
    <definedName name="aaaa" localSheetId="1">#REF!</definedName>
    <definedName name="aaaa">#REF!</definedName>
    <definedName name="AAAAA">#REF!</definedName>
    <definedName name="aaaaaa" localSheetId="2">#REF!</definedName>
    <definedName name="aaaaaa" localSheetId="3">#REF!</definedName>
    <definedName name="aaaaaa">#REF!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2">#REF!</definedName>
    <definedName name="AAC" localSheetId="3">#REF!</definedName>
    <definedName name="AAC">#REF!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 localSheetId="2">#REF!</definedName>
    <definedName name="aba_1" localSheetId="3">#REF!</definedName>
    <definedName name="aba_1">#REF!</definedName>
    <definedName name="aba_2" localSheetId="2">#REF!</definedName>
    <definedName name="aba_2" localSheetId="3">#REF!</definedName>
    <definedName name="aba_2">#REF!</definedName>
    <definedName name="abc">#REF!</definedName>
    <definedName name="ABCD" hidden="1">#REF!</definedName>
    <definedName name="ABCDE" hidden="1">#REF!</definedName>
    <definedName name="ABG" localSheetId="2">#REF!</definedName>
    <definedName name="ABG" localSheetId="3">#REF!</definedName>
    <definedName name="ABG">#REF!</definedName>
    <definedName name="ABRIL">#REF!</definedName>
    <definedName name="absc" localSheetId="1">#REF!</definedName>
    <definedName name="absc">#REF!</definedName>
    <definedName name="absc_" localSheetId="1">#REF!</definedName>
    <definedName name="absc_">#REF!</definedName>
    <definedName name="absc_1" localSheetId="1">#REF!</definedName>
    <definedName name="absc_1">#REF!</definedName>
    <definedName name="absc1" localSheetId="2">#REF!</definedName>
    <definedName name="absc1" localSheetId="3">#REF!</definedName>
    <definedName name="absc1" localSheetId="1">#REF!</definedName>
    <definedName name="absc1">#REF!</definedName>
    <definedName name="ac" localSheetId="2">#REF!</definedName>
    <definedName name="ac" localSheetId="3">#REF!</definedName>
    <definedName name="ac">#REF!</definedName>
    <definedName name="Acarreo">#REF!</definedName>
    <definedName name="Accesorios_de_1_2" localSheetId="0">#REF!</definedName>
    <definedName name="Accesorios_de_1_2" localSheetId="1">#REF!</definedName>
    <definedName name="Accesorios_de_1_2">#REF!</definedName>
    <definedName name="Accesorios_de_3_4" localSheetId="0">#REF!</definedName>
    <definedName name="Accesorios_de_3_4" localSheetId="1">#REF!</definedName>
    <definedName name="Accesorios_de_3_4">#REF!</definedName>
    <definedName name="Accesorios_Galvanizados">#REF!</definedName>
    <definedName name="AccessDatabase" hidden="1">"C:\C-314\VOLUMENES\volfin4.mdb"</definedName>
    <definedName name="acci">#REF!</definedName>
    <definedName name="Acero_de_Refuerzo_Figurado_de_60.000_P.S.I." localSheetId="0">#REF!</definedName>
    <definedName name="Acero_de_Refuerzo_Figurado_de_60.000_P.S.I." localSheetId="1">#REF!</definedName>
    <definedName name="Acero_de_Refuerzo_Figurado_de_60.000_P.S.I.">#REF!</definedName>
    <definedName name="Acero_Figurado_en_Obra">#REF!</definedName>
    <definedName name="Acero_Para_Transferencias">#REF!</definedName>
    <definedName name="ACFG">#REF!</definedName>
    <definedName name="Acido_Muriatico" localSheetId="0">#REF!</definedName>
    <definedName name="Acido_Muriatico" localSheetId="1">#REF!</definedName>
    <definedName name="Acido_Muriatico">#REF!</definedName>
    <definedName name="Acoflex_1_2" localSheetId="0">#REF!</definedName>
    <definedName name="Acoflex_1_2" localSheetId="1">#REF!</definedName>
    <definedName name="Acoflex_1_2">#REF!</definedName>
    <definedName name="Acometida_en_2_3___350_kcmil___1___250_kcmil_AWG__THHN_en_Ø_4" localSheetId="0">#REF!</definedName>
    <definedName name="Acometida_en_2_3___350_kcmil___1___250_kcmil_AWG__THHN_en_Ø_4" localSheetId="1">#REF!</definedName>
    <definedName name="Acometida_en_2_3___350_kcmil___1___250_kcmil_AWG__THHN_en_Ø_4">#REF!</definedName>
    <definedName name="Acometida_en_3___1_0___1___2___1___6_T_AWG__THHN_en_1Ø_3" localSheetId="0">#REF!</definedName>
    <definedName name="Acometida_en_3___1_0___1___2___1___6_T_AWG__THHN_en_1Ø_3" localSheetId="1">#REF!</definedName>
    <definedName name="Acometida_en_3___1_0___1___2___1___6_T_AWG__THHN_en_1Ø_3">#REF!</definedName>
    <definedName name="Acometida_en_3___250_kcmil___1___2_0___1___2_T_AWG__THHN_en_1Ø_3" localSheetId="0">#REF!</definedName>
    <definedName name="Acometida_en_3___250_kcmil___1___2_0___1___2_T_AWG__THHN_en_1Ø_3" localSheetId="1">#REF!</definedName>
    <definedName name="Acometida_en_3___250_kcmil___1___2_0___1___2_T_AWG__THHN_en_1Ø_3">#REF!</definedName>
    <definedName name="Acometida_en_3___4_0___1___2_0___1___2_T_AWG__THHN_en_1Ø_3" localSheetId="0">#REF!</definedName>
    <definedName name="Acometida_en_3___4_0___1___2_0___1___2_T_AWG__THHN_en_1Ø_3" localSheetId="1">#REF!</definedName>
    <definedName name="Acometida_en_3___4_0___1___2_0___1___2_T_AWG__THHN_en_1Ø_3">#REF!</definedName>
    <definedName name="Acometida_en_3___6___1___8___1___8_T_AWG__THHN_en_1Ø_1" localSheetId="0">#REF!</definedName>
    <definedName name="Acometida_en_3___6___1___8___1___8_T_AWG__THHN_en_1Ø_1" localSheetId="1">#REF!</definedName>
    <definedName name="Acometida_en_3___6___1___8___1___8_T_AWG__THHN_en_1Ø_1">#REF!</definedName>
    <definedName name="Acometida_en_3___6_en_1Ø_2" localSheetId="0">#REF!</definedName>
    <definedName name="Acometida_en_3___6_en_1Ø_2" localSheetId="1">#REF!</definedName>
    <definedName name="Acometida_en_3___6_en_1Ø_2">#REF!</definedName>
    <definedName name="Acometida_en_3___8___1___10___1___8_T_AWG__THHN_en_1Ø_1" localSheetId="0">#REF!</definedName>
    <definedName name="Acometida_en_3___8___1___10___1___8_T_AWG__THHN_en_1Ø_1" localSheetId="1">#REF!</definedName>
    <definedName name="Acometida_en_3___8___1___10___1___8_T_AWG__THHN_en_1Ø_1">#REF!</definedName>
    <definedName name="Acometida_en_Conductor_de_Cobre_3___2_0_AWG_XLEP_15_Kv" localSheetId="0">#REF!</definedName>
    <definedName name="Acometida_en_Conductor_de_Cobre_3___2_0_AWG_XLEP_15_Kv" localSheetId="1">#REF!</definedName>
    <definedName name="Acometida_en_Conductor_de_Cobre_3___2_0_AWG_XLEP_15_Kv">#REF!</definedName>
    <definedName name="acpm">5000</definedName>
    <definedName name="ACT" localSheetId="2">#REF!</definedName>
    <definedName name="ACT" localSheetId="3">#REF!</definedName>
    <definedName name="ACT">#REF!</definedName>
    <definedName name="ACT_COMP" localSheetId="2">#REF!</definedName>
    <definedName name="ACT_COMP" localSheetId="3">#REF!</definedName>
    <definedName name="ACT_COMP">#REF!</definedName>
    <definedName name="ACT_COMP2" localSheetId="2">#REF!</definedName>
    <definedName name="ACT_COMP2" localSheetId="3">#REF!</definedName>
    <definedName name="ACT_COMP2">#REF!</definedName>
    <definedName name="ACT_CONT">#REF!</definedName>
    <definedName name="ACT_CONT2">#REF!</definedName>
    <definedName name="ACTA1">#REF!</definedName>
    <definedName name="ACTA2">#REF!</definedName>
    <definedName name="ACTAAJUSTE3" localSheetId="3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APARCIAL">#REF!</definedName>
    <definedName name="Actividades">#REF!</definedName>
    <definedName name="ACTV">#REF!</definedName>
    <definedName name="acumulado" localSheetId="2">#REF!,#REF!,#REF!,#REF!</definedName>
    <definedName name="acumulado" localSheetId="3">#REF!,#REF!,#REF!,#REF!</definedName>
    <definedName name="acumulado">#REF!,#REF!,#REF!,#REF!</definedName>
    <definedName name="ad" localSheetId="2">#REF!</definedName>
    <definedName name="ad" localSheetId="3">#REF!</definedName>
    <definedName name="AD" localSheetId="0">#REF!</definedName>
    <definedName name="AD" localSheetId="1">#REF!</definedName>
    <definedName name="AD">#REF!</definedName>
    <definedName name="adasd" localSheetId="2">#REF!</definedName>
    <definedName name="adasd" localSheetId="3">#REF!</definedName>
    <definedName name="adasd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2">#REF!</definedName>
    <definedName name="ADM" localSheetId="3">#REF!</definedName>
    <definedName name="ADM">#REF!</definedName>
    <definedName name="ADMINISTRACION">#REF!</definedName>
    <definedName name="administrador" localSheetId="2">#REF!</definedName>
    <definedName name="administrador" localSheetId="3">#REF!</definedName>
    <definedName name="administrador">#REF!</definedName>
    <definedName name="ADMINISTRADOR_VIAL__ARMANDO_SANCHEZ_SANCHEZ">#REF!</definedName>
    <definedName name="ADMON" localSheetId="2">#REF!</definedName>
    <definedName name="ADMON" localSheetId="3">#REF!</definedName>
    <definedName name="ADMON">#REF!</definedName>
    <definedName name="ADMON1" localSheetId="2">#REF!</definedName>
    <definedName name="ADMON1" localSheetId="3">#REF!</definedName>
    <definedName name="ADMON1">#REF!</definedName>
    <definedName name="adoc1" localSheetId="2">#REF!</definedName>
    <definedName name="adoc1" localSheetId="3">#REF!</definedName>
    <definedName name="adoc1" localSheetId="1">#REF!</definedName>
    <definedName name="adoc1">#REF!</definedName>
    <definedName name="ADOC125" localSheetId="2">#REF!</definedName>
    <definedName name="ADOC125" localSheetId="3">#REF!</definedName>
    <definedName name="ADOC125" localSheetId="1">#REF!</definedName>
    <definedName name="ADOC125">#REF!</definedName>
    <definedName name="adoq" localSheetId="2">#REF!</definedName>
    <definedName name="adoq" localSheetId="3">#REF!</definedName>
    <definedName name="adoq" localSheetId="1">#REF!</definedName>
    <definedName name="adoq">#REF!</definedName>
    <definedName name="ads">#REF!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hidden="1">{"via1",#N/A,TRUE,"general";"via2",#N/A,TRUE,"general";"via3",#N/A,TRUE,"general"}</definedName>
    <definedName name="Agua" localSheetId="0">#REF!</definedName>
    <definedName name="Agua" localSheetId="1">#REF!</definedName>
    <definedName name="Agua">#REF!</definedName>
    <definedName name="ah">#REF!</definedName>
    <definedName name="ahe">#REF!</definedName>
    <definedName name="aida" localSheetId="2">#REF!</definedName>
    <definedName name="aida" localSheetId="3">#REF!</definedName>
    <definedName name="aida">#REF!</definedName>
    <definedName name="aida1" localSheetId="2">#REF!</definedName>
    <definedName name="aida1" localSheetId="3">#REF!</definedName>
    <definedName name="aida1">#REF!</definedName>
    <definedName name="AIU" localSheetId="2">#REF!</definedName>
    <definedName name="AIU" localSheetId="3">#REF!</definedName>
    <definedName name="aiu" localSheetId="0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_Negro_No.18" localSheetId="0">#REF!</definedName>
    <definedName name="Alambre_Negro_No.18" localSheetId="1">#REF!</definedName>
    <definedName name="Alambre_Negro_No.18">#REF!</definedName>
    <definedName name="alambre14">#REF!</definedName>
    <definedName name="alambrecal14">#REF!</definedName>
    <definedName name="alc" localSheetId="2">#REF!</definedName>
    <definedName name="alc" localSheetId="3">#REF!</definedName>
    <definedName name="alc" localSheetId="1">#REF!</definedName>
    <definedName name="alc">#REF!</definedName>
    <definedName name="AlcanceProyecto" localSheetId="2">#REF!</definedName>
    <definedName name="AlcanceProyecto" localSheetId="3">#REF!</definedName>
    <definedName name="AlcanceProyecto">#REF!</definedName>
    <definedName name="Alcaparro_2.00_m" localSheetId="0">#REF!</definedName>
    <definedName name="Alcaparro_2.00_m" localSheetId="1">#REF!</definedName>
    <definedName name="Alcaparro_2.00_m">#REF!</definedName>
    <definedName name="ALM" localSheetId="2">#REF!</definedName>
    <definedName name="ALM" localSheetId="3">#REF!</definedName>
    <definedName name="ALM">#REF!</definedName>
    <definedName name="Almacenista" localSheetId="0">#REF!</definedName>
    <definedName name="Almacenista" localSheetId="1">#REF!</definedName>
    <definedName name="Almacenista">#REF!</definedName>
    <definedName name="ALTO" localSheetId="2">#REF!</definedName>
    <definedName name="ALTO" localSheetId="3">#REF!</definedName>
    <definedName name="ALTO">#REF!</definedName>
    <definedName name="Amount" localSheetId="2">#REF!</definedName>
    <definedName name="Amount" localSheetId="3">#REF!</definedName>
    <definedName name="Amount">#REF!</definedName>
    <definedName name="Analis">#REF!</definedName>
    <definedName name="ANALISIS">#REF!</definedName>
    <definedName name="ANCLAJE" localSheetId="2">#REF!</definedName>
    <definedName name="ANCLAJE" localSheetId="3">#REF!</definedName>
    <definedName name="ANCLAJE">#REF!</definedName>
    <definedName name="AND" localSheetId="2">#REF!</definedName>
    <definedName name="AND" localSheetId="3">#REF!</definedName>
    <definedName name="AND">#REF!</definedName>
    <definedName name="Andamio_Sección" localSheetId="0">#REF!</definedName>
    <definedName name="Andamio_Sección" localSheetId="1">#REF!</definedName>
    <definedName name="Andamio_Sección">#REF!</definedName>
    <definedName name="Andamios" localSheetId="0">#REF!</definedName>
    <definedName name="Andamios" localSheetId="1">#REF!</definedName>
    <definedName name="Andamios">#REF!</definedName>
    <definedName name="Andres123">#REF!</definedName>
    <definedName name="ANE">#REF!</definedName>
    <definedName name="anex7" localSheetId="2">#REF!</definedName>
    <definedName name="anex7" localSheetId="3">#REF!</definedName>
    <definedName name="anex7">#REF!</definedName>
    <definedName name="anex8" localSheetId="2">#REF!</definedName>
    <definedName name="anex8" localSheetId="3">#REF!</definedName>
    <definedName name="anex8">#REF!</definedName>
    <definedName name="ANEXO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 localSheetId="2">#REF!</definedName>
    <definedName name="anexo7" localSheetId="3">#REF!</definedName>
    <definedName name="anexo7">#REF!</definedName>
    <definedName name="anexo8" localSheetId="2">#REF!</definedName>
    <definedName name="anexo8" localSheetId="3">#REF!</definedName>
    <definedName name="anexo8">#REF!</definedName>
    <definedName name="anexo9" localSheetId="2">#REF!</definedName>
    <definedName name="anexo9" localSheetId="3">#REF!</definedName>
    <definedName name="anexo9">#REF!</definedName>
    <definedName name="anexů7" localSheetId="2">#REF!</definedName>
    <definedName name="anexů7" localSheetId="3">#REF!</definedName>
    <definedName name="anexů7">#REF!</definedName>
    <definedName name="Angulo_en_aluminio_1_2__x_1_2__x_1_16" localSheetId="0">#REF!</definedName>
    <definedName name="Angulo_en_aluminio_1_2__x_1_2__x_1_16" localSheetId="1">#REF!</definedName>
    <definedName name="Angulo_en_aluminio_1_2__x_1_2__x_1_16">#REF!</definedName>
    <definedName name="Angulo_hierro_2_1_2__x_3_13" localSheetId="0">#REF!</definedName>
    <definedName name="Angulo_hierro_2_1_2__x_3_13" localSheetId="1">#REF!</definedName>
    <definedName name="Angulo_hierro_2_1_2__x_3_13">#REF!</definedName>
    <definedName name="anscount" hidden="1">1</definedName>
    <definedName name="Antic" localSheetId="2">#REF!</definedName>
    <definedName name="Antic" localSheetId="3">#REF!</definedName>
    <definedName name="Antic">#REF!</definedName>
    <definedName name="ANTICIPO" localSheetId="2">#REF!</definedName>
    <definedName name="ANTICIPO" localSheetId="3">#REF!</definedName>
    <definedName name="ANTICIPO">#REF!</definedName>
    <definedName name="Anticorrosivo_Rojo_Claro" localSheetId="0">#REF!</definedName>
    <definedName name="Anticorrosivo_Rojo_Claro" localSheetId="1">#REF!</definedName>
    <definedName name="Anticorrosivo_Rojo_Claro">#REF!</definedName>
    <definedName name="AÑO" localSheetId="2">#REF!</definedName>
    <definedName name="AÑO" localSheetId="3">#REF!</definedName>
    <definedName name="AÑO">#REF!</definedName>
    <definedName name="AÑOWUIE" localSheetId="2">#REF!</definedName>
    <definedName name="AÑOWUIE" localSheetId="3">#REF!</definedName>
    <definedName name="AÑOWUIE">#REF!</definedName>
    <definedName name="ao">#REF!</definedName>
    <definedName name="apaiy" localSheetId="2">#REF!</definedName>
    <definedName name="apaiy" localSheetId="3">#REF!</definedName>
    <definedName name="apaiy">#REF!</definedName>
    <definedName name="Aparatos_Telefonicos_para_extensiones" localSheetId="0">#REF!</definedName>
    <definedName name="Aparatos_Telefonicos_para_extensiones" localSheetId="1">#REF!</definedName>
    <definedName name="Aparatos_Telefonicos_para_extensiones">#REF!</definedName>
    <definedName name="Aparatos_Telefonicos_secretariales" localSheetId="0">#REF!</definedName>
    <definedName name="Aparatos_Telefonicos_secretariales" localSheetId="1">#REF!</definedName>
    <definedName name="Aparatos_Telefonicos_secretariales">#REF!</definedName>
    <definedName name="APELLIDOS" localSheetId="2">#REF!</definedName>
    <definedName name="APELLIDOS" localSheetId="3">#REF!</definedName>
    <definedName name="APELLIDOS">#REF!</definedName>
    <definedName name="API" localSheetId="2">#REF!</definedName>
    <definedName name="API" localSheetId="3">#REF!</definedName>
    <definedName name="API">#REF!</definedName>
    <definedName name="Aplique_Cilindrico_de_Pared_en_Acero_Galvanizado_de_1x26_W._120_V." localSheetId="0">#REF!</definedName>
    <definedName name="Aplique_Cilindrico_de_Pared_en_Acero_Galvanizado_de_1x26_W._120_V." localSheetId="1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 localSheetId="1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 localSheetId="1">#REF!</definedName>
    <definedName name="Aplique_Cilindrico_de_Techo_en_Acero_Galvanizado_de_2x26_W._120_V.">#REF!</definedName>
    <definedName name="APU" localSheetId="2">#REF!</definedName>
    <definedName name="APU" localSheetId="3">#REF!</definedName>
    <definedName name="APU" localSheetId="1">#REF!</definedName>
    <definedName name="APU">#REF!</definedName>
    <definedName name="APU_1.1.1" localSheetId="0">#REF!</definedName>
    <definedName name="APU_1.1.1" localSheetId="1">#REF!</definedName>
    <definedName name="APU_1.1.1">#REF!</definedName>
    <definedName name="APU_1.1.2" localSheetId="0">#REF!</definedName>
    <definedName name="APU_1.1.2" localSheetId="1">#REF!</definedName>
    <definedName name="APU_1.1.2">#REF!</definedName>
    <definedName name="APU_1.1.3" localSheetId="0">#REF!</definedName>
    <definedName name="APU_1.1.3" localSheetId="1">#REF!</definedName>
    <definedName name="APU_1.1.3">#REF!</definedName>
    <definedName name="APU_1.1.4" localSheetId="0">#REF!</definedName>
    <definedName name="APU_1.1.4" localSheetId="1">#REF!</definedName>
    <definedName name="APU_1.1.4">#REF!</definedName>
    <definedName name="APU_1.1.5" localSheetId="0">#REF!</definedName>
    <definedName name="APU_1.1.5" localSheetId="1">#REF!</definedName>
    <definedName name="APU_1.1.5">#REF!</definedName>
    <definedName name="APU_1.2.1" localSheetId="0">#REF!</definedName>
    <definedName name="APU_1.2.1" localSheetId="1">#REF!</definedName>
    <definedName name="APU_1.2.1">#REF!</definedName>
    <definedName name="APU_1.2.2" localSheetId="0">#REF!</definedName>
    <definedName name="APU_1.2.2" localSheetId="1">#REF!</definedName>
    <definedName name="APU_1.2.2">#REF!</definedName>
    <definedName name="APU_1.2.3" localSheetId="0">#REF!</definedName>
    <definedName name="APU_1.2.3" localSheetId="1">#REF!</definedName>
    <definedName name="APU_1.2.3">#REF!</definedName>
    <definedName name="APU_1.3.1" localSheetId="0">#REF!</definedName>
    <definedName name="APU_1.3.1" localSheetId="1">#REF!</definedName>
    <definedName name="APU_1.3.1">#REF!</definedName>
    <definedName name="APU_1.3.2" localSheetId="0">#REF!</definedName>
    <definedName name="APU_1.3.2" localSheetId="1">#REF!</definedName>
    <definedName name="APU_1.3.2">#REF!</definedName>
    <definedName name="APU_10.1.1" localSheetId="0">#REF!</definedName>
    <definedName name="APU_10.1.1" localSheetId="1">#REF!</definedName>
    <definedName name="APU_10.1.1">#REF!</definedName>
    <definedName name="APU_10.1.10" localSheetId="0">#REF!</definedName>
    <definedName name="APU_10.1.10" localSheetId="1">#REF!</definedName>
    <definedName name="APU_10.1.10">#REF!</definedName>
    <definedName name="APU_10.1.11" localSheetId="0">#REF!</definedName>
    <definedName name="APU_10.1.11" localSheetId="1">#REF!</definedName>
    <definedName name="APU_10.1.11">#REF!</definedName>
    <definedName name="APU_10.1.13" localSheetId="0">#REF!</definedName>
    <definedName name="APU_10.1.13" localSheetId="1">#REF!</definedName>
    <definedName name="APU_10.1.13">#REF!</definedName>
    <definedName name="APU_10.1.14" localSheetId="0">#REF!</definedName>
    <definedName name="APU_10.1.14" localSheetId="1">#REF!</definedName>
    <definedName name="APU_10.1.14">#REF!</definedName>
    <definedName name="APU_10.1.15" localSheetId="0">#REF!</definedName>
    <definedName name="APU_10.1.15" localSheetId="1">#REF!</definedName>
    <definedName name="APU_10.1.15">#REF!</definedName>
    <definedName name="APU_10.1.16" localSheetId="0">#REF!</definedName>
    <definedName name="APU_10.1.16" localSheetId="1">#REF!</definedName>
    <definedName name="APU_10.1.16">#REF!</definedName>
    <definedName name="APU_10.1.17" localSheetId="0">#REF!</definedName>
    <definedName name="APU_10.1.17" localSheetId="1">#REF!</definedName>
    <definedName name="APU_10.1.17">#REF!</definedName>
    <definedName name="APU_10.1.18" localSheetId="0">#REF!</definedName>
    <definedName name="APU_10.1.18" localSheetId="1">#REF!</definedName>
    <definedName name="APU_10.1.18">#REF!</definedName>
    <definedName name="APU_10.1.19" localSheetId="0">#REF!</definedName>
    <definedName name="APU_10.1.19" localSheetId="1">#REF!</definedName>
    <definedName name="APU_10.1.19">#REF!</definedName>
    <definedName name="APU_10.1.2" localSheetId="0">#REF!</definedName>
    <definedName name="APU_10.1.2" localSheetId="1">#REF!</definedName>
    <definedName name="APU_10.1.2">#REF!</definedName>
    <definedName name="APU_10.1.3" localSheetId="0">#REF!</definedName>
    <definedName name="APU_10.1.3" localSheetId="1">#REF!</definedName>
    <definedName name="APU_10.1.3">#REF!</definedName>
    <definedName name="APU_10.1.4" localSheetId="0">#REF!</definedName>
    <definedName name="APU_10.1.4" localSheetId="1">#REF!</definedName>
    <definedName name="APU_10.1.4">#REF!</definedName>
    <definedName name="APU_10.1.5" localSheetId="0">#REF!</definedName>
    <definedName name="APU_10.1.5" localSheetId="1">#REF!</definedName>
    <definedName name="APU_10.1.5">#REF!</definedName>
    <definedName name="APU_10.1.6" localSheetId="0">#REF!</definedName>
    <definedName name="APU_10.1.6" localSheetId="1">#REF!</definedName>
    <definedName name="APU_10.1.6">#REF!</definedName>
    <definedName name="APU_10.1.7" localSheetId="0">#REF!</definedName>
    <definedName name="APU_10.1.7" localSheetId="1">#REF!</definedName>
    <definedName name="APU_10.1.7">#REF!</definedName>
    <definedName name="APU_10.1.8" localSheetId="0">#REF!</definedName>
    <definedName name="APU_10.1.8" localSheetId="1">#REF!</definedName>
    <definedName name="APU_10.1.8">#REF!</definedName>
    <definedName name="APU_10.1.9" localSheetId="0">#REF!</definedName>
    <definedName name="APU_10.1.9" localSheetId="1">#REF!</definedName>
    <definedName name="APU_10.1.9">#REF!</definedName>
    <definedName name="APU_10.2.1" localSheetId="0">#REF!</definedName>
    <definedName name="APU_10.2.1" localSheetId="1">#REF!</definedName>
    <definedName name="APU_10.2.1">#REF!</definedName>
    <definedName name="APU_10.2.2" localSheetId="0">#REF!</definedName>
    <definedName name="APU_10.2.2" localSheetId="1">#REF!</definedName>
    <definedName name="APU_10.2.2">#REF!</definedName>
    <definedName name="APU_11.1.1" localSheetId="0">#REF!</definedName>
    <definedName name="APU_11.1.1" localSheetId="1">#REF!</definedName>
    <definedName name="APU_11.1.1">#REF!</definedName>
    <definedName name="APU_11.1.2" localSheetId="0">#REF!</definedName>
    <definedName name="APU_11.1.2" localSheetId="1">#REF!</definedName>
    <definedName name="APU_11.1.2">#REF!</definedName>
    <definedName name="APU_11.1.3" localSheetId="0">#REF!</definedName>
    <definedName name="APU_11.1.3" localSheetId="1">#REF!</definedName>
    <definedName name="APU_11.1.3">#REF!</definedName>
    <definedName name="APU_11.1.4" localSheetId="0">#REF!</definedName>
    <definedName name="APU_11.1.4" localSheetId="1">#REF!</definedName>
    <definedName name="APU_11.1.4">#REF!</definedName>
    <definedName name="APU_11.2.1.1" localSheetId="0">#REF!</definedName>
    <definedName name="APU_11.2.1.1" localSheetId="1">#REF!</definedName>
    <definedName name="APU_11.2.1.1">#REF!</definedName>
    <definedName name="APU_11.2.2.1" localSheetId="0">#REF!</definedName>
    <definedName name="APU_11.2.2.1" localSheetId="1">#REF!</definedName>
    <definedName name="APU_11.2.2.1">#REF!</definedName>
    <definedName name="APU_11.2.2.2" localSheetId="0">#REF!</definedName>
    <definedName name="APU_11.2.2.2" localSheetId="1">#REF!</definedName>
    <definedName name="APU_11.2.2.2">#REF!</definedName>
    <definedName name="APU_11.2.3.1" localSheetId="0">#REF!</definedName>
    <definedName name="APU_11.2.3.1" localSheetId="1">#REF!</definedName>
    <definedName name="APU_11.2.3.1">#REF!</definedName>
    <definedName name="APU_11.2.3.2" localSheetId="0">#REF!</definedName>
    <definedName name="APU_11.2.3.2" localSheetId="1">#REF!</definedName>
    <definedName name="APU_11.2.3.2">#REF!</definedName>
    <definedName name="APU_12.1.1" localSheetId="0">#REF!</definedName>
    <definedName name="APU_12.1.1" localSheetId="1">#REF!</definedName>
    <definedName name="APU_12.1.1">#REF!</definedName>
    <definedName name="APU_12.1.10" localSheetId="0">#REF!</definedName>
    <definedName name="APU_12.1.10" localSheetId="1">#REF!</definedName>
    <definedName name="APU_12.1.10">#REF!</definedName>
    <definedName name="APU_12.1.11" localSheetId="0">#REF!</definedName>
    <definedName name="APU_12.1.11" localSheetId="1">#REF!</definedName>
    <definedName name="APU_12.1.11">#REF!</definedName>
    <definedName name="APU_12.1.12" localSheetId="0">#REF!</definedName>
    <definedName name="APU_12.1.12" localSheetId="1">#REF!</definedName>
    <definedName name="APU_12.1.12">#REF!</definedName>
    <definedName name="APU_12.1.13" localSheetId="0">#REF!</definedName>
    <definedName name="APU_12.1.13" localSheetId="1">#REF!</definedName>
    <definedName name="APU_12.1.13">#REF!</definedName>
    <definedName name="APU_12.1.14" localSheetId="0">#REF!</definedName>
    <definedName name="APU_12.1.14" localSheetId="1">#REF!</definedName>
    <definedName name="APU_12.1.14">#REF!</definedName>
    <definedName name="APU_12.1.15" localSheetId="0">#REF!</definedName>
    <definedName name="APU_12.1.15" localSheetId="1">#REF!</definedName>
    <definedName name="APU_12.1.15">#REF!</definedName>
    <definedName name="APU_12.1.16" localSheetId="0">#REF!</definedName>
    <definedName name="APU_12.1.16" localSheetId="1">#REF!</definedName>
    <definedName name="APU_12.1.16">#REF!</definedName>
    <definedName name="APU_12.1.17" localSheetId="0">#REF!</definedName>
    <definedName name="APU_12.1.17" localSheetId="1">#REF!</definedName>
    <definedName name="APU_12.1.17">#REF!</definedName>
    <definedName name="APU_12.1.18" localSheetId="0">#REF!</definedName>
    <definedName name="APU_12.1.18" localSheetId="1">#REF!</definedName>
    <definedName name="APU_12.1.18">#REF!</definedName>
    <definedName name="APU_12.1.19" localSheetId="0">#REF!</definedName>
    <definedName name="APU_12.1.19" localSheetId="1">#REF!</definedName>
    <definedName name="APU_12.1.19">#REF!</definedName>
    <definedName name="APU_12.1.2" localSheetId="0">#REF!</definedName>
    <definedName name="APU_12.1.2" localSheetId="1">#REF!</definedName>
    <definedName name="APU_12.1.2">#REF!</definedName>
    <definedName name="APU_12.1.20" localSheetId="0">#REF!</definedName>
    <definedName name="APU_12.1.20" localSheetId="1">#REF!</definedName>
    <definedName name="APU_12.1.20">#REF!</definedName>
    <definedName name="APU_12.1.21" localSheetId="0">#REF!</definedName>
    <definedName name="APU_12.1.21" localSheetId="1">#REF!</definedName>
    <definedName name="APU_12.1.21">#REF!</definedName>
    <definedName name="APU_12.1.22" localSheetId="0">#REF!</definedName>
    <definedName name="APU_12.1.22" localSheetId="1">#REF!</definedName>
    <definedName name="APU_12.1.22">#REF!</definedName>
    <definedName name="APU_12.1.23" localSheetId="0">#REF!</definedName>
    <definedName name="APU_12.1.23" localSheetId="1">#REF!</definedName>
    <definedName name="APU_12.1.23">#REF!</definedName>
    <definedName name="APU_12.1.24" localSheetId="0">#REF!</definedName>
    <definedName name="APU_12.1.24" localSheetId="1">#REF!</definedName>
    <definedName name="APU_12.1.24">#REF!</definedName>
    <definedName name="APU_12.1.25" localSheetId="0">#REF!</definedName>
    <definedName name="APU_12.1.25" localSheetId="1">#REF!</definedName>
    <definedName name="APU_12.1.25">#REF!</definedName>
    <definedName name="APU_12.1.26" localSheetId="0">#REF!</definedName>
    <definedName name="APU_12.1.26" localSheetId="1">#REF!</definedName>
    <definedName name="APU_12.1.26">#REF!</definedName>
    <definedName name="APU_12.1.27" localSheetId="0">#REF!</definedName>
    <definedName name="APU_12.1.27" localSheetId="1">#REF!</definedName>
    <definedName name="APU_12.1.27">#REF!</definedName>
    <definedName name="APU_12.1.28" localSheetId="0">#REF!</definedName>
    <definedName name="APU_12.1.28" localSheetId="1">#REF!</definedName>
    <definedName name="APU_12.1.28">#REF!</definedName>
    <definedName name="APU_12.1.29" localSheetId="0">#REF!</definedName>
    <definedName name="APU_12.1.29" localSheetId="1">#REF!</definedName>
    <definedName name="APU_12.1.29">#REF!</definedName>
    <definedName name="APU_12.1.3" localSheetId="0">#REF!</definedName>
    <definedName name="APU_12.1.3" localSheetId="1">#REF!</definedName>
    <definedName name="APU_12.1.3">#REF!</definedName>
    <definedName name="APU_12.1.30" localSheetId="0">#REF!</definedName>
    <definedName name="APU_12.1.30" localSheetId="1">#REF!</definedName>
    <definedName name="APU_12.1.30">#REF!</definedName>
    <definedName name="APU_12.1.31" localSheetId="0">#REF!</definedName>
    <definedName name="APU_12.1.31" localSheetId="1">#REF!</definedName>
    <definedName name="APU_12.1.31">#REF!</definedName>
    <definedName name="APU_12.1.32" localSheetId="0">#REF!</definedName>
    <definedName name="APU_12.1.32" localSheetId="1">#REF!</definedName>
    <definedName name="APU_12.1.32">#REF!</definedName>
    <definedName name="APU_12.1.33" localSheetId="0">#REF!</definedName>
    <definedName name="APU_12.1.33" localSheetId="1">#REF!</definedName>
    <definedName name="APU_12.1.33">#REF!</definedName>
    <definedName name="APU_12.1.34" localSheetId="0">#REF!</definedName>
    <definedName name="APU_12.1.34" localSheetId="1">#REF!</definedName>
    <definedName name="APU_12.1.34">#REF!</definedName>
    <definedName name="APU_12.1.35" localSheetId="0">#REF!</definedName>
    <definedName name="APU_12.1.35" localSheetId="1">#REF!</definedName>
    <definedName name="APU_12.1.35">#REF!</definedName>
    <definedName name="APU_12.1.36" localSheetId="0">#REF!</definedName>
    <definedName name="APU_12.1.36" localSheetId="1">#REF!</definedName>
    <definedName name="APU_12.1.36">#REF!</definedName>
    <definedName name="APU_12.1.37" localSheetId="0">#REF!</definedName>
    <definedName name="APU_12.1.37" localSheetId="1">#REF!</definedName>
    <definedName name="APU_12.1.37">#REF!</definedName>
    <definedName name="APU_12.1.38" localSheetId="0">#REF!</definedName>
    <definedName name="APU_12.1.38" localSheetId="1">#REF!</definedName>
    <definedName name="APU_12.1.38">#REF!</definedName>
    <definedName name="APU_12.1.39" localSheetId="0">#REF!</definedName>
    <definedName name="APU_12.1.39" localSheetId="1">#REF!</definedName>
    <definedName name="APU_12.1.39">#REF!</definedName>
    <definedName name="APU_12.1.4" localSheetId="0">#REF!</definedName>
    <definedName name="APU_12.1.4" localSheetId="1">#REF!</definedName>
    <definedName name="APU_12.1.4">#REF!</definedName>
    <definedName name="APU_12.1.40" localSheetId="0">#REF!</definedName>
    <definedName name="APU_12.1.40" localSheetId="1">#REF!</definedName>
    <definedName name="APU_12.1.40">#REF!</definedName>
    <definedName name="APU_12.1.41" localSheetId="0">#REF!</definedName>
    <definedName name="APU_12.1.41" localSheetId="1">#REF!</definedName>
    <definedName name="APU_12.1.41">#REF!</definedName>
    <definedName name="APU_12.1.42" localSheetId="0">#REF!</definedName>
    <definedName name="APU_12.1.42" localSheetId="1">#REF!</definedName>
    <definedName name="APU_12.1.42">#REF!</definedName>
    <definedName name="APU_12.1.43" localSheetId="0">#REF!</definedName>
    <definedName name="APU_12.1.43" localSheetId="1">#REF!</definedName>
    <definedName name="APU_12.1.43">#REF!</definedName>
    <definedName name="APU_12.1.44" localSheetId="0">#REF!</definedName>
    <definedName name="APU_12.1.44" localSheetId="1">#REF!</definedName>
    <definedName name="APU_12.1.44">#REF!</definedName>
    <definedName name="APU_12.1.45" localSheetId="0">#REF!</definedName>
    <definedName name="APU_12.1.45" localSheetId="1">#REF!</definedName>
    <definedName name="APU_12.1.45">#REF!</definedName>
    <definedName name="APU_12.1.46" localSheetId="0">#REF!</definedName>
    <definedName name="APU_12.1.46" localSheetId="1">#REF!</definedName>
    <definedName name="APU_12.1.46">#REF!</definedName>
    <definedName name="APU_12.1.47" localSheetId="0">#REF!</definedName>
    <definedName name="APU_12.1.47" localSheetId="1">#REF!</definedName>
    <definedName name="APU_12.1.47">#REF!</definedName>
    <definedName name="APU_12.1.48" localSheetId="0">#REF!</definedName>
    <definedName name="APU_12.1.48" localSheetId="1">#REF!</definedName>
    <definedName name="APU_12.1.48">#REF!</definedName>
    <definedName name="APU_12.1.49" localSheetId="0">#REF!</definedName>
    <definedName name="APU_12.1.49" localSheetId="1">#REF!</definedName>
    <definedName name="APU_12.1.49">#REF!</definedName>
    <definedName name="APU_12.1.5" localSheetId="0">#REF!</definedName>
    <definedName name="APU_12.1.5" localSheetId="1">#REF!</definedName>
    <definedName name="APU_12.1.5">#REF!</definedName>
    <definedName name="APU_12.1.50" localSheetId="0">#REF!</definedName>
    <definedName name="APU_12.1.50" localSheetId="1">#REF!</definedName>
    <definedName name="APU_12.1.50">#REF!</definedName>
    <definedName name="APU_12.1.51" localSheetId="0">#REF!</definedName>
    <definedName name="APU_12.1.51" localSheetId="1">#REF!</definedName>
    <definedName name="APU_12.1.51">#REF!</definedName>
    <definedName name="APU_12.1.52" localSheetId="0">#REF!</definedName>
    <definedName name="APU_12.1.52" localSheetId="1">#REF!</definedName>
    <definedName name="APU_12.1.52">#REF!</definedName>
    <definedName name="APU_12.1.53" localSheetId="0">#REF!</definedName>
    <definedName name="APU_12.1.53" localSheetId="1">#REF!</definedName>
    <definedName name="APU_12.1.53">#REF!</definedName>
    <definedName name="APU_12.1.54" localSheetId="0">#REF!</definedName>
    <definedName name="APU_12.1.54" localSheetId="1">#REF!</definedName>
    <definedName name="APU_12.1.54">#REF!</definedName>
    <definedName name="APU_12.1.55" localSheetId="0">#REF!</definedName>
    <definedName name="APU_12.1.55" localSheetId="1">#REF!</definedName>
    <definedName name="APU_12.1.55">#REF!</definedName>
    <definedName name="APU_12.1.56" localSheetId="0">#REF!</definedName>
    <definedName name="APU_12.1.56" localSheetId="1">#REF!</definedName>
    <definedName name="APU_12.1.56">#REF!</definedName>
    <definedName name="APU_12.1.57" localSheetId="0">#REF!</definedName>
    <definedName name="APU_12.1.57" localSheetId="1">#REF!</definedName>
    <definedName name="APU_12.1.57">#REF!</definedName>
    <definedName name="APU_12.1.58" localSheetId="0">#REF!</definedName>
    <definedName name="APU_12.1.58" localSheetId="1">#REF!</definedName>
    <definedName name="APU_12.1.58">#REF!</definedName>
    <definedName name="APU_12.1.59" localSheetId="0">#REF!</definedName>
    <definedName name="APU_12.1.59" localSheetId="1">#REF!</definedName>
    <definedName name="APU_12.1.59">#REF!</definedName>
    <definedName name="APU_12.1.6" localSheetId="0">#REF!</definedName>
    <definedName name="APU_12.1.6" localSheetId="1">#REF!</definedName>
    <definedName name="APU_12.1.6">#REF!</definedName>
    <definedName name="APU_12.1.60" localSheetId="0">#REF!</definedName>
    <definedName name="APU_12.1.60" localSheetId="1">#REF!</definedName>
    <definedName name="APU_12.1.60">#REF!</definedName>
    <definedName name="APU_12.1.61" localSheetId="0">#REF!</definedName>
    <definedName name="APU_12.1.61" localSheetId="1">#REF!</definedName>
    <definedName name="APU_12.1.61">#REF!</definedName>
    <definedName name="APU_12.1.62" localSheetId="0">#REF!</definedName>
    <definedName name="APU_12.1.62" localSheetId="1">#REF!</definedName>
    <definedName name="APU_12.1.62">#REF!</definedName>
    <definedName name="APU_12.1.63" localSheetId="0">#REF!</definedName>
    <definedName name="APU_12.1.63" localSheetId="1">#REF!</definedName>
    <definedName name="APU_12.1.63">#REF!</definedName>
    <definedName name="APU_12.1.64" localSheetId="0">#REF!</definedName>
    <definedName name="APU_12.1.64" localSheetId="1">#REF!</definedName>
    <definedName name="APU_12.1.64">#REF!</definedName>
    <definedName name="APU_12.1.65" localSheetId="0">#REF!</definedName>
    <definedName name="APU_12.1.65" localSheetId="1">#REF!</definedName>
    <definedName name="APU_12.1.65">#REF!</definedName>
    <definedName name="APU_12.1.66" localSheetId="0">#REF!</definedName>
    <definedName name="APU_12.1.66" localSheetId="1">#REF!</definedName>
    <definedName name="APU_12.1.66">#REF!</definedName>
    <definedName name="APU_12.1.67" localSheetId="0">#REF!</definedName>
    <definedName name="APU_12.1.67" localSheetId="1">#REF!</definedName>
    <definedName name="APU_12.1.67">#REF!</definedName>
    <definedName name="APU_12.1.68" localSheetId="0">#REF!</definedName>
    <definedName name="APU_12.1.68" localSheetId="1">#REF!</definedName>
    <definedName name="APU_12.1.68">#REF!</definedName>
    <definedName name="APU_12.1.69" localSheetId="0">#REF!</definedName>
    <definedName name="APU_12.1.69" localSheetId="1">#REF!</definedName>
    <definedName name="APU_12.1.69">#REF!</definedName>
    <definedName name="APU_12.1.7" localSheetId="0">#REF!</definedName>
    <definedName name="APU_12.1.7" localSheetId="1">#REF!</definedName>
    <definedName name="APU_12.1.7">#REF!</definedName>
    <definedName name="APU_12.1.70" localSheetId="0">#REF!</definedName>
    <definedName name="APU_12.1.70" localSheetId="1">#REF!</definedName>
    <definedName name="APU_12.1.70">#REF!</definedName>
    <definedName name="APU_12.1.71" localSheetId="0">#REF!</definedName>
    <definedName name="APU_12.1.71" localSheetId="1">#REF!</definedName>
    <definedName name="APU_12.1.71">#REF!</definedName>
    <definedName name="APU_12.1.8" localSheetId="0">#REF!</definedName>
    <definedName name="APU_12.1.8" localSheetId="1">#REF!</definedName>
    <definedName name="APU_12.1.8">#REF!</definedName>
    <definedName name="APU_12.1.9" localSheetId="0">#REF!</definedName>
    <definedName name="APU_12.1.9" localSheetId="1">#REF!</definedName>
    <definedName name="APU_12.1.9">#REF!</definedName>
    <definedName name="APU_13.1.1" localSheetId="0">#REF!</definedName>
    <definedName name="APU_13.1.1" localSheetId="1">#REF!</definedName>
    <definedName name="APU_13.1.1">#REF!</definedName>
    <definedName name="APU_13.1.2" localSheetId="0">#REF!</definedName>
    <definedName name="APU_13.1.2" localSheetId="1">#REF!</definedName>
    <definedName name="APU_13.1.2">#REF!</definedName>
    <definedName name="APU_13.1.3" localSheetId="0">#REF!</definedName>
    <definedName name="APU_13.1.3" localSheetId="1">#REF!</definedName>
    <definedName name="APU_13.1.3">#REF!</definedName>
    <definedName name="APU_13.1.4" localSheetId="0">#REF!</definedName>
    <definedName name="APU_13.1.4" localSheetId="1">#REF!</definedName>
    <definedName name="APU_13.1.4">#REF!</definedName>
    <definedName name="APU_13.1.5" localSheetId="0">#REF!</definedName>
    <definedName name="APU_13.1.5" localSheetId="1">#REF!</definedName>
    <definedName name="APU_13.1.5">#REF!</definedName>
    <definedName name="APU_13.1.6" localSheetId="0">#REF!</definedName>
    <definedName name="APU_13.1.6" localSheetId="1">#REF!</definedName>
    <definedName name="APU_13.1.6">#REF!</definedName>
    <definedName name="APU_14.1.1" localSheetId="0">#REF!</definedName>
    <definedName name="APU_14.1.1" localSheetId="1">#REF!</definedName>
    <definedName name="APU_14.1.1">#REF!</definedName>
    <definedName name="APU_14.1.2" localSheetId="0">#REF!</definedName>
    <definedName name="APU_14.1.2" localSheetId="1">#REF!</definedName>
    <definedName name="APU_14.1.2">#REF!</definedName>
    <definedName name="APU_14.1.3" localSheetId="0">#REF!</definedName>
    <definedName name="APU_14.1.3" localSheetId="1">#REF!</definedName>
    <definedName name="APU_14.1.3">#REF!</definedName>
    <definedName name="APU_14.1.4" localSheetId="0">#REF!</definedName>
    <definedName name="APU_14.1.4" localSheetId="1">#REF!</definedName>
    <definedName name="APU_14.1.4">#REF!</definedName>
    <definedName name="APU_14.1.5" localSheetId="0">#REF!</definedName>
    <definedName name="APU_14.1.5" localSheetId="1">#REF!</definedName>
    <definedName name="APU_14.1.5">#REF!</definedName>
    <definedName name="APU_15.1.1" localSheetId="0">#REF!</definedName>
    <definedName name="APU_15.1.1" localSheetId="1">#REF!</definedName>
    <definedName name="APU_15.1.1">#REF!</definedName>
    <definedName name="APU_15.2.1" localSheetId="0">#REF!</definedName>
    <definedName name="APU_15.2.1" localSheetId="1">#REF!</definedName>
    <definedName name="APU_15.2.1">#REF!</definedName>
    <definedName name="APU_15.2.10" localSheetId="0">#REF!</definedName>
    <definedName name="APU_15.2.10" localSheetId="1">#REF!</definedName>
    <definedName name="APU_15.2.10">#REF!</definedName>
    <definedName name="APU_15.2.11" localSheetId="0">#REF!</definedName>
    <definedName name="APU_15.2.11" localSheetId="1">#REF!</definedName>
    <definedName name="APU_15.2.11">#REF!</definedName>
    <definedName name="APU_15.2.12" localSheetId="0">#REF!</definedName>
    <definedName name="APU_15.2.12" localSheetId="1">#REF!</definedName>
    <definedName name="APU_15.2.12">#REF!</definedName>
    <definedName name="APU_15.2.13" localSheetId="0">#REF!</definedName>
    <definedName name="APU_15.2.13" localSheetId="1">#REF!</definedName>
    <definedName name="APU_15.2.13">#REF!</definedName>
    <definedName name="APU_15.2.14" localSheetId="0">#REF!</definedName>
    <definedName name="APU_15.2.14" localSheetId="1">#REF!</definedName>
    <definedName name="APU_15.2.14">#REF!</definedName>
    <definedName name="APU_15.2.15" localSheetId="0">#REF!</definedName>
    <definedName name="APU_15.2.15" localSheetId="1">#REF!</definedName>
    <definedName name="APU_15.2.15">#REF!</definedName>
    <definedName name="APU_15.2.2" localSheetId="0">#REF!</definedName>
    <definedName name="APU_15.2.2" localSheetId="1">#REF!</definedName>
    <definedName name="APU_15.2.2">#REF!</definedName>
    <definedName name="APU_15.2.3" localSheetId="0">#REF!</definedName>
    <definedName name="APU_15.2.3" localSheetId="1">#REF!</definedName>
    <definedName name="APU_15.2.3">#REF!</definedName>
    <definedName name="APU_15.2.4" localSheetId="0">#REF!</definedName>
    <definedName name="APU_15.2.4" localSheetId="1">#REF!</definedName>
    <definedName name="APU_15.2.4">#REF!</definedName>
    <definedName name="APU_15.2.5" localSheetId="0">#REF!</definedName>
    <definedName name="APU_15.2.5" localSheetId="1">#REF!</definedName>
    <definedName name="APU_15.2.5">#REF!</definedName>
    <definedName name="APU_15.2.6" localSheetId="0">#REF!</definedName>
    <definedName name="APU_15.2.6" localSheetId="1">#REF!</definedName>
    <definedName name="APU_15.2.6">#REF!</definedName>
    <definedName name="APU_15.2.7" localSheetId="0">#REF!</definedName>
    <definedName name="APU_15.2.7" localSheetId="1">#REF!</definedName>
    <definedName name="APU_15.2.7">#REF!</definedName>
    <definedName name="APU_15.2.8" localSheetId="0">#REF!</definedName>
    <definedName name="APU_15.2.8" localSheetId="1">#REF!</definedName>
    <definedName name="APU_15.2.8">#REF!</definedName>
    <definedName name="APU_15.2.9" localSheetId="0">#REF!</definedName>
    <definedName name="APU_15.2.9" localSheetId="1">#REF!</definedName>
    <definedName name="APU_15.2.9">#REF!</definedName>
    <definedName name="APU_16.1.1" localSheetId="0">#REF!</definedName>
    <definedName name="APU_16.1.1" localSheetId="1">#REF!</definedName>
    <definedName name="APU_16.1.1">#REF!</definedName>
    <definedName name="APU_16.1.10" localSheetId="0">#REF!</definedName>
    <definedName name="APU_16.1.10" localSheetId="1">#REF!</definedName>
    <definedName name="APU_16.1.10">#REF!</definedName>
    <definedName name="APU_16.1.11" localSheetId="0">#REF!</definedName>
    <definedName name="APU_16.1.11" localSheetId="1">#REF!</definedName>
    <definedName name="APU_16.1.11">#REF!</definedName>
    <definedName name="APU_16.1.12" localSheetId="0">#REF!</definedName>
    <definedName name="APU_16.1.12" localSheetId="1">#REF!</definedName>
    <definedName name="APU_16.1.12">#REF!</definedName>
    <definedName name="APU_16.1.13" localSheetId="0">#REF!</definedName>
    <definedName name="APU_16.1.13" localSheetId="1">#REF!</definedName>
    <definedName name="APU_16.1.13">#REF!</definedName>
    <definedName name="APU_16.1.14" localSheetId="0">#REF!</definedName>
    <definedName name="APU_16.1.14" localSheetId="1">#REF!</definedName>
    <definedName name="APU_16.1.14">#REF!</definedName>
    <definedName name="APU_16.1.15" localSheetId="0">#REF!</definedName>
    <definedName name="APU_16.1.15" localSheetId="1">#REF!</definedName>
    <definedName name="APU_16.1.15">#REF!</definedName>
    <definedName name="APU_16.1.16" localSheetId="0">#REF!</definedName>
    <definedName name="APU_16.1.16" localSheetId="1">#REF!</definedName>
    <definedName name="APU_16.1.16">#REF!</definedName>
    <definedName name="APU_16.1.17" localSheetId="0">#REF!</definedName>
    <definedName name="APU_16.1.17" localSheetId="1">#REF!</definedName>
    <definedName name="APU_16.1.17">#REF!</definedName>
    <definedName name="APU_16.1.18" localSheetId="0">#REF!</definedName>
    <definedName name="APU_16.1.18" localSheetId="1">#REF!</definedName>
    <definedName name="APU_16.1.18">#REF!</definedName>
    <definedName name="APU_16.1.19" localSheetId="0">#REF!</definedName>
    <definedName name="APU_16.1.19" localSheetId="1">#REF!</definedName>
    <definedName name="APU_16.1.19">#REF!</definedName>
    <definedName name="APU_16.1.2" localSheetId="0">#REF!</definedName>
    <definedName name="APU_16.1.2" localSheetId="1">#REF!</definedName>
    <definedName name="APU_16.1.2">#REF!</definedName>
    <definedName name="APU_16.1.3" localSheetId="0">#REF!</definedName>
    <definedName name="APU_16.1.3" localSheetId="1">#REF!</definedName>
    <definedName name="APU_16.1.3">#REF!</definedName>
    <definedName name="APU_16.1.4" localSheetId="0">#REF!</definedName>
    <definedName name="APU_16.1.4" localSheetId="1">#REF!</definedName>
    <definedName name="APU_16.1.4">#REF!</definedName>
    <definedName name="APU_16.1.5" localSheetId="0">#REF!</definedName>
    <definedName name="APU_16.1.5" localSheetId="1">#REF!</definedName>
    <definedName name="APU_16.1.5">#REF!</definedName>
    <definedName name="APU_16.1.6" localSheetId="0">#REF!</definedName>
    <definedName name="APU_16.1.6" localSheetId="1">#REF!</definedName>
    <definedName name="APU_16.1.6">#REF!</definedName>
    <definedName name="APU_16.1.7" localSheetId="0">#REF!</definedName>
    <definedName name="APU_16.1.7" localSheetId="1">#REF!</definedName>
    <definedName name="APU_16.1.7">#REF!</definedName>
    <definedName name="APU_16.1.8" localSheetId="0">#REF!</definedName>
    <definedName name="APU_16.1.8" localSheetId="1">#REF!</definedName>
    <definedName name="APU_16.1.8">#REF!</definedName>
    <definedName name="APU_16.1.9" localSheetId="0">#REF!</definedName>
    <definedName name="APU_16.1.9" localSheetId="1">#REF!</definedName>
    <definedName name="APU_16.1.9">#REF!</definedName>
    <definedName name="APU_17.1.1" localSheetId="0">#REF!</definedName>
    <definedName name="APU_17.1.1" localSheetId="1">#REF!</definedName>
    <definedName name="APU_17.1.1">#REF!</definedName>
    <definedName name="APU_17.1.2" localSheetId="0">#REF!</definedName>
    <definedName name="APU_17.1.2" localSheetId="1">#REF!</definedName>
    <definedName name="APU_17.1.2">#REF!</definedName>
    <definedName name="APU_18.1.1" localSheetId="0">#REF!</definedName>
    <definedName name="APU_18.1.1" localSheetId="1">#REF!</definedName>
    <definedName name="APU_18.1.1">#REF!</definedName>
    <definedName name="APU_18.2.1" localSheetId="0">#REF!</definedName>
    <definedName name="APU_18.2.1" localSheetId="1">#REF!</definedName>
    <definedName name="APU_18.2.1">#REF!</definedName>
    <definedName name="APU_18.2.2" localSheetId="0">#REF!</definedName>
    <definedName name="APU_18.2.2" localSheetId="1">#REF!</definedName>
    <definedName name="APU_18.2.2">#REF!</definedName>
    <definedName name="APU_18.2.3" localSheetId="0">#REF!</definedName>
    <definedName name="APU_18.2.3" localSheetId="1">#REF!</definedName>
    <definedName name="APU_18.2.3">#REF!</definedName>
    <definedName name="APU_18.2.4" localSheetId="0">#REF!</definedName>
    <definedName name="APU_18.2.4" localSheetId="1">#REF!</definedName>
    <definedName name="APU_18.2.4">#REF!</definedName>
    <definedName name="APU_18.3.1" localSheetId="0">#REF!</definedName>
    <definedName name="APU_18.3.1" localSheetId="1">#REF!</definedName>
    <definedName name="APU_18.3.1">#REF!</definedName>
    <definedName name="APU_18.3.2" localSheetId="0">#REF!</definedName>
    <definedName name="APU_18.3.2" localSheetId="1">#REF!</definedName>
    <definedName name="APU_18.3.2">#REF!</definedName>
    <definedName name="APU_18.4.1" localSheetId="0">#REF!</definedName>
    <definedName name="APU_18.4.1" localSheetId="1">#REF!</definedName>
    <definedName name="APU_18.4.1">#REF!</definedName>
    <definedName name="APU_18.4.2" localSheetId="0">#REF!</definedName>
    <definedName name="APU_18.4.2" localSheetId="1">#REF!</definedName>
    <definedName name="APU_18.4.2">#REF!</definedName>
    <definedName name="APU_19.1.1" localSheetId="0">#REF!</definedName>
    <definedName name="APU_19.1.1" localSheetId="1">#REF!</definedName>
    <definedName name="APU_19.1.1">#REF!</definedName>
    <definedName name="APU_19.1.2" localSheetId="0">#REF!</definedName>
    <definedName name="APU_19.1.2" localSheetId="1">#REF!</definedName>
    <definedName name="APU_19.1.2">#REF!</definedName>
    <definedName name="APU_19.1.3" localSheetId="0">#REF!</definedName>
    <definedName name="APU_19.1.3" localSheetId="1">#REF!</definedName>
    <definedName name="APU_19.1.3">#REF!</definedName>
    <definedName name="APU_19.1.4" localSheetId="0">#REF!</definedName>
    <definedName name="APU_19.1.4" localSheetId="1">#REF!</definedName>
    <definedName name="APU_19.1.4">#REF!</definedName>
    <definedName name="APU_19.1.5" localSheetId="0">#REF!</definedName>
    <definedName name="APU_19.1.5" localSheetId="1">#REF!</definedName>
    <definedName name="APU_19.1.5">#REF!</definedName>
    <definedName name="APU_19.2.1" localSheetId="0">#REF!</definedName>
    <definedName name="APU_19.2.1" localSheetId="1">#REF!</definedName>
    <definedName name="APU_19.2.1">#REF!</definedName>
    <definedName name="APU_19.3.1" localSheetId="0">#REF!</definedName>
    <definedName name="APU_19.3.1" localSheetId="1">#REF!</definedName>
    <definedName name="APU_19.3.1">#REF!</definedName>
    <definedName name="APU_2.1.1" localSheetId="0">#REF!</definedName>
    <definedName name="APU_2.1.1" localSheetId="1">#REF!</definedName>
    <definedName name="APU_2.1.1">#REF!</definedName>
    <definedName name="APU_2.1.2" localSheetId="0">#REF!</definedName>
    <definedName name="APU_2.1.2" localSheetId="1">#REF!</definedName>
    <definedName name="APU_2.1.2">#REF!</definedName>
    <definedName name="APU_2.1.3" localSheetId="0">#REF!</definedName>
    <definedName name="APU_2.1.3" localSheetId="1">#REF!</definedName>
    <definedName name="APU_2.1.3">#REF!</definedName>
    <definedName name="APU_2.1.4" localSheetId="0">#REF!</definedName>
    <definedName name="APU_2.1.4" localSheetId="1">#REF!</definedName>
    <definedName name="APU_2.1.4">#REF!</definedName>
    <definedName name="APU_2.2.1" localSheetId="0">#REF!</definedName>
    <definedName name="APU_2.2.1" localSheetId="1">#REF!</definedName>
    <definedName name="APU_2.2.1">#REF!</definedName>
    <definedName name="APU_2.2.2" localSheetId="0">#REF!</definedName>
    <definedName name="APU_2.2.2" localSheetId="1">#REF!</definedName>
    <definedName name="APU_2.2.2">#REF!</definedName>
    <definedName name="APU_2.2.3" localSheetId="0">#REF!</definedName>
    <definedName name="APU_2.2.3" localSheetId="1">#REF!</definedName>
    <definedName name="APU_2.2.3">#REF!</definedName>
    <definedName name="APU_2.3.1" localSheetId="0">#REF!</definedName>
    <definedName name="APU_2.3.1" localSheetId="1">#REF!</definedName>
    <definedName name="APU_2.3.1">#REF!</definedName>
    <definedName name="APU_2.3.2" localSheetId="0">#REF!</definedName>
    <definedName name="APU_2.3.2" localSheetId="1">#REF!</definedName>
    <definedName name="APU_2.3.2">#REF!</definedName>
    <definedName name="APU_20.1.1" localSheetId="0">#REF!</definedName>
    <definedName name="APU_20.1.1" localSheetId="1">#REF!</definedName>
    <definedName name="APU_20.1.1">#REF!</definedName>
    <definedName name="APU_20.1.2" localSheetId="0">#REF!</definedName>
    <definedName name="APU_20.1.2" localSheetId="1">#REF!</definedName>
    <definedName name="APU_20.1.2">#REF!</definedName>
    <definedName name="APU_20.1.3" localSheetId="0">#REF!</definedName>
    <definedName name="APU_20.1.3" localSheetId="1">#REF!</definedName>
    <definedName name="APU_20.1.3">#REF!</definedName>
    <definedName name="APU_20.1.4" localSheetId="0">#REF!</definedName>
    <definedName name="APU_20.1.4" localSheetId="1">#REF!</definedName>
    <definedName name="APU_20.1.4">#REF!</definedName>
    <definedName name="APU_20.2.1" localSheetId="0">#REF!</definedName>
    <definedName name="APU_20.2.1" localSheetId="1">#REF!</definedName>
    <definedName name="APU_20.2.1">#REF!</definedName>
    <definedName name="APU_20.2.2" localSheetId="0">#REF!</definedName>
    <definedName name="APU_20.2.2" localSheetId="1">#REF!</definedName>
    <definedName name="APU_20.2.2">#REF!</definedName>
    <definedName name="APU_20.2.3" localSheetId="0">#REF!</definedName>
    <definedName name="APU_20.2.3" localSheetId="1">#REF!</definedName>
    <definedName name="APU_20.2.3">#REF!</definedName>
    <definedName name="APU_20.2.4" localSheetId="0">#REF!</definedName>
    <definedName name="APU_20.2.4" localSheetId="1">#REF!</definedName>
    <definedName name="APU_20.2.4">#REF!</definedName>
    <definedName name="APU_20.2.5" localSheetId="0">#REF!</definedName>
    <definedName name="APU_20.2.5" localSheetId="1">#REF!</definedName>
    <definedName name="APU_20.2.5">#REF!</definedName>
    <definedName name="APU_20.2.6" localSheetId="0">#REF!</definedName>
    <definedName name="APU_20.2.6" localSheetId="1">#REF!</definedName>
    <definedName name="APU_20.2.6">#REF!</definedName>
    <definedName name="APU_21.1.4" localSheetId="0">#REF!</definedName>
    <definedName name="APU_21.1.4" localSheetId="1">#REF!</definedName>
    <definedName name="APU_21.1.4">#REF!</definedName>
    <definedName name="APU_21.2.1" localSheetId="0">#REF!</definedName>
    <definedName name="APU_21.2.1" localSheetId="1">#REF!</definedName>
    <definedName name="APU_21.2.1">#REF!</definedName>
    <definedName name="APU_21.2.2" localSheetId="0">#REF!</definedName>
    <definedName name="APU_21.2.2" localSheetId="1">#REF!</definedName>
    <definedName name="APU_21.2.2">#REF!</definedName>
    <definedName name="APU_21.2.3" localSheetId="0">#REF!</definedName>
    <definedName name="APU_21.2.3" localSheetId="1">#REF!</definedName>
    <definedName name="APU_21.2.3">#REF!</definedName>
    <definedName name="APU_21.2.4" localSheetId="0">#REF!</definedName>
    <definedName name="APU_21.2.4" localSheetId="1">#REF!</definedName>
    <definedName name="APU_21.2.4">#REF!</definedName>
    <definedName name="APU_3.1.1" localSheetId="0">#REF!</definedName>
    <definedName name="APU_3.1.1" localSheetId="1">#REF!</definedName>
    <definedName name="APU_3.1.1">#REF!</definedName>
    <definedName name="APU_3.1.10" localSheetId="0">#REF!</definedName>
    <definedName name="APU_3.1.10" localSheetId="1">#REF!</definedName>
    <definedName name="APU_3.1.10">#REF!</definedName>
    <definedName name="APU_3.1.11" localSheetId="0">#REF!</definedName>
    <definedName name="APU_3.1.11" localSheetId="1">#REF!</definedName>
    <definedName name="APU_3.1.11">#REF!</definedName>
    <definedName name="APU_3.1.12" localSheetId="0">#REF!</definedName>
    <definedName name="APU_3.1.12" localSheetId="1">#REF!</definedName>
    <definedName name="APU_3.1.12">#REF!</definedName>
    <definedName name="APU_3.1.13" localSheetId="0">#REF!</definedName>
    <definedName name="APU_3.1.13" localSheetId="1">#REF!</definedName>
    <definedName name="APU_3.1.13">#REF!</definedName>
    <definedName name="APU_3.1.2" localSheetId="0">#REF!</definedName>
    <definedName name="APU_3.1.2" localSheetId="1">#REF!</definedName>
    <definedName name="APU_3.1.2">#REF!</definedName>
    <definedName name="APU_3.1.3" localSheetId="0">#REF!</definedName>
    <definedName name="APU_3.1.3" localSheetId="1">#REF!</definedName>
    <definedName name="APU_3.1.3">#REF!</definedName>
    <definedName name="APU_3.1.4" localSheetId="0">#REF!</definedName>
    <definedName name="APU_3.1.4" localSheetId="1">#REF!</definedName>
    <definedName name="APU_3.1.4">#REF!</definedName>
    <definedName name="APU_3.1.5" localSheetId="0">#REF!</definedName>
    <definedName name="APU_3.1.5" localSheetId="1">#REF!</definedName>
    <definedName name="APU_3.1.5">#REF!</definedName>
    <definedName name="APU_3.1.6" localSheetId="0">#REF!</definedName>
    <definedName name="APU_3.1.6" localSheetId="1">#REF!</definedName>
    <definedName name="APU_3.1.6">#REF!</definedName>
    <definedName name="APU_3.1.7" localSheetId="0">#REF!</definedName>
    <definedName name="APU_3.1.7" localSheetId="1">#REF!</definedName>
    <definedName name="APU_3.1.7">#REF!</definedName>
    <definedName name="APU_3.1.8" localSheetId="0">#REF!</definedName>
    <definedName name="APU_3.1.8" localSheetId="1">#REF!</definedName>
    <definedName name="APU_3.1.8">#REF!</definedName>
    <definedName name="APU_3.1.9" localSheetId="0">#REF!</definedName>
    <definedName name="APU_3.1.9" localSheetId="1">#REF!</definedName>
    <definedName name="APU_3.1.9">#REF!</definedName>
    <definedName name="APU_3.2.1" localSheetId="0">#REF!</definedName>
    <definedName name="APU_3.2.1" localSheetId="1">#REF!</definedName>
    <definedName name="APU_3.2.1">#REF!</definedName>
    <definedName name="APU_3.2.10" localSheetId="0">#REF!</definedName>
    <definedName name="APU_3.2.10" localSheetId="1">#REF!</definedName>
    <definedName name="APU_3.2.10">#REF!</definedName>
    <definedName name="APU_3.2.2" localSheetId="0">#REF!</definedName>
    <definedName name="APU_3.2.2" localSheetId="1">#REF!</definedName>
    <definedName name="APU_3.2.2">#REF!</definedName>
    <definedName name="APU_3.2.3" localSheetId="0">#REF!</definedName>
    <definedName name="APU_3.2.3" localSheetId="1">#REF!</definedName>
    <definedName name="APU_3.2.3">#REF!</definedName>
    <definedName name="APU_3.2.4" localSheetId="0">#REF!</definedName>
    <definedName name="APU_3.2.4" localSheetId="1">#REF!</definedName>
    <definedName name="APU_3.2.4">#REF!</definedName>
    <definedName name="APU_3.2.5" localSheetId="0">#REF!</definedName>
    <definedName name="APU_3.2.5" localSheetId="1">#REF!</definedName>
    <definedName name="APU_3.2.5">#REF!</definedName>
    <definedName name="APU_3.2.6" localSheetId="0">#REF!</definedName>
    <definedName name="APU_3.2.6" localSheetId="1">#REF!</definedName>
    <definedName name="APU_3.2.6">#REF!</definedName>
    <definedName name="APU_3.2.7" localSheetId="0">#REF!</definedName>
    <definedName name="APU_3.2.7" localSheetId="1">#REF!</definedName>
    <definedName name="APU_3.2.7">#REF!</definedName>
    <definedName name="APU_3.2.8" localSheetId="0">#REF!</definedName>
    <definedName name="APU_3.2.8" localSheetId="1">#REF!</definedName>
    <definedName name="APU_3.2.8">#REF!</definedName>
    <definedName name="APU_3.2.9" localSheetId="0">#REF!</definedName>
    <definedName name="APU_3.2.9" localSheetId="1">#REF!</definedName>
    <definedName name="APU_3.2.9">#REF!</definedName>
    <definedName name="APU_3.3.1" localSheetId="0">#REF!</definedName>
    <definedName name="APU_3.3.1" localSheetId="1">#REF!</definedName>
    <definedName name="APU_3.3.1">#REF!</definedName>
    <definedName name="APU_3.3.2" localSheetId="0">#REF!</definedName>
    <definedName name="APU_3.3.2" localSheetId="1">#REF!</definedName>
    <definedName name="APU_3.3.2">#REF!</definedName>
    <definedName name="APU_3.3.3" localSheetId="0">#REF!</definedName>
    <definedName name="APU_3.3.3" localSheetId="1">#REF!</definedName>
    <definedName name="APU_3.3.3">#REF!</definedName>
    <definedName name="APU_3.3.4" localSheetId="0">#REF!</definedName>
    <definedName name="APU_3.3.4" localSheetId="1">#REF!</definedName>
    <definedName name="APU_3.3.4">#REF!</definedName>
    <definedName name="APU_3.4.1.1" localSheetId="0">#REF!</definedName>
    <definedName name="APU_3.4.1.1" localSheetId="1">#REF!</definedName>
    <definedName name="APU_3.4.1.1">#REF!</definedName>
    <definedName name="APU_3.4.1.2" localSheetId="0">#REF!</definedName>
    <definedName name="APU_3.4.1.2" localSheetId="1">#REF!</definedName>
    <definedName name="APU_3.4.1.2">#REF!</definedName>
    <definedName name="APU_3.4.1.3" localSheetId="0">#REF!</definedName>
    <definedName name="APU_3.4.1.3" localSheetId="1">#REF!</definedName>
    <definedName name="APU_3.4.1.3">#REF!</definedName>
    <definedName name="APU_3.4.1.4" localSheetId="0">#REF!</definedName>
    <definedName name="APU_3.4.1.4" localSheetId="1">#REF!</definedName>
    <definedName name="APU_3.4.1.4">#REF!</definedName>
    <definedName name="APU_3.4.2.1" localSheetId="0">#REF!</definedName>
    <definedName name="APU_3.4.2.1" localSheetId="1">#REF!</definedName>
    <definedName name="APU_3.4.2.1">#REF!</definedName>
    <definedName name="APU_3.4.2.2" localSheetId="0">#REF!</definedName>
    <definedName name="APU_3.4.2.2" localSheetId="1">#REF!</definedName>
    <definedName name="APU_3.4.2.2">#REF!</definedName>
    <definedName name="APU_3.4.2.3" localSheetId="0">#REF!</definedName>
    <definedName name="APU_3.4.2.3" localSheetId="1">#REF!</definedName>
    <definedName name="APU_3.4.2.3">#REF!</definedName>
    <definedName name="APU_3.4.2.4" localSheetId="0">#REF!</definedName>
    <definedName name="APU_3.4.2.4" localSheetId="1">#REF!</definedName>
    <definedName name="APU_3.4.2.4">#REF!</definedName>
    <definedName name="APU_3.4.3.1" localSheetId="0">#REF!</definedName>
    <definedName name="APU_3.4.3.1" localSheetId="1">#REF!</definedName>
    <definedName name="APU_3.4.3.1">#REF!</definedName>
    <definedName name="APU_3.4.3.2" localSheetId="0">#REF!</definedName>
    <definedName name="APU_3.4.3.2" localSheetId="1">#REF!</definedName>
    <definedName name="APU_3.4.3.2">#REF!</definedName>
    <definedName name="APU_3.4.4.1" localSheetId="0">#REF!</definedName>
    <definedName name="APU_3.4.4.1" localSheetId="1">#REF!</definedName>
    <definedName name="APU_3.4.4.1">#REF!</definedName>
    <definedName name="APU_3.4.4.2" localSheetId="0">#REF!</definedName>
    <definedName name="APU_3.4.4.2" localSheetId="1">#REF!</definedName>
    <definedName name="APU_3.4.4.2">#REF!</definedName>
    <definedName name="APU_3.4.4.3" localSheetId="0">#REF!</definedName>
    <definedName name="APU_3.4.4.3" localSheetId="1">#REF!</definedName>
    <definedName name="APU_3.4.4.3">#REF!</definedName>
    <definedName name="APU_3.4.5.1" localSheetId="0">#REF!</definedName>
    <definedName name="APU_3.4.5.1" localSheetId="1">#REF!</definedName>
    <definedName name="APU_3.4.5.1">#REF!</definedName>
    <definedName name="APU_4.1.1" localSheetId="0">#REF!</definedName>
    <definedName name="APU_4.1.1" localSheetId="1">#REF!</definedName>
    <definedName name="APU_4.1.1">#REF!</definedName>
    <definedName name="APU_4.1.2" localSheetId="0">#REF!</definedName>
    <definedName name="APU_4.1.2" localSheetId="1">#REF!</definedName>
    <definedName name="APU_4.1.2">#REF!</definedName>
    <definedName name="APU_4.1.3" localSheetId="0">#REF!</definedName>
    <definedName name="APU_4.1.3" localSheetId="1">#REF!</definedName>
    <definedName name="APU_4.1.3">#REF!</definedName>
    <definedName name="APU_4.1.4" localSheetId="0">#REF!</definedName>
    <definedName name="APU_4.1.4" localSheetId="1">#REF!</definedName>
    <definedName name="APU_4.1.4">#REF!</definedName>
    <definedName name="APU_4.1.5" localSheetId="0">#REF!</definedName>
    <definedName name="APU_4.1.5" localSheetId="1">#REF!</definedName>
    <definedName name="APU_4.1.5">#REF!</definedName>
    <definedName name="APU_4.1.6" localSheetId="0">#REF!</definedName>
    <definedName name="APU_4.1.6" localSheetId="1">#REF!</definedName>
    <definedName name="APU_4.1.6">#REF!</definedName>
    <definedName name="APU_4.1.7" localSheetId="0">#REF!</definedName>
    <definedName name="APU_4.1.7" localSheetId="1">#REF!</definedName>
    <definedName name="APU_4.1.7">#REF!</definedName>
    <definedName name="APU_4.1.8" localSheetId="0">#REF!</definedName>
    <definedName name="APU_4.1.8" localSheetId="1">#REF!</definedName>
    <definedName name="APU_4.1.8">#REF!</definedName>
    <definedName name="APU_4.5.1" localSheetId="0">#REF!</definedName>
    <definedName name="APU_4.5.1" localSheetId="1">#REF!</definedName>
    <definedName name="APU_4.5.1">#REF!</definedName>
    <definedName name="APU_4.5.2" localSheetId="0">#REF!</definedName>
    <definedName name="APU_4.5.2" localSheetId="1">#REF!</definedName>
    <definedName name="APU_4.5.2">#REF!</definedName>
    <definedName name="APU_5.1.1" localSheetId="0">#REF!</definedName>
    <definedName name="APU_5.1.1" localSheetId="1">#REF!</definedName>
    <definedName name="APU_5.1.1">#REF!</definedName>
    <definedName name="APU_5.1.10" localSheetId="0">#REF!</definedName>
    <definedName name="APU_5.1.10" localSheetId="1">#REF!</definedName>
    <definedName name="APU_5.1.10">#REF!</definedName>
    <definedName name="APU_5.1.11" localSheetId="0">#REF!</definedName>
    <definedName name="APU_5.1.11" localSheetId="1">#REF!</definedName>
    <definedName name="APU_5.1.11">#REF!</definedName>
    <definedName name="APU_5.1.12" localSheetId="0">#REF!</definedName>
    <definedName name="APU_5.1.12" localSheetId="1">#REF!</definedName>
    <definedName name="APU_5.1.12">#REF!</definedName>
    <definedName name="APU_5.1.13" localSheetId="0">#REF!</definedName>
    <definedName name="APU_5.1.13" localSheetId="1">#REF!</definedName>
    <definedName name="APU_5.1.13">#REF!</definedName>
    <definedName name="APU_5.1.2" localSheetId="0">#REF!</definedName>
    <definedName name="APU_5.1.2" localSheetId="1">#REF!</definedName>
    <definedName name="APU_5.1.2">#REF!</definedName>
    <definedName name="APU_5.1.3" localSheetId="0">#REF!</definedName>
    <definedName name="APU_5.1.3" localSheetId="1">#REF!</definedName>
    <definedName name="APU_5.1.3">#REF!</definedName>
    <definedName name="APU_5.1.4" localSheetId="0">#REF!</definedName>
    <definedName name="APU_5.1.4" localSheetId="1">#REF!</definedName>
    <definedName name="APU_5.1.4">#REF!</definedName>
    <definedName name="APU_5.1.5" localSheetId="0">#REF!</definedName>
    <definedName name="APU_5.1.5" localSheetId="1">#REF!</definedName>
    <definedName name="APU_5.1.5">#REF!</definedName>
    <definedName name="APU_5.1.6" localSheetId="0">#REF!</definedName>
    <definedName name="APU_5.1.6" localSheetId="1">#REF!</definedName>
    <definedName name="APU_5.1.6">#REF!</definedName>
    <definedName name="APU_5.1.7" localSheetId="0">#REF!</definedName>
    <definedName name="APU_5.1.7" localSheetId="1">#REF!</definedName>
    <definedName name="APU_5.1.7">#REF!</definedName>
    <definedName name="APU_5.1.8" localSheetId="0">#REF!</definedName>
    <definedName name="APU_5.1.8" localSheetId="1">#REF!</definedName>
    <definedName name="APU_5.1.8">#REF!</definedName>
    <definedName name="APU_5.1.9" localSheetId="0">#REF!</definedName>
    <definedName name="APU_5.1.9" localSheetId="1">#REF!</definedName>
    <definedName name="APU_5.1.9">#REF!</definedName>
    <definedName name="APU_5.3.1" localSheetId="0">#REF!</definedName>
    <definedName name="APU_5.3.1" localSheetId="1">#REF!</definedName>
    <definedName name="APU_5.3.1">#REF!</definedName>
    <definedName name="APU_6.1.1" localSheetId="0">#REF!</definedName>
    <definedName name="APU_6.1.1" localSheetId="1">#REF!</definedName>
    <definedName name="APU_6.1.1">#REF!</definedName>
    <definedName name="APU_6.1.10" localSheetId="0">#REF!</definedName>
    <definedName name="APU_6.1.10" localSheetId="1">#REF!</definedName>
    <definedName name="APU_6.1.10">#REF!</definedName>
    <definedName name="APU_6.1.2" localSheetId="0">#REF!</definedName>
    <definedName name="APU_6.1.2" localSheetId="1">#REF!</definedName>
    <definedName name="APU_6.1.2">#REF!</definedName>
    <definedName name="APU_6.1.3" localSheetId="0">#REF!</definedName>
    <definedName name="APU_6.1.3" localSheetId="1">#REF!</definedName>
    <definedName name="APU_6.1.3">#REF!</definedName>
    <definedName name="APU_6.1.4" localSheetId="0">#REF!</definedName>
    <definedName name="APU_6.1.4" localSheetId="1">#REF!</definedName>
    <definedName name="APU_6.1.4">#REF!</definedName>
    <definedName name="APU_6.1.5" localSheetId="0">#REF!</definedName>
    <definedName name="APU_6.1.5" localSheetId="1">#REF!</definedName>
    <definedName name="APU_6.1.5">#REF!</definedName>
    <definedName name="APU_6.1.6" localSheetId="0">#REF!</definedName>
    <definedName name="APU_6.1.6" localSheetId="1">#REF!</definedName>
    <definedName name="APU_6.1.6">#REF!</definedName>
    <definedName name="APU_6.1.7" localSheetId="0">#REF!</definedName>
    <definedName name="APU_6.1.7" localSheetId="1">#REF!</definedName>
    <definedName name="APU_6.1.7">#REF!</definedName>
    <definedName name="APU_6.1.8" localSheetId="0">#REF!</definedName>
    <definedName name="APU_6.1.8" localSheetId="1">#REF!</definedName>
    <definedName name="APU_6.1.8">#REF!</definedName>
    <definedName name="APU_6.1.9" localSheetId="0">#REF!</definedName>
    <definedName name="APU_6.1.9" localSheetId="1">#REF!</definedName>
    <definedName name="APU_6.1.9">#REF!</definedName>
    <definedName name="APU_6_1_11" localSheetId="0">#REF!</definedName>
    <definedName name="APU_6_1_11" localSheetId="1">#REF!</definedName>
    <definedName name="APU_6_1_11">#REF!</definedName>
    <definedName name="APU_7.1.1" localSheetId="0">#REF!</definedName>
    <definedName name="APU_7.1.1" localSheetId="1">#REF!</definedName>
    <definedName name="APU_7.1.1">#REF!</definedName>
    <definedName name="APU_7.1.10" localSheetId="0">#REF!</definedName>
    <definedName name="APU_7.1.10" localSheetId="1">#REF!</definedName>
    <definedName name="APU_7.1.10">#REF!</definedName>
    <definedName name="APU_7.1.2" localSheetId="0">#REF!</definedName>
    <definedName name="APU_7.1.2" localSheetId="1">#REF!</definedName>
    <definedName name="APU_7.1.2">#REF!</definedName>
    <definedName name="APU_7.1.3" localSheetId="0">#REF!</definedName>
    <definedName name="APU_7.1.3" localSheetId="1">#REF!</definedName>
    <definedName name="APU_7.1.3">#REF!</definedName>
    <definedName name="APU_7.1.4" localSheetId="0">#REF!</definedName>
    <definedName name="APU_7.1.4" localSheetId="1">#REF!</definedName>
    <definedName name="APU_7.1.4">#REF!</definedName>
    <definedName name="APU_7.1.5" localSheetId="0">#REF!</definedName>
    <definedName name="APU_7.1.5" localSheetId="1">#REF!</definedName>
    <definedName name="APU_7.1.5">#REF!</definedName>
    <definedName name="APU_7.1.6" localSheetId="0">#REF!</definedName>
    <definedName name="APU_7.1.6" localSheetId="1">#REF!</definedName>
    <definedName name="APU_7.1.6">#REF!</definedName>
    <definedName name="APU_7.1.7" localSheetId="0">#REF!</definedName>
    <definedName name="APU_7.1.7" localSheetId="1">#REF!</definedName>
    <definedName name="APU_7.1.7">#REF!</definedName>
    <definedName name="APU_7.1.8" localSheetId="0">#REF!</definedName>
    <definedName name="APU_7.1.8" localSheetId="1">#REF!</definedName>
    <definedName name="APU_7.1.8">#REF!</definedName>
    <definedName name="APU_7.1.9" localSheetId="0">#REF!</definedName>
    <definedName name="APU_7.1.9" localSheetId="1">#REF!</definedName>
    <definedName name="APU_7.1.9">#REF!</definedName>
    <definedName name="APU_7.2.1" localSheetId="0">#REF!</definedName>
    <definedName name="APU_7.2.1" localSheetId="1">#REF!</definedName>
    <definedName name="APU_7.2.1">#REF!</definedName>
    <definedName name="APU_7.2.2" localSheetId="0">#REF!</definedName>
    <definedName name="APU_7.2.2" localSheetId="1">#REF!</definedName>
    <definedName name="APU_7.2.2">#REF!</definedName>
    <definedName name="APU_directos" localSheetId="2">#REF!</definedName>
    <definedName name="APU_directos" localSheetId="3">#REF!</definedName>
    <definedName name="APU_directos">#REF!</definedName>
    <definedName name="APU221.1" localSheetId="2">#REF!</definedName>
    <definedName name="APU221.1" localSheetId="3">#REF!</definedName>
    <definedName name="APU221.1">#REF!</definedName>
    <definedName name="APU221.2" localSheetId="2">#REF!</definedName>
    <definedName name="APU221.2" localSheetId="3">#REF!</definedName>
    <definedName name="APU221.2">#REF!</definedName>
    <definedName name="APU5P" localSheetId="1">#REF!</definedName>
    <definedName name="APU5P">#REF!</definedName>
    <definedName name="aq" localSheetId="2">'FORMULARIO OFERTA ECO'!ERR</definedName>
    <definedName name="aq" localSheetId="3">'PPTO CRUCES 2026'!ERR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 localSheetId="2">#REF!</definedName>
    <definedName name="ARANCEL" localSheetId="3">#REF!</definedName>
    <definedName name="ARANCEL">#REF!</definedName>
    <definedName name="AREA" localSheetId="2">#REF!</definedName>
    <definedName name="AREA" localSheetId="3">#REF!</definedName>
    <definedName name="AREA">#REF!</definedName>
    <definedName name="Area_canal">#REF!</definedName>
    <definedName name="_xlnm.Extract">#REF!</definedName>
    <definedName name="_xlnm.Print_Area" localSheetId="2">'FORMULARIO OFERTA ECO'!$B$1:$J$33</definedName>
    <definedName name="_xlnm.Print_Area" localSheetId="3">'PPTO CRUCES 2026'!$B$2:$J$304</definedName>
    <definedName name="_xlnm.Print_Area" localSheetId="0">'Ppto int Atan'!$B$1:$I$83</definedName>
    <definedName name="_xlnm.Print_Area" localSheetId="1">'Ppto INT Sta Rosa'!$B$1:$I$83</definedName>
    <definedName name="_xlnm.Print_Area">#REF!</definedName>
    <definedName name="AreaLimpiar" localSheetId="2">#REF!,#REF!,#REF!,#REF!,#REF!,#REF!,#REF!,#REF!,#REF!,#REF!</definedName>
    <definedName name="AreaLimpiar" localSheetId="3">#REF!,#REF!,#REF!,#REF!,#REF!,#REF!,#REF!,#REF!,#REF!,#REF!</definedName>
    <definedName name="AreaLimpiar">#REF!,#REF!,#REF!,#REF!,#REF!,#REF!,#REF!,#REF!,#REF!,#REF!</definedName>
    <definedName name="Areatotal" localSheetId="2">#REF!</definedName>
    <definedName name="Areatotal" localSheetId="3">#REF!</definedName>
    <definedName name="Areatotal">#REF!</definedName>
    <definedName name="Aref" localSheetId="2">#REF!</definedName>
    <definedName name="Aref" localSheetId="3">#REF!</definedName>
    <definedName name="Aref">#REF!</definedName>
    <definedName name="ARENA">#REF!</definedName>
    <definedName name="Arenag">#REF!</definedName>
    <definedName name="armuve" localSheetId="2">'FORMULARIO OFERTA ECO'!ERR</definedName>
    <definedName name="armuve" localSheetId="3">'PPTO CRUCES 2026'!ERR</definedName>
    <definedName name="armuve">[0]!ERR</definedName>
    <definedName name="ARP" localSheetId="2">#REF!</definedName>
    <definedName name="ARP" localSheetId="3">#REF!</definedName>
    <definedName name="ARP">#REF!</definedName>
    <definedName name="ARS" localSheetId="2">#REF!</definedName>
    <definedName name="ARS" localSheetId="3">#REF!</definedName>
    <definedName name="ARS">#REF!</definedName>
    <definedName name="articulos">#REF!</definedName>
    <definedName name="ARTURO">#REF!</definedName>
    <definedName name="as" localSheetId="2">'FORMULARIO OFERTA ECO'!ERR</definedName>
    <definedName name="as" localSheetId="3">'PPTO CRUCES 2026'!ERR</definedName>
    <definedName name="as">[0]!ERR</definedName>
    <definedName name="asasdasd">#N/A</definedName>
    <definedName name="ASB" localSheetId="2">#REF!</definedName>
    <definedName name="ASB" localSheetId="3">#REF!</definedName>
    <definedName name="ASB">#REF!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'FORMULARIO OFERTA ECO'!ERR</definedName>
    <definedName name="ASDFGHJKLÑ" localSheetId="3">'PPTO CRUCES 2026'!ERR</definedName>
    <definedName name="ASDFGHJKLÑ">[0]!ERR</definedName>
    <definedName name="asdfñk">#N/A</definedName>
    <definedName name="ASFALTO">#REF!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p" localSheetId="2">#REF!</definedName>
    <definedName name="Atp" localSheetId="3">#REF!</definedName>
    <definedName name="Atp">#REF!</definedName>
    <definedName name="au">#REF!</definedName>
    <definedName name="aur">#REF!</definedName>
    <definedName name="_xlnm.Auto_Open" localSheetId="2">MODULO10.auto_abrir</definedName>
    <definedName name="_xlnm.Auto_Open" localSheetId="3">MODULO10.auto_abrir</definedName>
    <definedName name="_xlnm.Auto_Open" localSheetId="1">MODULO10.auto_abrir</definedName>
    <definedName name="_xlnm.Auto_Open">MODULO10.auto_abrir</definedName>
    <definedName name="auto1" localSheetId="2">#REF!</definedName>
    <definedName name="auto1" localSheetId="3">#REF!</definedName>
    <definedName name="auto1">#REF!</definedName>
    <definedName name="auto123" localSheetId="2">#REF!</definedName>
    <definedName name="auto123" localSheetId="3">#REF!</definedName>
    <definedName name="auto123">#REF!</definedName>
    <definedName name="auto2" localSheetId="2">#REF!</definedName>
    <definedName name="auto2" localSheetId="3">#REF!</definedName>
    <definedName name="auto2">#REF!</definedName>
    <definedName name="AUTO22">#REF!</definedName>
    <definedName name="AUTOMOTOR">#REF!</definedName>
    <definedName name="AUTOMOTOR1">#REF!</definedName>
    <definedName name="AuxAlim" localSheetId="2">#REF!</definedName>
    <definedName name="AuxAlim" localSheetId="3">#REF!</definedName>
    <definedName name="AuxAlim">#REF!</definedName>
    <definedName name="auxalimentacion" localSheetId="2">#REF!</definedName>
    <definedName name="auxalimentacion" localSheetId="3">#REF!</definedName>
    <definedName name="auxalimentacion">#REF!</definedName>
    <definedName name="AuxCom" localSheetId="2">#REF!</definedName>
    <definedName name="AuxCom" localSheetId="3">#REF!</definedName>
    <definedName name="AuxCom">#REF!</definedName>
    <definedName name="auxcomisariato" localSheetId="2">#REF!</definedName>
    <definedName name="auxcomisariato" localSheetId="3">#REF!</definedName>
    <definedName name="auxcomisariato">#REF!</definedName>
    <definedName name="AuxDot" localSheetId="2">#REF!</definedName>
    <definedName name="AuxDot" localSheetId="3">#REF!</definedName>
    <definedName name="AuxDot">#REF!</definedName>
    <definedName name="auxdotacion" localSheetId="2">#REF!</definedName>
    <definedName name="auxdotacion" localSheetId="3">#REF!</definedName>
    <definedName name="auxdotacion">#REF!</definedName>
    <definedName name="AuxHab" localSheetId="2">#REF!</definedName>
    <definedName name="AuxHab" localSheetId="3">#REF!</definedName>
    <definedName name="AuxHab">#REF!</definedName>
    <definedName name="auxhabi" localSheetId="2">#REF!</definedName>
    <definedName name="auxhabi" localSheetId="3">#REF!</definedName>
    <definedName name="auxhabi">#REF!</definedName>
    <definedName name="auxhabitacion" localSheetId="2">#REF!</definedName>
    <definedName name="auxhabitacion" localSheetId="3">#REF!</definedName>
    <definedName name="auxhabitacion">#REF!</definedName>
    <definedName name="auxtransporte" localSheetId="2">#REF!</definedName>
    <definedName name="auxtransporte" localSheetId="3">#REF!</definedName>
    <definedName name="auxtransporte">#REF!</definedName>
    <definedName name="av">#REF!</definedName>
    <definedName name="Avance_por_item" localSheetId="2">#REF!,#REF!,#REF!,#REF!,#REF!,#REF!,#REF!,#REF!,#REF!,#REF!,#REF!,#REF!,#REF!,#REF!,#REF!,#REF!,#REF!,#REF!</definedName>
    <definedName name="Avance_por_item" localSheetId="3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3">#REF!</definedName>
    <definedName name="AW">#REF!</definedName>
    <definedName name="ax">#REF!</definedName>
    <definedName name="Ay">#REF!</definedName>
    <definedName name="ayudante">#REF!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o_L" localSheetId="2">#REF!</definedName>
    <definedName name="Bajo_L" localSheetId="3">#REF!</definedName>
    <definedName name="Bajo_L">#REF!</definedName>
    <definedName name="BANCO">#REF!</definedName>
    <definedName name="BARA">#REF!</definedName>
    <definedName name="Base" localSheetId="2">#REF!</definedName>
    <definedName name="Base" localSheetId="3">#REF!</definedName>
    <definedName name="Base">#REF!</definedName>
    <definedName name="Base_datos_IM" localSheetId="2">#REF!</definedName>
    <definedName name="Base_datos_IM" localSheetId="3">#REF!</definedName>
    <definedName name="Base_datos_IM">#REF!</definedName>
    <definedName name="base_VaR">#REF!</definedName>
    <definedName name="base1" localSheetId="2">#REF!</definedName>
    <definedName name="base1" localSheetId="3">#REF!</definedName>
    <definedName name="base1">#REF!</definedName>
    <definedName name="base2">#REF!</definedName>
    <definedName name="basedatos" localSheetId="2">#REF!</definedName>
    <definedName name="basedatos" localSheetId="3">#REF!</definedName>
    <definedName name="basedatos">#REF!</definedName>
    <definedName name="_xlnm.Database" localSheetId="2">#REF!</definedName>
    <definedName name="_xlnm.Database" localSheetId="3">#REF!</definedName>
    <definedName name="_xlnm.Database">#REF!</definedName>
    <definedName name="BaseDeDatos1" localSheetId="2">#REF!</definedName>
    <definedName name="BaseDeDatos1" localSheetId="3">#REF!</definedName>
    <definedName name="BaseDeDatos1">#REF!</definedName>
    <definedName name="basep" localSheetId="2">#REF!</definedName>
    <definedName name="basep" localSheetId="3">#REF!</definedName>
    <definedName name="basep">#REF!</definedName>
    <definedName name="Basica_Centro_costo_2001" localSheetId="2">#REF!</definedName>
    <definedName name="Basica_Centro_costo_2001" localSheetId="3">#REF!</definedName>
    <definedName name="Basica_Centro_costo_2001">#REF!</definedName>
    <definedName name="Basica_Facturacion_2001" localSheetId="2">#REF!</definedName>
    <definedName name="Basica_Facturacion_2001" localSheetId="3">#REF!</definedName>
    <definedName name="Basica_Facturacion_2001">#REF!</definedName>
    <definedName name="Basica_Reserva_2001" localSheetId="2">#REF!</definedName>
    <definedName name="Basica_Reserva_2001" localSheetId="3">#REF!</definedName>
    <definedName name="Basica_Reserva_2001">#REF!</definedName>
    <definedName name="Básico">#REF!</definedName>
    <definedName name="BB" localSheetId="2">'FORMULARIO OFERTA ECO'!ERR</definedName>
    <definedName name="BB" localSheetId="3">'PPTO CRUCES 2026'!ERR</definedName>
    <definedName name="BB">[0]!ERR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 localSheetId="2">#REF!</definedName>
    <definedName name="BENEF.UNIT." localSheetId="3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2">#REF!</definedName>
    <definedName name="BGT" localSheetId="3">#REF!</definedName>
    <definedName name="BGT">#REF!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2">#REF!</definedName>
    <definedName name="BHT_F" localSheetId="3">#REF!</definedName>
    <definedName name="BHT_F">#REF!</definedName>
    <definedName name="bi" localSheetId="2">#REF!</definedName>
    <definedName name="bi" localSheetId="3">#REF!</definedName>
    <definedName name="bi">#REF!</definedName>
    <definedName name="bimestre">#REF!</definedName>
    <definedName name="bl">#REF!</definedName>
    <definedName name="blActividadesDiarias" localSheetId="2">#REF!</definedName>
    <definedName name="blActividadesDiarias" localSheetId="3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 localSheetId="2">#REF!</definedName>
    <definedName name="blEjecutado" localSheetId="3">#REF!</definedName>
    <definedName name="blEjecutado">#REF!</definedName>
    <definedName name="blEjecutadoPorcen" localSheetId="2">#REF!</definedName>
    <definedName name="blEjecutadoPorcen" localSheetId="3">#REF!</definedName>
    <definedName name="blEjecutadoPorcen">#REF!</definedName>
    <definedName name="blEqCantiInf1" localSheetId="2">#REF!</definedName>
    <definedName name="blEqCantiInf1" localSheetId="3">#REF!</definedName>
    <definedName name="blEqCantiInf1">#REF!</definedName>
    <definedName name="blEqCantiInf2" localSheetId="2">#REF!</definedName>
    <definedName name="blEqCantiInf2" localSheetId="3">#REF!</definedName>
    <definedName name="blEqCantiInf2">#REF!</definedName>
    <definedName name="blEqClaseInf1" localSheetId="2">#REF!</definedName>
    <definedName name="blEqClaseInf1" localSheetId="3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 localSheetId="2">#REF!</definedName>
    <definedName name="blProgramadoPesos" localSheetId="3">#REF!</definedName>
    <definedName name="blProgramadoPesos">#REF!</definedName>
    <definedName name="blReferenciaInforme" localSheetId="2">#REF!</definedName>
    <definedName name="blReferenciaInforme" localSheetId="3">#REF!</definedName>
    <definedName name="blReferenciaInforme">#REF!</definedName>
    <definedName name="bn" localSheetId="2">#REF!</definedName>
    <definedName name="bn" localSheetId="3">#REF!</definedName>
    <definedName name="bn">#REF!</definedName>
    <definedName name="bnm">#REF!</definedName>
    <definedName name="BOBCAT">#REF!</definedName>
    <definedName name="Bombas" localSheetId="2">#REF!</definedName>
    <definedName name="Bombas" localSheetId="3">#REF!</definedName>
    <definedName name="Bombas">#REF!</definedName>
    <definedName name="BONO">#REF!</definedName>
    <definedName name="BORDE1">#REF!</definedName>
    <definedName name="BORDE2">#REF!</definedName>
    <definedName name="BORDE3">#REF!</definedName>
    <definedName name="BORDER1" localSheetId="2">#REF!</definedName>
    <definedName name="BORDER1" localSheetId="3">#REF!</definedName>
    <definedName name="BORDER1">#REF!</definedName>
    <definedName name="BORDET" localSheetId="2">#REF!</definedName>
    <definedName name="BORDET" localSheetId="3">#REF!</definedName>
    <definedName name="BORDET">#REF!</definedName>
    <definedName name="BORSHE" localSheetId="2">#REF!</definedName>
    <definedName name="BORSHE" localSheetId="3">#REF!</definedName>
    <definedName name="BORSHE">#REF!</definedName>
    <definedName name="BORSUM" localSheetId="2">#REF!</definedName>
    <definedName name="BORSUM" localSheetId="3">#REF!</definedName>
    <definedName name="BORSUM">#REF!</definedName>
    <definedName name="boxes" localSheetId="2">#REF!</definedName>
    <definedName name="boxes" localSheetId="3">#REF!</definedName>
    <definedName name="boxes">#REF!</definedName>
    <definedName name="BQ" localSheetId="2">#REF!</definedName>
    <definedName name="BQ" localSheetId="3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 localSheetId="2">#REF!</definedName>
    <definedName name="BREAKERS" localSheetId="3">#REF!</definedName>
    <definedName name="BREAKERS">#REF!</definedName>
    <definedName name="Breakers_Switches" localSheetId="2">#REF!</definedName>
    <definedName name="Breakers_Switches" localSheetId="3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2">#REF!</definedName>
    <definedName name="BSW" localSheetId="3">#REF!</definedName>
    <definedName name="BSW">#REF!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iltIn_Print_Area" localSheetId="2">#REF!</definedName>
    <definedName name="BuiltIn_Print_Area" localSheetId="3">#REF!</definedName>
    <definedName name="BuiltIn_Print_Area">#REF!</definedName>
    <definedName name="BuiltIn_Print_Area___0" localSheetId="2">#REF!</definedName>
    <definedName name="BuiltIn_Print_Area___0" localSheetId="3">#REF!</definedName>
    <definedName name="BuiltIn_Print_Area___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 localSheetId="3">#REF!</definedName>
    <definedName name="C_">#REF!</definedName>
    <definedName name="CA" localSheetId="2">#REF!</definedName>
    <definedName name="CA" localSheetId="3">#REF!</definedName>
    <definedName name="CA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GURO">#REF!</definedName>
    <definedName name="CANT">#REF!</definedName>
    <definedName name="cantidad" localSheetId="2">#REF!,#REF!,#REF!,#REF!,#REF!,#REF!,#REF!,#REF!,#REF!,#REF!,#REF!,#REF!,#REF!,#REF!,#REF!,#REF!</definedName>
    <definedName name="cantidad" localSheetId="3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 localSheetId="2">#REF!</definedName>
    <definedName name="CAP" localSheetId="3">#REF!</definedName>
    <definedName name="CAP">#REF!</definedName>
    <definedName name="CAPAC._HSE" localSheetId="2">#REF!</definedName>
    <definedName name="CAPAC._HSE" localSheetId="3">#REF!</definedName>
    <definedName name="CAPAC._HSE">#REF!</definedName>
    <definedName name="Car">#REF!</definedName>
    <definedName name="CARGA" localSheetId="2">#REF!</definedName>
    <definedName name="CARGA" localSheetId="3">#REF!</definedName>
    <definedName name="CARGA">#REF!</definedName>
    <definedName name="CARGADOR">#REF!</definedName>
    <definedName name="CARGO">#REF!</definedName>
    <definedName name="CARGOS">#REF!</definedName>
    <definedName name="carlos" localSheetId="2">MODULO10.auto_abrir</definedName>
    <definedName name="carlos" localSheetId="3">MODULO10.auto_abrir</definedName>
    <definedName name="carlos" localSheetId="1">MODULO10.auto_abrir</definedName>
    <definedName name="carlos">MODULO10.auto_abrir</definedName>
    <definedName name="CARRETERA">#REF!</definedName>
    <definedName name="CARRO">#REF!</definedName>
    <definedName name="CASA">#REF!</definedName>
    <definedName name="CASITA">#REF!</definedName>
    <definedName name="CATD8">#REF!</definedName>
    <definedName name="CATEGORIA">#REF!</definedName>
    <definedName name="causa">#REF!</definedName>
    <definedName name="CBLES" localSheetId="2">#REF!</definedName>
    <definedName name="CBLES" localSheetId="3">#REF!</definedName>
    <definedName name="CBLES">#REF!</definedName>
    <definedName name="CBLES1" localSheetId="2">#REF!</definedName>
    <definedName name="CBLES1" localSheetId="3">#REF!</definedName>
    <definedName name="CBLES1">#REF!</definedName>
    <definedName name="CBRDISEÑO" localSheetId="2">#REF!</definedName>
    <definedName name="CBRDISEÑO" localSheetId="3">#REF!</definedName>
    <definedName name="CBRDISEÑO">#REF!</definedName>
    <definedName name="CBWorkbookPriority" hidden="1">-1602700874</definedName>
    <definedName name="CC" localSheetId="2">#REF!</definedName>
    <definedName name="CC" localSheetId="3">#REF!</definedName>
    <definedName name="CC">#REF!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#REF!</definedName>
    <definedName name="CCCCCC" localSheetId="3">#REF!</definedName>
    <definedName name="CCCCCC">#REF!</definedName>
    <definedName name="CCT" localSheetId="2">#REF!</definedName>
    <definedName name="CCT" localSheetId="3">#REF!</definedName>
    <definedName name="CCT">#REF!</definedName>
    <definedName name="ccto210" localSheetId="2">#REF!</definedName>
    <definedName name="ccto210" localSheetId="3">#REF!</definedName>
    <definedName name="ccto210">#REF!</definedName>
    <definedName name="cd" localSheetId="2">#REF!</definedName>
    <definedName name="cd" localSheetId="3">#REF!</definedName>
    <definedName name="cd">#REF!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2">#REF!</definedName>
    <definedName name="CDctrl" localSheetId="3">#REF!</definedName>
    <definedName name="CDctrl">#REF!</definedName>
    <definedName name="CDE" localSheetId="2">#REF!</definedName>
    <definedName name="CDE" localSheetId="3">#REF!</definedName>
    <definedName name="CDE">#REF!</definedName>
    <definedName name="cdfgrtfd" localSheetId="2" hidden="1">#REF!</definedName>
    <definedName name="cdfgrtfd" localSheetId="3" hidden="1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#REF!</definedName>
    <definedName name="CEMENTO" localSheetId="3">#REF!</definedName>
    <definedName name="CEMENTO">#REF!</definedName>
    <definedName name="Cemento_Gris">#REF!</definedName>
    <definedName name="cesped">#REF!</definedName>
    <definedName name="CGDI01" localSheetId="2">#REF!</definedName>
    <definedName name="CGDI01" localSheetId="3">#REF!</definedName>
    <definedName name="CGDI01">#REF!</definedName>
    <definedName name="CGDI02" localSheetId="2">#REF!</definedName>
    <definedName name="CGDI02" localSheetId="3">#REF!</definedName>
    <definedName name="CGDI02">#REF!</definedName>
    <definedName name="CGDI03" localSheetId="2">#REF!</definedName>
    <definedName name="CGDI03" localSheetId="3">#REF!</definedName>
    <definedName name="CGDI03">#REF!</definedName>
    <definedName name="CGDI04" localSheetId="2">#REF!</definedName>
    <definedName name="CGDI04" localSheetId="3">#REF!</definedName>
    <definedName name="CGDI04">#REF!</definedName>
    <definedName name="CGDI05" localSheetId="2">#REF!</definedName>
    <definedName name="CGDI05" localSheetId="3">#REF!</definedName>
    <definedName name="CGDI05">#REF!</definedName>
    <definedName name="CGDI06" localSheetId="2">#REF!</definedName>
    <definedName name="CGDI06" localSheetId="3">#REF!</definedName>
    <definedName name="CGDI06">#REF!</definedName>
    <definedName name="CGDI07" localSheetId="2">#REF!</definedName>
    <definedName name="CGDI07" localSheetId="3">#REF!</definedName>
    <definedName name="CGDI07">#REF!</definedName>
    <definedName name="CGDI08" localSheetId="2">#REF!</definedName>
    <definedName name="CGDI08" localSheetId="3">#REF!</definedName>
    <definedName name="CGDI08">#REF!</definedName>
    <definedName name="CGEX01" localSheetId="2">#REF!</definedName>
    <definedName name="CGEX01" localSheetId="3">#REF!</definedName>
    <definedName name="CGEX01">#REF!</definedName>
    <definedName name="CGEX02" localSheetId="2">#REF!</definedName>
    <definedName name="CGEX02" localSheetId="3">#REF!</definedName>
    <definedName name="CGEX02">#REF!</definedName>
    <definedName name="CGEX031" localSheetId="2">#REF!</definedName>
    <definedName name="CGEX031" localSheetId="3">#REF!</definedName>
    <definedName name="CGEX031">#REF!</definedName>
    <definedName name="CGEX04" localSheetId="2">#REF!</definedName>
    <definedName name="CGEX04" localSheetId="3">#REF!</definedName>
    <definedName name="CGEX04">#REF!</definedName>
    <definedName name="CGFI011" localSheetId="2">#REF!</definedName>
    <definedName name="CGFI011" localSheetId="3">#REF!</definedName>
    <definedName name="CGFI011">#REF!</definedName>
    <definedName name="CGFI012" localSheetId="2">#REF!</definedName>
    <definedName name="CGFI012" localSheetId="3">#REF!</definedName>
    <definedName name="CGFI012">#REF!</definedName>
    <definedName name="CGFI021" localSheetId="2">#REF!</definedName>
    <definedName name="CGFI021" localSheetId="3">#REF!</definedName>
    <definedName name="CGFI021">#REF!</definedName>
    <definedName name="CGFI022" localSheetId="2">#REF!</definedName>
    <definedName name="CGFI022" localSheetId="3">#REF!</definedName>
    <definedName name="CGFI022">#REF!</definedName>
    <definedName name="CGFI023" localSheetId="2">#REF!</definedName>
    <definedName name="CGFI023" localSheetId="3">#REF!</definedName>
    <definedName name="CGFI023">#REF!</definedName>
    <definedName name="CGFI024" localSheetId="2">#REF!</definedName>
    <definedName name="CGFI024" localSheetId="3">#REF!</definedName>
    <definedName name="CGFI024">#REF!</definedName>
    <definedName name="CGFI031" localSheetId="2">#REF!</definedName>
    <definedName name="CGFI031" localSheetId="3">#REF!</definedName>
    <definedName name="CGFI031">#REF!</definedName>
    <definedName name="CGFI032" localSheetId="2">#REF!</definedName>
    <definedName name="CGFI032" localSheetId="3">#REF!</definedName>
    <definedName name="CGFI032">#REF!</definedName>
    <definedName name="CGFI0331" localSheetId="2">#REF!</definedName>
    <definedName name="CGFI0331" localSheetId="3">#REF!</definedName>
    <definedName name="CGFI0331">#REF!</definedName>
    <definedName name="CGFI0332" localSheetId="2">#REF!</definedName>
    <definedName name="CGFI0332" localSheetId="3">#REF!</definedName>
    <definedName name="CGFI0332">#REF!</definedName>
    <definedName name="CGFI0333" localSheetId="2">#REF!</definedName>
    <definedName name="CGFI0333" localSheetId="3">#REF!</definedName>
    <definedName name="CGFI0333">#REF!</definedName>
    <definedName name="CGFI0334" localSheetId="2">#REF!</definedName>
    <definedName name="CGFI0334" localSheetId="3">#REF!</definedName>
    <definedName name="CGFI0334">#REF!</definedName>
    <definedName name="CGFI0335" localSheetId="2">#REF!</definedName>
    <definedName name="CGFI0335" localSheetId="3">#REF!</definedName>
    <definedName name="CGFI0335">#REF!</definedName>
    <definedName name="CGFI0341" localSheetId="2">#REF!</definedName>
    <definedName name="CGFI0341" localSheetId="3">#REF!</definedName>
    <definedName name="CGFI0341">#REF!</definedName>
    <definedName name="CGFI0343" localSheetId="2">#REF!</definedName>
    <definedName name="CGFI0343" localSheetId="3">#REF!</definedName>
    <definedName name="CGFI0343">#REF!</definedName>
    <definedName name="CGFI0344" localSheetId="2">#REF!</definedName>
    <definedName name="CGFI0344" localSheetId="3">#REF!</definedName>
    <definedName name="CGFI0344">#REF!</definedName>
    <definedName name="CGPR01" localSheetId="2">#REF!</definedName>
    <definedName name="CGPR01" localSheetId="3">#REF!</definedName>
    <definedName name="CGPR01">#REF!</definedName>
    <definedName name="CGPR021" localSheetId="2">#REF!</definedName>
    <definedName name="CGPR021" localSheetId="3">#REF!</definedName>
    <definedName name="CGPR021">#REF!</definedName>
    <definedName name="CGPR022" localSheetId="2">#REF!</definedName>
    <definedName name="CGPR022" localSheetId="3">#REF!</definedName>
    <definedName name="CGPR022">#REF!</definedName>
    <definedName name="CGPR023" localSheetId="2">#REF!</definedName>
    <definedName name="CGPR023" localSheetId="3">#REF!</definedName>
    <definedName name="CGPR023">#REF!</definedName>
    <definedName name="CGPR024" localSheetId="2">#REF!</definedName>
    <definedName name="CGPR024" localSheetId="3">#REF!</definedName>
    <definedName name="CGPR024">#REF!</definedName>
    <definedName name="CGPR031" localSheetId="2">#REF!</definedName>
    <definedName name="CGPR031" localSheetId="3">#REF!</definedName>
    <definedName name="CGPR031">#REF!</definedName>
    <definedName name="CGPR032" localSheetId="2">#REF!</definedName>
    <definedName name="CGPR032" localSheetId="3">#REF!</definedName>
    <definedName name="CGPR032">#REF!</definedName>
    <definedName name="CGPR0331" localSheetId="2">#REF!</definedName>
    <definedName name="CGPR0331" localSheetId="3">#REF!</definedName>
    <definedName name="CGPR0331">#REF!</definedName>
    <definedName name="CGPR0332" localSheetId="2">#REF!</definedName>
    <definedName name="CGPR0332" localSheetId="3">#REF!</definedName>
    <definedName name="CGPR0332">#REF!</definedName>
    <definedName name="CGPR0333" localSheetId="2">#REF!</definedName>
    <definedName name="CGPR0333" localSheetId="3">#REF!</definedName>
    <definedName name="CGPR0333">#REF!</definedName>
    <definedName name="CGPR041" localSheetId="2">#REF!</definedName>
    <definedName name="CGPR041" localSheetId="3">#REF!</definedName>
    <definedName name="CGPR041">#REF!</definedName>
    <definedName name="CGPR042" localSheetId="2">#REF!</definedName>
    <definedName name="CGPR042" localSheetId="3">#REF!</definedName>
    <definedName name="CGPR042">#REF!</definedName>
    <definedName name="CGPR043" localSheetId="2">#REF!</definedName>
    <definedName name="CGPR043" localSheetId="3">#REF!</definedName>
    <definedName name="CGPR043">#REF!</definedName>
    <definedName name="CGPR051" localSheetId="2">#REF!</definedName>
    <definedName name="CGPR051" localSheetId="3">#REF!</definedName>
    <definedName name="CGPR051">#REF!</definedName>
    <definedName name="CGPR052" localSheetId="2">#REF!</definedName>
    <definedName name="CGPR052" localSheetId="3">#REF!</definedName>
    <definedName name="CGPR052">#REF!</definedName>
    <definedName name="CGPR0531" localSheetId="2">#REF!</definedName>
    <definedName name="CGPR0531" localSheetId="3">#REF!</definedName>
    <definedName name="CGPR0531">#REF!</definedName>
    <definedName name="CGPR0532" localSheetId="2">#REF!</definedName>
    <definedName name="CGPR0532" localSheetId="3">#REF!</definedName>
    <definedName name="CGPR0532">#REF!</definedName>
    <definedName name="CGPR0533" localSheetId="2">#REF!</definedName>
    <definedName name="CGPR0533" localSheetId="3">#REF!</definedName>
    <definedName name="CGPR0533">#REF!</definedName>
    <definedName name="CGPR0534" localSheetId="2">#REF!</definedName>
    <definedName name="CGPR0534" localSheetId="3">#REF!</definedName>
    <definedName name="CGPR0534">#REF!</definedName>
    <definedName name="CGPR0541" localSheetId="2">#REF!</definedName>
    <definedName name="CGPR0541" localSheetId="3">#REF!</definedName>
    <definedName name="CGPR0541">#REF!</definedName>
    <definedName name="CGPR0542" localSheetId="2">#REF!</definedName>
    <definedName name="CGPR0542" localSheetId="3">#REF!</definedName>
    <definedName name="CGPR0542">#REF!</definedName>
    <definedName name="CGPR0543" localSheetId="2">#REF!</definedName>
    <definedName name="CGPR0543" localSheetId="3">#REF!</definedName>
    <definedName name="CGPR0543">#REF!</definedName>
    <definedName name="CGPR061" localSheetId="2">#REF!</definedName>
    <definedName name="CGPR061" localSheetId="3">#REF!</definedName>
    <definedName name="CGPR061">#REF!</definedName>
    <definedName name="CGPR062" localSheetId="2">#REF!</definedName>
    <definedName name="CGPR062" localSheetId="3">#REF!</definedName>
    <definedName name="CGPR062">#REF!</definedName>
    <definedName name="CGPR0621" localSheetId="2">#REF!</definedName>
    <definedName name="CGPR0621" localSheetId="3">#REF!</definedName>
    <definedName name="CGPR0621">#REF!</definedName>
    <definedName name="CGPR0622" localSheetId="2">#REF!</definedName>
    <definedName name="CGPR0622" localSheetId="3">#REF!</definedName>
    <definedName name="CGPR0622">#REF!</definedName>
    <definedName name="CGPR0631" localSheetId="2">#REF!</definedName>
    <definedName name="CGPR0631" localSheetId="3">#REF!</definedName>
    <definedName name="CGPR0631">#REF!</definedName>
    <definedName name="CGPR0632" localSheetId="2">#REF!</definedName>
    <definedName name="CGPR0632" localSheetId="3">#REF!</definedName>
    <definedName name="CGPR0632">#REF!</definedName>
    <definedName name="CGPR0633" localSheetId="2">#REF!</definedName>
    <definedName name="CGPR0633" localSheetId="3">#REF!</definedName>
    <definedName name="CGPR0633">#REF!</definedName>
    <definedName name="CGPR0641" localSheetId="2">#REF!</definedName>
    <definedName name="CGPR0641" localSheetId="3">#REF!</definedName>
    <definedName name="CGPR0641">#REF!</definedName>
    <definedName name="CGPR0642" localSheetId="2">#REF!</definedName>
    <definedName name="CGPR0642" localSheetId="3">#REF!</definedName>
    <definedName name="CGPR0642">#REF!</definedName>
    <definedName name="CGPR0643" localSheetId="2">#REF!</definedName>
    <definedName name="CGPR0643" localSheetId="3">#REF!</definedName>
    <definedName name="CGPR0643">#REF!</definedName>
    <definedName name="CGRF01" localSheetId="2">#REF!</definedName>
    <definedName name="CGRF01" localSheetId="3">#REF!</definedName>
    <definedName name="CGRF01">#REF!</definedName>
    <definedName name="CGRF02" localSheetId="2">#REF!</definedName>
    <definedName name="CGRF02" localSheetId="3">#REF!</definedName>
    <definedName name="CGRF02">#REF!</definedName>
    <definedName name="CGRF031" localSheetId="2">#REF!</definedName>
    <definedName name="CGRF031" localSheetId="3">#REF!</definedName>
    <definedName name="CGRF031">#REF!</definedName>
    <definedName name="CGRF032" localSheetId="2">#REF!</definedName>
    <definedName name="CGRF032" localSheetId="3">#REF!</definedName>
    <definedName name="CGRF032">#REF!</definedName>
    <definedName name="CGRF0331" localSheetId="2">#REF!</definedName>
    <definedName name="CGRF0331" localSheetId="3">#REF!</definedName>
    <definedName name="CGRF0331">#REF!</definedName>
    <definedName name="CGRF0332" localSheetId="2">#REF!</definedName>
    <definedName name="CGRF0332" localSheetId="3">#REF!</definedName>
    <definedName name="CGRF0332">#REF!</definedName>
    <definedName name="CGRF0333" localSheetId="2">#REF!</definedName>
    <definedName name="CGRF0333" localSheetId="3">#REF!</definedName>
    <definedName name="CGRF0333">#REF!</definedName>
    <definedName name="CGRF0334" localSheetId="2">#REF!</definedName>
    <definedName name="CGRF0334" localSheetId="3">#REF!</definedName>
    <definedName name="CGRF0334">#REF!</definedName>
    <definedName name="CGRF0335" localSheetId="2">#REF!</definedName>
    <definedName name="CGRF0335" localSheetId="3">#REF!</definedName>
    <definedName name="CGRF0335">#REF!</definedName>
    <definedName name="CGRF0336" localSheetId="2">#REF!</definedName>
    <definedName name="CGRF0336" localSheetId="3">#REF!</definedName>
    <definedName name="CGRF0336">#REF!</definedName>
    <definedName name="CGRF0337" localSheetId="2">#REF!</definedName>
    <definedName name="CGRF0337" localSheetId="3">#REF!</definedName>
    <definedName name="CGRF0337">#REF!</definedName>
    <definedName name="CGRF0338" localSheetId="2">#REF!</definedName>
    <definedName name="CGRF0338" localSheetId="3">#REF!</definedName>
    <definedName name="CGRF0338">#REF!</definedName>
    <definedName name="CGRF0341" localSheetId="2">#REF!</definedName>
    <definedName name="CGRF0341" localSheetId="3">#REF!</definedName>
    <definedName name="CGRF0341">#REF!</definedName>
    <definedName name="CGRF0342" localSheetId="2">#REF!</definedName>
    <definedName name="CGRF0342" localSheetId="3">#REF!</definedName>
    <definedName name="CGRF0342">#REF!</definedName>
    <definedName name="CGRF0343" localSheetId="2">#REF!</definedName>
    <definedName name="CGRF0343" localSheetId="3">#REF!</definedName>
    <definedName name="CGRF0343">#REF!</definedName>
    <definedName name="CGRF041" localSheetId="2">#REF!</definedName>
    <definedName name="CGRF041" localSheetId="3">#REF!</definedName>
    <definedName name="CGRF041">#REF!</definedName>
    <definedName name="CGRF042" localSheetId="2">#REF!</definedName>
    <definedName name="CGRF042" localSheetId="3">#REF!</definedName>
    <definedName name="CGRF042">#REF!</definedName>
    <definedName name="CGRF0431" localSheetId="2">#REF!</definedName>
    <definedName name="CGRF0431" localSheetId="3">#REF!</definedName>
    <definedName name="CGRF0431">#REF!</definedName>
    <definedName name="CGRF0432" localSheetId="2">#REF!</definedName>
    <definedName name="CGRF0432" localSheetId="3">#REF!</definedName>
    <definedName name="CGRF0432">#REF!</definedName>
    <definedName name="CGRF0433" localSheetId="2">#REF!</definedName>
    <definedName name="CGRF0433" localSheetId="3">#REF!</definedName>
    <definedName name="CGRF0433">#REF!</definedName>
    <definedName name="CGRF0441" localSheetId="2">#REF!</definedName>
    <definedName name="CGRF0441" localSheetId="3">#REF!</definedName>
    <definedName name="CGRF0441">#REF!</definedName>
    <definedName name="CGRF0442" localSheetId="2">#REF!</definedName>
    <definedName name="CGRF0442" localSheetId="3">#REF!</definedName>
    <definedName name="CGRF0442">#REF!</definedName>
    <definedName name="CGRF0443" localSheetId="2">#REF!</definedName>
    <definedName name="CGRF0443" localSheetId="3">#REF!</definedName>
    <definedName name="CGRF0443">#REF!</definedName>
    <definedName name="CGSM01" localSheetId="2">#REF!</definedName>
    <definedName name="CGSM01" localSheetId="3">#REF!</definedName>
    <definedName name="CGSM01">#REF!</definedName>
    <definedName name="CGSM02" localSheetId="2">#REF!</definedName>
    <definedName name="CGSM02" localSheetId="3">#REF!</definedName>
    <definedName name="CGSM02">#REF!</definedName>
    <definedName name="CGSM03" localSheetId="2">#REF!</definedName>
    <definedName name="CGSM03" localSheetId="3">#REF!</definedName>
    <definedName name="CGSM03">#REF!</definedName>
    <definedName name="CGSM04" localSheetId="2">#REF!</definedName>
    <definedName name="CGSM04" localSheetId="3">#REF!</definedName>
    <definedName name="CGSM04">#REF!</definedName>
    <definedName name="CGSM05" localSheetId="2">#REF!</definedName>
    <definedName name="CGSM05" localSheetId="3">#REF!</definedName>
    <definedName name="CGSM05">#REF!</definedName>
    <definedName name="CGSO011" localSheetId="2">#REF!</definedName>
    <definedName name="CGSO011" localSheetId="3">#REF!</definedName>
    <definedName name="CGSO011">#REF!</definedName>
    <definedName name="CGSO012" localSheetId="2">#REF!</definedName>
    <definedName name="CGSO012" localSheetId="3">#REF!</definedName>
    <definedName name="CGSO012">#REF!</definedName>
    <definedName name="CGSO013" localSheetId="2">#REF!</definedName>
    <definedName name="CGSO013" localSheetId="3">#REF!</definedName>
    <definedName name="CGSO013">#REF!</definedName>
    <definedName name="CGSO014" localSheetId="2">#REF!</definedName>
    <definedName name="CGSO014" localSheetId="3">#REF!</definedName>
    <definedName name="CGSO014">#REF!</definedName>
    <definedName name="CGSO02" localSheetId="2">#REF!</definedName>
    <definedName name="CGSO02" localSheetId="3">#REF!</definedName>
    <definedName name="CGSO02">#REF!</definedName>
    <definedName name="CGSO031" localSheetId="2">#REF!</definedName>
    <definedName name="CGSO031" localSheetId="3">#REF!</definedName>
    <definedName name="CGSO031">#REF!</definedName>
    <definedName name="CGSO032" localSheetId="2">#REF!</definedName>
    <definedName name="CGSO032" localSheetId="3">#REF!</definedName>
    <definedName name="CGSO032">#REF!</definedName>
    <definedName name="CGSO033" localSheetId="2">#REF!</definedName>
    <definedName name="CGSO033" localSheetId="3">#REF!</definedName>
    <definedName name="CGSO033">#REF!</definedName>
    <definedName name="CGSO034" localSheetId="2">#REF!</definedName>
    <definedName name="CGSO034" localSheetId="3">#REF!</definedName>
    <definedName name="CGSO034">#REF!</definedName>
    <definedName name="CGSO041" localSheetId="2">#REF!</definedName>
    <definedName name="CGSO041" localSheetId="3">#REF!</definedName>
    <definedName name="CGSO041">#REF!</definedName>
    <definedName name="CGSO042" localSheetId="2">#REF!</definedName>
    <definedName name="CGSO042" localSheetId="3">#REF!</definedName>
    <definedName name="CGSO042">#REF!</definedName>
    <definedName name="CGSO043" localSheetId="2">#REF!</definedName>
    <definedName name="CGSO043" localSheetId="3">#REF!</definedName>
    <definedName name="CGSO043">#REF!</definedName>
    <definedName name="CGSO044" localSheetId="2">#REF!</definedName>
    <definedName name="CGSO044" localSheetId="3">#REF!</definedName>
    <definedName name="CGSO044">#REF!</definedName>
    <definedName name="CGSO051" localSheetId="2">#REF!</definedName>
    <definedName name="CGSO051" localSheetId="3">#REF!</definedName>
    <definedName name="CGSO051">#REF!</definedName>
    <definedName name="CGSO052" localSheetId="2">#REF!</definedName>
    <definedName name="CGSO052" localSheetId="3">#REF!</definedName>
    <definedName name="CGSO052">#REF!</definedName>
    <definedName name="CGSO053" localSheetId="2">#REF!</definedName>
    <definedName name="CGSO053" localSheetId="3">#REF!</definedName>
    <definedName name="CGSO053">#REF!</definedName>
    <definedName name="CGSO054" localSheetId="2">#REF!</definedName>
    <definedName name="CGSO054" localSheetId="3">#REF!</definedName>
    <definedName name="CGSO054">#REF!</definedName>
    <definedName name="CGSO055" localSheetId="2">#REF!</definedName>
    <definedName name="CGSO055" localSheetId="3">#REF!</definedName>
    <definedName name="CGSO055">#REF!</definedName>
    <definedName name="CGSO061" localSheetId="2">#REF!</definedName>
    <definedName name="CGSO061" localSheetId="3">#REF!</definedName>
    <definedName name="CGSO061">#REF!</definedName>
    <definedName name="CGSO062" localSheetId="2">#REF!</definedName>
    <definedName name="CGSO062" localSheetId="3">#REF!</definedName>
    <definedName name="CGSO062">#REF!</definedName>
    <definedName name="CGSO063" localSheetId="2">#REF!</definedName>
    <definedName name="CGSO063" localSheetId="3">#REF!</definedName>
    <definedName name="CGSO063">#REF!</definedName>
    <definedName name="CGSO064" localSheetId="2">#REF!</definedName>
    <definedName name="CGSO064" localSheetId="3">#REF!</definedName>
    <definedName name="CGSO064">#REF!</definedName>
    <definedName name="CGTR011" localSheetId="2">#REF!</definedName>
    <definedName name="CGTR011" localSheetId="3">#REF!</definedName>
    <definedName name="CGTR011">#REF!</definedName>
    <definedName name="CGTR012" localSheetId="2">#REF!</definedName>
    <definedName name="CGTR012" localSheetId="3">#REF!</definedName>
    <definedName name="CGTR012">#REF!</definedName>
    <definedName name="CGTR021" localSheetId="2">#REF!</definedName>
    <definedName name="CGTR021" localSheetId="3">#REF!</definedName>
    <definedName name="CGTR021">#REF!</definedName>
    <definedName name="CGTR022" localSheetId="2">#REF!</definedName>
    <definedName name="CGTR022" localSheetId="3">#REF!</definedName>
    <definedName name="CGTR022">#REF!</definedName>
    <definedName name="CGTR023" localSheetId="2">#REF!</definedName>
    <definedName name="CGTR023" localSheetId="3">#REF!</definedName>
    <definedName name="CGTR023">#REF!</definedName>
    <definedName name="CGTR031" localSheetId="2">#REF!</definedName>
    <definedName name="CGTR031" localSheetId="3">#REF!</definedName>
    <definedName name="CGTR031">#REF!</definedName>
    <definedName name="CGTR032" localSheetId="2">#REF!</definedName>
    <definedName name="CGTR032" localSheetId="3">#REF!</definedName>
    <definedName name="CGTR032">#REF!</definedName>
    <definedName name="CGTR033" localSheetId="2">#REF!</definedName>
    <definedName name="CGTR033" localSheetId="3">#REF!</definedName>
    <definedName name="CGTR033">#REF!</definedName>
    <definedName name="CGTR034" localSheetId="2">#REF!</definedName>
    <definedName name="CGTR034" localSheetId="3">#REF!</definedName>
    <definedName name="CGTR034">#REF!</definedName>
    <definedName name="CGTR035" localSheetId="2">#REF!</definedName>
    <definedName name="CGTR035" localSheetId="3">#REF!</definedName>
    <definedName name="CGTR035">#REF!</definedName>
    <definedName name="CGTR036" localSheetId="2">#REF!</definedName>
    <definedName name="CGTR036" localSheetId="3">#REF!</definedName>
    <definedName name="CGTR036">#REF!</definedName>
    <definedName name="CGTR037" localSheetId="2">#REF!</definedName>
    <definedName name="CGTR037" localSheetId="3">#REF!</definedName>
    <definedName name="CGTR037">#REF!</definedName>
    <definedName name="CGTR038" localSheetId="2">#REF!</definedName>
    <definedName name="CGTR038" localSheetId="3">#REF!</definedName>
    <definedName name="CGTR038">#REF!</definedName>
    <definedName name="CGTR039" localSheetId="2">#REF!</definedName>
    <definedName name="CGTR039" localSheetId="3">#REF!</definedName>
    <definedName name="CGTR039">#REF!</definedName>
    <definedName name="CGTR041" localSheetId="2">#REF!</definedName>
    <definedName name="CGTR041" localSheetId="3">#REF!</definedName>
    <definedName name="CGTR041">#REF!</definedName>
    <definedName name="CGTR042" localSheetId="2">#REF!</definedName>
    <definedName name="CGTR042" localSheetId="3">#REF!</definedName>
    <definedName name="CGTR042">#REF!</definedName>
    <definedName name="CGTR043" localSheetId="2">#REF!</definedName>
    <definedName name="CGTR043" localSheetId="3">#REF!</definedName>
    <definedName name="CGTR043">#REF!</definedName>
    <definedName name="CGTR044" localSheetId="2">#REF!</definedName>
    <definedName name="CGTR044" localSheetId="3">#REF!</definedName>
    <definedName name="CGTR044">#REF!</definedName>
    <definedName name="CGTR051" localSheetId="2">#REF!</definedName>
    <definedName name="CGTR051" localSheetId="3">#REF!</definedName>
    <definedName name="CGTR051">#REF!</definedName>
    <definedName name="Ch" localSheetId="2">#REF!</definedName>
    <definedName name="Ch" localSheetId="3">#REF!</definedName>
    <definedName name="Ch">#REF!</definedName>
    <definedName name="CHK_PU" localSheetId="2">#REF!</definedName>
    <definedName name="CHK_PU" localSheetId="3">#REF!</definedName>
    <definedName name="CHK_PU">#REF!</definedName>
    <definedName name="CHP" localSheetId="2">#REF!</definedName>
    <definedName name="CHP" localSheetId="3">#REF!</definedName>
    <definedName name="CHP">#REF!</definedName>
    <definedName name="CIRCUITOS">#REF!</definedName>
    <definedName name="CISNEROS" localSheetId="2">#REF!</definedName>
    <definedName name="CISNEROS" localSheetId="3">#REF!</definedName>
    <definedName name="CISNEROS">#REF!</definedName>
    <definedName name="cjsa" localSheetId="2" hidden="1">#REF!</definedName>
    <definedName name="cjsa" localSheetId="3" hidden="1">#REF!</definedName>
    <definedName name="cjsa" hidden="1">#REF!</definedName>
    <definedName name="CL">#REF!</definedName>
    <definedName name="clase">#REF!</definedName>
    <definedName name="cmf" localSheetId="2">#REF!</definedName>
    <definedName name="cmf" localSheetId="3">#REF!</definedName>
    <definedName name="cmf">#REF!</definedName>
    <definedName name="CMIBLE" localSheetId="2">#REF!</definedName>
    <definedName name="CMIBLE" localSheetId="3">#REF!</definedName>
    <definedName name="CMIBLE">#REF!</definedName>
    <definedName name="CMIBLE1" localSheetId="2">#REF!</definedName>
    <definedName name="CMIBLE1" localSheetId="3">#REF!</definedName>
    <definedName name="CMIBLE1">#REF!</definedName>
    <definedName name="CN">#REF!</definedName>
    <definedName name="co">#REF!</definedName>
    <definedName name="Cod" localSheetId="2">#REF!</definedName>
    <definedName name="Cod" localSheetId="3">#REF!</definedName>
    <definedName name="Cod">#REF!</definedName>
    <definedName name="CodActEco" localSheetId="2">#REF!</definedName>
    <definedName name="CodActEco" localSheetId="3">#REF!</definedName>
    <definedName name="CodActEco">#REF!</definedName>
    <definedName name="codigo" localSheetId="2">#REF!,#REF!</definedName>
    <definedName name="codigo" localSheetId="3">#REF!,#REF!</definedName>
    <definedName name="codigo">#REF!,#REF!</definedName>
    <definedName name="CodigoInversion" localSheetId="2">#REF!</definedName>
    <definedName name="CodigoInversion" localSheetId="3">#REF!</definedName>
    <definedName name="CodigoInversion">#REF!</definedName>
    <definedName name="CodigoProyecto" localSheetId="2">#REF!</definedName>
    <definedName name="CodigoProyecto" localSheetId="3">#REF!</definedName>
    <definedName name="CodigoProyecto">#REF!</definedName>
    <definedName name="Codigos" localSheetId="2">#REF!</definedName>
    <definedName name="Codigos" localSheetId="3">#REF!</definedName>
    <definedName name="Codigos">#REF!</definedName>
    <definedName name="CODOS">#REF!</definedName>
    <definedName name="cogvsiruj" localSheetId="2">#REF!</definedName>
    <definedName name="cogvsiruj" localSheetId="3">#REF!</definedName>
    <definedName name="cogvsiruj">#REF!</definedName>
    <definedName name="COLON" localSheetId="2">#REF!</definedName>
    <definedName name="COLON" localSheetId="3">#REF!</definedName>
    <definedName name="COLON">#REF!</definedName>
    <definedName name="ColTap" localSheetId="2">#REF!</definedName>
    <definedName name="ColTap" localSheetId="3">#REF!</definedName>
    <definedName name="ColTap">#REF!</definedName>
    <definedName name="Com" localSheetId="2">#REF!</definedName>
    <definedName name="Com" localSheetId="3">#REF!</definedName>
    <definedName name="Com">#REF!</definedName>
    <definedName name="COMIDA" localSheetId="2">#REF!</definedName>
    <definedName name="COMIDA" localSheetId="3">#REF!</definedName>
    <definedName name="COMIDA">#REF!</definedName>
    <definedName name="CompanyAddress">#REF!</definedName>
    <definedName name="CompanyCity">#REF!</definedName>
    <definedName name="CompanyContactsHeader">#REF!</definedName>
    <definedName name="CompanyCountry">#REF!</definedName>
    <definedName name="CompanyName">#REF!</definedName>
    <definedName name="CompanyState">#REF!</definedName>
    <definedName name="CompanyZip">#REF!</definedName>
    <definedName name="COMPRE">#REF!</definedName>
    <definedName name="COMPRESOR">#REF!</definedName>
    <definedName name="Compresores" localSheetId="2">#REF!</definedName>
    <definedName name="Compresores" localSheetId="3">#REF!</definedName>
    <definedName name="Compresores">#REF!</definedName>
    <definedName name="COMPROBANTE_DE_PAGO">#REF!</definedName>
    <definedName name="concreto">#REF!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ductor">#REF!</definedName>
    <definedName name="ConseqCat">0</definedName>
    <definedName name="ConseqForMitRisk">3</definedName>
    <definedName name="Consultor">#N/A</definedName>
    <definedName name="CONT" localSheetId="2">#REF!</definedName>
    <definedName name="CONT" localSheetId="3">#REF!</definedName>
    <definedName name="CONT">#REF!</definedName>
    <definedName name="contra">#REF!</definedName>
    <definedName name="Contratante" localSheetId="2">#REF!</definedName>
    <definedName name="Contratante" localSheetId="3">#REF!</definedName>
    <definedName name="Contratante">#REF!</definedName>
    <definedName name="contratista">#REF!</definedName>
    <definedName name="CONTRATO" localSheetId="2">#REF!</definedName>
    <definedName name="CONTRATO" localSheetId="3">#REF!</definedName>
    <definedName name="CONTRATO">#REF!</definedName>
    <definedName name="COPIA" localSheetId="2">'FORMULARIO OFERTA ECO'!ERR</definedName>
    <definedName name="COPIA" localSheetId="3">'PPTO CRUCES 2026'!ERR</definedName>
    <definedName name="COPIA">[0]!ERR</definedName>
    <definedName name="COPIA1" localSheetId="2">#REF!</definedName>
    <definedName name="COPIA1" localSheetId="3">#REF!</definedName>
    <definedName name="COPIA1">#REF!</definedName>
    <definedName name="COPIA2" localSheetId="2">#REF!</definedName>
    <definedName name="COPIA2" localSheetId="3">#REF!</definedName>
    <definedName name="COPIA2">#REF!</definedName>
    <definedName name="copiao4" localSheetId="2">'FORMULARIO OFERTA ECO'!ERR</definedName>
    <definedName name="copiao4" localSheetId="3">'PPTO CRUCES 2026'!ERR</definedName>
    <definedName name="copiao4">[0]!ERR</definedName>
    <definedName name="corri" localSheetId="2">'FORMULARIO OFERTA ECO'!ERR</definedName>
    <definedName name="corri" localSheetId="3">'PPTO CRUCES 2026'!ERR</definedName>
    <definedName name="corri">[0]!ERR</definedName>
    <definedName name="COSTO_FRENTE" localSheetId="2">#REF!</definedName>
    <definedName name="COSTO_FRENTE" localSheetId="3">#REF!</definedName>
    <definedName name="COSTO_FRENTE">#REF!</definedName>
    <definedName name="COSTO_TRANSPORTE">#REF!</definedName>
    <definedName name="costo2" localSheetId="2" hidden="1">#REF!</definedName>
    <definedName name="costo2" localSheetId="3" hidden="1">#REF!</definedName>
    <definedName name="costo2" hidden="1">#REF!</definedName>
    <definedName name="COSTODIRECTO" localSheetId="2">#REF!</definedName>
    <definedName name="COSTODIRECTO" localSheetId="3">#REF!</definedName>
    <definedName name="COSTODIRECTO">#REF!</definedName>
    <definedName name="COSTOS" localSheetId="2">#REF!</definedName>
    <definedName name="COSTOS" localSheetId="3">#REF!</definedName>
    <definedName name="COSTOS">#REF!</definedName>
    <definedName name="cp">#REF!</definedName>
    <definedName name="CRIT" localSheetId="2">#REF!</definedName>
    <definedName name="CRIT" localSheetId="3">#REF!</definedName>
    <definedName name="CRIT">#REF!</definedName>
    <definedName name="CRIT_APIAY" localSheetId="2">#REF!</definedName>
    <definedName name="CRIT_APIAY" localSheetId="3">#REF!</definedName>
    <definedName name="CRIT_APIAY">#REF!</definedName>
    <definedName name="CRIT_CHICHI" localSheetId="2">#REF!</definedName>
    <definedName name="CRIT_CHICHI" localSheetId="3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 localSheetId="2">#REF!</definedName>
    <definedName name="Criteria_MI" localSheetId="3">#REF!</definedName>
    <definedName name="Criteria_MI">#REF!</definedName>
    <definedName name="_xlnm.Criteria">#REF!</definedName>
    <definedName name="Criterios_IM" localSheetId="2">#REF!</definedName>
    <definedName name="Criterios_IM" localSheetId="3">#REF!</definedName>
    <definedName name="Criterios_IM">#REF!</definedName>
    <definedName name="Criticidad" localSheetId="2">#REF!</definedName>
    <definedName name="Criticidad" localSheetId="3">#REF!</definedName>
    <definedName name="Criticidad">#REF!</definedName>
    <definedName name="Criticos">#REF!</definedName>
    <definedName name="cs" localSheetId="2">#REF!</definedName>
    <definedName name="cs" localSheetId="3">#REF!</definedName>
    <definedName name="cs">#REF!</definedName>
    <definedName name="CS_AVG_SIZE" localSheetId="2">#REF!</definedName>
    <definedName name="CS_AVG_SIZE" localSheetId="3">#REF!</definedName>
    <definedName name="CS_AVG_SIZE">#REF!</definedName>
    <definedName name="CS_WELDING" localSheetId="2">#REF!</definedName>
    <definedName name="CS_WELDING" localSheetId="3">#REF!</definedName>
    <definedName name="CS_WELDING">#REF!</definedName>
    <definedName name="CTA">#REF!</definedName>
    <definedName name="CTE">#REF!</definedName>
    <definedName name="ctoin">#REF!</definedName>
    <definedName name="CTR" localSheetId="2">#REF!</definedName>
    <definedName name="CTR" localSheetId="3">#REF!</definedName>
    <definedName name="CTR">#REF!</definedName>
    <definedName name="CTRPAG" localSheetId="2">#REF!</definedName>
    <definedName name="CTRPAG" localSheetId="3">#REF!</definedName>
    <definedName name="CTRPAG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2">'FORMULARIO OFERTA ECO'!ERR</definedName>
    <definedName name="CUAL" localSheetId="3">'PPTO CRUCES 2026'!ERR</definedName>
    <definedName name="CUAL">[0]!ERR</definedName>
    <definedName name="CUBS" localSheetId="2">#REF!</definedName>
    <definedName name="CUBS" localSheetId="3">#REF!</definedName>
    <definedName name="CUBS">#REF!</definedName>
    <definedName name="CUENTA">#REF!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hidden="1">{"via1",#N/A,TRUE,"general";"via2",#N/A,TRUE,"general";"via3",#N/A,TRUE,"general"}</definedName>
    <definedName name="curva">"Chart 11"</definedName>
    <definedName name="Customize" localSheetId="2">#REF!</definedName>
    <definedName name="Customize" localSheetId="3">#REF!</definedName>
    <definedName name="Customize" localSheetId="1">#REF!</definedName>
    <definedName name="Customize">#REF!</definedName>
    <definedName name="cv" localSheetId="2">#REF!</definedName>
    <definedName name="cv" localSheetId="3">#REF!</definedName>
    <definedName name="cv">#REF!</definedName>
    <definedName name="cv_51">#REF!</definedName>
    <definedName name="CVa" localSheetId="2">#REF!</definedName>
    <definedName name="CVa" localSheetId="3">#REF!</definedName>
    <definedName name="CVa">#REF!</definedName>
    <definedName name="cvbcvbf" localSheetId="2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#REF!</definedName>
    <definedName name="DAFT" localSheetId="2">#REF!</definedName>
    <definedName name="DAFT" localSheetId="3">#REF!</definedName>
    <definedName name="DAFT">#REF!</definedName>
    <definedName name="DANODO" localSheetId="2">#REF!</definedName>
    <definedName name="DANODO" localSheetId="3">#REF!</definedName>
    <definedName name="DANODO">#REF!</definedName>
    <definedName name="DANODOF">#REF!</definedName>
    <definedName name="DANODOFT">#REF!</definedName>
    <definedName name="dario" localSheetId="2">#REF!</definedName>
    <definedName name="dario" localSheetId="3">#REF!</definedName>
    <definedName name="dario">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2">#REF!</definedName>
    <definedName name="Data" localSheetId="3">#REF!</definedName>
    <definedName name="Data">#REF!</definedName>
    <definedName name="data1" localSheetId="2">#REF!</definedName>
    <definedName name="data1" localSheetId="3">#REF!</definedName>
    <definedName name="data1">#REF!</definedName>
    <definedName name="data10" localSheetId="2">#REF!</definedName>
    <definedName name="data10" localSheetId="3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 localSheetId="2">#REF!</definedName>
    <definedName name="Database_MI" localSheetId="3">#REF!</definedName>
    <definedName name="Database_MI">#REF!</definedName>
    <definedName name="DataDisplayed">"Ejemplo"</definedName>
    <definedName name="DATO1" localSheetId="2">#REF!</definedName>
    <definedName name="DATO1" localSheetId="3">#REF!</definedName>
    <definedName name="DATO1">#REF!</definedName>
    <definedName name="datos" localSheetId="2">#REF!</definedName>
    <definedName name="datos" localSheetId="3">#REF!</definedName>
    <definedName name="datos">#REF!</definedName>
    <definedName name="DBASE1" localSheetId="2">#REF!</definedName>
    <definedName name="DBASE1" localSheetId="3">#REF!</definedName>
    <definedName name="DBASE1">#REF!</definedName>
    <definedName name="DBASE2" localSheetId="2">#REF!</definedName>
    <definedName name="DBASE2" localSheetId="3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 localSheetId="3">#REF!</definedName>
    <definedName name="Dbgcm">#REF!</definedName>
    <definedName name="dc" localSheetId="2">#REF!</definedName>
    <definedName name="dc" localSheetId="3">#REF!</definedName>
    <definedName name="dc">#REF!</definedName>
    <definedName name="Dcacm" localSheetId="2">#REF!</definedName>
    <definedName name="Dcacm" localSheetId="3">#REF!</definedName>
    <definedName name="Dcacm">#REF!</definedName>
    <definedName name="DCF">#REF!</definedName>
    <definedName name="DCI" localSheetId="2">#REF!</definedName>
    <definedName name="DCI" localSheetId="3">#REF!</definedName>
    <definedName name="DCI">#REF!</definedName>
    <definedName name="DCI1_1" localSheetId="2">#REF!</definedName>
    <definedName name="DCI1_1" localSheetId="3">#REF!</definedName>
    <definedName name="DCI1_1">#REF!</definedName>
    <definedName name="DCI1_1_1" localSheetId="2">#REF!</definedName>
    <definedName name="DCI1_1_1" localSheetId="3">#REF!</definedName>
    <definedName name="DCI1_1_1">#REF!</definedName>
    <definedName name="DCI1_1_2" localSheetId="2">#REF!</definedName>
    <definedName name="DCI1_1_2" localSheetId="3">#REF!</definedName>
    <definedName name="DCI1_1_2">#REF!</definedName>
    <definedName name="DCI1_1_3" localSheetId="2">#REF!</definedName>
    <definedName name="DCI1_1_3" localSheetId="3">#REF!</definedName>
    <definedName name="DCI1_1_3">#REF!</definedName>
    <definedName name="DCI1_1_4" localSheetId="2">#REF!</definedName>
    <definedName name="DCI1_1_4" localSheetId="3">#REF!</definedName>
    <definedName name="DCI1_1_4">#REF!</definedName>
    <definedName name="DCI1_2" localSheetId="2">#REF!</definedName>
    <definedName name="DCI1_2" localSheetId="3">#REF!</definedName>
    <definedName name="DCI1_2">#REF!</definedName>
    <definedName name="DCI1_3" localSheetId="2">#REF!</definedName>
    <definedName name="DCI1_3" localSheetId="3">#REF!</definedName>
    <definedName name="DCI1_3">#REF!</definedName>
    <definedName name="DCI1_4" localSheetId="2">#REF!</definedName>
    <definedName name="DCI1_4" localSheetId="3">#REF!</definedName>
    <definedName name="DCI1_4">#REF!</definedName>
    <definedName name="DCorriente" localSheetId="2">#REF!</definedName>
    <definedName name="DCorriente" localSheetId="3">#REF!</definedName>
    <definedName name="DCorriente">#REF!</definedName>
    <definedName name="Dcorriente1" localSheetId="2">#REF!</definedName>
    <definedName name="Dcorriente1" localSheetId="3">#REF!</definedName>
    <definedName name="Dcorriente1">#REF!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3">#REF!</definedName>
    <definedName name="dd">#REF!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 hidden="1">#REF!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D">#REF!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2">#REF!</definedName>
    <definedName name="DDS" localSheetId="3">#REF!</definedName>
    <definedName name="DDS">#REF!</definedName>
    <definedName name="DDS1_1" localSheetId="2">#REF!</definedName>
    <definedName name="DDS1_1" localSheetId="3">#REF!</definedName>
    <definedName name="DDS1_1">#REF!</definedName>
    <definedName name="DDS1_1_1" localSheetId="2">#REF!</definedName>
    <definedName name="DDS1_1_1" localSheetId="3">#REF!</definedName>
    <definedName name="DDS1_1_1">#REF!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3">TRUNC(60*(ABS(#REF!)-DEFLEXION_GG))</definedName>
    <definedName name="DEFLEXION_MM">TRUNC(60*(ABS(#REF!)-DEFLEXION_GG))</definedName>
    <definedName name="DEFLEXION_SS" localSheetId="3">ROUND(3600*(ABS(#REF!)-DEFLEXION_GG-'PPTO CRUCES 2026'!DEFLEXION_MM/60),0)</definedName>
    <definedName name="DEFLEXION_SS">ROUND(3600*(ABS(#REF!)-DEFLEXION_GG-DEFLEXION_MM/60),0)</definedName>
    <definedName name="demanto" localSheetId="2">#REF!</definedName>
    <definedName name="demanto" localSheetId="3">#REF!</definedName>
    <definedName name="demanto">#REF!</definedName>
    <definedName name="demanto_51">#REF!</definedName>
    <definedName name="DEMOLICIÓN" localSheetId="2">#REF!</definedName>
    <definedName name="DEMOLICIÓN" localSheetId="3">#REF!</definedName>
    <definedName name="DEMOLICIÓN">#REF!</definedName>
    <definedName name="DEP_VPR_GRM" localSheetId="2">#REF!</definedName>
    <definedName name="DEP_VPR_GRM" localSheetId="3">#REF!</definedName>
    <definedName name="DEP_VPR_GRM">#REF!</definedName>
    <definedName name="DEP_VPR_GRN" localSheetId="2">#REF!</definedName>
    <definedName name="DEP_VPR_GRN" localSheetId="3">#REF!</definedName>
    <definedName name="DEP_VPR_GRN">#REF!</definedName>
    <definedName name="DEP_VPR_GRS" localSheetId="2">#REF!</definedName>
    <definedName name="DEP_VPR_GRS" localSheetId="3">#REF!</definedName>
    <definedName name="DEP_VPR_GRS">#REF!</definedName>
    <definedName name="DEP_VPR_GTP">#REF!</definedName>
    <definedName name="DEP_VPR_NA">#REF!</definedName>
    <definedName name="DEPEND" localSheetId="2">#REF!</definedName>
    <definedName name="DEPEND" localSheetId="3">#REF!</definedName>
    <definedName name="DEPEND">#REF!</definedName>
    <definedName name="DEPENDENCIA" localSheetId="2">#REF!</definedName>
    <definedName name="DEPENDENCIA" localSheetId="3">#REF!</definedName>
    <definedName name="DEPENDENCIA">#REF!</definedName>
    <definedName name="DEPENDENCIAS" localSheetId="2">#REF!</definedName>
    <definedName name="DEPENDENCIAS" localSheetId="3">#REF!</definedName>
    <definedName name="DEPENDENCIAS">#REF!</definedName>
    <definedName name="DER">#N/A</definedName>
    <definedName name="DERFE" localSheetId="2">#REF!</definedName>
    <definedName name="DERFE" localSheetId="3">#REF!</definedName>
    <definedName name="DERFE">#REF!</definedName>
    <definedName name="DERRUMBES111">#REF!</definedName>
    <definedName name="desarrolladas" localSheetId="2">#REF!,#REF!,#REF!,#REF!</definedName>
    <definedName name="desarrolladas" localSheetId="3">#REF!,#REF!,#REF!,#REF!</definedName>
    <definedName name="desarrolladas">#REF!,#REF!,#REF!,#REF!</definedName>
    <definedName name="DESCUNMI" localSheetId="2">#REF!</definedName>
    <definedName name="DESCUNMI" localSheetId="3">#REF!</definedName>
    <definedName name="DESCUNMI">#REF!</definedName>
    <definedName name="DEST_ART" localSheetId="2">#REF!</definedName>
    <definedName name="DEST_ART" localSheetId="3">#REF!</definedName>
    <definedName name="DEST_ART">#REF!</definedName>
    <definedName name="DESTCOD" localSheetId="2">#REF!</definedName>
    <definedName name="DESTCOD" localSheetId="3">#REF!</definedName>
    <definedName name="DESTCOD">#REF!</definedName>
    <definedName name="DESTFG" localSheetId="2">#REF!</definedName>
    <definedName name="DESTFG" localSheetId="3">#REF!</definedName>
    <definedName name="DESTFG">#REF!</definedName>
    <definedName name="DESTQTY" localSheetId="2">#REF!</definedName>
    <definedName name="DESTQTY" localSheetId="3">#REF!</definedName>
    <definedName name="DESTQTY">#REF!</definedName>
    <definedName name="DETAIL" localSheetId="2">#REF!</definedName>
    <definedName name="DETAIL" localSheetId="3">#REF!</definedName>
    <definedName name="DETAIL">#REF!</definedName>
    <definedName name="Detalle_Reserva" localSheetId="2">#REF!</definedName>
    <definedName name="Detalle_Reserva" localSheetId="3">#REF!</definedName>
    <definedName name="Detalle_Reserva">#REF!</definedName>
    <definedName name="DEX" localSheetId="2">#REF!</definedName>
    <definedName name="DEX" localSheetId="3">#REF!</definedName>
    <definedName name="DEX">#REF!</definedName>
    <definedName name="DF" localSheetId="2">#REF!</definedName>
    <definedName name="DF" localSheetId="3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hidden="1">{"via1",#N/A,TRUE,"general";"via2",#N/A,TRUE,"general";"via3",#N/A,TRUE,"general"}</definedName>
    <definedName name="DFER">#REF!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2">#REF!</definedName>
    <definedName name="dflt1" localSheetId="3">#REF!</definedName>
    <definedName name="dflt1">#REF!</definedName>
    <definedName name="dflt2" localSheetId="2">#REF!</definedName>
    <definedName name="dflt2" localSheetId="3">#REF!</definedName>
    <definedName name="dflt2">#REF!</definedName>
    <definedName name="dflt3" localSheetId="2">#REF!</definedName>
    <definedName name="dflt3" localSheetId="3">#REF!</definedName>
    <definedName name="dflt3">#REF!</definedName>
    <definedName name="dflt4" localSheetId="2">#REF!</definedName>
    <definedName name="dflt4" localSheetId="3">#REF!</definedName>
    <definedName name="dflt4">#REF!</definedName>
    <definedName name="dflt5" localSheetId="2">#REF!</definedName>
    <definedName name="dflt5" localSheetId="3">#REF!</definedName>
    <definedName name="dflt5">#REF!</definedName>
    <definedName name="dflt6" localSheetId="2">#REF!</definedName>
    <definedName name="dflt6" localSheetId="3">#REF!</definedName>
    <definedName name="dflt6">#REF!</definedName>
    <definedName name="dflt7" localSheetId="2">#REF!</definedName>
    <definedName name="dflt7" localSheetId="3">#REF!</definedName>
    <definedName name="dflt7">#REF!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2">#REF!</definedName>
    <definedName name="DGO" localSheetId="3">#REF!</definedName>
    <definedName name="DGO">#REF!</definedName>
    <definedName name="DGO1_1" localSheetId="2">#REF!</definedName>
    <definedName name="DGO1_1" localSheetId="3">#REF!</definedName>
    <definedName name="DGO1_1">#REF!</definedName>
    <definedName name="DGO1_1_1" localSheetId="2">#REF!</definedName>
    <definedName name="DGO1_1_1" localSheetId="3">#REF!</definedName>
    <definedName name="DGO1_1_1">#REF!</definedName>
    <definedName name="DGP" localSheetId="2">#REF!</definedName>
    <definedName name="DGP" localSheetId="3">#REF!</definedName>
    <definedName name="DGP">#REF!</definedName>
    <definedName name="DGP1_1" localSheetId="2">#REF!</definedName>
    <definedName name="DGP1_1" localSheetId="3">#REF!</definedName>
    <definedName name="DGP1_1">#REF!</definedName>
    <definedName name="DGP1_1_1" localSheetId="2">#REF!</definedName>
    <definedName name="DGP1_1_1" localSheetId="3">#REF!</definedName>
    <definedName name="DGP1_1_1">#REF!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2">#REF!</definedName>
    <definedName name="DIA" localSheetId="3">#REF!</definedName>
    <definedName name="DIA">#REF!</definedName>
    <definedName name="Diámetro" localSheetId="2">#REF!</definedName>
    <definedName name="Diámetro" localSheetId="3">#REF!</definedName>
    <definedName name="Diámetro">#REF!</definedName>
    <definedName name="diámetroft" localSheetId="2">#REF!</definedName>
    <definedName name="diámetroft" localSheetId="3">#REF!</definedName>
    <definedName name="diámetroft">#REF!</definedName>
    <definedName name="diametros" localSheetId="2">#REF!</definedName>
    <definedName name="diametros" localSheetId="3">#REF!</definedName>
    <definedName name="diametros">#REF!</definedName>
    <definedName name="diego">#REF!</definedName>
    <definedName name="diego1">#REF!</definedName>
    <definedName name="diferencia" localSheetId="2">#REF!,#REF!,#REF!,#REF!,#REF!,#REF!,#REF!,#REF!,#REF!,#REF!</definedName>
    <definedName name="diferencia" localSheetId="3">#REF!,#REF!,#REF!,#REF!,#REF!,#REF!,#REF!,#REF!,#REF!,#REF!</definedName>
    <definedName name="diferencia">#REF!,#REF!,#REF!,#REF!,#REF!,#REF!,#REF!,#REF!,#REF!,#REF!</definedName>
    <definedName name="DIJ" localSheetId="2">#REF!</definedName>
    <definedName name="DIJ" localSheetId="3">#REF!</definedName>
    <definedName name="DIJ">#REF!</definedName>
    <definedName name="DIJ1_1" localSheetId="2">#REF!</definedName>
    <definedName name="DIJ1_1" localSheetId="3">#REF!</definedName>
    <definedName name="DIJ1_1">#REF!</definedName>
    <definedName name="DIJ1_1_1" localSheetId="2">#REF!</definedName>
    <definedName name="DIJ1_1_1" localSheetId="3">#REF!</definedName>
    <definedName name="DIJ1_1_1">#REF!</definedName>
    <definedName name="DIJ1_1_2" localSheetId="2">#REF!</definedName>
    <definedName name="DIJ1_1_2" localSheetId="3">#REF!</definedName>
    <definedName name="DIJ1_1_2">#REF!</definedName>
    <definedName name="DIJ1_1_3" localSheetId="2">#REF!</definedName>
    <definedName name="DIJ1_1_3" localSheetId="3">#REF!</definedName>
    <definedName name="DIJ1_1_3">#REF!</definedName>
    <definedName name="DIJ1_1_4" localSheetId="2">#REF!</definedName>
    <definedName name="DIJ1_1_4" localSheetId="3">#REF!</definedName>
    <definedName name="DIJ1_1_4">#REF!</definedName>
    <definedName name="DIJ1_1_5" localSheetId="2">#REF!</definedName>
    <definedName name="DIJ1_1_5" localSheetId="3">#REF!</definedName>
    <definedName name="DIJ1_1_5">#REF!</definedName>
    <definedName name="DIJ1_2" localSheetId="2">#REF!</definedName>
    <definedName name="DIJ1_2" localSheetId="3">#REF!</definedName>
    <definedName name="DIJ1_2">#REF!</definedName>
    <definedName name="DIJ1_3" localSheetId="2">#REF!</definedName>
    <definedName name="DIJ1_3" localSheetId="3">#REF!</definedName>
    <definedName name="DIJ1_3">#REF!</definedName>
    <definedName name="DIJ1_4" localSheetId="2">#REF!</definedName>
    <definedName name="DIJ1_4" localSheetId="3">#REF!</definedName>
    <definedName name="DIJ1_4">#REF!</definedName>
    <definedName name="DIJ1_5" localSheetId="2">#REF!</definedName>
    <definedName name="DIJ1_5" localSheetId="3">#REF!</definedName>
    <definedName name="DIJ1_5">#REF!</definedName>
    <definedName name="Direccion" localSheetId="2">#REF!</definedName>
    <definedName name="Direccion" localSheetId="3">#REF!</definedName>
    <definedName name="Direccion">#REF!</definedName>
    <definedName name="display_area_2" localSheetId="2">#REF!</definedName>
    <definedName name="display_area_2" localSheetId="3">#REF!</definedName>
    <definedName name="display_area_2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 localSheetId="2">#REF!</definedName>
    <definedName name="DMxUS" localSheetId="3">#REF!</definedName>
    <definedName name="DMxUS">#REF!</definedName>
    <definedName name="do" localSheetId="2">#REF!</definedName>
    <definedName name="do" localSheetId="3">#REF!</definedName>
    <definedName name="do">#REF!</definedName>
    <definedName name="dolar" localSheetId="2">#REF!</definedName>
    <definedName name="dolar" localSheetId="3">#REF!</definedName>
    <definedName name="dolar">#REF!</definedName>
    <definedName name="DOLLAR" localSheetId="2">#REF!</definedName>
    <definedName name="DOLLAR" localSheetId="3">#REF!</definedName>
    <definedName name="DOLLAR">#REF!</definedName>
    <definedName name="DOR">#REF!</definedName>
    <definedName name="DOTACIÓN" localSheetId="2">#REF!</definedName>
    <definedName name="DOTACIÓN" localSheetId="3">#REF!</definedName>
    <definedName name="DOTACIÓN">#REF!</definedName>
    <definedName name="Dp">#REF!</definedName>
    <definedName name="DPI" localSheetId="2">#REF!</definedName>
    <definedName name="DPI" localSheetId="3">#REF!</definedName>
    <definedName name="DPI">#REF!</definedName>
    <definedName name="DPI1_1" localSheetId="2">#REF!</definedName>
    <definedName name="DPI1_1" localSheetId="3">#REF!</definedName>
    <definedName name="DPI1_1">#REF!</definedName>
    <definedName name="DPI1_1_1" localSheetId="2">#REF!</definedName>
    <definedName name="DPI1_1_1" localSheetId="3">#REF!</definedName>
    <definedName name="DPI1_1_1">#REF!</definedName>
    <definedName name="DPY" localSheetId="2">#REF!</definedName>
    <definedName name="DPY" localSheetId="3">#REF!</definedName>
    <definedName name="DPY">#REF!</definedName>
    <definedName name="DPY1_1" localSheetId="2">#REF!</definedName>
    <definedName name="DPY1_1" localSheetId="3">#REF!</definedName>
    <definedName name="DPY1_1">#REF!</definedName>
    <definedName name="DPY1_1_1" localSheetId="2">#REF!</definedName>
    <definedName name="DPY1_1_1" localSheetId="3">#REF!</definedName>
    <definedName name="DPY1_1_1">#REF!</definedName>
    <definedName name="drf">#REF!</definedName>
    <definedName name="DRI" localSheetId="2">#REF!</definedName>
    <definedName name="DRI" localSheetId="3">#REF!</definedName>
    <definedName name="DRI">#REF!</definedName>
    <definedName name="DRI1_1" localSheetId="2">#REF!</definedName>
    <definedName name="DRI1_1" localSheetId="3">#REF!</definedName>
    <definedName name="DRI1_1">#REF!</definedName>
    <definedName name="DRI1_1_1" localSheetId="2">#REF!</definedName>
    <definedName name="DRI1_1_1" localSheetId="3">#REF!</definedName>
    <definedName name="DRI1_1_1">#REF!</definedName>
    <definedName name="DRI1_1_2" localSheetId="2">#REF!</definedName>
    <definedName name="DRI1_1_2" localSheetId="3">#REF!</definedName>
    <definedName name="DRI1_1_2">#REF!</definedName>
    <definedName name="DRI1_1_3" localSheetId="2">#REF!</definedName>
    <definedName name="DRI1_1_3" localSheetId="3">#REF!</definedName>
    <definedName name="DRI1_1_3">#REF!</definedName>
    <definedName name="DRI1_1_4" localSheetId="2">#REF!</definedName>
    <definedName name="DRI1_1_4" localSheetId="3">#REF!</definedName>
    <definedName name="DRI1_1_4">#REF!</definedName>
    <definedName name="DRI1_2" localSheetId="2">#REF!</definedName>
    <definedName name="DRI1_2" localSheetId="3">#REF!</definedName>
    <definedName name="DRI1_2">#REF!</definedName>
    <definedName name="DRI1_3" localSheetId="2">#REF!</definedName>
    <definedName name="DRI1_3" localSheetId="3">#REF!</definedName>
    <definedName name="DRI1_3">#REF!</definedName>
    <definedName name="DRI1_4" localSheetId="2">#REF!</definedName>
    <definedName name="DRI1_4" localSheetId="3">#REF!</definedName>
    <definedName name="DRI1_4">#REF!</definedName>
    <definedName name="DRL" localSheetId="2">#REF!</definedName>
    <definedName name="DRL" localSheetId="3">#REF!</definedName>
    <definedName name="DRL">#REF!</definedName>
    <definedName name="DRL1_1" localSheetId="2">#REF!</definedName>
    <definedName name="DRL1_1" localSheetId="3">#REF!</definedName>
    <definedName name="DRL1_1">#REF!</definedName>
    <definedName name="DRL1_1_1" localSheetId="2">#REF!</definedName>
    <definedName name="DRL1_1_1" localSheetId="3">#REF!</definedName>
    <definedName name="DRL1_1_1">#REF!</definedName>
    <definedName name="DRL1_1_2" localSheetId="2">#REF!</definedName>
    <definedName name="DRL1_1_2" localSheetId="3">#REF!</definedName>
    <definedName name="DRL1_1_2">#REF!</definedName>
    <definedName name="DRL1_1_3" localSheetId="2">#REF!</definedName>
    <definedName name="DRL1_1_3" localSheetId="3">#REF!</definedName>
    <definedName name="DRL1_1_3">#REF!</definedName>
    <definedName name="DRL1_1_4" localSheetId="2">#REF!</definedName>
    <definedName name="DRL1_1_4" localSheetId="3">#REF!</definedName>
    <definedName name="DRL1_1_4">#REF!</definedName>
    <definedName name="DRL1_2" localSheetId="2">#REF!</definedName>
    <definedName name="DRL1_2" localSheetId="3">#REF!</definedName>
    <definedName name="DRL1_2">#REF!</definedName>
    <definedName name="DRL1_3" localSheetId="2">#REF!</definedName>
    <definedName name="DRL1_3" localSheetId="3">#REF!</definedName>
    <definedName name="DRL1_3">#REF!</definedName>
    <definedName name="DRL1_4" localSheetId="2">#REF!</definedName>
    <definedName name="DRL1_4" localSheetId="3">#REF!</definedName>
    <definedName name="DRL1_4">#REF!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2">#REF!</definedName>
    <definedName name="DS" localSheetId="3">#REF!</definedName>
    <definedName name="DS">#REF!</definedName>
    <definedName name="DSA">#REF!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 localSheetId="3">#REF!</definedName>
    <definedName name="Dsbcm">#REF!</definedName>
    <definedName name="DsctoFondo" localSheetId="2">#REF!</definedName>
    <definedName name="DsctoFondo" localSheetId="3">#REF!</definedName>
    <definedName name="DsctoFondo">#REF!</definedName>
    <definedName name="DsctoPension" localSheetId="2">#REF!</definedName>
    <definedName name="DsctoPension" localSheetId="3">#REF!</definedName>
    <definedName name="DsctoPension">#REF!</definedName>
    <definedName name="DsctoSalud" localSheetId="2">#REF!</definedName>
    <definedName name="DsctoSalud" localSheetId="3">#REF!</definedName>
    <definedName name="DsctoSalud">#REF!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2">#REF!</definedName>
    <definedName name="DSP" localSheetId="3">#REF!</definedName>
    <definedName name="DSP">#REF!</definedName>
    <definedName name="DSP1_1" localSheetId="2">#REF!</definedName>
    <definedName name="DSP1_1" localSheetId="3">#REF!</definedName>
    <definedName name="DSP1_1">#REF!</definedName>
    <definedName name="DSP1_1_1" localSheetId="2">#REF!</definedName>
    <definedName name="DSP1_1_1" localSheetId="3">#REF!</definedName>
    <definedName name="DSP1_1_1">#REF!</definedName>
    <definedName name="dt" localSheetId="2">#REF!</definedName>
    <definedName name="dt" localSheetId="3">#REF!</definedName>
    <definedName name="dt">#REF!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#REF!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hidden="1">{"via1",#N/A,TRUE,"general";"via2",#N/A,TRUE,"general";"via3",#N/A,TRUE,"general"}</definedName>
    <definedName name="ec">#REF!</definedName>
    <definedName name="ECP" localSheetId="2">#REF!</definedName>
    <definedName name="ECP" localSheetId="3">#REF!</definedName>
    <definedName name="ECP">#REF!</definedName>
    <definedName name="ECP1_1" localSheetId="2">#REF!</definedName>
    <definedName name="ECP1_1" localSheetId="3">#REF!</definedName>
    <definedName name="ECP1_1">#REF!</definedName>
    <definedName name="ECP1_1_1" localSheetId="2">#REF!</definedName>
    <definedName name="ECP1_1_1" localSheetId="3">#REF!</definedName>
    <definedName name="ECP1_1_1">#REF!</definedName>
    <definedName name="EDC" localSheetId="2">#REF!</definedName>
    <definedName name="EDC" localSheetId="3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'FORMULARIO OFERTA ECO'!ERR</definedName>
    <definedName name="EE" localSheetId="3">'PPTO CRUCES 2026'!ERR</definedName>
    <definedName name="EE">[0]!ERR</definedName>
    <definedName name="eee">#REF!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2">Scheduled_Payment+Extra_Payment</definedName>
    <definedName name="EEEEEE" localSheetId="3">Scheduled_Payment+Extra_Payment</definedName>
    <definedName name="EEEEEE" localSheetId="1">Scheduled_Payment+Extra_Payment</definedName>
    <definedName name="EEEEEE">Scheduled_Payment+Extra_Payment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 localSheetId="2">#REF!</definedName>
    <definedName name="EFA" localSheetId="3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2">#REF!</definedName>
    <definedName name="EJEC" localSheetId="3">#REF!</definedName>
    <definedName name="EJEC">#REF!</definedName>
    <definedName name="Ejecutivo" localSheetId="2">#REF!</definedName>
    <definedName name="Ejecutivo" localSheetId="3">#REF!</definedName>
    <definedName name="Ejecutivo">#REF!</definedName>
    <definedName name="el">#REF!</definedName>
    <definedName name="ELIMINACIONPROYC" localSheetId="2">#REF!</definedName>
    <definedName name="ELIMINACIONPROYC" localSheetId="3">#REF!</definedName>
    <definedName name="ELIMINACIONPROYC">#REF!</definedName>
    <definedName name="emanto" localSheetId="2">#REF!</definedName>
    <definedName name="emanto" localSheetId="3">#REF!</definedName>
    <definedName name="emanto">#REF!</definedName>
    <definedName name="emanto_51">#REF!</definedName>
    <definedName name="eme" localSheetId="2">'FORMULARIO OFERTA ECO'!ERR</definedName>
    <definedName name="eme" localSheetId="3">'PPTO CRUCES 2026'!ERR</definedName>
    <definedName name="eme">[0]!ERR</definedName>
    <definedName name="EMPLEADO" localSheetId="2">#REF!</definedName>
    <definedName name="EMPLEADO" localSheetId="3">#REF!</definedName>
    <definedName name="EMPLEADO">#REF!</definedName>
    <definedName name="Empresa" localSheetId="2">#REF!</definedName>
    <definedName name="Empresa" localSheetId="3">#REF!</definedName>
    <definedName name="Empresa">#REF!</definedName>
    <definedName name="EMULSION" localSheetId="2">#REF!</definedName>
    <definedName name="EMULSION" localSheetId="3">#REF!</definedName>
    <definedName name="EMULSION">#REF!</definedName>
    <definedName name="End_Bal" localSheetId="2">#REF!</definedName>
    <definedName name="End_Bal" localSheetId="3">#REF!</definedName>
    <definedName name="End_Bal">#REF!</definedName>
    <definedName name="ene" localSheetId="2">#REF!</definedName>
    <definedName name="ene" localSheetId="3">#REF!</definedName>
    <definedName name="ene">#REF!</definedName>
    <definedName name="ENERO">#REF!</definedName>
    <definedName name="ENEROA">#REF!</definedName>
    <definedName name="Ensayos">#REF!</definedName>
    <definedName name="ENTRADASP">#REF!</definedName>
    <definedName name="EPECIALIDAD_SIDOE" localSheetId="2">#REF!</definedName>
    <definedName name="EPECIALIDAD_SIDOE" localSheetId="3">#REF!</definedName>
    <definedName name="EPECIALIDAD_SIDOE">#REF!</definedName>
    <definedName name="EPS">#REF!</definedName>
    <definedName name="EQUI">#REF!</definedName>
    <definedName name="equipo" localSheetId="2">#REF!</definedName>
    <definedName name="equipo" localSheetId="3">#REF!</definedName>
    <definedName name="equipo">#REF!</definedName>
    <definedName name="EQUIPO1" localSheetId="2">#REF!</definedName>
    <definedName name="EQUIPO1" localSheetId="3">#REF!</definedName>
    <definedName name="EQUIPO1">#REF!</definedName>
    <definedName name="Equipos" localSheetId="2">#REF!</definedName>
    <definedName name="Equipos" localSheetId="3">#REF!</definedName>
    <definedName name="Equipos">#REF!</definedName>
    <definedName name="EQUIPOS1" localSheetId="2">#REF!</definedName>
    <definedName name="EQUIPOS1" localSheetId="3">#REF!</definedName>
    <definedName name="EQUIPOS1">#REF!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 localSheetId="2">#REF!</definedName>
    <definedName name="ERE_ART" localSheetId="3">#REF!</definedName>
    <definedName name="ERE_ART">#REF!</definedName>
    <definedName name="erfg" localSheetId="2" hidden="1">{#N/A,#N/A,FALSE,"Hoja1";#N/A,#N/A,FALSE,"Hoja2"}</definedName>
    <definedName name="erfg" localSheetId="3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 localSheetId="2">#REF!</definedName>
    <definedName name="ERRORE" localSheetId="3">#REF!</definedName>
    <definedName name="ERRORE">#REF!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'FORMULARIO OFERTA ECO'!ERR</definedName>
    <definedName name="ES" localSheetId="3">'PPTO CRUCES 2026'!ERR</definedName>
    <definedName name="ES">[0]!ERR</definedName>
    <definedName name="ESA" localSheetId="2">#REF!</definedName>
    <definedName name="ESA" localSheetId="3">#REF!</definedName>
    <definedName name="ESA">#REF!</definedName>
    <definedName name="ESE" localSheetId="2">#REF!</definedName>
    <definedName name="ESE" localSheetId="3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 localSheetId="2">#REF!</definedName>
    <definedName name="ESPE" localSheetId="3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 localSheetId="2">#REF!</definedName>
    <definedName name="ESTRAE" localSheetId="3">#REF!</definedName>
    <definedName name="ESTRAE">#REF!</definedName>
    <definedName name="ESTRU" localSheetId="2">#REF!</definedName>
    <definedName name="ESTRU" localSheetId="3">#REF!</definedName>
    <definedName name="ESTRU">#REF!</definedName>
    <definedName name="ESTRUCTURA" localSheetId="2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2">#REF!</definedName>
    <definedName name="ESTRUCTURAS" localSheetId="3">#REF!</definedName>
    <definedName name="ESTRUCTURAS">#REF!</definedName>
    <definedName name="et">#REF!</definedName>
    <definedName name="ETAP" localSheetId="2">#REF!</definedName>
    <definedName name="ETAP" localSheetId="3">#REF!</definedName>
    <definedName name="ETAP">#REF!</definedName>
    <definedName name="ETAPA_PACC" localSheetId="2">#REF!</definedName>
    <definedName name="ETAPA_PACC" localSheetId="3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localSheetId="3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localSheetId="2" hidden="1">#REF!</definedName>
    <definedName name="EX_1" localSheetId="3" hidden="1">#REF!</definedName>
    <definedName name="EX_1" hidden="1">#REF!</definedName>
    <definedName name="EXC" localSheetId="2">#REF!</definedName>
    <definedName name="EXC" localSheetId="3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2">#REF!</definedName>
    <definedName name="Excel_BuiltIn_Print_Titles_10" localSheetId="3">#REF!</definedName>
    <definedName name="Excel_BuiltIn_Print_Titles_10">#REF!</definedName>
    <definedName name="Excel_BuiltIn_Print_Titles_10_51">#REF!</definedName>
    <definedName name="Excel_BuiltIn_Print_Titles_11" localSheetId="2">#REF!</definedName>
    <definedName name="Excel_BuiltIn_Print_Titles_11" localSheetId="3">#REF!</definedName>
    <definedName name="Excel_BuiltIn_Print_Titles_11">#REF!</definedName>
    <definedName name="Excel_BuiltIn_Print_Titles_11_51">#REF!</definedName>
    <definedName name="Excel_BuiltIn_Print_Titles_12" localSheetId="2">#REF!</definedName>
    <definedName name="Excel_BuiltIn_Print_Titles_12" localSheetId="3">#REF!</definedName>
    <definedName name="Excel_BuiltIn_Print_Titles_12">#REF!</definedName>
    <definedName name="Excel_BuiltIn_Print_Titles_12_51">#REF!</definedName>
    <definedName name="Excel_BuiltIn_Print_Titles_13" localSheetId="2">#REF!</definedName>
    <definedName name="Excel_BuiltIn_Print_Titles_13" localSheetId="3">#REF!</definedName>
    <definedName name="Excel_BuiltIn_Print_Titles_13">#REF!</definedName>
    <definedName name="Excel_BuiltIn_Print_Titles_13_51">#REF!</definedName>
    <definedName name="Excel_BuiltIn_Print_Titles_14" localSheetId="2">#REF!</definedName>
    <definedName name="Excel_BuiltIn_Print_Titles_14" localSheetId="3">#REF!</definedName>
    <definedName name="Excel_BuiltIn_Print_Titles_14">#REF!</definedName>
    <definedName name="Excel_BuiltIn_Print_Titles_14_51">#REF!</definedName>
    <definedName name="Excel_BuiltIn_Print_Titles_15" localSheetId="2">#REF!</definedName>
    <definedName name="Excel_BuiltIn_Print_Titles_15" localSheetId="3">#REF!</definedName>
    <definedName name="Excel_BuiltIn_Print_Titles_15">#REF!</definedName>
    <definedName name="Excel_BuiltIn_Print_Titles_15_51">#REF!</definedName>
    <definedName name="Excel_BuiltIn_Print_Titles_16" localSheetId="2">#REF!</definedName>
    <definedName name="Excel_BuiltIn_Print_Titles_16" localSheetId="3">#REF!</definedName>
    <definedName name="Excel_BuiltIn_Print_Titles_16">#REF!</definedName>
    <definedName name="Excel_BuiltIn_Print_Titles_16_51">#REF!</definedName>
    <definedName name="Excel_BuiltIn_Print_Titles_17" localSheetId="2">#REF!</definedName>
    <definedName name="Excel_BuiltIn_Print_Titles_17" localSheetId="3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2">#REF!</definedName>
    <definedName name="Excel_BuiltIn_Print_Titles_19" localSheetId="3">#REF!</definedName>
    <definedName name="Excel_BuiltIn_Print_Titles_19">#REF!</definedName>
    <definedName name="Excel_BuiltIn_Print_Titles_19_51">#REF!</definedName>
    <definedName name="Excel_BuiltIn_Print_Titles_20" localSheetId="2">#REF!</definedName>
    <definedName name="Excel_BuiltIn_Print_Titles_20" localSheetId="3">#REF!</definedName>
    <definedName name="Excel_BuiltIn_Print_Titles_20">#REF!</definedName>
    <definedName name="Excel_BuiltIn_Print_Titles_20_51">#REF!</definedName>
    <definedName name="Excel_BuiltIn_Print_Titles_21" localSheetId="2">#REF!</definedName>
    <definedName name="Excel_BuiltIn_Print_Titles_21" localSheetId="3">#REF!</definedName>
    <definedName name="Excel_BuiltIn_Print_Titles_21">#REF!</definedName>
    <definedName name="Excel_BuiltIn_Print_Titles_21_51">#REF!</definedName>
    <definedName name="Excel_BuiltIn_Print_Titles_23" localSheetId="2">#REF!</definedName>
    <definedName name="Excel_BuiltIn_Print_Titles_23" localSheetId="3">#REF!</definedName>
    <definedName name="Excel_BuiltIn_Print_Titles_23">#REF!</definedName>
    <definedName name="Excel_BuiltIn_Print_Titles_23_51">#REF!</definedName>
    <definedName name="Excel_BuiltIn_Print_Titles_3" localSheetId="2">#REF!</definedName>
    <definedName name="Excel_BuiltIn_Print_Titles_3" localSheetId="3">#REF!</definedName>
    <definedName name="Excel_BuiltIn_Print_Titles_3">#REF!</definedName>
    <definedName name="Excel_BuiltIn_Print_Titles_3_51">#REF!</definedName>
    <definedName name="Excel_BuiltIn_Print_Titles_5" localSheetId="2">#REF!</definedName>
    <definedName name="Excel_BuiltIn_Print_Titles_5" localSheetId="3">#REF!</definedName>
    <definedName name="Excel_BuiltIn_Print_Titles_5">#REF!</definedName>
    <definedName name="Excel_BuiltIn_Print_Titles_5_51">#REF!</definedName>
    <definedName name="Excel_BuiltIn_Print_Titles_5_XX" localSheetId="2">#REF!</definedName>
    <definedName name="Excel_BuiltIn_Print_Titles_5_XX" localSheetId="3">#REF!</definedName>
    <definedName name="Excel_BuiltIn_Print_Titles_5_XX">#REF!</definedName>
    <definedName name="Excel_BuiltIn_Print_Titles_5_XX_51">#REF!</definedName>
    <definedName name="Excel_BuiltIn_Print_Titles_6" localSheetId="2">#REF!</definedName>
    <definedName name="Excel_BuiltIn_Print_Titles_6" localSheetId="3">#REF!</definedName>
    <definedName name="Excel_BuiltIn_Print_Titles_6">#REF!</definedName>
    <definedName name="Excel_BuiltIn_Print_Titles_6_51">#REF!</definedName>
    <definedName name="Excel_BuiltIn_Print_Titles_7" localSheetId="2">#REF!</definedName>
    <definedName name="Excel_BuiltIn_Print_Titles_7" localSheetId="3">#REF!</definedName>
    <definedName name="Excel_BuiltIn_Print_Titles_7">#REF!</definedName>
    <definedName name="Excel_BuiltIn_Print_Titles_7_51">#REF!</definedName>
    <definedName name="Excel_BuiltIn_Print_Titles_8" localSheetId="2">#REF!</definedName>
    <definedName name="Excel_BuiltIn_Print_Titles_8" localSheetId="3">#REF!</definedName>
    <definedName name="Excel_BuiltIn_Print_Titles_8">#REF!</definedName>
    <definedName name="Excel_BuiltIn_Print_Titles_8_51">#REF!</definedName>
    <definedName name="Excel_BuiltIn_Print_Titles_9" localSheetId="2">#REF!</definedName>
    <definedName name="Excel_BuiltIn_Print_Titles_9" localSheetId="3">#REF!</definedName>
    <definedName name="Excel_BuiltIn_Print_Titles_9">#REF!</definedName>
    <definedName name="Excel_BuiltIn_Print_Titles_9_51">#REF!</definedName>
    <definedName name="EXCROC" localSheetId="2">#REF!</definedName>
    <definedName name="EXCROC" localSheetId="3">#REF!</definedName>
    <definedName name="EXCROC">#REF!</definedName>
    <definedName name="ExtensionCoordinador" localSheetId="2">#REF!</definedName>
    <definedName name="ExtensionCoordinador" localSheetId="3">#REF!</definedName>
    <definedName name="ExtensionCoordinador">#REF!</definedName>
    <definedName name="Extra_Pay" localSheetId="2">#REF!</definedName>
    <definedName name="Extra_Pay" localSheetId="3">#REF!</definedName>
    <definedName name="Extra_Pay">#REF!</definedName>
    <definedName name="Extracción_IM" localSheetId="2">#REF!</definedName>
    <definedName name="Extracción_IM" localSheetId="3">#REF!</definedName>
    <definedName name="Extracción_IM">#REF!</definedName>
    <definedName name="Extras" localSheetId="2">#REF!</definedName>
    <definedName name="Extras" localSheetId="3">#REF!</definedName>
    <definedName name="Extras">#REF!</definedName>
    <definedName name="F._INGRESO" localSheetId="2">#REF!</definedName>
    <definedName name="F._INGRESO" localSheetId="3">#REF!</definedName>
    <definedName name="F._INGRESO">#REF!</definedName>
    <definedName name="F._RETIRO" localSheetId="2">#REF!</definedName>
    <definedName name="F._RETIRO" localSheetId="3">#REF!</definedName>
    <definedName name="F._RETIRO">#REF!</definedName>
    <definedName name="F.L" localSheetId="2">#REF!</definedName>
    <definedName name="F.L" localSheetId="3">#REF!</definedName>
    <definedName name="F.L">#REF!</definedName>
    <definedName name="fa">#REF!</definedName>
    <definedName name="FAC" hidden="1">#REF!</definedName>
    <definedName name="FACIL">#REF!</definedName>
    <definedName name="Facilidades">#REF!</definedName>
    <definedName name="factor">#REF!</definedName>
    <definedName name="FACTURADO" localSheetId="2">#REF!</definedName>
    <definedName name="FACTURADO" localSheetId="3">#REF!</definedName>
    <definedName name="FACTURADO">#REF!</definedName>
    <definedName name="FareWellStmnt" localSheetId="2">#REF!</definedName>
    <definedName name="FareWellStmnt" localSheetId="3">#REF!</definedName>
    <definedName name="FareWellStmnt" localSheetId="1">#REF!</definedName>
    <definedName name="FareWellStmnt">#REF!</definedName>
    <definedName name="FaseProyecto" localSheetId="2">#REF!</definedName>
    <definedName name="FaseProyecto" localSheetId="3">#REF!</definedName>
    <definedName name="FaseProyecto">#REF!</definedName>
    <definedName name="fb">#REF!</definedName>
    <definedName name="FD" localSheetId="2">'FORMULARIO OFERTA ECO'!ERR</definedName>
    <definedName name="FD" localSheetId="3">'PPTO CRUCES 2026'!ERR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3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>#REF!</definedName>
    <definedName name="Fecha" localSheetId="2">#REF!</definedName>
    <definedName name="Fecha" localSheetId="3">#REF!</definedName>
    <definedName name="Fecha">#REF!</definedName>
    <definedName name="FechaInicio" localSheetId="2">#REF!</definedName>
    <definedName name="FechaInicio" localSheetId="3">#REF!</definedName>
    <definedName name="FechaInicio">#REF!</definedName>
    <definedName name="FechaTermina" localSheetId="2">#REF!</definedName>
    <definedName name="FechaTermina" localSheetId="3">#REF!</definedName>
    <definedName name="FechaTermina">#REF!</definedName>
    <definedName name="FechaTerminacion" localSheetId="2">#REF!</definedName>
    <definedName name="FechaTerminacion" localSheetId="3">#REF!</definedName>
    <definedName name="FechaTerminacion">#REF!</definedName>
    <definedName name="FENREO">#REF!</definedName>
    <definedName name="fer" localSheetId="2">#REF!</definedName>
    <definedName name="fer" localSheetId="3">#REF!</definedName>
    <definedName name="fer">#REF!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#REF!</definedName>
    <definedName name="fevenad1">#REF!</definedName>
    <definedName name="fevenad2">#REF!</definedName>
    <definedName name="fevenin">#REF!</definedName>
    <definedName name="ff" localSheetId="2">'FORMULARIO OFERTA ECO'!ERR</definedName>
    <definedName name="ff" localSheetId="3">'PPTO CRUCES 2026'!ERR</definedName>
    <definedName name="ff">[0]!ERR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'FORMULARIO OFERTA ECO'!ERR</definedName>
    <definedName name="fg" localSheetId="3">'PPTO CRUCES 2026'!ERR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hidden="1">{"via1",#N/A,TRUE,"general";"via2",#N/A,TRUE,"general";"via3",#N/A,TRUE,"general"}</definedName>
    <definedName name="FGGSFGSDFSDFSDF">#REF!</definedName>
    <definedName name="fgh" localSheetId="2">#REF!</definedName>
    <definedName name="fgh" localSheetId="3">#REF!</definedName>
    <definedName name="fgh">#REF!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localSheetId="3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 localSheetId="2">#REF!</definedName>
    <definedName name="FIBER" localSheetId="3">#REF!</definedName>
    <definedName name="FIBER">#REF!</definedName>
    <definedName name="Fil_Fechas" localSheetId="2">#REF!</definedName>
    <definedName name="Fil_Fechas" localSheetId="3">#REF!</definedName>
    <definedName name="Fil_Fechas">#REF!</definedName>
    <definedName name="fill1" hidden="1">#REF!</definedName>
    <definedName name="FILTROS">#REF!</definedName>
    <definedName name="final">#REF!</definedName>
    <definedName name="FINANCIACION" localSheetId="2">'FORMULARIO OFERTA ECO'!ERR</definedName>
    <definedName name="FINANCIACION" localSheetId="3">'PPTO CRUCES 2026'!ERR</definedName>
    <definedName name="FINANCIACION">[0]!ERR</definedName>
    <definedName name="FinePrint" localSheetId="2">#REF!</definedName>
    <definedName name="FinePrint" localSheetId="3">#REF!</definedName>
    <definedName name="FinePrint" localSheetId="1">#REF!</definedName>
    <definedName name="FinePrint">#REF!</definedName>
    <definedName name="FINI">#REF!</definedName>
    <definedName name="Finisher">#REF!</definedName>
    <definedName name="fk">#REF!</definedName>
    <definedName name="flq">#REF!</definedName>
    <definedName name="FM">1.18</definedName>
    <definedName name="fnic" localSheetId="2">#REF!</definedName>
    <definedName name="fnic" localSheetId="3">#REF!</definedName>
    <definedName name="fnic">#REF!</definedName>
    <definedName name="FO">1.32</definedName>
    <definedName name="FONDOPEN">#REF!</definedName>
    <definedName name="FORDESCR" localSheetId="2">#REF!</definedName>
    <definedName name="FORDESCR" localSheetId="3">#REF!</definedName>
    <definedName name="FORDESCR">#REF!</definedName>
    <definedName name="FORM_C3" localSheetId="2">#REF!</definedName>
    <definedName name="FORM_C3" localSheetId="3">#REF!</definedName>
    <definedName name="FORM_C3">#REF!</definedName>
    <definedName name="FORMALE">#REF!</definedName>
    <definedName name="FORMOLT" localSheetId="2">#REF!</definedName>
    <definedName name="FORMOLT" localSheetId="3">#REF!</definedName>
    <definedName name="FORMOLT">#REF!</definedName>
    <definedName name="Formulario">+#REF!</definedName>
    <definedName name="formularioCantidades" localSheetId="2">#REF!</definedName>
    <definedName name="formularioCantidades" localSheetId="3">#REF!</definedName>
    <definedName name="formularioCantidades">#REF!</definedName>
    <definedName name="FORSHE" localSheetId="2">#REF!</definedName>
    <definedName name="FORSHE" localSheetId="3">#REF!</definedName>
    <definedName name="FORSHE">#REF!</definedName>
    <definedName name="FORUNMIS" localSheetId="2">#REF!</definedName>
    <definedName name="FORUNMIS" localSheetId="3">#REF!</definedName>
    <definedName name="FORUNMIS">#REF!</definedName>
    <definedName name="FOTO">#REF!</definedName>
    <definedName name="FOTOS" localSheetId="1">#REF!</definedName>
    <definedName name="FOTOS">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u" localSheetId="2">'FORMULARIO OFERTA ECO'!ERR</definedName>
    <definedName name="fu" localSheetId="3">'PPTO CRUCES 2026'!ERR</definedName>
    <definedName name="fu">[0]!ERR</definedName>
    <definedName name="Full_Print" localSheetId="2">#REF!</definedName>
    <definedName name="Full_Print" localSheetId="3">#REF!</definedName>
    <definedName name="Full_Print">#REF!</definedName>
    <definedName name="fv">#REF!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2">#REF!</definedName>
    <definedName name="G" localSheetId="3">#REF!</definedName>
    <definedName name="G">#REF!</definedName>
    <definedName name="G.Eg" localSheetId="2">#REF!</definedName>
    <definedName name="G.Eg" localSheetId="3">#REF!</definedName>
    <definedName name="G.Eg">#REF!</definedName>
    <definedName name="G.Em" localSheetId="2">#REF!</definedName>
    <definedName name="G.Em" localSheetId="3">#REF!</definedName>
    <definedName name="G.Em">#REF!</definedName>
    <definedName name="G.Eo">#REF!</definedName>
    <definedName name="G.Ew">#REF!</definedName>
    <definedName name="G_C1" localSheetId="2">#REF!</definedName>
    <definedName name="G_C1" localSheetId="3">#REF!</definedName>
    <definedName name="G_C1">#REF!</definedName>
    <definedName name="G_C10" localSheetId="2">#REF!</definedName>
    <definedName name="G_C10" localSheetId="3">#REF!</definedName>
    <definedName name="G_C10">#REF!</definedName>
    <definedName name="G_C11" localSheetId="2">#REF!</definedName>
    <definedName name="G_C11" localSheetId="3">#REF!</definedName>
    <definedName name="G_C11">#REF!</definedName>
    <definedName name="G_C12" localSheetId="2">#REF!</definedName>
    <definedName name="G_C12" localSheetId="3">#REF!</definedName>
    <definedName name="G_C12">#REF!</definedName>
    <definedName name="G_C13" localSheetId="2">#REF!</definedName>
    <definedName name="G_C13" localSheetId="3">#REF!</definedName>
    <definedName name="G_C13">#REF!</definedName>
    <definedName name="G_C14" localSheetId="2">#REF!</definedName>
    <definedName name="G_C14" localSheetId="3">#REF!</definedName>
    <definedName name="G_C14">#REF!</definedName>
    <definedName name="G_C15" localSheetId="2">#REF!</definedName>
    <definedName name="G_C15" localSheetId="3">#REF!</definedName>
    <definedName name="G_C15">#REF!</definedName>
    <definedName name="G_C16" localSheetId="2">#REF!</definedName>
    <definedName name="G_C16" localSheetId="3">#REF!</definedName>
    <definedName name="G_C16">#REF!</definedName>
    <definedName name="G_C17" localSheetId="2">#REF!</definedName>
    <definedName name="G_C17" localSheetId="3">#REF!</definedName>
    <definedName name="G_C17">#REF!</definedName>
    <definedName name="G_C18" localSheetId="2">#REF!</definedName>
    <definedName name="G_C18" localSheetId="3">#REF!</definedName>
    <definedName name="G_C18">#REF!</definedName>
    <definedName name="G_C19" localSheetId="2">#REF!</definedName>
    <definedName name="G_C19" localSheetId="3">#REF!</definedName>
    <definedName name="G_C19">#REF!</definedName>
    <definedName name="G_C2" localSheetId="2">#REF!</definedName>
    <definedName name="G_C2" localSheetId="3">#REF!</definedName>
    <definedName name="G_C2">#REF!</definedName>
    <definedName name="G_C20" localSheetId="2">#REF!</definedName>
    <definedName name="G_C20" localSheetId="3">#REF!</definedName>
    <definedName name="G_C20">#REF!</definedName>
    <definedName name="G_C21" localSheetId="2">#REF!</definedName>
    <definedName name="G_C21" localSheetId="3">#REF!</definedName>
    <definedName name="G_C21">#REF!</definedName>
    <definedName name="G_C22" localSheetId="2">#REF!</definedName>
    <definedName name="G_C22" localSheetId="3">#REF!</definedName>
    <definedName name="G_C22">#REF!</definedName>
    <definedName name="G_C3" localSheetId="2">#REF!</definedName>
    <definedName name="G_C3" localSheetId="3">#REF!</definedName>
    <definedName name="G_C3">#REF!</definedName>
    <definedName name="G_C4" localSheetId="2">#REF!</definedName>
    <definedName name="G_C4" localSheetId="3">#REF!</definedName>
    <definedName name="G_C4">#REF!</definedName>
    <definedName name="G_C5" localSheetId="2">#REF!</definedName>
    <definedName name="G_C5" localSheetId="3">#REF!</definedName>
    <definedName name="G_C5">#REF!</definedName>
    <definedName name="G_C6" localSheetId="2">#REF!</definedName>
    <definedName name="G_C6" localSheetId="3">#REF!</definedName>
    <definedName name="G_C6">#REF!</definedName>
    <definedName name="G_C7" localSheetId="2">#REF!</definedName>
    <definedName name="G_C7" localSheetId="3">#REF!</definedName>
    <definedName name="G_C7">#REF!</definedName>
    <definedName name="G_C8" localSheetId="2">#REF!</definedName>
    <definedName name="G_C8" localSheetId="3">#REF!</definedName>
    <definedName name="G_C8">#REF!</definedName>
    <definedName name="G_C9" localSheetId="2">#REF!</definedName>
    <definedName name="G_C9" localSheetId="3">#REF!</definedName>
    <definedName name="G_C9">#REF!</definedName>
    <definedName name="G1_" localSheetId="2">#REF!</definedName>
    <definedName name="G1_" localSheetId="3">#REF!</definedName>
    <definedName name="G1_">#REF!</definedName>
    <definedName name="ga">#REF!</definedName>
    <definedName name="GAJ" localSheetId="2">#REF!</definedName>
    <definedName name="GAJ" localSheetId="3">#REF!</definedName>
    <definedName name="GAJ">#REF!</definedName>
    <definedName name="GAS" localSheetId="2">#REF!</definedName>
    <definedName name="GAS" localSheetId="3">#REF!</definedName>
    <definedName name="GAS">#REF!</definedName>
    <definedName name="GATO">#REF!</definedName>
    <definedName name="gavion">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2">#REF!</definedName>
    <definedName name="GCB" localSheetId="3">#REF!</definedName>
    <definedName name="GCB">#REF!</definedName>
    <definedName name="GCI" localSheetId="2">#REF!</definedName>
    <definedName name="GCI" localSheetId="3">#REF!</definedName>
    <definedName name="GCI">#REF!</definedName>
    <definedName name="GCN" localSheetId="2">#REF!</definedName>
    <definedName name="GCN" localSheetId="3">#REF!</definedName>
    <definedName name="GCN">#REF!</definedName>
    <definedName name="GCP" localSheetId="2">#REF!</definedName>
    <definedName name="GCP" localSheetId="3">#REF!</definedName>
    <definedName name="GCP">#REF!</definedName>
    <definedName name="gd">#REF!</definedName>
    <definedName name="gddfgdfgdf">#REF!</definedName>
    <definedName name="gdj">#REF!</definedName>
    <definedName name="GDN" localSheetId="2">#REF!</definedName>
    <definedName name="GDN" localSheetId="3">#REF!</definedName>
    <definedName name="GDN">#REF!</definedName>
    <definedName name="GDR" localSheetId="2">#REF!</definedName>
    <definedName name="GDR" localSheetId="3">#REF!</definedName>
    <definedName name="GDR">#REF!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2">#REF!</definedName>
    <definedName name="GEA" localSheetId="3">#REF!</definedName>
    <definedName name="GEA">#REF!</definedName>
    <definedName name="GEA1_1" localSheetId="2">#REF!</definedName>
    <definedName name="GEA1_1" localSheetId="3">#REF!</definedName>
    <definedName name="GEA1_1">#REF!</definedName>
    <definedName name="GEA1_1_1" localSheetId="2">#REF!</definedName>
    <definedName name="GEA1_1_1" localSheetId="3">#REF!</definedName>
    <definedName name="GEA1_1_1">#REF!</definedName>
    <definedName name="GEA1_1_10" localSheetId="2">#REF!</definedName>
    <definedName name="GEA1_1_10" localSheetId="3">#REF!</definedName>
    <definedName name="GEA1_1_10">#REF!</definedName>
    <definedName name="GEA1_1_2" localSheetId="2">#REF!</definedName>
    <definedName name="GEA1_1_2" localSheetId="3">#REF!</definedName>
    <definedName name="GEA1_1_2">#REF!</definedName>
    <definedName name="GEA1_1_3" localSheetId="2">#REF!</definedName>
    <definedName name="GEA1_1_3" localSheetId="3">#REF!</definedName>
    <definedName name="GEA1_1_3">#REF!</definedName>
    <definedName name="GEA1_1_4" localSheetId="2">#REF!</definedName>
    <definedName name="GEA1_1_4" localSheetId="3">#REF!</definedName>
    <definedName name="GEA1_1_4">#REF!</definedName>
    <definedName name="GEA1_1_5" localSheetId="2">#REF!</definedName>
    <definedName name="GEA1_1_5" localSheetId="3">#REF!</definedName>
    <definedName name="GEA1_1_5">#REF!</definedName>
    <definedName name="GEA1_1_6" localSheetId="2">#REF!</definedName>
    <definedName name="GEA1_1_6" localSheetId="3">#REF!</definedName>
    <definedName name="GEA1_1_6">#REF!</definedName>
    <definedName name="GEA1_1_7" localSheetId="2">#REF!</definedName>
    <definedName name="GEA1_1_7" localSheetId="3">#REF!</definedName>
    <definedName name="GEA1_1_7">#REF!</definedName>
    <definedName name="GEA1_1_8" localSheetId="2">#REF!</definedName>
    <definedName name="GEA1_1_8" localSheetId="3">#REF!</definedName>
    <definedName name="GEA1_1_8">#REF!</definedName>
    <definedName name="GEA1_1_9" localSheetId="2">#REF!</definedName>
    <definedName name="GEA1_1_9" localSheetId="3">#REF!</definedName>
    <definedName name="GEA1_1_9">#REF!</definedName>
    <definedName name="GEA1_2" localSheetId="2">#REF!</definedName>
    <definedName name="GEA1_2" localSheetId="3">#REF!</definedName>
    <definedName name="GEA1_2">#REF!</definedName>
    <definedName name="GEA1_3" localSheetId="2">#REF!</definedName>
    <definedName name="GEA1_3" localSheetId="3">#REF!</definedName>
    <definedName name="GEA1_3">#REF!</definedName>
    <definedName name="GEA1_4" localSheetId="2">#REF!</definedName>
    <definedName name="GEA1_4" localSheetId="3">#REF!</definedName>
    <definedName name="GEA1_4">#REF!</definedName>
    <definedName name="GEC" localSheetId="2">#REF!</definedName>
    <definedName name="GEC" localSheetId="3">#REF!</definedName>
    <definedName name="GEC">#REF!</definedName>
    <definedName name="GEC_ON_DAPIAY" localSheetId="2">#REF!</definedName>
    <definedName name="GEC_ON_DAPIAY" localSheetId="3">#REF!</definedName>
    <definedName name="GEC_ON_DAPIAY">#REF!</definedName>
    <definedName name="GEC_ON_GER" localSheetId="2">#REF!</definedName>
    <definedName name="GEC_ON_GER" localSheetId="3">#REF!</definedName>
    <definedName name="GEC_ON_GER">#REF!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 localSheetId="2">#REF!</definedName>
    <definedName name="GENERAL1" localSheetId="3">#REF!</definedName>
    <definedName name="GENERAL1">#REF!</definedName>
    <definedName name="Geotex" localSheetId="2">#REF!</definedName>
    <definedName name="Geotex" localSheetId="3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 localSheetId="2">#REF!</definedName>
    <definedName name="Gerente" localSheetId="3">#REF!</definedName>
    <definedName name="Gerente">#REF!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FGSFGGSFGS">#REF!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2">#REF!</definedName>
    <definedName name="GFN" localSheetId="3">#REF!</definedName>
    <definedName name="GFN">#REF!</definedName>
    <definedName name="gft">#REF!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'FORMULARIO OFERTA ECO'!ERR</definedName>
    <definedName name="GGG" localSheetId="3">'PPTO CRUCES 2026'!ERR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gggggggg">#REF!</definedName>
    <definedName name="ggggggggggggggggggg">#REF!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localSheetId="3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2">#REF!</definedName>
    <definedName name="ghf" localSheetId="3">#REF!</definedName>
    <definedName name="ghf">#REF!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localSheetId="3" hidden="1">{#N/A,#N/A,TRUE,"1842CWN0"}</definedName>
    <definedName name="ghnbbfr" hidden="1">{#N/A,#N/A,TRUE,"1842CWN0"}</definedName>
    <definedName name="ghu">#REF!</definedName>
    <definedName name="GI" localSheetId="3">MATCH(0.01,[0]!End_Bal,-1)+1</definedName>
    <definedName name="GI">MATCH(0.01,[0]!End_Bal,-1)+1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 localSheetId="2">#REF!</definedName>
    <definedName name="GMM_ON_ASO" localSheetId="3">#REF!</definedName>
    <definedName name="GMM_ON_ASO">#REF!</definedName>
    <definedName name="GMM_ON_DMARES" localSheetId="2">#REF!</definedName>
    <definedName name="GMM_ON_DMARES" localSheetId="3">#REF!</definedName>
    <definedName name="GMM_ON_DMARES">#REF!</definedName>
    <definedName name="GMM_ON_DRIO" localSheetId="2">#REF!</definedName>
    <definedName name="GMM_ON_DRIO" localSheetId="3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 localSheetId="2">#REF!</definedName>
    <definedName name="GOR" localSheetId="3">#REF!</definedName>
    <definedName name="GOR">#REF!</definedName>
    <definedName name="GOT" localSheetId="2">#REF!</definedName>
    <definedName name="GOT" localSheetId="3">#REF!</definedName>
    <definedName name="GOT">#REF!</definedName>
    <definedName name="gp">#REF!</definedName>
    <definedName name="GPO" localSheetId="2">#REF!</definedName>
    <definedName name="GPO" localSheetId="3">#REF!</definedName>
    <definedName name="GPO">#REF!</definedName>
    <definedName name="GPR" localSheetId="2">#REF!</definedName>
    <definedName name="GPR" localSheetId="3">#REF!</definedName>
    <definedName name="GPR">#REF!</definedName>
    <definedName name="_xlnm.Recorder">#REF!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 localSheetId="3">#REF!</definedName>
    <definedName name="GRAF2">#REF!</definedName>
    <definedName name="GRAF3" localSheetId="2">#REF!</definedName>
    <definedName name="GRAF3" localSheetId="3">#REF!</definedName>
    <definedName name="GRAF3">#REF!</definedName>
    <definedName name="Grava">#REF!</definedName>
    <definedName name="GRAVILLA">#REF!</definedName>
    <definedName name="GRC" localSheetId="2">#REF!</definedName>
    <definedName name="GRC" localSheetId="3">#REF!</definedName>
    <definedName name="GRC">#REF!</definedName>
    <definedName name="GRC_ON_ASO" localSheetId="2">#REF!</definedName>
    <definedName name="GRC_ON_ASO" localSheetId="3">#REF!</definedName>
    <definedName name="GRC_ON_ASO">#REF!</definedName>
    <definedName name="GRC_ON_DAPIAY" localSheetId="2">#REF!</definedName>
    <definedName name="GRC_ON_DAPIAY" localSheetId="3">#REF!</definedName>
    <definedName name="GRC_ON_DAPIAY">#REF!</definedName>
    <definedName name="GRC_ON_GER" localSheetId="2">#REF!</definedName>
    <definedName name="GRC_ON_GER" localSheetId="3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 localSheetId="2">#REF!</definedName>
    <definedName name="GRM" localSheetId="3">#REF!</definedName>
    <definedName name="GRM">#REF!</definedName>
    <definedName name="GRM_ON_DMARES" localSheetId="2">#REF!</definedName>
    <definedName name="GRM_ON_DMARES" localSheetId="3">#REF!</definedName>
    <definedName name="GRM_ON_DMARES">#REF!</definedName>
    <definedName name="GRM_ON_DRIO" localSheetId="2">#REF!</definedName>
    <definedName name="GRM_ON_DRIO" localSheetId="3">#REF!</definedName>
    <definedName name="GRM_ON_DRIO">#REF!</definedName>
    <definedName name="GRN" localSheetId="2">#REF!</definedName>
    <definedName name="GRN" localSheetId="3">#REF!</definedName>
    <definedName name="GRN">#REF!</definedName>
    <definedName name="GRN_ON_ASO" localSheetId="2">#REF!</definedName>
    <definedName name="GRN_ON_ASO" localSheetId="3">#REF!</definedName>
    <definedName name="GRN_ON_ASO">#REF!</definedName>
    <definedName name="GRN_ON_DIREC" localSheetId="2">#REF!</definedName>
    <definedName name="GRN_ON_DIREC" localSheetId="3">#REF!</definedName>
    <definedName name="GRN_ON_DIREC">#REF!</definedName>
    <definedName name="GRS" localSheetId="2">#REF!</definedName>
    <definedName name="GRS" localSheetId="3">#REF!</definedName>
    <definedName name="GRS">#REF!</definedName>
    <definedName name="GRS_ON_ASO" localSheetId="2">#REF!</definedName>
    <definedName name="GRS_ON_ASO" localSheetId="3">#REF!</definedName>
    <definedName name="GRS_ON_ASO">#REF!</definedName>
    <definedName name="GRS_ON_DIREC" localSheetId="2">#REF!</definedName>
    <definedName name="GRS_ON_DIREC" localSheetId="3">#REF!</definedName>
    <definedName name="GRS_ON_DIREC">#REF!</definedName>
    <definedName name="GRS_ON_HUIL" localSheetId="2">#REF!</definedName>
    <definedName name="GRS_ON_HUIL" localSheetId="3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 localSheetId="3">#REF!</definedName>
    <definedName name="GRUPO1">#REF!</definedName>
    <definedName name="GRUPO123" localSheetId="2">#REF!</definedName>
    <definedName name="GRUPO123" localSheetId="3">#REF!</definedName>
    <definedName name="GRUPO123">#REF!</definedName>
    <definedName name="GRUPO13" localSheetId="2">#REF!</definedName>
    <definedName name="GRUPO13" localSheetId="3">#REF!</definedName>
    <definedName name="GRUPO13">#REF!</definedName>
    <definedName name="GRUPO2">#REF!</definedName>
    <definedName name="grupo3" localSheetId="2">#REF!</definedName>
    <definedName name="grupo3" localSheetId="3">#REF!</definedName>
    <definedName name="grupo3">#REF!</definedName>
    <definedName name="grupo4" localSheetId="2">#REF!</definedName>
    <definedName name="grupo4" localSheetId="3">#REF!</definedName>
    <definedName name="grupo4">#REF!</definedName>
    <definedName name="grupo5" localSheetId="2">#REF!</definedName>
    <definedName name="grupo5" localSheetId="3">#REF!</definedName>
    <definedName name="grupo5">#REF!</definedName>
    <definedName name="grupo6" localSheetId="2">#REF!</definedName>
    <definedName name="grupo6" localSheetId="3">#REF!</definedName>
    <definedName name="grupo6">#REF!</definedName>
    <definedName name="grupo7" localSheetId="2">#REF!</definedName>
    <definedName name="grupo7" localSheetId="3">#REF!</definedName>
    <definedName name="grupo7">#REF!</definedName>
    <definedName name="grupo8" localSheetId="2">#REF!</definedName>
    <definedName name="grupo8" localSheetId="3">#REF!</definedName>
    <definedName name="grupo8">#REF!</definedName>
    <definedName name="grupo9" localSheetId="2">#REF!</definedName>
    <definedName name="grupo9" localSheetId="3">#REF!</definedName>
    <definedName name="grupo9">#REF!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2">#REF!</definedName>
    <definedName name="GT" localSheetId="3">#REF!</definedName>
    <definedName name="GT">#REF!</definedName>
    <definedName name="GTC" localSheetId="2">#REF!</definedName>
    <definedName name="GTC" localSheetId="3">#REF!</definedName>
    <definedName name="GTC">#REF!</definedName>
    <definedName name="GTE" localSheetId="2">#REF!</definedName>
    <definedName name="GTE" localSheetId="3">#REF!</definedName>
    <definedName name="GTE">#REF!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2">#REF!</definedName>
    <definedName name="GTO_ADMON" localSheetId="3">#REF!</definedName>
    <definedName name="GTO_ADMON">#REF!</definedName>
    <definedName name="GTO_INVEST" localSheetId="2">#REF!</definedName>
    <definedName name="GTO_INVEST" localSheetId="3">#REF!</definedName>
    <definedName name="GTO_INVEST">#REF!</definedName>
    <definedName name="GTO_OPERA" localSheetId="2">#REF!</definedName>
    <definedName name="GTO_OPERA" localSheetId="3">#REF!</definedName>
    <definedName name="GTO_OPERA">#REF!</definedName>
    <definedName name="GTP" localSheetId="2">#REF!</definedName>
    <definedName name="GTP" localSheetId="3">#REF!</definedName>
    <definedName name="GTP">#REF!</definedName>
    <definedName name="GTRE" localSheetId="2">#REF!</definedName>
    <definedName name="GTRE" localSheetId="3">#REF!</definedName>
    <definedName name="GTRE">#REF!</definedName>
    <definedName name="guadua">#REF!</definedName>
    <definedName name="gy">#REF!</definedName>
    <definedName name="h" localSheetId="2">#REF!</definedName>
    <definedName name="h" localSheetId="3">#REF!</definedName>
    <definedName name="h">#REF!</definedName>
    <definedName name="H_pump" localSheetId="2">#REF!</definedName>
    <definedName name="H_pump" localSheetId="3">#REF!</definedName>
    <definedName name="H_pump">#REF!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azards" localSheetId="2">#REF!</definedName>
    <definedName name="Hazards" localSheetId="3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2">#REF!</definedName>
    <definedName name="hed" localSheetId="3">#REF!</definedName>
    <definedName name="hed">#REF!</definedName>
    <definedName name="hen" localSheetId="2">#REF!</definedName>
    <definedName name="hen" localSheetId="3">#REF!</definedName>
    <definedName name="hen">#REF!</definedName>
    <definedName name="herr">#REF!</definedName>
    <definedName name="HERRERO" localSheetId="2">#REF!</definedName>
    <definedName name="HERRERO" localSheetId="3">#REF!</definedName>
    <definedName name="HERRERO">#REF!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'FORMULARIO OFERTA ECO'!ERR</definedName>
    <definedName name="hh" localSheetId="3">'PPTO CRUCES 2026'!ERR</definedName>
    <definedName name="hh">[0]!ERR</definedName>
    <definedName name="hhg" localSheetId="2" hidden="1">{#N/A,#N/A,TRUE,"1842CWN0"}</definedName>
    <definedName name="hhg" localSheetId="3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">#REF!</definedName>
    <definedName name="HHHHHHHHHHHHHHHHH">#REF!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SHDHDHGFHFGHFGH">#REF!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">#REF!</definedName>
    <definedName name="Hid" localSheetId="3">#REF!</definedName>
    <definedName name="Hid">#REF!</definedName>
    <definedName name="HIDE1" localSheetId="2">#REF!</definedName>
    <definedName name="HIDE1" localSheetId="3">#REF!</definedName>
    <definedName name="HIDE1">#REF!</definedName>
    <definedName name="Hierro">#REF!</definedName>
    <definedName name="hit">#REF!</definedName>
    <definedName name="hj">#REF!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'FORMULARIO OFERTA ECO'!ERR</definedName>
    <definedName name="HK" localSheetId="3">'PPTO CRUCES 2026'!ERR</definedName>
    <definedName name="HK">[0]!ERR</definedName>
    <definedName name="hl">#REF!</definedName>
    <definedName name="HM" localSheetId="2">#REF!</definedName>
    <definedName name="HM" localSheetId="3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2">#REF!</definedName>
    <definedName name="HOJA1" localSheetId="3">#REF!</definedName>
    <definedName name="HOJA1">#REF!</definedName>
    <definedName name="HOJA8">#REF!</definedName>
    <definedName name="HORA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2">#REF!</definedName>
    <definedName name="horat" localSheetId="3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 localSheetId="2">#REF!</definedName>
    <definedName name="Hornos" localSheetId="3">#REF!</definedName>
    <definedName name="Hornos">#REF!</definedName>
    <definedName name="hp">#REF!</definedName>
    <definedName name="HP_stg_Hz" localSheetId="2">#REF!</definedName>
    <definedName name="HP_stg_Hz" localSheetId="3">#REF!</definedName>
    <definedName name="HP_stg_Hz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2">#REF!</definedName>
    <definedName name="hrn" localSheetId="3">#REF!</definedName>
    <definedName name="hrn">#REF!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hidden="1">{"via1",#N/A,TRUE,"general";"via2",#N/A,TRUE,"general";"via3",#N/A,TRUE,"general"}</definedName>
    <definedName name="HSFGSSGSGFG">#REF!</definedName>
    <definedName name="ht">#REF!</definedName>
    <definedName name="HTAS" localSheetId="2">#REF!</definedName>
    <definedName name="HTAS" localSheetId="3">#REF!</definedName>
    <definedName name="HTAS">#REF!</definedName>
    <definedName name="HTAS1" localSheetId="2">#REF!</definedName>
    <definedName name="HTAS1" localSheetId="3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 localSheetId="2">#REF!</definedName>
    <definedName name="hut" localSheetId="3">#REF!</definedName>
    <definedName name="hut">#REF!</definedName>
    <definedName name="hxdfk" localSheetId="2">#REF!</definedName>
    <definedName name="hxdfk" localSheetId="3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3">#REF!</definedName>
    <definedName name="I">#REF!</definedName>
    <definedName name="i0" localSheetId="2">#REF!</definedName>
    <definedName name="i0" localSheetId="3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2">#REF!</definedName>
    <definedName name="ic" localSheetId="3">#REF!</definedName>
    <definedName name="ic">#REF!</definedName>
    <definedName name="icbf" localSheetId="2">#REF!</definedName>
    <definedName name="icbf" localSheetId="3">#REF!</definedName>
    <definedName name="icbf">#REF!</definedName>
    <definedName name="Icct" localSheetId="2">#REF!</definedName>
    <definedName name="Icct" localSheetId="3">#REF!</definedName>
    <definedName name="Icct">#REF!</definedName>
    <definedName name="ICP" localSheetId="2">#REF!</definedName>
    <definedName name="ICP" localSheetId="3">#REF!</definedName>
    <definedName name="ICP">#REF!</definedName>
    <definedName name="ICP1_1" localSheetId="2">#REF!</definedName>
    <definedName name="ICP1_1" localSheetId="3">#REF!</definedName>
    <definedName name="ICP1_1">#REF!</definedName>
    <definedName name="ICP1_1_1" localSheetId="2">#REF!</definedName>
    <definedName name="ICP1_1_1" localSheetId="3">#REF!</definedName>
    <definedName name="ICP1_1_1">#REF!</definedName>
    <definedName name="ICP1_1_2" localSheetId="2">#REF!</definedName>
    <definedName name="ICP1_1_2" localSheetId="3">#REF!</definedName>
    <definedName name="ICP1_1_2">#REF!</definedName>
    <definedName name="ICP1_1_3" localSheetId="2">#REF!</definedName>
    <definedName name="ICP1_1_3" localSheetId="3">#REF!</definedName>
    <definedName name="ICP1_1_3">#REF!</definedName>
    <definedName name="ICP1_1_4" localSheetId="2">#REF!</definedName>
    <definedName name="ICP1_1_4" localSheetId="3">#REF!</definedName>
    <definedName name="ICP1_1_4">#REF!</definedName>
    <definedName name="ICP1_2" localSheetId="2">#REF!</definedName>
    <definedName name="ICP1_2" localSheetId="3">#REF!</definedName>
    <definedName name="ICP1_2">#REF!</definedName>
    <definedName name="ICP1_3" localSheetId="2">#REF!</definedName>
    <definedName name="ICP1_3" localSheetId="3">#REF!</definedName>
    <definedName name="ICP1_3">#REF!</definedName>
    <definedName name="ICP1_4" localSheetId="2">#REF!</definedName>
    <definedName name="ICP1_4" localSheetId="3">#REF!</definedName>
    <definedName name="ICP1_4">#REF!</definedName>
    <definedName name="ID" localSheetId="2">'FORMULARIO OFERTA ECO'!ERR</definedName>
    <definedName name="ID" localSheetId="3">'PPTO CRUCES 2026'!ERR</definedName>
    <definedName name="ID">[0]!ERR</definedName>
    <definedName name="IF" localSheetId="2">#REF!</definedName>
    <definedName name="IF" localSheetId="3">#REF!</definedName>
    <definedName name="IF">#REF!</definedName>
    <definedName name="Ig" localSheetId="2">#REF!</definedName>
    <definedName name="Ig" localSheetId="3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 localSheetId="2">#REF!</definedName>
    <definedName name="im" localSheetId="3">#REF!</definedName>
    <definedName name="im">#REF!</definedName>
    <definedName name="IMP" localSheetId="2">#REF!</definedName>
    <definedName name="IMP" localSheetId="3">#REF!</definedName>
    <definedName name="IMP">#REF!</definedName>
    <definedName name="IMPRE">#REF!</definedName>
    <definedName name="IMPRESSION" localSheetId="2">#REF!</definedName>
    <definedName name="IMPRESSION" localSheetId="3">#REF!</definedName>
    <definedName name="IMPRESSION">#REF!</definedName>
    <definedName name="IMPREVISTOS">#REF!</definedName>
    <definedName name="imprimir" localSheetId="2">#REF!</definedName>
    <definedName name="imprimir" localSheetId="3">#REF!</definedName>
    <definedName name="imprimir">#REF!</definedName>
    <definedName name="IMPTOS" localSheetId="2">#REF!</definedName>
    <definedName name="IMPTOS" localSheetId="3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E" localSheetId="2">#REF!</definedName>
    <definedName name="INDICE" localSheetId="3">#REF!</definedName>
    <definedName name="INDICE">#REF!</definedName>
    <definedName name="inf">#REF!</definedName>
    <definedName name="INFG">#REF!</definedName>
    <definedName name="INFORME" localSheetId="2">#REF!</definedName>
    <definedName name="INFORME" localSheetId="3">#REF!</definedName>
    <definedName name="INFORME">#REF!</definedName>
    <definedName name="Informe_semanal" localSheetId="2">#REF!</definedName>
    <definedName name="Informe_semanal" localSheetId="3">#REF!</definedName>
    <definedName name="Informe_semanal">#REF!</definedName>
    <definedName name="Ing">#REF!</definedName>
    <definedName name="INGENIERIA1" localSheetId="2" hidden="1">#REF!</definedName>
    <definedName name="INGENIERIA1" localSheetId="3" hidden="1">#REF!</definedName>
    <definedName name="INGENIERIA1" hidden="1">#REF!</definedName>
    <definedName name="INGENIERIA11" localSheetId="2" hidden="1">#REF!</definedName>
    <definedName name="INGENIERIA11" localSheetId="3" hidden="1">#REF!</definedName>
    <definedName name="INGENIERIA11" hidden="1">#REF!</definedName>
    <definedName name="iniciales" localSheetId="2">#REF!,#REF!,#REF!,#REF!</definedName>
    <definedName name="iniciales" localSheetId="3">#REF!,#REF!,#REF!,#REF!</definedName>
    <definedName name="iniciales">#REF!,#REF!,#REF!,#REF!</definedName>
    <definedName name="Inicio" localSheetId="2">#REF!</definedName>
    <definedName name="Inicio" localSheetId="3">#REF!</definedName>
    <definedName name="Inicio">#REF!</definedName>
    <definedName name="INPU" localSheetId="2">#REF!</definedName>
    <definedName name="INPU" localSheetId="3">#REF!</definedName>
    <definedName name="INPU">#REF!</definedName>
    <definedName name="INPUT" localSheetId="2">#REF!</definedName>
    <definedName name="INPUT" localSheetId="3">#REF!</definedName>
    <definedName name="INPUT">#REF!</definedName>
    <definedName name="INSU" localSheetId="2">#REF!</definedName>
    <definedName name="INSU" localSheetId="3">#REF!</definedName>
    <definedName name="INSU">#REF!</definedName>
    <definedName name="INSUMOS">#REF!</definedName>
    <definedName name="Insumos_auxiliares" localSheetId="2">#REF!</definedName>
    <definedName name="Insumos_auxiliares" localSheetId="3">#REF!</definedName>
    <definedName name="Insumos_auxiliares">#REF!</definedName>
    <definedName name="Insumos_basicos" localSheetId="2">#REF!</definedName>
    <definedName name="Insumos_basicos" localSheetId="3">#REF!</definedName>
    <definedName name="Insumos_basicos">#REF!</definedName>
    <definedName name="Int" localSheetId="2">#REF!</definedName>
    <definedName name="Int" localSheetId="3">#REF!</definedName>
    <definedName name="Int">#REF!</definedName>
    <definedName name="InTap" localSheetId="2">#REF!</definedName>
    <definedName name="InTap" localSheetId="3">#REF!</definedName>
    <definedName name="InTap">#REF!</definedName>
    <definedName name="INTER" localSheetId="2">#REF!</definedName>
    <definedName name="INTER" localSheetId="3">#REF!</definedName>
    <definedName name="INTER">#REF!</definedName>
    <definedName name="Intercambiadores" localSheetId="2">#REF!</definedName>
    <definedName name="Intercambiadores" localSheetId="3">#REF!</definedName>
    <definedName name="Intercambiadores">#REF!</definedName>
    <definedName name="Interest_Rate" localSheetId="2">#REF!</definedName>
    <definedName name="Interest_Rate" localSheetId="3">#REF!</definedName>
    <definedName name="Interest_Rate">#REF!</definedName>
    <definedName name="INTERMEDIA_I" localSheetId="2">#REF!</definedName>
    <definedName name="INTERMEDIA_I" localSheetId="3">#REF!</definedName>
    <definedName name="INTERMEDIA_I">#REF!</definedName>
    <definedName name="Interventor" localSheetId="2">#REF!</definedName>
    <definedName name="Interventor" localSheetId="3">#REF!</definedName>
    <definedName name="Interventor">#REF!</definedName>
    <definedName name="IntVal" localSheetId="2">#REF!</definedName>
    <definedName name="IntVal" localSheetId="3">#REF!</definedName>
    <definedName name="IntVal">#REF!</definedName>
    <definedName name="INV">#REF!</definedName>
    <definedName name="INV_11" localSheetId="2">#REF!</definedName>
    <definedName name="INV_11" localSheetId="3">#REF!</definedName>
    <definedName name="INV_11">#REF!</definedName>
    <definedName name="INV_Payments" localSheetId="2">#REF!</definedName>
    <definedName name="INV_Payments" localSheetId="3">#REF!</definedName>
    <definedName name="INV_Payments" localSheetId="1">#REF!</definedName>
    <definedName name="INV_Payments">#REF!</definedName>
    <definedName name="InvDol1" localSheetId="2">#REF!</definedName>
    <definedName name="InvDol1" localSheetId="3">#REF!</definedName>
    <definedName name="InvDol1">#REF!</definedName>
    <definedName name="InvDol2" localSheetId="2">#REF!</definedName>
    <definedName name="InvDol2" localSheetId="3">#REF!</definedName>
    <definedName name="InvDol2">#REF!</definedName>
    <definedName name="InvDol3" localSheetId="2">#REF!</definedName>
    <definedName name="InvDol3" localSheetId="3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 localSheetId="2">'FORMULARIO OFERTA ECO'!ERR</definedName>
    <definedName name="IOUHH" localSheetId="3">'PPTO CRUCES 2026'!ERR</definedName>
    <definedName name="IOUHH">[0]!ERR</definedName>
    <definedName name="IP" localSheetId="2">#REF!</definedName>
    <definedName name="IP" localSheetId="3">#REF!</definedName>
    <definedName name="IP">#REF!</definedName>
    <definedName name="ir">#REF!</definedName>
    <definedName name="irng" localSheetId="2" hidden="1">#REF!</definedName>
    <definedName name="irng" localSheetId="3" hidden="1">#REF!</definedName>
    <definedName name="irng" hidden="1">#REF!</definedName>
    <definedName name="irrigador">#REF!</definedName>
    <definedName name="Iss" localSheetId="2">#REF!</definedName>
    <definedName name="Iss" localSheetId="3">#REF!</definedName>
    <definedName name="Iss">#REF!</definedName>
    <definedName name="issafp" localSheetId="2">#REF!</definedName>
    <definedName name="issafp" localSheetId="3">#REF!</definedName>
    <definedName name="issafp">#REF!</definedName>
    <definedName name="isscs" localSheetId="2">#REF!</definedName>
    <definedName name="isscs" localSheetId="3">#REF!</definedName>
    <definedName name="isscs">#REF!</definedName>
    <definedName name="isseps" localSheetId="2">#REF!</definedName>
    <definedName name="isseps" localSheetId="3">#REF!</definedName>
    <definedName name="isseps">#REF!</definedName>
    <definedName name="it.">#REF!</definedName>
    <definedName name="ITEM" localSheetId="2">#REF!</definedName>
    <definedName name="ITEM" localSheetId="3">#REF!</definedName>
    <definedName name="ITEM">#REF!</definedName>
    <definedName name="ITEM1" localSheetId="2">#REF!</definedName>
    <definedName name="ITEM1" localSheetId="3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 localSheetId="2">#REF!</definedName>
    <definedName name="ITEM15" localSheetId="3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 localSheetId="2">#REF!</definedName>
    <definedName name="ITEM2" localSheetId="3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#REF!</definedName>
    <definedName name="Ítems">#REF!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3">#REF!</definedName>
    <definedName name="IVA">#REF!</definedName>
    <definedName name="iwjer" localSheetId="2">#REF!</definedName>
    <definedName name="iwjer" localSheetId="3">#REF!</definedName>
    <definedName name="iwjer">#REF!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hidden="1">{"via1",#N/A,TRUE,"general";"via2",#N/A,TRUE,"general";"via3",#N/A,TRUE,"general"}</definedName>
    <definedName name="JdannaC">#N/A</definedName>
    <definedName name="JdannaCA">#N/A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'FORMULARIO OFERTA ECO'!ERR</definedName>
    <definedName name="jj" localSheetId="3">'PPTO CRUCES 2026'!ERR</definedName>
    <definedName name="jj">[0]!ERR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localSheetId="3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 localSheetId="3">#REF!</definedName>
    <definedName name="jkl">#REF!</definedName>
    <definedName name="jn">#REF!</definedName>
    <definedName name="jñ">#REF!</definedName>
    <definedName name="jo">#REF!</definedName>
    <definedName name="JOHNNY" localSheetId="2">'FORMULARIO OFERTA ECO'!ERR</definedName>
    <definedName name="JOHNNY" localSheetId="3">'PPTO CRUCES 2026'!ERR</definedName>
    <definedName name="JOHNNY">[0]!ERR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2">#REF!</definedName>
    <definedName name="jvv" localSheetId="3">#REF!</definedName>
    <definedName name="jvv">#REF!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 localSheetId="3">#REF!</definedName>
    <definedName name="K0F1">#REF!</definedName>
    <definedName name="K0F2" localSheetId="2">#REF!</definedName>
    <definedName name="K0F2" localSheetId="3">#REF!</definedName>
    <definedName name="K0F2">#REF!</definedName>
    <definedName name="K10ALO" localSheetId="2">#REF!</definedName>
    <definedName name="K10ALO" localSheetId="3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2">#REF!</definedName>
    <definedName name="kj" localSheetId="3">#REF!</definedName>
    <definedName name="kj">#REF!</definedName>
    <definedName name="KJH">#REF!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#REF!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'FORMULARIO OFERTA ECO'!ERR</definedName>
    <definedName name="kl" localSheetId="3">'PPTO CRUCES 2026'!ERR</definedName>
    <definedName name="kl">[0]!ERR</definedName>
    <definedName name="klklk" localSheetId="2">#REF!</definedName>
    <definedName name="klklk" localSheetId="3">#REF!</definedName>
    <definedName name="klklk">#REF!</definedName>
    <definedName name="km" localSheetId="2">#REF!</definedName>
    <definedName name="km" localSheetId="3">#REF!</definedName>
    <definedName name="km">#REF!</definedName>
    <definedName name="kñy">#REF!</definedName>
    <definedName name="ko">#REF!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 localSheetId="2">#REF!</definedName>
    <definedName name="ksogtk" localSheetId="3">#REF!</definedName>
    <definedName name="ksogtk">#REF!</definedName>
    <definedName name="kuh">#REF!</definedName>
    <definedName name="kuy">#REF!</definedName>
    <definedName name="kuyhgbe" localSheetId="2">#REF!</definedName>
    <definedName name="kuyhgbe" localSheetId="3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2">#REF!</definedName>
    <definedName name="la" localSheetId="3">#REF!</definedName>
    <definedName name="la">#REF!</definedName>
    <definedName name="LAF" localSheetId="2">#REF!</definedName>
    <definedName name="LAF" localSheetId="3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 localSheetId="2">#REF!</definedName>
    <definedName name="lb" localSheetId="3">#REF!</definedName>
    <definedName name="lb">#REF!</definedName>
    <definedName name="ld" localSheetId="2">#REF!</definedName>
    <definedName name="ld" localSheetId="3">#REF!</definedName>
    <definedName name="ld">#REF!</definedName>
    <definedName name="LE">#REF!</definedName>
    <definedName name="lia">#REF!</definedName>
    <definedName name="Libro1_Hoja1_Lista" localSheetId="2">#REF!</definedName>
    <definedName name="Libro1_Hoja1_Lista" localSheetId="3">#REF!</definedName>
    <definedName name="Libro1_Hoja1_Lista">#REF!</definedName>
    <definedName name="LICITACION" localSheetId="2">#REF!</definedName>
    <definedName name="LICITACION" localSheetId="3">#REF!</definedName>
    <definedName name="LICITACION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 localSheetId="2">#REF!</definedName>
    <definedName name="LINEA" localSheetId="3">#REF!</definedName>
    <definedName name="LINEA">#REF!</definedName>
    <definedName name="ListaCantidad" localSheetId="2">#REF!</definedName>
    <definedName name="ListaCantidad" localSheetId="3">#REF!</definedName>
    <definedName name="ListaCantidad">#REF!</definedName>
    <definedName name="Listado" localSheetId="2">#REF!</definedName>
    <definedName name="Listado" localSheetId="3">#REF!</definedName>
    <definedName name="Listado">#REF!</definedName>
    <definedName name="Listado1" localSheetId="2">#REF!</definedName>
    <definedName name="Listado1" localSheetId="3">#REF!</definedName>
    <definedName name="Listado1">#REF!</definedName>
    <definedName name="ListaItem">#REF!</definedName>
    <definedName name="ListaUni" localSheetId="2">#REF!</definedName>
    <definedName name="ListaUni" localSheetId="3">#REF!</definedName>
    <definedName name="ListaUni">#REF!</definedName>
    <definedName name="listequi">#REF!</definedName>
    <definedName name="listmat">#REF!</definedName>
    <definedName name="liston">#REF!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3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 localSheetId="2">#REF!</definedName>
    <definedName name="LLL" localSheetId="3">#REF!</definedName>
    <definedName name="LLL">#REF!</definedName>
    <definedName name="LLLL">#REF!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ÑP">#REF!</definedName>
    <definedName name="lo">#REF!</definedName>
    <definedName name="Loan_Amount" localSheetId="2">#REF!</definedName>
    <definedName name="Loan_Amount" localSheetId="3">#REF!</definedName>
    <definedName name="Loan_Amount">#REF!</definedName>
    <definedName name="Loan_Start" localSheetId="2">#REF!</definedName>
    <definedName name="Loan_Start" localSheetId="3">#REF!</definedName>
    <definedName name="Loan_Start">#REF!</definedName>
    <definedName name="Loan_Years" localSheetId="2">#REF!</definedName>
    <definedName name="Loan_Years" localSheetId="3">#REF!</definedName>
    <definedName name="Loan_Years">#REF!</definedName>
    <definedName name="loc">#REF!</definedName>
    <definedName name="LOCA" localSheetId="2">#REF!</definedName>
    <definedName name="LOCA" localSheetId="3">#REF!</definedName>
    <definedName name="LOCA" localSheetId="1">#REF!</definedName>
    <definedName name="LOCA">#REF!</definedName>
    <definedName name="LOCA1" localSheetId="2">#REF!</definedName>
    <definedName name="LOCA1" localSheetId="3">#REF!</definedName>
    <definedName name="LOCA1" localSheetId="1">#REF!</definedName>
    <definedName name="LOCA1">#REF!</definedName>
    <definedName name="LOCA2" localSheetId="1">#REF!</definedName>
    <definedName name="LOCA2">#REF!</definedName>
    <definedName name="LOCALIZACION">#REF!</definedName>
    <definedName name="LOCALIZACION_Y_REPLANTEO" localSheetId="2">#REF!</definedName>
    <definedName name="LOCALIZACION_Y_REPLANTEO" localSheetId="3">#REF!</definedName>
    <definedName name="LOCALIZACION_Y_REPLANTEO">#REF!</definedName>
    <definedName name="LOCALIZACIÓN_Y_REPLANTEO._ESTRUCTURAS">#REF!</definedName>
    <definedName name="LOGO" localSheetId="2">'FORMULARIO OFERTA ECO'!ERR</definedName>
    <definedName name="LOGO" localSheetId="3">'PPTO CRUCES 2026'!ERR</definedName>
    <definedName name="LOGO">[0]!ERR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 localSheetId="2">#REF!</definedName>
    <definedName name="lp" localSheetId="3">#REF!</definedName>
    <definedName name="lp">#REF!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2">#REF!</definedName>
    <definedName name="lt" localSheetId="3">#REF!</definedName>
    <definedName name="lt">#REF!</definedName>
    <definedName name="lucy" localSheetId="3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2">#REF!</definedName>
    <definedName name="lun" localSheetId="3">#REF!</definedName>
    <definedName name="lun">#REF!</definedName>
    <definedName name="LUNA">#REF!</definedName>
    <definedName name="lv" localSheetId="2">#REF!</definedName>
    <definedName name="lv" localSheetId="3">#REF!</definedName>
    <definedName name="lv">#REF!</definedName>
    <definedName name="m" localSheetId="2">#REF!</definedName>
    <definedName name="m" localSheetId="3">#REF!</definedName>
    <definedName name="m">#REF!</definedName>
    <definedName name="MA" localSheetId="2">#REF!</definedName>
    <definedName name="MA" localSheetId="3">#REF!</definedName>
    <definedName name="MA">#REF!</definedName>
    <definedName name="MACR" localSheetId="2">#REF!</definedName>
    <definedName name="MACR" localSheetId="3">#REF!</definedName>
    <definedName name="MACR">#REF!</definedName>
    <definedName name="MACRDEL" localSheetId="2">#REF!</definedName>
    <definedName name="MACRDEL" localSheetId="3">#REF!</definedName>
    <definedName name="MACRDEL">#REF!</definedName>
    <definedName name="Macroactividad" localSheetId="2">#REF!</definedName>
    <definedName name="Macroactividad" localSheetId="3">#REF!</definedName>
    <definedName name="Macroactividad">#REF!</definedName>
    <definedName name="maestro">#REF!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NUAL" localSheetId="2">#REF!</definedName>
    <definedName name="MANUAL" localSheetId="3">#REF!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#REF!</definedName>
    <definedName name="MAQUINAR" localSheetId="3">#REF!</definedName>
    <definedName name="MAQUINAR">#REF!</definedName>
    <definedName name="Maquinaria">#N/A</definedName>
    <definedName name="mar" localSheetId="2">#REF!</definedName>
    <definedName name="mar" localSheetId="3">#REF!</definedName>
    <definedName name="mar">#REF!</definedName>
    <definedName name="MARAVILLA" localSheetId="3" hidden="1">{"PRES REHAB ARM-PER POR ITEMS  KM A KM",#N/A,TRUE,"Rehabilitacion Arm-Per"}</definedName>
    <definedName name="MARAVILLA" hidden="1">{"PRES REHAB ARM-PER POR ITEMS  KM A KM",#N/A,TRUE,"Rehabilitacion Arm-Per"}</definedName>
    <definedName name="marcela">#REF!</definedName>
    <definedName name="MARCO_H" localSheetId="2">#REF!</definedName>
    <definedName name="MARCO_H" localSheetId="3">#REF!</definedName>
    <definedName name="MARCO_H">#REF!</definedName>
    <definedName name="maria">#REF!</definedName>
    <definedName name="MARILUZ">#REF!</definedName>
    <definedName name="marina" localSheetId="2">#REF!</definedName>
    <definedName name="marina" localSheetId="3">#REF!</definedName>
    <definedName name="marina">#REF!</definedName>
    <definedName name="MARINAS">#REF!</definedName>
    <definedName name="martillo">#REF!</definedName>
    <definedName name="MARY">#REF!</definedName>
    <definedName name="MARYLUZ" localSheetId="3" hidden="1">{"PRES REHAB ARM-PER POR ITEMS  KM A KM",#N/A,TRUE,"Rehabilitacion Arm-Per"}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3">#REF!</definedName>
    <definedName name="MAT">#REF!</definedName>
    <definedName name="mate">#REF!</definedName>
    <definedName name="MATERIAL" localSheetId="2">#REF!</definedName>
    <definedName name="MATERIAL" localSheetId="3">#REF!</definedName>
    <definedName name="MATERIAL">#REF!</definedName>
    <definedName name="materiales" localSheetId="2">#REF!</definedName>
    <definedName name="materiales" localSheetId="3">#REF!</definedName>
    <definedName name="materiales">#REF!</definedName>
    <definedName name="materiales1" localSheetId="2">#REF!</definedName>
    <definedName name="materiales1" localSheetId="3">#REF!</definedName>
    <definedName name="materiales1">#REF!</definedName>
    <definedName name="MaterialTub" localSheetId="2">#REF!</definedName>
    <definedName name="MaterialTub" localSheetId="3">#REF!</definedName>
    <definedName name="MaterialTub">#REF!</definedName>
    <definedName name="MATRIZ" localSheetId="2">#REF!</definedName>
    <definedName name="MATRIZ" localSheetId="3">#REF!</definedName>
    <definedName name="MATRIZ">#REF!</definedName>
    <definedName name="MATRIZ_DE_DATOS">#REF!</definedName>
    <definedName name="MATRIZRICS">#REF!</definedName>
    <definedName name="MAX">#REF!</definedName>
    <definedName name="MAYO">#REF!</definedName>
    <definedName name="MCCs">#REF!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hidden="1">{"via1",#N/A,TRUE,"general";"via2",#N/A,TRUE,"general";"via3",#N/A,TRUE,"general"}</definedName>
    <definedName name="MEDARDO">#REF!</definedName>
    <definedName name="mediah_reposo_comida" localSheetId="2">#REF!</definedName>
    <definedName name="mediah_reposo_comida" localSheetId="3">#REF!</definedName>
    <definedName name="mediah_reposo_comida">#REF!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2">#REF!</definedName>
    <definedName name="MENU1" localSheetId="3">#REF!</definedName>
    <definedName name="MENU1">#REF!</definedName>
    <definedName name="MENU2" localSheetId="2">#REF!</definedName>
    <definedName name="MENU2" localSheetId="3">#REF!</definedName>
    <definedName name="MENU2">#REF!</definedName>
    <definedName name="MENU3" localSheetId="2">#REF!</definedName>
    <definedName name="MENU3" localSheetId="3">#REF!</definedName>
    <definedName name="MENU3">#REF!</definedName>
    <definedName name="MENU4" localSheetId="2">#REF!</definedName>
    <definedName name="MENU4" localSheetId="3">#REF!</definedName>
    <definedName name="MENU4">#REF!</definedName>
    <definedName name="MENU5" localSheetId="2">#REF!</definedName>
    <definedName name="MENU5" localSheetId="3">#REF!</definedName>
    <definedName name="MENU5">#REF!</definedName>
    <definedName name="MENU6" localSheetId="2">#REF!</definedName>
    <definedName name="MENU6" localSheetId="3">#REF!</definedName>
    <definedName name="MENU6">#REF!</definedName>
    <definedName name="MES" localSheetId="2">#REF!</definedName>
    <definedName name="MES" localSheetId="3">#REF!</definedName>
    <definedName name="MES">#REF!</definedName>
    <definedName name="MesCotiz" localSheetId="2">#REF!</definedName>
    <definedName name="MesCotiz" localSheetId="3">#REF!</definedName>
    <definedName name="MesCotiz">#REF!</definedName>
    <definedName name="MesCotizacion" localSheetId="2">#REF!</definedName>
    <definedName name="MesCotizacion" localSheetId="3">#REF!</definedName>
    <definedName name="MesCotizacion">#REF!</definedName>
    <definedName name="MESES" localSheetId="2">#REF!</definedName>
    <definedName name="MESES" localSheetId="3">#REF!</definedName>
    <definedName name="MESES">#REF!</definedName>
    <definedName name="MesesMora" localSheetId="2">#REF!</definedName>
    <definedName name="MesesMora" localSheetId="3">#REF!</definedName>
    <definedName name="MesesMora">#REF!</definedName>
    <definedName name="Meta1" localSheetId="2">#REF!</definedName>
    <definedName name="Meta1" localSheetId="3">#REF!</definedName>
    <definedName name="Meta1">#REF!</definedName>
    <definedName name="Meta2" localSheetId="2">#REF!</definedName>
    <definedName name="Meta2" localSheetId="3">#REF!</definedName>
    <definedName name="Meta2">#REF!</definedName>
    <definedName name="Meta3" localSheetId="2">#REF!</definedName>
    <definedName name="Meta3" localSheetId="3">#REF!</definedName>
    <definedName name="Meta3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 localSheetId="2">#REF!</definedName>
    <definedName name="Mi_Salida" localSheetId="3">#REF!</definedName>
    <definedName name="Mi_Salida">#REF!</definedName>
    <definedName name="Mi_Salida1" localSheetId="2">#REF!</definedName>
    <definedName name="Mi_Salida1" localSheetId="3">#REF!</definedName>
    <definedName name="Mi_Salida1">#REF!</definedName>
    <definedName name="MICR" localSheetId="2">#REF!</definedName>
    <definedName name="MICR" localSheetId="3">#REF!</definedName>
    <definedName name="MICR">#REF!</definedName>
    <definedName name="MIN_MAX_sma">#REF!</definedName>
    <definedName name="MIO">#REF!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localSheetId="2" hidden="1">{#N/A,#N/A,FALSE,"Hoja1";#N/A,#N/A,FALSE,"Hoja2"}</definedName>
    <definedName name="MOA" localSheetId="3" hidden="1">{#N/A,#N/A,FALSE,"Hoja1";#N/A,#N/A,FALSE,"Hoja2"}</definedName>
    <definedName name="MOA" hidden="1">{#N/A,#N/A,FALSE,"Hoja1";#N/A,#N/A,FALSE,"Hoja2"}</definedName>
    <definedName name="MOD">#REF!</definedName>
    <definedName name="MODIVejec" localSheetId="2" hidden="1">{#N/A,#N/A,FALSE,"Hoja1";#N/A,#N/A,FALSE,"Hoja2"}</definedName>
    <definedName name="MODIVejec" localSheetId="3" hidden="1">{#N/A,#N/A,FALSE,"Hoja1";#N/A,#N/A,FALSE,"Hoja2"}</definedName>
    <definedName name="MODIVejec" hidden="1">{#N/A,#N/A,FALSE,"Hoja1";#N/A,#N/A,FALSE,"Hoja2"}</definedName>
    <definedName name="Módulo3.anexo1" localSheetId="2">#REF!</definedName>
    <definedName name="Módulo3.anexo1" localSheetId="3">#REF!</definedName>
    <definedName name="Módulo3.anexo1" localSheetId="1">#REF!</definedName>
    <definedName name="Módulo3.anexo1">#REF!</definedName>
    <definedName name="Módulo3.anexo10" localSheetId="2">#REF!</definedName>
    <definedName name="Módulo3.anexo10" localSheetId="3">#REF!</definedName>
    <definedName name="Módulo3.anexo10" localSheetId="1">#REF!</definedName>
    <definedName name="Módulo3.anexo10">#REF!</definedName>
    <definedName name="Módulo3.anexo11" localSheetId="2">#REF!</definedName>
    <definedName name="Módulo3.anexo11" localSheetId="3">#REF!</definedName>
    <definedName name="Módulo3.anexo11" localSheetId="1">#REF!</definedName>
    <definedName name="Módulo3.anexo11">#REF!</definedName>
    <definedName name="Módulo3.anexo12" localSheetId="2">#REF!</definedName>
    <definedName name="Módulo3.anexo12" localSheetId="3">#REF!</definedName>
    <definedName name="Módulo3.anexo12" localSheetId="1">#REF!</definedName>
    <definedName name="Módulo3.anexo12">#REF!</definedName>
    <definedName name="Módulo3.anexo3" localSheetId="2">#REF!</definedName>
    <definedName name="Módulo3.anexo3" localSheetId="3">#REF!</definedName>
    <definedName name="Módulo3.anexo3" localSheetId="1">#REF!</definedName>
    <definedName name="Módulo3.anexo3">#REF!</definedName>
    <definedName name="Módulo3.anexo4" localSheetId="2">#REF!</definedName>
    <definedName name="Módulo3.anexo4" localSheetId="3">#REF!</definedName>
    <definedName name="Módulo3.anexo4" localSheetId="1">#REF!</definedName>
    <definedName name="Módulo3.anexo4">#REF!</definedName>
    <definedName name="Módulo3.anexo5" localSheetId="2">#REF!</definedName>
    <definedName name="Módulo3.anexo5" localSheetId="3">#REF!</definedName>
    <definedName name="Módulo3.anexo5" localSheetId="1">#REF!</definedName>
    <definedName name="Módulo3.anexo5">#REF!</definedName>
    <definedName name="Módulo3.anexo6" localSheetId="2">#REF!</definedName>
    <definedName name="Módulo3.anexo6" localSheetId="3">#REF!</definedName>
    <definedName name="Módulo3.anexo6" localSheetId="1">#REF!</definedName>
    <definedName name="Módulo3.anexo6">#REF!</definedName>
    <definedName name="Módulo8.anexo16" localSheetId="2">#REF!</definedName>
    <definedName name="Módulo8.anexo16" localSheetId="3">#REF!</definedName>
    <definedName name="Módulo8.anexo16" localSheetId="1">#REF!</definedName>
    <definedName name="Módulo8.anexo16">#REF!</definedName>
    <definedName name="MOE" localSheetId="2" hidden="1">{#N/A,#N/A,FALSE,"Hoja1";#N/A,#N/A,FALSE,"Hoja2"}</definedName>
    <definedName name="MOE" localSheetId="3" hidden="1">{#N/A,#N/A,FALSE,"Hoja1";#N/A,#N/A,FALSE,"Hoja2"}</definedName>
    <definedName name="MOE" hidden="1">{#N/A,#N/A,FALSE,"Hoja1";#N/A,#N/A,FALSE,"Hoja2"}</definedName>
    <definedName name="MONEDA" localSheetId="2">#REF!</definedName>
    <definedName name="MONEDA" localSheetId="3">#REF!</definedName>
    <definedName name="MONEDA">#REF!</definedName>
    <definedName name="mono" localSheetId="2">#REF!</definedName>
    <definedName name="mono" localSheetId="3">#REF!</definedName>
    <definedName name="mono">#REF!</definedName>
    <definedName name="MontoVigenciasA1" localSheetId="2">#REF!</definedName>
    <definedName name="MontoVigenciasA1" localSheetId="3">#REF!</definedName>
    <definedName name="MontoVigenciasA1">#REF!</definedName>
    <definedName name="MontoVigenciasA2" localSheetId="2">#REF!</definedName>
    <definedName name="MontoVigenciasA2" localSheetId="3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 localSheetId="2">#REF!</definedName>
    <definedName name="Mora" localSheetId="3">#REF!</definedName>
    <definedName name="Mora">#REF!</definedName>
    <definedName name="MORON" localSheetId="2">#REF!</definedName>
    <definedName name="MORON" localSheetId="3">#REF!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pdirint">#REF!</definedName>
    <definedName name="mprelecon">#REF!</definedName>
    <definedName name="mr">#REF!</definedName>
    <definedName name="MRLART" localSheetId="2">#REF!</definedName>
    <definedName name="MRLART" localSheetId="3">#REF!</definedName>
    <definedName name="MRLART">#REF!</definedName>
    <definedName name="MRSUPDET" localSheetId="2">#REF!</definedName>
    <definedName name="MRSUPDET" localSheetId="3">#REF!</definedName>
    <definedName name="MRSUPDET">#REF!</definedName>
    <definedName name="Mtz_Avance" localSheetId="2">#REF!</definedName>
    <definedName name="Mtz_Avance" localSheetId="3">#REF!</definedName>
    <definedName name="Mtz_Avance">#REF!</definedName>
    <definedName name="Mv" localSheetId="2">#REF!</definedName>
    <definedName name="Mv" localSheetId="3">#REF!</definedName>
    <definedName name="Mv">#REF!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2">#REF!</definedName>
    <definedName name="Nada" localSheetId="3">#REF!</definedName>
    <definedName name="Nada" localSheetId="1">#REF!</definedName>
    <definedName name="Nada">#REF!</definedName>
    <definedName name="Nafta_2" localSheetId="2">#REF!</definedName>
    <definedName name="Nafta_2" localSheetId="3">#REF!</definedName>
    <definedName name="Nafta_2">#REF!</definedName>
    <definedName name="Nafta2" localSheetId="2">#REF!</definedName>
    <definedName name="Nafta2" localSheetId="3">#REF!</definedName>
    <definedName name="Nafta2">#REF!</definedName>
    <definedName name="Nafta3" localSheetId="2">#REF!</definedName>
    <definedName name="Nafta3" localSheetId="3">#REF!</definedName>
    <definedName name="Nafta3">#REF!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hidden="1">{"via1",#N/A,TRUE,"general";"via2",#N/A,TRUE,"general";"via3",#N/A,TRUE,"general"}</definedName>
    <definedName name="Nit" localSheetId="2">#REF!</definedName>
    <definedName name="Nit" localSheetId="3">#REF!</definedName>
    <definedName name="Nit">#REF!</definedName>
    <definedName name="NJH">#REF!</definedName>
    <definedName name="NM">#REF!</definedName>
    <definedName name="Nmax" localSheetId="2">#REF!</definedName>
    <definedName name="Nmax" localSheetId="3">#REF!</definedName>
    <definedName name="Nmax">#REF!</definedName>
    <definedName name="nmdlf" localSheetId="2">#REF!</definedName>
    <definedName name="nmdlf" localSheetId="3">#REF!</definedName>
    <definedName name="nmdlf">#REF!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'FORMULARIO OFERTA ECO'!ERR</definedName>
    <definedName name="NO" localSheetId="3">'PPTO CRUCES 2026'!ERR</definedName>
    <definedName name="NO">[0]!ERR</definedName>
    <definedName name="No._tanques">#REF!</definedName>
    <definedName name="No_desarrolladas" localSheetId="2">#REF!,#REF!,#REF!,#REF!</definedName>
    <definedName name="No_desarrolladas" localSheetId="3">#REF!,#REF!,#REF!,#REF!</definedName>
    <definedName name="No_desarrolladas">#REF!,#REF!,#REF!,#REF!</definedName>
    <definedName name="NOMBRE" localSheetId="2">#REF!</definedName>
    <definedName name="NOMBRE" localSheetId="3">#REF!</definedName>
    <definedName name="NOMBRE">#REF!</definedName>
    <definedName name="NombreCoordinador" localSheetId="2">#REF!</definedName>
    <definedName name="NombreCoordinador" localSheetId="3">#REF!</definedName>
    <definedName name="NombreCoordinador">#REF!</definedName>
    <definedName name="NombreDependencia" localSheetId="2">#REF!</definedName>
    <definedName name="NombreDependencia" localSheetId="3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 localSheetId="1">MATCH(0.01,#REF!,-1)+1</definedName>
    <definedName name="NOVIEMBRE">MATCH(0.01,#REF!,-1)+1</definedName>
    <definedName name="NPAGE" localSheetId="2">#REF!</definedName>
    <definedName name="NPAGE" localSheetId="3">#REF!</definedName>
    <definedName name="NPAGE">#REF!</definedName>
    <definedName name="nr">#REF!</definedName>
    <definedName name="NroCODIGO">#REF!</definedName>
    <definedName name="NroDOCUMENTO">#REF!</definedName>
    <definedName name="nt">#REF!</definedName>
    <definedName name="NUEVO" localSheetId="2">#REF!</definedName>
    <definedName name="NUEVO" localSheetId="3">#REF!</definedName>
    <definedName name="NUEVO">#REF!</definedName>
    <definedName name="Num_Pmt_Per_Year" localSheetId="2">#REF!</definedName>
    <definedName name="Num_Pmt_Per_Year" localSheetId="3">#REF!</definedName>
    <definedName name="Num_Pmt_Per_Year">#REF!</definedName>
    <definedName name="Number_of_Payments" localSheetId="2">MATCH(0.01,'FORMULARIO OFERTA ECO'!End_Bal,-1)+1</definedName>
    <definedName name="Number_of_Payments" localSheetId="3">MATCH(0.01,'PPTO CRUCES 2026'!End_Bal,-1)+1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2">#REF!</definedName>
    <definedName name="º1" localSheetId="3">#REF!</definedName>
    <definedName name="º1">#REF!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2">#REF!</definedName>
    <definedName name="OBJ" localSheetId="3">#REF!</definedName>
    <definedName name="OBJ">#REF!</definedName>
    <definedName name="ObjetivoProyecto" localSheetId="2">#REF!</definedName>
    <definedName name="ObjetivoProyecto" localSheetId="3">#REF!</definedName>
    <definedName name="ObjetivoProyecto">#REF!</definedName>
    <definedName name="OBJETO">#REF!</definedName>
    <definedName name="Obra" localSheetId="2">#REF!</definedName>
    <definedName name="Obra" localSheetId="3">#REF!</definedName>
    <definedName name="Obra">#REF!</definedName>
    <definedName name="obras" localSheetId="2" hidden="1">#REF!</definedName>
    <definedName name="obras" localSheetId="3" hidden="1">#REF!</definedName>
    <definedName name="obras" hidden="1">#REF!</definedName>
    <definedName name="obras1" localSheetId="2">DATE(YEAR(#REF!),MONTH(#REF!)+Payment_Number,DAY(#REF!))</definedName>
    <definedName name="obras1" localSheetId="3">DATE(YEAR(#REF!),MONTH(#REF!)+Payment_Number,DAY(#REF!))</definedName>
    <definedName name="obras1" localSheetId="1">DATE(YEAR(#REF!),MONTH(#REF!)+Payment_Number,DAY(#REF!))</definedName>
    <definedName name="obras1">DATE(YEAR(#REF!),MONTH(#REF!)+Payment_Number,DAY(#REF!))</definedName>
    <definedName name="obras11" localSheetId="2" hidden="1">#REF!</definedName>
    <definedName name="obras11" localSheetId="3" hidden="1">#REF!</definedName>
    <definedName name="obras11" hidden="1">#REF!</definedName>
    <definedName name="obras111" localSheetId="2">DATE(YEAR(#REF!),MONTH(#REF!)+Payment_Number,DAY(#REF!))</definedName>
    <definedName name="obras111" localSheetId="3">DATE(YEAR(#REF!),MONTH(#REF!)+Payment_Number,DAY(#REF!))</definedName>
    <definedName name="obras111" localSheetId="1">DATE(YEAR(#REF!),MONTH(#REF!)+Payment_Number,DAY(#REF!))</definedName>
    <definedName name="obras111">DATE(YEAR(#REF!),MONTH(#REF!)+Payment_Number,DAY(#REF!))</definedName>
    <definedName name="obrero">#REF!</definedName>
    <definedName name="OBSERVACIONES">#REF!</definedName>
    <definedName name="OCD" localSheetId="2">#REF!</definedName>
    <definedName name="OCD" localSheetId="3">#REF!</definedName>
    <definedName name="OCD">#REF!</definedName>
    <definedName name="OCD1_1" localSheetId="2">#REF!</definedName>
    <definedName name="OCD1_1" localSheetId="3">#REF!</definedName>
    <definedName name="OCD1_1">#REF!</definedName>
    <definedName name="OCD1_1_1" localSheetId="2">#REF!</definedName>
    <definedName name="OCD1_1_1" localSheetId="3">#REF!</definedName>
    <definedName name="OCD1_1_1">#REF!</definedName>
    <definedName name="OCI" localSheetId="2">#REF!</definedName>
    <definedName name="OCI" localSheetId="3">#REF!</definedName>
    <definedName name="OCI">#REF!</definedName>
    <definedName name="OCI1_1" localSheetId="2">#REF!</definedName>
    <definedName name="OCI1_1" localSheetId="3">#REF!</definedName>
    <definedName name="OCI1_1">#REF!</definedName>
    <definedName name="OCI1_1_1" localSheetId="2">#REF!</definedName>
    <definedName name="OCI1_1_1" localSheetId="3">#REF!</definedName>
    <definedName name="OCI1_1_1">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 localSheetId="2">#REF!</definedName>
    <definedName name="Operario" localSheetId="3">#REF!</definedName>
    <definedName name="Operario">#REF!</definedName>
    <definedName name="OR" localSheetId="2">#REF!</definedName>
    <definedName name="OR" localSheetId="3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2" hidden="1">#REF!</definedName>
    <definedName name="OROZCO" localSheetId="3" hidden="1">#REF!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s" localSheetId="2">#REF!</definedName>
    <definedName name="otros" localSheetId="3">#REF!</definedName>
    <definedName name="otros">#REF!</definedName>
    <definedName name="OTROS1" localSheetId="2">#REF!</definedName>
    <definedName name="OTROS1" localSheetId="3">#REF!</definedName>
    <definedName name="OTROS1">#REF!</definedName>
    <definedName name="OUT" localSheetId="2">#REF!</definedName>
    <definedName name="OUT" localSheetId="3">#REF!</definedName>
    <definedName name="OUT">#REF!</definedName>
    <definedName name="P" localSheetId="2">#REF!</definedName>
    <definedName name="P" localSheetId="3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JARITA">#REF!</definedName>
    <definedName name="Parametro_Peso" localSheetId="2">#REF!</definedName>
    <definedName name="Parametro_Peso" localSheetId="3">#REF!</definedName>
    <definedName name="Parametro_Peso">#REF!</definedName>
    <definedName name="Pav">#N/A</definedName>
    <definedName name="Pay_Date" localSheetId="2">#REF!</definedName>
    <definedName name="Pay_Date" localSheetId="3">#REF!</definedName>
    <definedName name="Pay_Date">#REF!</definedName>
    <definedName name="Pay_Num" localSheetId="2">#REF!</definedName>
    <definedName name="Pay_Num" localSheetId="3">#REF!</definedName>
    <definedName name="Pay_Num">#REF!</definedName>
    <definedName name="Payment_Date" localSheetId="2">DATE(YEAR('FORMULARIO OFERTA ECO'!Loan_Start),MONTH('FORMULARIO OFERTA ECO'!Loan_Start)+Payment_Number,DAY('FORMULARIO OFERTA ECO'!Loan_Start))</definedName>
    <definedName name="Payment_Date" localSheetId="3">DATE(YEAR('PPTO CRUCES 2026'!Loan_Start),MONTH('PPTO CRUCES 2026'!Loan_Start)+Payment_Number,DAY('PPTO CRUCES 2026'!Loan_Start))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DATE(YEAR(#REF!),MONTH(#REF!)+Payment_Number,DAY(#REF!))</definedName>
    <definedName name="Payment_Date1" localSheetId="3">DATE(YEAR(#REF!),MONTH(#REF!)+Payment_Number,DAY(#REF!))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 localSheetId="2">#REF!</definedName>
    <definedName name="Pb" localSheetId="3">#REF!</definedName>
    <definedName name="Pb">#REF!</definedName>
    <definedName name="pc">#REF!</definedName>
    <definedName name="Pd" localSheetId="2">#REF!</definedName>
    <definedName name="Pd" localSheetId="3">#REF!</definedName>
    <definedName name="Pd">#REF!</definedName>
    <definedName name="PEPE" localSheetId="2">'FORMULARIO OFERTA ECO'!ERR</definedName>
    <definedName name="PEPE" localSheetId="3">'PPTO CRUCES 2026'!ERR</definedName>
    <definedName name="PEPE">[0]!ERR</definedName>
    <definedName name="Periodo" localSheetId="2">#REF!</definedName>
    <definedName name="Periodo" localSheetId="3">#REF!</definedName>
    <definedName name="Periodo">#REF!</definedName>
    <definedName name="PeriodoPago" localSheetId="2">#REF!</definedName>
    <definedName name="PeriodoPago" localSheetId="3">#REF!</definedName>
    <definedName name="PeriodoPago">#REF!</definedName>
    <definedName name="PeriodoRepago" localSheetId="2">#REF!</definedName>
    <definedName name="PeriodoRepago" localSheetId="3">#REF!</definedName>
    <definedName name="PeriodoRepago">#REF!</definedName>
    <definedName name="PeriodoRepagoCCP" localSheetId="2">#REF!</definedName>
    <definedName name="PeriodoRepagoCCP" localSheetId="3">#REF!</definedName>
    <definedName name="PeriodoRepagoCCP">#REF!</definedName>
    <definedName name="PERRD">#REF!</definedName>
    <definedName name="PERRITO">#REF!</definedName>
    <definedName name="phed" localSheetId="2">#REF!</definedName>
    <definedName name="phed" localSheetId="3">#REF!</definedName>
    <definedName name="phed">#REF!</definedName>
    <definedName name="phen" localSheetId="2">#REF!</definedName>
    <definedName name="phen" localSheetId="3">#REF!</definedName>
    <definedName name="phen">#REF!</definedName>
    <definedName name="pi">#REF!</definedName>
    <definedName name="piedram">#REF!</definedName>
    <definedName name="PILOTE">#REF!</definedName>
    <definedName name="Pindis" localSheetId="2">#REF!</definedName>
    <definedName name="Pindis" localSheetId="3">#REF!</definedName>
    <definedName name="Pindis">#REF!</definedName>
    <definedName name="pint" localSheetId="2">#REF!</definedName>
    <definedName name="pint" localSheetId="3">#REF!</definedName>
    <definedName name="pint">#REF!</definedName>
    <definedName name="pintura" localSheetId="2">#REF!</definedName>
    <definedName name="pintura" localSheetId="3">#REF!</definedName>
    <definedName name="pintura">#REF!</definedName>
    <definedName name="pintyura" localSheetId="2">#REF!</definedName>
    <definedName name="pintyura" localSheetId="3">#REF!</definedName>
    <definedName name="pintyura">#REF!</definedName>
    <definedName name="PIP" localSheetId="2">#REF!</definedName>
    <definedName name="PIP" localSheetId="3">#REF!</definedName>
    <definedName name="PIP">#REF!</definedName>
    <definedName name="Piscinas" localSheetId="2">#REF!</definedName>
    <definedName name="Piscinas" localSheetId="3">#REF!</definedName>
    <definedName name="Piscinas">#REF!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 localSheetId="2">#REF!</definedName>
    <definedName name="Plazo" localSheetId="3">#REF!</definedName>
    <definedName name="Plazo">#REF!</definedName>
    <definedName name="PlazoAIU" localSheetId="2">#REF!</definedName>
    <definedName name="PlazoAIU" localSheetId="3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 localSheetId="2">#REF!</definedName>
    <definedName name="POCETAS" localSheetId="3">#REF!</definedName>
    <definedName name="POCETAS">#REF!</definedName>
    <definedName name="poi">#REF!</definedName>
    <definedName name="POIL">#REF!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 localSheetId="3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 localSheetId="3">#REF!</definedName>
    <definedName name="porc">#REF!</definedName>
    <definedName name="PORCE" localSheetId="2">#REF!</definedName>
    <definedName name="PORCE" localSheetId="3">#REF!</definedName>
    <definedName name="PORCE">#REF!</definedName>
    <definedName name="Porcentaje" localSheetId="2">#REF!</definedName>
    <definedName name="Porcentaje" localSheetId="3">#REF!</definedName>
    <definedName name="Porcentaje">#REF!</definedName>
    <definedName name="PORCENTAJE1" localSheetId="2">#REF!</definedName>
    <definedName name="PORCENTAJE1" localSheetId="3">#REF!</definedName>
    <definedName name="PORCENTAJE1">#REF!</definedName>
    <definedName name="PORTADA2" localSheetId="2">#REF!</definedName>
    <definedName name="PORTADA2" localSheetId="3">#REF!</definedName>
    <definedName name="PORTADA2">#REF!</definedName>
    <definedName name="POSICION_PRESUP" localSheetId="2">#REF!</definedName>
    <definedName name="POSICION_PRESUP" localSheetId="3">#REF!</definedName>
    <definedName name="POSICION_PRESUP">#REF!</definedName>
    <definedName name="POSICIONES" localSheetId="2">#REF!</definedName>
    <definedName name="POSICIONES" localSheetId="3">#REF!</definedName>
    <definedName name="POSICIONES">#REF!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2">#REF!</definedName>
    <definedName name="POZO" localSheetId="3">#REF!</definedName>
    <definedName name="POZO">#REF!</definedName>
    <definedName name="pp">#REF!</definedName>
    <definedName name="ppp">#REF!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3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" localSheetId="3">IF(________________y7,[0]!Header_Row+iiiii,[0]!Header_Row)</definedName>
    <definedName name="ppppp">IF(________________y7,[0]!Header_Row+iiiii,[0]!Header_Row)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2">#REF!</definedName>
    <definedName name="Pr" localSheetId="3">#REF!</definedName>
    <definedName name="Pr">#REF!</definedName>
    <definedName name="PRE" localSheetId="2">#REF!</definedName>
    <definedName name="PRE" localSheetId="3">#REF!</definedName>
    <definedName name="PRE">#REF!</definedName>
    <definedName name="Precio" localSheetId="2">#REF!</definedName>
    <definedName name="Precio" localSheetId="3">#REF!</definedName>
    <definedName name="Precio">#REF!</definedName>
    <definedName name="precio2" localSheetId="2">#REF!</definedName>
    <definedName name="precio2" localSheetId="3">#REF!</definedName>
    <definedName name="precio2">#REF!</definedName>
    <definedName name="PrecioS">#REF!</definedName>
    <definedName name="pres">#REF!</definedName>
    <definedName name="PREST">#REF!</definedName>
    <definedName name="PRESTACIONES">#REF!</definedName>
    <definedName name="PRESUPUESTO">#REF!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2">#REF!</definedName>
    <definedName name="PRIMERO" localSheetId="3">#REF!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 localSheetId="3">#REF!</definedName>
    <definedName name="Print_Area_MI">#REF!</definedName>
    <definedName name="Print_Area_Reset" localSheetId="2">OFFSET('FORMULARIO OFERTA ECO'!Full_Print,0,0,[0]!Last_Row)</definedName>
    <definedName name="Print_Area_Reset" localSheetId="3">OFFSET('PPTO CRUCES 2026'!Full_Print,0,0,Last_Row)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2">#REF!</definedName>
    <definedName name="PRINT1" localSheetId="3">#REF!</definedName>
    <definedName name="PRINT1">#REF!</definedName>
    <definedName name="PRINT2" localSheetId="2">#REF!</definedName>
    <definedName name="PRINT2" localSheetId="3">#REF!</definedName>
    <definedName name="PRINT2">#REF!</definedName>
    <definedName name="PRIVADO" localSheetId="2">#REF!</definedName>
    <definedName name="PRIVADO" localSheetId="3">#REF!</definedName>
    <definedName name="PRIVADO">#REF!</definedName>
    <definedName name="prn" localSheetId="2">#REF!</definedName>
    <definedName name="prn" localSheetId="3">#REF!</definedName>
    <definedName name="prn">#REF!</definedName>
    <definedName name="prnf" localSheetId="2">#REF!</definedName>
    <definedName name="prnf" localSheetId="3">#REF!</definedName>
    <definedName name="prnf">#REF!</definedName>
    <definedName name="ProbRange">0</definedName>
    <definedName name="ProbRangeMit">0</definedName>
    <definedName name="PROC" localSheetId="2">#REF!</definedName>
    <definedName name="PROC" localSheetId="3">#REF!</definedName>
    <definedName name="PROC">#REF!</definedName>
    <definedName name="PROCEDIM_SELECC" localSheetId="2">#REF!</definedName>
    <definedName name="PROCEDIM_SELECC" localSheetId="3">#REF!</definedName>
    <definedName name="PROCEDIM_SELECC">#REF!</definedName>
    <definedName name="PROCESO">#REF!</definedName>
    <definedName name="PRODUCTO">#REF!</definedName>
    <definedName name="PrOfic" localSheetId="2">#REF!</definedName>
    <definedName name="PrOfic" localSheetId="3">#REF!</definedName>
    <definedName name="PrOfic">#REF!</definedName>
    <definedName name="PROG" hidden="1">#REF!</definedName>
    <definedName name="PROGDES" localSheetId="2">#REF!</definedName>
    <definedName name="PROGDES" localSheetId="3">#REF!</definedName>
    <definedName name="PROGDES">#REF!</definedName>
    <definedName name="Programa" localSheetId="2">#REF!</definedName>
    <definedName name="Programa" localSheetId="3">#REF!</definedName>
    <definedName name="Programa">#REF!</definedName>
    <definedName name="programainv" localSheetId="2">'FORMULARIO OFERTA ECO'!ERR</definedName>
    <definedName name="programainv" localSheetId="3">'PPTO CRUCES 2026'!ERR</definedName>
    <definedName name="programainv">[0]!ERR</definedName>
    <definedName name="Proponente" localSheetId="2">#REF!</definedName>
    <definedName name="Proponente" localSheetId="3">#REF!</definedName>
    <definedName name="Proponente">#REF!</definedName>
    <definedName name="PROPUESTA2">#REF!</definedName>
    <definedName name="PRUEBA" localSheetId="2">#REF!</definedName>
    <definedName name="PRUEBA" localSheetId="3">#REF!</definedName>
    <definedName name="PRUEBA" localSheetId="1">#REF!</definedName>
    <definedName name="PRUEBA">#REF!</definedName>
    <definedName name="prueba1" localSheetId="2">#REF!</definedName>
    <definedName name="prueba1" localSheetId="3">#REF!</definedName>
    <definedName name="prueba1" localSheetId="1">#REF!</definedName>
    <definedName name="prueba1">#REF!</definedName>
    <definedName name="PRUEBA2" localSheetId="2">#REF!</definedName>
    <definedName name="PRUEBA2" localSheetId="3">#REF!</definedName>
    <definedName name="PRUEBA2">#REF!</definedName>
    <definedName name="ps" localSheetId="2">#REF!</definedName>
    <definedName name="ps" localSheetId="3">#REF!</definedName>
    <definedName name="ps">#REF!</definedName>
    <definedName name="PSTRESS_RELIEVI" localSheetId="2">#REF!</definedName>
    <definedName name="PSTRESS_RELIEVI" localSheetId="3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hidden="1">{"via1",#N/A,TRUE,"general";"via2",#N/A,TRUE,"general";"via3",#N/A,TRUE,"general"}</definedName>
    <definedName name="PTTO">#REF!</definedName>
    <definedName name="puntilla">#REF!</definedName>
    <definedName name="PVCdren4">#REF!</definedName>
    <definedName name="PVCmang3">#REF!</definedName>
    <definedName name="PW" localSheetId="2">#REF!</definedName>
    <definedName name="PW" localSheetId="3">#REF!</definedName>
    <definedName name="PW">#REF!</definedName>
    <definedName name="Pwf" localSheetId="2">#REF!</definedName>
    <definedName name="Pwf" localSheetId="3">#REF!</definedName>
    <definedName name="Pwf">#REF!</definedName>
    <definedName name="Pwf_actual" localSheetId="2">#REF!</definedName>
    <definedName name="Pwf_actual" localSheetId="3">#REF!</definedName>
    <definedName name="Pwf_actual">#REF!</definedName>
    <definedName name="Pwf_i" localSheetId="2">#REF!</definedName>
    <definedName name="Pwf_i" localSheetId="3">#REF!</definedName>
    <definedName name="Pwf_i">#REF!</definedName>
    <definedName name="Pwf_min" localSheetId="2">#REF!</definedName>
    <definedName name="Pwf_min" localSheetId="3">#REF!</definedName>
    <definedName name="Pwf_min">#REF!</definedName>
    <definedName name="Pwfd" localSheetId="2">#REF!</definedName>
    <definedName name="Pwfd" localSheetId="3">#REF!</definedName>
    <definedName name="Pwfd">#REF!</definedName>
    <definedName name="Q" localSheetId="2">#REF!</definedName>
    <definedName name="Q" localSheetId="3">#REF!</definedName>
    <definedName name="Q">#REF!</definedName>
    <definedName name="Q_actual" localSheetId="2">#REF!</definedName>
    <definedName name="Q_actual" localSheetId="3">#REF!</definedName>
    <definedName name="Q_actual">#REF!</definedName>
    <definedName name="Q_BRUTO" localSheetId="2">#REF!</definedName>
    <definedName name="Q_BRUTO" localSheetId="3">#REF!</definedName>
    <definedName name="Q_BRUTO">#REF!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 localSheetId="3">#REF!</definedName>
    <definedName name="qaz">#REF!</definedName>
    <definedName name="QE">#REF!</definedName>
    <definedName name="QE_TE">#REF!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 localSheetId="2">#REF!</definedName>
    <definedName name="Qmax" localSheetId="3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Q" localSheetId="2">DATE(YEAR([0]!Loan_Start),MONTH([0]!Loan_Start)+Payment_Number,DAY([0]!Loan_Start))</definedName>
    <definedName name="QQQ" localSheetId="3">DATE(YEAR([0]!Loan_Start),MONTH([0]!Loan_Start)+Payment_Number,DAY([0]!Loan_Start))</definedName>
    <definedName name="QQQ" localSheetId="1">DATE(YEAR([0]!Loan_Start),MONTH([0]!Loan_Start)+Payment_Number,DAY([0]!Loan_Start))</definedName>
    <definedName name="QQQ">DATE(YEAR([0]!Loan_Start),MONTH([0]!Loan_Start)+Payment_Number,DAY([0]!Loan_Start))</definedName>
    <definedName name="qqqq" localSheetId="2">Scheduled_Payment+Extra_Payment</definedName>
    <definedName name="qqqq" localSheetId="3">Scheduled_Payment+Extra_Payment</definedName>
    <definedName name="qqqq" localSheetId="1">Scheduled_Payment+Extra_Payment</definedName>
    <definedName name="qqqq">Scheduled_Payment+Extra_Payment</definedName>
    <definedName name="qqqqq">#REF!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 localSheetId="2">#REF!</definedName>
    <definedName name="Qt" localSheetId="3">#REF!</definedName>
    <definedName name="Qt">#REF!</definedName>
    <definedName name="QTIES" localSheetId="2">#REF!</definedName>
    <definedName name="QTIES" localSheetId="3">#REF!</definedName>
    <definedName name="QTIES">#REF!</definedName>
    <definedName name="QTY" localSheetId="2">#REF!</definedName>
    <definedName name="QTY" localSheetId="3">#REF!</definedName>
    <definedName name="QTY">#REF!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'FORMULARIO OFERTA ECO'!ERR</definedName>
    <definedName name="QWERTY" localSheetId="3">'PPTO CRUCES 2026'!ERR</definedName>
    <definedName name="QWERTY">[0]!ERR</definedName>
    <definedName name="qwewertet" localSheetId="2" hidden="1">{#N/A,#N/A,TRUE,"1842CWN0"}</definedName>
    <definedName name="qwewertet" localSheetId="3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 localSheetId="2">#REF!</definedName>
    <definedName name="R_2" localSheetId="3">#REF!</definedName>
    <definedName name="R_2">#REF!</definedName>
    <definedName name="R_c" localSheetId="2">#REF!</definedName>
    <definedName name="R_c" localSheetId="3">#REF!</definedName>
    <definedName name="R_c">#REF!</definedName>
    <definedName name="radios">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actores" localSheetId="2">#REF!</definedName>
    <definedName name="Reactores" localSheetId="3">#REF!</definedName>
    <definedName name="Reactores">#REF!</definedName>
    <definedName name="Recall_2" localSheetId="2">#REF!</definedName>
    <definedName name="Recall_2" localSheetId="3">#REF!</definedName>
    <definedName name="Recall_2">#REF!</definedName>
    <definedName name="Recall_3" localSheetId="2">#REF!</definedName>
    <definedName name="Recall_3" localSheetId="3">#REF!</definedName>
    <definedName name="Recall_3">#REF!</definedName>
    <definedName name="recebo">#REF!</definedName>
    <definedName name="RECICLA">#REF!</definedName>
    <definedName name="Recorder" localSheetId="2">#REF!</definedName>
    <definedName name="Recorder" localSheetId="3">#REF!</definedName>
    <definedName name="Recorder">#REF!</definedName>
    <definedName name="recursos" localSheetId="2">#REF!</definedName>
    <definedName name="recursos" localSheetId="3">#REF!</definedName>
    <definedName name="recursos">#REF!</definedName>
    <definedName name="RED">#REF!</definedName>
    <definedName name="REG">#REF!&gt;2.5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2">#REF!</definedName>
    <definedName name="REGIMEN_CONTRAT" localSheetId="3">#REF!</definedName>
    <definedName name="REGIMEN_CONTRAT">#REF!</definedName>
    <definedName name="REGIONAL" localSheetId="2">#REF!</definedName>
    <definedName name="REGIONAL" localSheetId="3">#REF!</definedName>
    <definedName name="REGIONAL">#REF!</definedName>
    <definedName name="RegistroCoordinador" localSheetId="2">#REF!</definedName>
    <definedName name="RegistroCoordinador" localSheetId="3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 localSheetId="2">'FORMULARIO OFERTA ECO'!ERR</definedName>
    <definedName name="REICIO" localSheetId="3">'PPTO CRUCES 2026'!ERR</definedName>
    <definedName name="REICIO">[0]!ERR</definedName>
    <definedName name="Reimbursement">"Reembolso"</definedName>
    <definedName name="reinicio" localSheetId="2">'FORMULARIO OFERTA ECO'!ERR</definedName>
    <definedName name="reinicio" localSheetId="3">'PPTO CRUCES 2026'!ERR</definedName>
    <definedName name="reinicio">[0]!ERR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 localSheetId="2">#REF!</definedName>
    <definedName name="rell" localSheetId="3">#REF!</definedName>
    <definedName name="rell">#REF!</definedName>
    <definedName name="RELLG">#REF!</definedName>
    <definedName name="remanentes" localSheetId="2">#REF!,#REF!,#REF!,#REF!</definedName>
    <definedName name="remanentes" localSheetId="3">#REF!,#REF!,#REF!,#REF!</definedName>
    <definedName name="remanentes">#REF!,#REF!,#REF!,#REF!</definedName>
    <definedName name="rendimiento" localSheetId="2">#REF!</definedName>
    <definedName name="rendimiento" localSheetId="3">#REF!</definedName>
    <definedName name="rendimiento">#REF!</definedName>
    <definedName name="RENDIMIENTO____CARGA" localSheetId="2">#REF!</definedName>
    <definedName name="RENDIMIENTO____CARGA" localSheetId="3">#REF!</definedName>
    <definedName name="RENDIMIENTO____CARGA">#REF!</definedName>
    <definedName name="REPROGRAMACION">#REF!</definedName>
    <definedName name="REPXXX" localSheetId="2">#REF!</definedName>
    <definedName name="REPXXX" localSheetId="3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ividad" localSheetId="2">#REF!</definedName>
    <definedName name="Resistividad" localSheetId="3">#REF!</definedName>
    <definedName name="Resistividad">#REF!</definedName>
    <definedName name="RESU" localSheetId="2">#REF!</definedName>
    <definedName name="RESU" localSheetId="3">#REF!</definedName>
    <definedName name="RESU">#REF!</definedName>
    <definedName name="resu8" localSheetId="2">#REF!</definedName>
    <definedName name="resu8" localSheetId="3">#REF!</definedName>
    <definedName name="resu8" localSheetId="1">#REF!</definedName>
    <definedName name="resu8">#REF!</definedName>
    <definedName name="resufi" localSheetId="2">#REF!</definedName>
    <definedName name="resufi" localSheetId="3">#REF!</definedName>
    <definedName name="resufi">#REF!</definedName>
    <definedName name="resufi1" localSheetId="2">#REF!</definedName>
    <definedName name="resufi1" localSheetId="3">#REF!</definedName>
    <definedName name="resufi1">#REF!</definedName>
    <definedName name="resul">#REF!</definedName>
    <definedName name="resumen" localSheetId="2">#REF!</definedName>
    <definedName name="resumen" localSheetId="3">#REF!</definedName>
    <definedName name="resumen">#REF!</definedName>
    <definedName name="resumen_final">#REF!</definedName>
    <definedName name="resumen_final1">#REF!</definedName>
    <definedName name="Retenc" localSheetId="2">#REF!</definedName>
    <definedName name="Retenc" localSheetId="3">#REF!</definedName>
    <definedName name="Retenc">#REF!</definedName>
    <definedName name="RETRO">#REF!</definedName>
    <definedName name="retromartillo">#REF!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 localSheetId="2">#REF!</definedName>
    <definedName name="RG" localSheetId="3">#REF!</definedName>
    <definedName name="RG">#REF!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 localSheetId="2">#REF!</definedName>
    <definedName name="RID" localSheetId="3">#REF!</definedName>
    <definedName name="RID">#REF!</definedName>
    <definedName name="RIIIIIIIIIIIC">#N/A</definedName>
    <definedName name="RISP" localSheetId="2">#REF!</definedName>
    <definedName name="RISP" localSheetId="3">#REF!</definedName>
    <definedName name="RISP">#REF!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 localSheetId="2">#REF!</definedName>
    <definedName name="rnf" localSheetId="3">#REF!</definedName>
    <definedName name="rnf">#REF!</definedName>
    <definedName name="rñ">#REF!</definedName>
    <definedName name="Ro" localSheetId="2">#REF!,#REF!,#REF!</definedName>
    <definedName name="Ro" localSheetId="3">#REF!,#REF!,#REF!</definedName>
    <definedName name="Ro">#REF!,#REF!,#REF!</definedName>
    <definedName name="RODILLO">#REF!</definedName>
    <definedName name="rr" localSheetId="2">'FORMULARIO OFERTA ECO'!ERR</definedName>
    <definedName name="rr" localSheetId="3">'PPTO CRUCES 2026'!ERR</definedName>
    <definedName name="rr">[0]!ERR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2">#REF!</definedName>
    <definedName name="rrrr" localSheetId="3">#REF!</definedName>
    <definedName name="rrrr">#REF!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'FORMULARIO OFERTA ECO'!ERR</definedName>
    <definedName name="s" localSheetId="3">'PPTO CRUCES 2026'!ERR</definedName>
    <definedName name="s">[0]!ERR</definedName>
    <definedName name="SA">#REF!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2">'FORMULARIO OFERTA ECO'!ERR</definedName>
    <definedName name="salarios" localSheetId="3">'PPTO CRUCES 2026'!ERR</definedName>
    <definedName name="salarios">[0]!ERR</definedName>
    <definedName name="SalConv" localSheetId="2">#REF!</definedName>
    <definedName name="SalConv" localSheetId="3">#REF!</definedName>
    <definedName name="SalConv">#REF!</definedName>
    <definedName name="SALID1" localSheetId="2">#REF!</definedName>
    <definedName name="SALID1" localSheetId="3">#REF!</definedName>
    <definedName name="SALID1">#REF!</definedName>
    <definedName name="SalMinimo" localSheetId="2">#REF!</definedName>
    <definedName name="SalMinimo" localSheetId="3">#REF!</definedName>
    <definedName name="SalMinimo">#REF!</definedName>
    <definedName name="sbe">#REF!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 localSheetId="2">#REF!</definedName>
    <definedName name="Sched_Pay" localSheetId="3">#REF!</definedName>
    <definedName name="Sched_Pay">#REF!</definedName>
    <definedName name="Scheduled_Extra_Payments" localSheetId="2">#REF!</definedName>
    <definedName name="Scheduled_Extra_Payments" localSheetId="3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localSheetId="3" hidden="1">{#N/A,#N/A,TRUE,"1842CWN0"}</definedName>
    <definedName name="SDDSAFF" hidden="1">{#N/A,#N/A,TRUE,"1842CWN0"}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localSheetId="3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R">#REF!</definedName>
    <definedName name="sdfsd" localSheetId="2">#REF!</definedName>
    <definedName name="sdfsd" localSheetId="3">#REF!</definedName>
    <definedName name="sdfsd">#REF!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localSheetId="3" hidden="1">{#N/A,#N/A,TRUE,"1842CWN0"}</definedName>
    <definedName name="sdsdfsdff" hidden="1">{#N/A,#N/A,TRUE,"1842CWN0"}</definedName>
    <definedName name="sec">#REF!</definedName>
    <definedName name="seccion1">#REF!</definedName>
    <definedName name="seccion2">#REF!</definedName>
    <definedName name="SECTOR" localSheetId="2">#REF!</definedName>
    <definedName name="SECTOR" localSheetId="3">#REF!</definedName>
    <definedName name="SECTOR">#REF!</definedName>
    <definedName name="SEGUNDO">#REF!</definedName>
    <definedName name="SEMANA_C3" localSheetId="2">#REF!</definedName>
    <definedName name="SEMANA_C3" localSheetId="3">#REF!</definedName>
    <definedName name="SEMANA_C3">#REF!</definedName>
    <definedName name="sena" localSheetId="2">#REF!</definedName>
    <definedName name="sena" localSheetId="3">#REF!</definedName>
    <definedName name="sena">#REF!</definedName>
    <definedName name="SERO" localSheetId="2">'FORMULARIO OFERTA ECO'!ERR</definedName>
    <definedName name="SERO" localSheetId="3">'PPTO CRUCES 2026'!ERR</definedName>
    <definedName name="SERO">[0]!ERR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2">#REF!</definedName>
    <definedName name="sf" localSheetId="3">#REF!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 localSheetId="2">#REF!</definedName>
    <definedName name="SHEE_INT" localSheetId="3">#REF!</definedName>
    <definedName name="SHEE_INT">#REF!</definedName>
    <definedName name="SHEET" localSheetId="2">#REF!</definedName>
    <definedName name="SHEET" localSheetId="3">#REF!</definedName>
    <definedName name="SHEET">#REF!</definedName>
    <definedName name="SHEET_KP" localSheetId="2">#REF!</definedName>
    <definedName name="SHEET_KP" localSheetId="3">#REF!</definedName>
    <definedName name="SHEET_KP">#REF!</definedName>
    <definedName name="SHEET_MR" localSheetId="2">#REF!</definedName>
    <definedName name="SHEET_MR" localSheetId="3">#REF!</definedName>
    <definedName name="SHEET_MR">#REF!</definedName>
    <definedName name="SHEET1" localSheetId="2">#REF!</definedName>
    <definedName name="SHEET1" localSheetId="3">#REF!</definedName>
    <definedName name="SHEET1">#REF!</definedName>
    <definedName name="SHEET10" localSheetId="2">#REF!</definedName>
    <definedName name="SHEET10" localSheetId="3">#REF!</definedName>
    <definedName name="SHEET10">#REF!</definedName>
    <definedName name="SHEET11" localSheetId="2">#REF!</definedName>
    <definedName name="SHEET11" localSheetId="3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'FORMULARIO OFERTA ECO'!ERR</definedName>
    <definedName name="SI" localSheetId="3">'PPTO CRUCES 2026'!ERR</definedName>
    <definedName name="SI">[0]!ERR</definedName>
    <definedName name="SINGOLO" localSheetId="2">#REF!</definedName>
    <definedName name="SINGOLO" localSheetId="3">#REF!</definedName>
    <definedName name="SINGOLO">#REF!</definedName>
    <definedName name="SISISIS" localSheetId="2">'FORMULARIO OFERTA ECO'!ERR</definedName>
    <definedName name="SISISIS" localSheetId="3">'PPTO CRUCES 2026'!ERR</definedName>
    <definedName name="SISISIS">[0]!ERR</definedName>
    <definedName name="sk">#REF!</definedName>
    <definedName name="Slicer_Contact_Type">#N/A</definedName>
    <definedName name="sm">#REF!</definedName>
    <definedName name="Smlv" localSheetId="2">#REF!</definedName>
    <definedName name="Smlv" localSheetId="3">#REF!</definedName>
    <definedName name="Smlv">#REF!</definedName>
    <definedName name="smlv01" localSheetId="2">#REF!</definedName>
    <definedName name="smlv01" localSheetId="3">#REF!</definedName>
    <definedName name="smlv01">#REF!</definedName>
    <definedName name="smlv2001" localSheetId="2">#REF!</definedName>
    <definedName name="smlv2001" localSheetId="3">#REF!</definedName>
    <definedName name="smlv2001">#REF!</definedName>
    <definedName name="SMML" localSheetId="2">#REF!</definedName>
    <definedName name="SMML" localSheetId="3">#REF!</definedName>
    <definedName name="SMML">#REF!</definedName>
    <definedName name="SN" localSheetId="2">#REF!</definedName>
    <definedName name="SN" localSheetId="3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 localSheetId="2">#REF!</definedName>
    <definedName name="SOLD._4_" localSheetId="3">#REF!</definedName>
    <definedName name="SOLD._4_">#REF!</definedName>
    <definedName name="SOLD._6_" localSheetId="2">#REF!</definedName>
    <definedName name="SOLD._6_" localSheetId="3">#REF!</definedName>
    <definedName name="SOLD._6_">#REF!</definedName>
    <definedName name="SOLD._8_" localSheetId="2">#REF!</definedName>
    <definedName name="SOLD._8_" localSheetId="3">#REF!</definedName>
    <definedName name="SOLD._8_">#REF!</definedName>
    <definedName name="solver_adj" localSheetId="2" hidden="1">'FORMULARIO OFERTA ECO'!#REF!</definedName>
    <definedName name="solver_adj" localSheetId="3" hidden="1">'PPTO CRUCES 2026'!$I$281</definedName>
    <definedName name="solver_adj" localSheetId="0" hidden="1">'Ppto int Atan'!$G$47</definedName>
    <definedName name="solver_adj" localSheetId="1" hidden="1">'Ppto INT Sta Rosa'!$G$47</definedName>
    <definedName name="solver_cvg" localSheetId="2" hidden="1">0.0001</definedName>
    <definedName name="solver_cvg" localSheetId="3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3" hidden="1">1</definedName>
    <definedName name="solver_drv" localSheetId="0" hidden="1">1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2" hidden="1">1</definedName>
    <definedName name="solver_est" localSheetId="3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3" hidden="1">100</definedName>
    <definedName name="solver_itr" localSheetId="0" hidden="1">2147483647</definedName>
    <definedName name="solver_itr" localSheetId="1" hidden="1">2147483647</definedName>
    <definedName name="solver_lhs1" localSheetId="2" hidden="1">'FORMULARIO OFERTA ECO'!$F$13</definedName>
    <definedName name="solver_lhs1" localSheetId="3" hidden="1">'PPTO CRUCES 2026'!$I$301</definedName>
    <definedName name="solver_lhs1" localSheetId="0" hidden="1">'Ppto int Atan'!$I$69</definedName>
    <definedName name="solver_lhs1" localSheetId="1" hidden="1">'Ppto INT Sta Rosa'!$I$69</definedName>
    <definedName name="solver_lin" localSheetId="2" hidden="1">2</definedName>
    <definedName name="solver_lin" localSheetId="3" hidden="1">2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2" hidden="1">2</definedName>
    <definedName name="solver_neg" localSheetId="3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2" hidden="1">1</definedName>
    <definedName name="solver_num" localSheetId="3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3" hidden="1">1</definedName>
    <definedName name="solver_nwt" localSheetId="0" hidden="1">1</definedName>
    <definedName name="solver_nwt" localSheetId="1" hidden="1">1</definedName>
    <definedName name="solver_opt" localSheetId="2" hidden="1">'FORMULARIO OFERTA ECO'!$F$13</definedName>
    <definedName name="solver_opt" localSheetId="3" hidden="1">'PPTO CRUCES 2026'!$I$301</definedName>
    <definedName name="solver_opt" localSheetId="0" hidden="1">'Ppto int Atan'!$I$69</definedName>
    <definedName name="solver_opt" localSheetId="1" hidden="1">'Ppto INT Sta Rosa'!$I$69</definedName>
    <definedName name="solver_pre" localSheetId="2" hidden="1">0.000001</definedName>
    <definedName name="solver_pre" localSheetId="3" hidden="1">0.000001</definedName>
    <definedName name="solver_pre" localSheetId="0" hidden="1">0.000001</definedName>
    <definedName name="solver_pre" localSheetId="1" hidden="1">0.000001</definedName>
    <definedName name="solver_rbv" localSheetId="0" hidden="1">1</definedName>
    <definedName name="solver_rbv" localSheetId="1" hidden="1">1</definedName>
    <definedName name="solver_rel1" localSheetId="2" hidden="1">2</definedName>
    <definedName name="solver_rel1" localSheetId="3" hidden="1">2</definedName>
    <definedName name="solver_rel1" localSheetId="0" hidden="1">2</definedName>
    <definedName name="solver_rel1" localSheetId="1" hidden="1">2</definedName>
    <definedName name="solver_rhs1" localSheetId="2" hidden="1">'FORMULARIO OFERTA ECO'!$I$22</definedName>
    <definedName name="solver_rhs1" localSheetId="3" hidden="1">'PPTO CRUCES 2026'!$I$303</definedName>
    <definedName name="solver_rhs1" localSheetId="0" hidden="1">1322542912</definedName>
    <definedName name="solver_rhs1" localSheetId="1" hidden="1">1322542912</definedName>
    <definedName name="solver_rlx" localSheetId="0" hidden="1">1</definedName>
    <definedName name="solver_rlx" localSheetId="1" hidden="1">1</definedName>
    <definedName name="solver_rsd" localSheetId="0" hidden="1">0</definedName>
    <definedName name="solver_rsd" localSheetId="1" hidden="1">0</definedName>
    <definedName name="solver_scl" localSheetId="2" hidden="1">2</definedName>
    <definedName name="solver_scl" localSheetId="3" hidden="1">2</definedName>
    <definedName name="solver_scl" localSheetId="0" hidden="1">1</definedName>
    <definedName name="solver_scl" localSheetId="1" hidden="1">1</definedName>
    <definedName name="solver_sho" localSheetId="2" hidden="1">2</definedName>
    <definedName name="solver_sho" localSheetId="3" hidden="1">2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2" hidden="1">100</definedName>
    <definedName name="solver_tim" localSheetId="3" hidden="1">100</definedName>
    <definedName name="solver_tim" localSheetId="0" hidden="1">2147483647</definedName>
    <definedName name="solver_tim" localSheetId="1" hidden="1">2147483647</definedName>
    <definedName name="solver_tol" localSheetId="2" hidden="1">0.05</definedName>
    <definedName name="solver_tol" localSheetId="3" hidden="1">0.05</definedName>
    <definedName name="solver_tol" localSheetId="0" hidden="1">0.01</definedName>
    <definedName name="solver_tol" localSheetId="1" hidden="1">0.01</definedName>
    <definedName name="solver_typ" localSheetId="2" hidden="1">3</definedName>
    <definedName name="solver_typ" localSheetId="3" hidden="1">3</definedName>
    <definedName name="solver_typ" localSheetId="0" hidden="1">3</definedName>
    <definedName name="solver_typ" localSheetId="1" hidden="1">3</definedName>
    <definedName name="solver_val" localSheetId="2" hidden="1">63899000000</definedName>
    <definedName name="solver_val" localSheetId="3" hidden="1">63899000000</definedName>
    <definedName name="solver_val" localSheetId="0" hidden="1">1322542912</definedName>
    <definedName name="solver_val" localSheetId="1" hidden="1">1322542912</definedName>
    <definedName name="solver_ver" localSheetId="0" hidden="1">3</definedName>
    <definedName name="solver_ver" localSheetId="1" hidden="1">3</definedName>
    <definedName name="Spanner_Auto_File">"F:\Proyectos\CEI\Tunja-Barbosa\tra2b.x2a"</definedName>
    <definedName name="Spanner_Auto_Select">#N/A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3">#REF!</definedName>
    <definedName name="SS">#REF!</definedName>
    <definedName name="SS_AVG_SIZE" localSheetId="2">#REF!</definedName>
    <definedName name="SS_AVG_SIZE" localSheetId="3">#REF!</definedName>
    <definedName name="SS_AVG_SIZE">#REF!</definedName>
    <definedName name="SS_WELDING" localSheetId="2">#REF!</definedName>
    <definedName name="SS_WELDING" localSheetId="3">#REF!</definedName>
    <definedName name="SS_WELDING">#REF!</definedName>
    <definedName name="ssa" localSheetId="2">#REF!</definedName>
    <definedName name="ssa" localSheetId="3">#REF!</definedName>
    <definedName name="ssa">#REF!</definedName>
    <definedName name="ssh" localSheetId="2">#REF!</definedName>
    <definedName name="ssh" localSheetId="3">#REF!</definedName>
    <definedName name="ssh">#REF!</definedName>
    <definedName name="sss" localSheetId="2">MODULO10.auto_abrir</definedName>
    <definedName name="sss" localSheetId="3">MODULO10.auto_abrir</definedName>
    <definedName name="sss" localSheetId="1">MODULO10.auto_abrir</definedName>
    <definedName name="sss">MODULO10.auto_abrir</definedName>
    <definedName name="SSSS" localSheetId="2">'FORMULARIO OFERTA ECO'!ERR</definedName>
    <definedName name="SSSS" localSheetId="3">'PPTO CRUCES 2026'!ERR</definedName>
    <definedName name="SSSS">[0]!ERR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 localSheetId="2">#REF!</definedName>
    <definedName name="ST_BLDG" localSheetId="3">#REF!</definedName>
    <definedName name="ST_BLDG">#REF!</definedName>
    <definedName name="ST_CW" localSheetId="2">#REF!</definedName>
    <definedName name="ST_CW" localSheetId="3">#REF!</definedName>
    <definedName name="ST_CW">#REF!</definedName>
    <definedName name="STALO1" localSheetId="2">#REF!</definedName>
    <definedName name="STALO1" localSheetId="3">#REF!</definedName>
    <definedName name="STALO1">#REF!</definedName>
    <definedName name="STAMPA" localSheetId="2">#REF!</definedName>
    <definedName name="STAMPA" localSheetId="3">#REF!</definedName>
    <definedName name="STAMPA">#REF!</definedName>
    <definedName name="STANU" localSheetId="2">#REF!</definedName>
    <definedName name="STANU" localSheetId="3">#REF!</definedName>
    <definedName name="STANU">#REF!</definedName>
    <definedName name="START" localSheetId="2">#REF!</definedName>
    <definedName name="START" localSheetId="3">#REF!</definedName>
    <definedName name="START">#REF!</definedName>
    <definedName name="START1" localSheetId="2">#REF!</definedName>
    <definedName name="START1" localSheetId="3">#REF!</definedName>
    <definedName name="START1">#REF!</definedName>
    <definedName name="STENU" localSheetId="2">#REF!</definedName>
    <definedName name="STENU" localSheetId="3">#REF!</definedName>
    <definedName name="STENU">#REF!</definedName>
    <definedName name="Stock" localSheetId="2">#REF!</definedName>
    <definedName name="Stock" localSheetId="3">#REF!</definedName>
    <definedName name="Stock">#REF!</definedName>
    <definedName name="STONU" localSheetId="2">#REF!</definedName>
    <definedName name="STONU" localSheetId="3">#REF!</definedName>
    <definedName name="STONU">#REF!</definedName>
    <definedName name="STRESS_RELIEVIN" localSheetId="2">#REF!</definedName>
    <definedName name="STRESS_RELIEVIN" localSheetId="3">#REF!</definedName>
    <definedName name="STRESS_RELIEVIN">#REF!</definedName>
    <definedName name="STSUMM" localSheetId="2">#REF!</definedName>
    <definedName name="STSUMM" localSheetId="3">#REF!</definedName>
    <definedName name="STSUMM">#REF!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BSUELO" localSheetId="2">#REF!</definedName>
    <definedName name="SUBSUELO" localSheetId="3">#REF!</definedName>
    <definedName name="SUBSUELO">#REF!</definedName>
    <definedName name="Subtotal" localSheetId="2">#REF!</definedName>
    <definedName name="Subtotal" localSheetId="3">#REF!</definedName>
    <definedName name="Subtotal">#REF!</definedName>
    <definedName name="SUCIO">#REF!</definedName>
    <definedName name="SUELDO" localSheetId="2">#REF!</definedName>
    <definedName name="SUELDO" localSheetId="3">#REF!</definedName>
    <definedName name="SUELDO">#REF!</definedName>
    <definedName name="suma" localSheetId="2">#REF!</definedName>
    <definedName name="suma" localSheetId="3">#REF!</definedName>
    <definedName name="suma">#REF!</definedName>
    <definedName name="Summary" localSheetId="2">#REF!</definedName>
    <definedName name="Summary" localSheetId="3">#REF!</definedName>
    <definedName name="Summary">#REF!</definedName>
    <definedName name="SUP_ART" localSheetId="2">#REF!</definedName>
    <definedName name="SUP_ART" localSheetId="3">#REF!</definedName>
    <definedName name="SUP_ART">#REF!</definedName>
    <definedName name="SUP_VEX" localSheetId="2">#REF!</definedName>
    <definedName name="SUP_VEX" localSheetId="3">#REF!</definedName>
    <definedName name="SUP_VEX">#REF!</definedName>
    <definedName name="SUP_VPR" localSheetId="2">#REF!</definedName>
    <definedName name="SUP_VPR" localSheetId="3">#REF!</definedName>
    <definedName name="SUP_VPR">#REF!</definedName>
    <definedName name="SUP_VPR_GEC" localSheetId="2">#REF!</definedName>
    <definedName name="SUP_VPR_GEC" localSheetId="3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 localSheetId="2">#REF!</definedName>
    <definedName name="SUP_VPR_GTP" localSheetId="3">#REF!</definedName>
    <definedName name="SUP_VPR_GTP">#REF!</definedName>
    <definedName name="SUP_VPR_NA" localSheetId="2">#REF!</definedName>
    <definedName name="SUP_VPR_NA" localSheetId="3">#REF!</definedName>
    <definedName name="SUP_VPR_NA">#REF!</definedName>
    <definedName name="SUPER" localSheetId="2">#REF!</definedName>
    <definedName name="SUPER" localSheetId="3">#REF!</definedName>
    <definedName name="SUPER">#REF!</definedName>
    <definedName name="SUPERFICIE" localSheetId="2">#REF!</definedName>
    <definedName name="SUPERFICIE" localSheetId="3">#REF!</definedName>
    <definedName name="SUPERFICIE">#REF!</definedName>
    <definedName name="sw" localSheetId="2">'FORMULARIO OFERTA ECO'!ERR</definedName>
    <definedName name="sw" localSheetId="3">'PPTO CRUCES 2026'!ERR</definedName>
    <definedName name="sw">[0]!ERR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2">#REF!</definedName>
    <definedName name="t" localSheetId="3">#REF!</definedName>
    <definedName name="t" localSheetId="1">#REF!</definedName>
    <definedName name="t">#REF!</definedName>
    <definedName name="t_1" localSheetId="2">Scheduled_Payment+Extra_Payment</definedName>
    <definedName name="t_1" localSheetId="3">Scheduled_Payment+Extra_Payment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 localSheetId="2">#REF!</definedName>
    <definedName name="TAB_FECHA" localSheetId="3">#REF!</definedName>
    <definedName name="TAB_FECHA">#REF!</definedName>
    <definedName name="TABLA" localSheetId="2">#REF!</definedName>
    <definedName name="TABLA" localSheetId="3">#REF!</definedName>
    <definedName name="TABLA">#REF!</definedName>
    <definedName name="TABLA_DE_CONTENIDO__A1">#REF!</definedName>
    <definedName name="tabla1" localSheetId="2">#REF!</definedName>
    <definedName name="tabla1" localSheetId="3">#REF!</definedName>
    <definedName name="tabla1">#REF!</definedName>
    <definedName name="tabla2">#REF!</definedName>
    <definedName name="TABLEKP" localSheetId="2">#REF!</definedName>
    <definedName name="TABLEKP" localSheetId="3">#REF!</definedName>
    <definedName name="TABLEKP">#REF!</definedName>
    <definedName name="TABLEPRI" localSheetId="2">#REF!</definedName>
    <definedName name="TABLEPRI" localSheetId="3">#REF!</definedName>
    <definedName name="TABLEPRI">#REF!</definedName>
    <definedName name="tablonx">#REF!</definedName>
    <definedName name="Tambores" localSheetId="2">#REF!</definedName>
    <definedName name="Tambores" localSheetId="3">#REF!</definedName>
    <definedName name="Tambores">#REF!</definedName>
    <definedName name="TANQUE">#REF!</definedName>
    <definedName name="Tanques" localSheetId="2">#REF!</definedName>
    <definedName name="Tanques" localSheetId="3">#REF!</definedName>
    <definedName name="Tanques">#REF!</definedName>
    <definedName name="TAREAS_INICIALES">#REF!</definedName>
    <definedName name="TARIFA">#REF!</definedName>
    <definedName name="TarifaPension" localSheetId="2">#REF!</definedName>
    <definedName name="TarifaPension" localSheetId="3">#REF!</definedName>
    <definedName name="TarifaPension">#REF!</definedName>
    <definedName name="TARIFAS" localSheetId="2">#REF!</definedName>
    <definedName name="TARIFAS" localSheetId="3">#REF!</definedName>
    <definedName name="TARIFAS">#REF!</definedName>
    <definedName name="TarifaSalud" localSheetId="2">#REF!</definedName>
    <definedName name="TarifaSalud" localSheetId="3">#REF!</definedName>
    <definedName name="TarifaSalud">#REF!</definedName>
    <definedName name="Tasa" localSheetId="2">#REF!</definedName>
    <definedName name="Tasa" localSheetId="3">#REF!</definedName>
    <definedName name="Tasa">#REF!</definedName>
    <definedName name="TASA_DE_CAMBIO" localSheetId="2">#REF!</definedName>
    <definedName name="TASA_DE_CAMBIO" localSheetId="3">#REF!</definedName>
    <definedName name="TASA_DE_CAMBIO">#REF!</definedName>
    <definedName name="Tasa1" localSheetId="2">#REF!</definedName>
    <definedName name="Tasa1" localSheetId="3">#REF!</definedName>
    <definedName name="Tasa1">#REF!</definedName>
    <definedName name="TasaCCP" localSheetId="2">#REF!</definedName>
    <definedName name="TasaCCP" localSheetId="3">#REF!</definedName>
    <definedName name="TasaCCP">#REF!</definedName>
    <definedName name="Tax" localSheetId="2">#REF!</definedName>
    <definedName name="Tax" localSheetId="3">#REF!</definedName>
    <definedName name="Tax">#REF!</definedName>
    <definedName name="tb">#REF!</definedName>
    <definedName name="TB_EVENTOS_OTS_ANUAL" localSheetId="2">#REF!</definedName>
    <definedName name="TB_EVENTOS_OTS_ANUAL" localSheetId="3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lefono" localSheetId="2">#REF!</definedName>
    <definedName name="telefono" localSheetId="3">#REF!</definedName>
    <definedName name="telefono">#REF!</definedName>
    <definedName name="TEMA1" localSheetId="2">#REF!</definedName>
    <definedName name="TEMA1" localSheetId="3">#REF!</definedName>
    <definedName name="TEMA1">#REF!</definedName>
    <definedName name="TEMA10" localSheetId="2">#REF!</definedName>
    <definedName name="TEMA10" localSheetId="3">#REF!</definedName>
    <definedName name="TEMA10">#REF!</definedName>
    <definedName name="TEMA2" localSheetId="2">#REF!</definedName>
    <definedName name="TEMA2" localSheetId="3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'FORMULARIO OFERTA ECO'!ERR</definedName>
    <definedName name="TER" localSheetId="3">'PPTO CRUCES 2026'!ERR</definedName>
    <definedName name="TER">[0]!ERR</definedName>
    <definedName name="TERM" localSheetId="2">'FORMULARIO OFERTA ECO'!ERR</definedName>
    <definedName name="TERM" localSheetId="3">'PPTO CRUCES 2026'!ERR</definedName>
    <definedName name="TERM">[0]!ERR</definedName>
    <definedName name="TÉRMINOS" localSheetId="2">'FORMULARIO OFERTA ECO'!ERR</definedName>
    <definedName name="TÉRMINOS" localSheetId="3">'PPTO CRUCES 2026'!ERR</definedName>
    <definedName name="TÉRMINOS">[0]!ERR</definedName>
    <definedName name="TERR" localSheetId="2">#REF!</definedName>
    <definedName name="TERR" localSheetId="3">#REF!</definedName>
    <definedName name="TERR">#REF!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2">#REF!</definedName>
    <definedName name="TH" localSheetId="3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 localSheetId="2">#REF!</definedName>
    <definedName name="TIEMPO" localSheetId="3">#REF!</definedName>
    <definedName name="TIEMPO">#REF!</definedName>
    <definedName name="TIPO" localSheetId="2">#REF!</definedName>
    <definedName name="TIPO" localSheetId="3">#REF!</definedName>
    <definedName name="TIPO">#REF!</definedName>
    <definedName name="TIPO_GRUPO" localSheetId="2">#REF!</definedName>
    <definedName name="TIPO_GRUPO" localSheetId="3">#REF!</definedName>
    <definedName name="TIPO_GRUPO">#REF!</definedName>
    <definedName name="TipoGC" localSheetId="2">#REF!</definedName>
    <definedName name="TipoGC" localSheetId="3">#REF!</definedName>
    <definedName name="TipoGC">#REF!</definedName>
    <definedName name="TipoNeces" localSheetId="2">#REF!</definedName>
    <definedName name="TipoNeces" localSheetId="3">#REF!</definedName>
    <definedName name="TipoNeces">#REF!</definedName>
    <definedName name="TipoPro" localSheetId="2">#REF!</definedName>
    <definedName name="TipoPro" localSheetId="3">#REF!</definedName>
    <definedName name="TipoPro">#REF!</definedName>
    <definedName name="Tipoproceso" localSheetId="2">#REF!</definedName>
    <definedName name="Tipoproceso" localSheetId="3">#REF!</definedName>
    <definedName name="Tipoproceso">#REF!</definedName>
    <definedName name="tipov">#REF!</definedName>
    <definedName name="TIR" localSheetId="2">#REF!</definedName>
    <definedName name="TIR" localSheetId="3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>#REF!</definedName>
    <definedName name="_xlnm.Print_Titles" localSheetId="2">'FORMULARIO OFERTA ECO'!$6:$7</definedName>
    <definedName name="_xlnm.Print_Titles" localSheetId="3">'PPTO CRUCES 2026'!$8:$10</definedName>
    <definedName name="_xlnm.Print_Titles">#N/A</definedName>
    <definedName name="Títulos_a_imprimir_IM" localSheetId="2">#REF!</definedName>
    <definedName name="Títulos_a_imprimir_IM" localSheetId="3">#REF!</definedName>
    <definedName name="Títulos_a_imprimir_IM">#REF!</definedName>
    <definedName name="tj">#REF!</definedName>
    <definedName name="tk" localSheetId="2">#REF!</definedName>
    <definedName name="tk" localSheetId="3">#REF!</definedName>
    <definedName name="tk">#REF!</definedName>
    <definedName name="TK_1" localSheetId="2" hidden="1">#REF!</definedName>
    <definedName name="TK_1" localSheetId="3" hidden="1">#REF!</definedName>
    <definedName name="TK_1" hidden="1">#REF!</definedName>
    <definedName name="TKSLCI07" localSheetId="2">#REF!</definedName>
    <definedName name="TKSLCI07" localSheetId="3">#REF!</definedName>
    <definedName name="TKSLCI07">#REF!</definedName>
    <definedName name="tl">#REF!</definedName>
    <definedName name="tld" localSheetId="2">#REF!</definedName>
    <definedName name="tld" localSheetId="3">#REF!</definedName>
    <definedName name="tld">#REF!</definedName>
    <definedName name="tn">#REF!</definedName>
    <definedName name="To">#REF!</definedName>
    <definedName name="TODOANA">#REF!</definedName>
    <definedName name="TODOINSU">#REF!</definedName>
    <definedName name="TODOITEM">#REF!</definedName>
    <definedName name="tonto">#REF!</definedName>
    <definedName name="topagrafia">#REF!</definedName>
    <definedName name="TOPGENER" localSheetId="2">#REF!</definedName>
    <definedName name="TOPGENER" localSheetId="3">#REF!</definedName>
    <definedName name="TOPGENER">#REF!</definedName>
    <definedName name="TOPGENER1" localSheetId="2">#REF!</definedName>
    <definedName name="TOPGENER1" localSheetId="3">#REF!</definedName>
    <definedName name="TOPGENER1">#REF!</definedName>
    <definedName name="TOPMENU" localSheetId="2">#REF!</definedName>
    <definedName name="TOPMENU" localSheetId="3">#REF!</definedName>
    <definedName name="TOPMENU">#REF!</definedName>
    <definedName name="topografia">#REF!</definedName>
    <definedName name="topografo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 localSheetId="3">#REF!</definedName>
    <definedName name="TOTAL">#REF!</definedName>
    <definedName name="Total_Interest" localSheetId="2">#REF!</definedName>
    <definedName name="Total_Interest" localSheetId="3">#REF!</definedName>
    <definedName name="Total_Interest">#REF!</definedName>
    <definedName name="Total_Pay">#REF!</definedName>
    <definedName name="Total_Payment" localSheetId="2">Scheduled_Payment+Extra_Payment</definedName>
    <definedName name="Total_Payment" localSheetId="3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2">#REF!</definedName>
    <definedName name="total1" localSheetId="3">#REF!</definedName>
    <definedName name="total1">#REF!</definedName>
    <definedName name="TotalCesantias" localSheetId="2">#REF!</definedName>
    <definedName name="TotalCesantias" localSheetId="3">#REF!</definedName>
    <definedName name="TotalCesantias">#REF!</definedName>
    <definedName name="TOTALHH" localSheetId="2">#REF!</definedName>
    <definedName name="TOTALHH" localSheetId="3">#REF!</definedName>
    <definedName name="TOTALHH">#REF!</definedName>
    <definedName name="TOTALHH1" localSheetId="2">#REF!</definedName>
    <definedName name="TOTALHH1" localSheetId="3">#REF!</definedName>
    <definedName name="TOTALHH1">#REF!</definedName>
    <definedName name="TotalVacaciones" localSheetId="2">#REF!</definedName>
    <definedName name="TotalVacaciones" localSheetId="3">#REF!</definedName>
    <definedName name="TotalVacaciones">#REF!</definedName>
    <definedName name="TotAuxAlim" localSheetId="2">#REF!</definedName>
    <definedName name="TotAuxAlim" localSheetId="3">#REF!</definedName>
    <definedName name="TotAuxAlim">#REF!</definedName>
    <definedName name="TotAuxAlimentacion" localSheetId="2">#REF!</definedName>
    <definedName name="TotAuxAlimentacion" localSheetId="3">#REF!</definedName>
    <definedName name="TotAuxAlimentacion">#REF!</definedName>
    <definedName name="TotAuxCom" localSheetId="2">#REF!</definedName>
    <definedName name="TotAuxCom" localSheetId="3">#REF!</definedName>
    <definedName name="TotAuxCom">#REF!</definedName>
    <definedName name="TotAuxComi" localSheetId="2">#REF!</definedName>
    <definedName name="TotAuxComi" localSheetId="3">#REF!</definedName>
    <definedName name="TotAuxComi">#REF!</definedName>
    <definedName name="TotAuxDotacion" localSheetId="2">#REF!</definedName>
    <definedName name="TotAuxDotacion" localSheetId="3">#REF!</definedName>
    <definedName name="TotAuxDotacion">#REF!</definedName>
    <definedName name="TotAuxHab" localSheetId="2">#REF!</definedName>
    <definedName name="TotAuxHab" localSheetId="3">#REF!</definedName>
    <definedName name="TotAuxHab">#REF!</definedName>
    <definedName name="TotAuxTransporte" localSheetId="2">#REF!</definedName>
    <definedName name="TotAuxTransporte" localSheetId="3">#REF!</definedName>
    <definedName name="TotAuxTransporte">#REF!</definedName>
    <definedName name="TotBasico" localSheetId="2">#REF!</definedName>
    <definedName name="TotBasico" localSheetId="3">#REF!</definedName>
    <definedName name="TotBasico">#REF!</definedName>
    <definedName name="TotCom" localSheetId="2">#REF!</definedName>
    <definedName name="TotCom" localSheetId="3">#REF!</definedName>
    <definedName name="TotCom">#REF!</definedName>
    <definedName name="TotComision" localSheetId="2">#REF!</definedName>
    <definedName name="TotComision" localSheetId="3">#REF!</definedName>
    <definedName name="TotComision">#REF!</definedName>
    <definedName name="TotExtras" localSheetId="2">#REF!</definedName>
    <definedName name="TotExtras" localSheetId="3">#REF!</definedName>
    <definedName name="TotExtras">#REF!</definedName>
    <definedName name="TotIntercesantias" localSheetId="2">#REF!</definedName>
    <definedName name="TotIntercesantias" localSheetId="3">#REF!</definedName>
    <definedName name="TotIntercesantias">#REF!</definedName>
    <definedName name="TotPrimaServicios" localSheetId="2">#REF!</definedName>
    <definedName name="TotPrimaServicios" localSheetId="3">#REF!</definedName>
    <definedName name="TotPrimaServicios">#REF!</definedName>
    <definedName name="TotPrimaServicos" localSheetId="2">#REF!</definedName>
    <definedName name="TotPrimaServicos" localSheetId="3">#REF!</definedName>
    <definedName name="TotPrimaServicos">#REF!</definedName>
    <definedName name="TotPrimaVacaciones" localSheetId="2">#REF!</definedName>
    <definedName name="TotPrimaVacaciones" localSheetId="3">#REF!</definedName>
    <definedName name="TotPrimaVacaciones">#REF!</definedName>
    <definedName name="TotPrimConv" localSheetId="2">#REF!</definedName>
    <definedName name="TotPrimConv" localSheetId="3">#REF!</definedName>
    <definedName name="TotPrimConv">#REF!</definedName>
    <definedName name="TotPrimConvencional" localSheetId="2">#REF!</definedName>
    <definedName name="TotPrimConvencional" localSheetId="3">#REF!</definedName>
    <definedName name="TotPrimConvencional">#REF!</definedName>
    <definedName name="TotPrimVac" localSheetId="2">#REF!</definedName>
    <definedName name="TotPrimVac" localSheetId="3">#REF!</definedName>
    <definedName name="TotPrimVac">#REF!</definedName>
    <definedName name="TOTSHE1" localSheetId="2">#REF!</definedName>
    <definedName name="TOTSHE1" localSheetId="3">#REF!</definedName>
    <definedName name="TOTSHE1">#REF!</definedName>
    <definedName name="TOTSHE10" localSheetId="2">#REF!</definedName>
    <definedName name="TOTSHE10" localSheetId="3">#REF!</definedName>
    <definedName name="TOTSHE10">#REF!</definedName>
    <definedName name="TOTSHE11" localSheetId="2">#REF!</definedName>
    <definedName name="TOTSHE11" localSheetId="3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 localSheetId="2">#REF!</definedName>
    <definedName name="TotVac" localSheetId="3">#REF!</definedName>
    <definedName name="TotVac">#REF!</definedName>
    <definedName name="TP">#REF!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 localSheetId="2">#REF!</definedName>
    <definedName name="Transmisores" localSheetId="3">#REF!</definedName>
    <definedName name="Transmisores">#REF!</definedName>
    <definedName name="Transporte" localSheetId="2">#REF!</definedName>
    <definedName name="Transporte" localSheetId="3">#REF!</definedName>
    <definedName name="Transporte">#REF!</definedName>
    <definedName name="TRAT" localSheetId="2">#REF!</definedName>
    <definedName name="TRAT" localSheetId="3">#REF!</definedName>
    <definedName name="TRAT">#REF!</definedName>
    <definedName name="TREM" localSheetId="2">#REF!</definedName>
    <definedName name="TREM" localSheetId="3">#REF!</definedName>
    <definedName name="TREM">#REF!</definedName>
    <definedName name="Trenes" localSheetId="2">#REF!</definedName>
    <definedName name="Trenes" localSheetId="3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 localSheetId="2">#REF!</definedName>
    <definedName name="Trimestre1" localSheetId="3">#REF!</definedName>
    <definedName name="Trimestre1">#REF!</definedName>
    <definedName name="Trimestre2" localSheetId="2">#REF!</definedName>
    <definedName name="Trimestre2" localSheetId="3">#REF!</definedName>
    <definedName name="Trimestre2">#REF!</definedName>
    <definedName name="Trimestre3">#REF!</definedName>
    <definedName name="Trimestre4">#REF!</definedName>
    <definedName name="TRiturado">#REF!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2">#REF!</definedName>
    <definedName name="TRM" localSheetId="3">#REF!</definedName>
    <definedName name="TRM">#REF!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2">#REF!</definedName>
    <definedName name="TtCD" localSheetId="3">#REF!</definedName>
    <definedName name="TtCD">#REF!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TTTT">#REF!</definedName>
    <definedName name="TTTTTTTTTTTTTTTTTT">#REF!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 localSheetId="2">#REF!</definedName>
    <definedName name="Tubería" localSheetId="3">#REF!</definedName>
    <definedName name="Tubería">#REF!</definedName>
    <definedName name="TUBERIA1" localSheetId="2" hidden="1">#REF!</definedName>
    <definedName name="TUBERIA1" localSheetId="3" hidden="1">#REF!</definedName>
    <definedName name="TUBERIA1" hidden="1">#REF!</definedName>
    <definedName name="tubo24">#REF!</definedName>
    <definedName name="tubor24">#REF!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2">#REF!</definedName>
    <definedName name="tvmenor90min" localSheetId="3">#REF!</definedName>
    <definedName name="tvmenor90min">#REF!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3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3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2">#REF!</definedName>
    <definedName name="UIC" localSheetId="3">#REF!</definedName>
    <definedName name="UIC">#REF!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>#REF!</definedName>
    <definedName name="UN_PRI" localSheetId="2">#REF!</definedName>
    <definedName name="UN_PRI" localSheetId="3">#REF!</definedName>
    <definedName name="UN_PRI">#REF!</definedName>
    <definedName name="Unidad">#REF!</definedName>
    <definedName name="UNIT" localSheetId="2">#REF!</definedName>
    <definedName name="UNIT" localSheetId="3">#REF!</definedName>
    <definedName name="UNIT">#REF!</definedName>
    <definedName name="UNITARIO" localSheetId="2">#REF!</definedName>
    <definedName name="UNITARIO" localSheetId="3">#REF!</definedName>
    <definedName name="UNITARIO">#REF!</definedName>
    <definedName name="Unitarios" localSheetId="2">#REF!</definedName>
    <definedName name="Unitarios" localSheetId="3">#REF!</definedName>
    <definedName name="Unitarios">#REF!</definedName>
    <definedName name="unj" localSheetId="2" hidden="1">#REF!</definedName>
    <definedName name="unj" localSheetId="3" hidden="1">#REF!</definedName>
    <definedName name="unj" hidden="1">#REF!</definedName>
    <definedName name="uno" localSheetId="2">'FORMULARIO OFERTA ECO'!ERR</definedName>
    <definedName name="uno" localSheetId="3">'PPTO CRUCES 2026'!ERR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'FORMULARIO OFERTA ECO'!ERR</definedName>
    <definedName name="uriel" localSheetId="3">'PPTO CRUCES 2026'!ERR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 localSheetId="2">#REF!</definedName>
    <definedName name="ut" localSheetId="3">#REF!</definedName>
    <definedName name="ut">#REF!</definedName>
    <definedName name="uti">#REF!</definedName>
    <definedName name="UTIL">#REF!</definedName>
    <definedName name="UTILIDAD">#REF!</definedName>
    <definedName name="UTL" localSheetId="2">#REF!</definedName>
    <definedName name="UTL" localSheetId="3">#REF!</definedName>
    <definedName name="UTL">#REF!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3">IF(__________________y7,[0]!Header_Row+__________________y3,[0]!Header_Row)</definedName>
    <definedName name="uuuu">IF(__________________y7,[0]!Header_Row+__________________y3,[0]!Header_Row)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#REF!</definedName>
    <definedName name="VALDES" localSheetId="2">#REF!</definedName>
    <definedName name="VALDES" localSheetId="3">#REF!</definedName>
    <definedName name="VALDES">#REF!</definedName>
    <definedName name="valor1" localSheetId="2">#REF!</definedName>
    <definedName name="valor1" localSheetId="3">#REF!</definedName>
    <definedName name="valor1">#REF!</definedName>
    <definedName name="valor2" localSheetId="2">#REF!</definedName>
    <definedName name="valor2" localSheetId="3">#REF!</definedName>
    <definedName name="valor2">#REF!</definedName>
    <definedName name="VALOR3">#REF!</definedName>
    <definedName name="ValorCto" localSheetId="2">#REF!</definedName>
    <definedName name="ValorCto" localSheetId="3">#REF!</definedName>
    <definedName name="ValorCto">#REF!</definedName>
    <definedName name="ValorEjecutado" localSheetId="2">#REF!</definedName>
    <definedName name="ValorEjecutado" localSheetId="3">#REF!</definedName>
    <definedName name="ValorEjecutado">#REF!</definedName>
    <definedName name="ValorProyecto" localSheetId="2">#REF!</definedName>
    <definedName name="ValorProyecto" localSheetId="3">#REF!</definedName>
    <definedName name="ValorProyecto">#REF!</definedName>
    <definedName name="ValorRecursosComprometidos" localSheetId="2">#REF!</definedName>
    <definedName name="ValorRecursosComprometidos" localSheetId="3">#REF!</definedName>
    <definedName name="ValorRecursosComprometidos">#REF!</definedName>
    <definedName name="Values_Entered" localSheetId="2">IF('FORMULARIO OFERTA ECO'!Loan_Amount*'FORMULARIO OFERTA ECO'!Interest_Rate*'FORMULARIO OFERTA ECO'!Loan_Years*'FORMULARIO OFERTA ECO'!Loan_Start&gt;0,1,0)</definedName>
    <definedName name="Values_Entered" localSheetId="3">IF('PPTO CRUCES 2026'!Loan_Amount*'PPTO CRUCES 2026'!Interest_Rate*'PPTO CRUCES 2026'!Loan_Years*'PPTO CRUCES 2026'!Loan_Start&gt;0,1,0)</definedName>
    <definedName name="Values_Entered">IF(Loan_Amount*Interest_Rate*Loan_Years*Loan_Start&gt;0,1,0)</definedName>
    <definedName name="Válvulas" localSheetId="2">#REF!</definedName>
    <definedName name="Válvulas" localSheetId="3">#REF!</definedName>
    <definedName name="Válvulas">#REF!</definedName>
    <definedName name="vaquita" localSheetId="3" hidden="1">{"PRES REHAB ARM-PER POR ITEMS  KM A KM",#N/A,TRUE,"Rehabilitacion Arm-Per"}</definedName>
    <definedName name="vaquita" hidden="1">{"PRES REHAB ARM-PER POR ITEMS  KM A KM",#N/A,TRUE,"Rehabilitacion Arm-Per"}</definedName>
    <definedName name="Var" localSheetId="2">#REF!</definedName>
    <definedName name="Var" localSheetId="3">#REF!</definedName>
    <definedName name="Var">#REF!</definedName>
    <definedName name="VARIACION1" localSheetId="2">#REF!</definedName>
    <definedName name="VARIACION1" localSheetId="3">#REF!</definedName>
    <definedName name="VARIACION1">#REF!</definedName>
    <definedName name="Varios" localSheetId="2">#REF!</definedName>
    <definedName name="Varios" localSheetId="3">#REF!</definedName>
    <definedName name="Varios">#REF!</definedName>
    <definedName name="Varios2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 localSheetId="2">#REF!</definedName>
    <definedName name="vct" localSheetId="3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 localSheetId="3">#REF!</definedName>
    <definedName name="VentaAiu">#REF!</definedName>
    <definedName name="VEX" localSheetId="2">#REF!</definedName>
    <definedName name="VEX" localSheetId="3">#REF!</definedName>
    <definedName name="VEX">#REF!</definedName>
    <definedName name="VEX_ON" localSheetId="2">#REF!</definedName>
    <definedName name="VEX_ON" localSheetId="3">#REF!</definedName>
    <definedName name="VEX_ON">#REF!</definedName>
    <definedName name="VEX1_1" localSheetId="2">#REF!</definedName>
    <definedName name="VEX1_1" localSheetId="3">#REF!</definedName>
    <definedName name="VEX1_1">#REF!</definedName>
    <definedName name="VEX1_1_1" localSheetId="2">#REF!</definedName>
    <definedName name="VEX1_1_1" localSheetId="3">#REF!</definedName>
    <definedName name="VEX1_1_1">#REF!</definedName>
    <definedName name="VEX1_1_2" localSheetId="2">#REF!</definedName>
    <definedName name="VEX1_1_2" localSheetId="3">#REF!</definedName>
    <definedName name="VEX1_1_2">#REF!</definedName>
    <definedName name="VEX1_1_3" localSheetId="2">#REF!</definedName>
    <definedName name="VEX1_1_3" localSheetId="3">#REF!</definedName>
    <definedName name="VEX1_1_3">#REF!</definedName>
    <definedName name="VEX1_1_4" localSheetId="2">#REF!</definedName>
    <definedName name="VEX1_1_4" localSheetId="3">#REF!</definedName>
    <definedName name="VEX1_1_4">#REF!</definedName>
    <definedName name="VEX1_2" localSheetId="2">#REF!</definedName>
    <definedName name="VEX1_2" localSheetId="3">#REF!</definedName>
    <definedName name="VEX1_2">#REF!</definedName>
    <definedName name="VEX1_3" localSheetId="2">#REF!</definedName>
    <definedName name="VEX1_3" localSheetId="3">#REF!</definedName>
    <definedName name="VEX1_3">#REF!</definedName>
    <definedName name="vf">#REF!</definedName>
    <definedName name="VFA" localSheetId="2">#REF!</definedName>
    <definedName name="VFA" localSheetId="3">#REF!</definedName>
    <definedName name="VFA">#REF!</definedName>
    <definedName name="VFA1_1" localSheetId="2">#REF!</definedName>
    <definedName name="VFA1_1" localSheetId="3">#REF!</definedName>
    <definedName name="VFA1_1">#REF!</definedName>
    <definedName name="VFA1_1_1" localSheetId="2">#REF!</definedName>
    <definedName name="VFA1_1_1" localSheetId="3">#REF!</definedName>
    <definedName name="VFA1_1_1">#REF!</definedName>
    <definedName name="VFA1_1_2" localSheetId="2">#REF!</definedName>
    <definedName name="VFA1_1_2" localSheetId="3">#REF!</definedName>
    <definedName name="VFA1_1_2">#REF!</definedName>
    <definedName name="VFA1_1_3" localSheetId="2">#REF!</definedName>
    <definedName name="VFA1_1_3" localSheetId="3">#REF!</definedName>
    <definedName name="VFA1_1_3">#REF!</definedName>
    <definedName name="VFA1_1_4" localSheetId="2">#REF!</definedName>
    <definedName name="VFA1_1_4" localSheetId="3">#REF!</definedName>
    <definedName name="VFA1_1_4">#REF!</definedName>
    <definedName name="VFA1_1_5" localSheetId="2">#REF!</definedName>
    <definedName name="VFA1_1_5" localSheetId="3">#REF!</definedName>
    <definedName name="VFA1_1_5">#REF!</definedName>
    <definedName name="VFA1_1_6" localSheetId="2">#REF!</definedName>
    <definedName name="VFA1_1_6" localSheetId="3">#REF!</definedName>
    <definedName name="VFA1_1_6">#REF!</definedName>
    <definedName name="VFA1_2" localSheetId="2">#REF!</definedName>
    <definedName name="VFA1_2" localSheetId="3">#REF!</definedName>
    <definedName name="VFA1_2">#REF!</definedName>
    <definedName name="VFA1_3" localSheetId="2">#REF!</definedName>
    <definedName name="VFA1_3" localSheetId="3">#REF!</definedName>
    <definedName name="VFA1_3">#REF!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2">#REF!</definedName>
    <definedName name="vfh" localSheetId="3">#REF!</definedName>
    <definedName name="vfh">#REF!</definedName>
    <definedName name="vfn">#REF!</definedName>
    <definedName name="VFR" localSheetId="2">#REF!</definedName>
    <definedName name="VFR" localSheetId="3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localSheetId="2">#REF!</definedName>
    <definedName name="VIA" localSheetId="3">#REF!</definedName>
    <definedName name="VIA">#REF!</definedName>
    <definedName name="VIBRA">#REF!</definedName>
    <definedName name="VIBRADOR">#REF!</definedName>
    <definedName name="VIBRO">#REF!</definedName>
    <definedName name="VICEP_DIRECC" localSheetId="2">#REF!</definedName>
    <definedName name="VICEP_DIRECC" localSheetId="3">#REF!</definedName>
    <definedName name="VICEP_DIRECC">#REF!</definedName>
    <definedName name="VigenciaDolares" localSheetId="2">#REF!</definedName>
    <definedName name="VigenciaDolares" localSheetId="3">#REF!</definedName>
    <definedName name="VigenciaDolares">#REF!</definedName>
    <definedName name="VigenciaPesos" localSheetId="2">#REF!</definedName>
    <definedName name="VigenciaPesos" localSheetId="3">#REF!</definedName>
    <definedName name="VigenciaPesos">#REF!</definedName>
    <definedName name="VIGFUTURA" localSheetId="2">#REF!</definedName>
    <definedName name="VIGFUTURA" localSheetId="3">#REF!</definedName>
    <definedName name="VIGFUTURA">#REF!</definedName>
    <definedName name="villa">#REF!</definedName>
    <definedName name="VIT" localSheetId="2">#REF!</definedName>
    <definedName name="VIT" localSheetId="3">#REF!</definedName>
    <definedName name="VIT">#REF!</definedName>
    <definedName name="VIT1_1" localSheetId="2">#REF!</definedName>
    <definedName name="VIT1_1" localSheetId="3">#REF!</definedName>
    <definedName name="VIT1_1">#REF!</definedName>
    <definedName name="VIT1_1_1" localSheetId="2">#REF!</definedName>
    <definedName name="VIT1_1_1" localSheetId="3">#REF!</definedName>
    <definedName name="VIT1_1_1">#REF!</definedName>
    <definedName name="VIT1_1_10" localSheetId="2">#REF!</definedName>
    <definedName name="VIT1_1_10" localSheetId="3">#REF!</definedName>
    <definedName name="VIT1_1_10">#REF!</definedName>
    <definedName name="VIT1_1_11" localSheetId="2">#REF!</definedName>
    <definedName name="VIT1_1_11" localSheetId="3">#REF!</definedName>
    <definedName name="VIT1_1_11">#REF!</definedName>
    <definedName name="VIT1_1_12" localSheetId="2">#REF!</definedName>
    <definedName name="VIT1_1_12" localSheetId="3">#REF!</definedName>
    <definedName name="VIT1_1_12">#REF!</definedName>
    <definedName name="VIT1_1_13" localSheetId="2">#REF!</definedName>
    <definedName name="VIT1_1_13" localSheetId="3">#REF!</definedName>
    <definedName name="VIT1_1_13">#REF!</definedName>
    <definedName name="VIT1_1_14" localSheetId="2">#REF!</definedName>
    <definedName name="VIT1_1_14" localSheetId="3">#REF!</definedName>
    <definedName name="VIT1_1_14">#REF!</definedName>
    <definedName name="VIT1_1_15" localSheetId="2">#REF!</definedName>
    <definedName name="VIT1_1_15" localSheetId="3">#REF!</definedName>
    <definedName name="VIT1_1_15">#REF!</definedName>
    <definedName name="VIT1_1_16" localSheetId="2">#REF!</definedName>
    <definedName name="VIT1_1_16" localSheetId="3">#REF!</definedName>
    <definedName name="VIT1_1_16">#REF!</definedName>
    <definedName name="VIt1_1_17" localSheetId="2">#REF!</definedName>
    <definedName name="VIt1_1_17" localSheetId="3">#REF!</definedName>
    <definedName name="VIt1_1_17">#REF!</definedName>
    <definedName name="VIT1_1_18" localSheetId="2">#REF!</definedName>
    <definedName name="VIT1_1_18" localSheetId="3">#REF!</definedName>
    <definedName name="VIT1_1_18">#REF!</definedName>
    <definedName name="VIt1_1_19" localSheetId="2">#REF!</definedName>
    <definedName name="VIt1_1_19" localSheetId="3">#REF!</definedName>
    <definedName name="VIt1_1_19">#REF!</definedName>
    <definedName name="VIT1_1_2" localSheetId="2">#REF!</definedName>
    <definedName name="VIT1_1_2" localSheetId="3">#REF!</definedName>
    <definedName name="VIT1_1_2">#REF!</definedName>
    <definedName name="VIT1_1_20" localSheetId="2">#REF!</definedName>
    <definedName name="VIT1_1_20" localSheetId="3">#REF!</definedName>
    <definedName name="VIT1_1_20">#REF!</definedName>
    <definedName name="VIT1_1_3" localSheetId="2">#REF!</definedName>
    <definedName name="VIT1_1_3" localSheetId="3">#REF!</definedName>
    <definedName name="VIT1_1_3">#REF!</definedName>
    <definedName name="VIT1_1_4" localSheetId="2">#REF!</definedName>
    <definedName name="VIT1_1_4" localSheetId="3">#REF!</definedName>
    <definedName name="VIT1_1_4">#REF!</definedName>
    <definedName name="VIT1_1_5" localSheetId="2">#REF!</definedName>
    <definedName name="VIT1_1_5" localSheetId="3">#REF!</definedName>
    <definedName name="VIT1_1_5">#REF!</definedName>
    <definedName name="VIT1_1_6" localSheetId="2">#REF!</definedName>
    <definedName name="VIT1_1_6" localSheetId="3">#REF!</definedName>
    <definedName name="VIT1_1_6">#REF!</definedName>
    <definedName name="VIT1_1_7" localSheetId="2">#REF!</definedName>
    <definedName name="VIT1_1_7" localSheetId="3">#REF!</definedName>
    <definedName name="VIT1_1_7">#REF!</definedName>
    <definedName name="VIT1_1_8" localSheetId="2">#REF!</definedName>
    <definedName name="VIT1_1_8" localSheetId="3">#REF!</definedName>
    <definedName name="VIT1_1_8">#REF!</definedName>
    <definedName name="VIT1_1_9" localSheetId="2">#REF!</definedName>
    <definedName name="VIT1_1_9" localSheetId="3">#REF!</definedName>
    <definedName name="VIT1_1_9">#REF!</definedName>
    <definedName name="VIT1_2" localSheetId="2">#REF!</definedName>
    <definedName name="VIT1_2" localSheetId="3">#REF!</definedName>
    <definedName name="VIT1_2">#REF!</definedName>
    <definedName name="VIT1_3" localSheetId="2">#REF!</definedName>
    <definedName name="VIT1_3" localSheetId="3">#REF!</definedName>
    <definedName name="VIT1_3">#REF!</definedName>
    <definedName name="VIT1_4" localSheetId="2">#REF!</definedName>
    <definedName name="VIT1_4" localSheetId="3">#REF!</definedName>
    <definedName name="VIT1_4">#REF!</definedName>
    <definedName name="VIT1_5" localSheetId="2">#REF!</definedName>
    <definedName name="VIT1_5" localSheetId="3">#REF!</definedName>
    <definedName name="VIT1_5">#REF!</definedName>
    <definedName name="VIT1_6" localSheetId="2">#REF!</definedName>
    <definedName name="VIT1_6" localSheetId="3">#REF!</definedName>
    <definedName name="VIT1_6">#REF!</definedName>
    <definedName name="vital5" localSheetId="2">#REF!</definedName>
    <definedName name="vital5" localSheetId="3">#REF!</definedName>
    <definedName name="vital5">#REF!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mk">#REF!</definedName>
    <definedName name="VOLQUETAS">#REF!</definedName>
    <definedName name="vp" localSheetId="2">#REF!</definedName>
    <definedName name="vp" localSheetId="3">#REF!</definedName>
    <definedName name="vp">#REF!</definedName>
    <definedName name="VPN" localSheetId="2">#REF!</definedName>
    <definedName name="VPN" localSheetId="3">#REF!</definedName>
    <definedName name="VPN">#REF!</definedName>
    <definedName name="VPNCCP" localSheetId="2">#REF!</definedName>
    <definedName name="VPNCCP" localSheetId="3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 localSheetId="2">#REF!</definedName>
    <definedName name="VPR1_1" localSheetId="3">#REF!</definedName>
    <definedName name="VPR1_1">#REF!</definedName>
    <definedName name="VPR1_1_1" localSheetId="2">#REF!</definedName>
    <definedName name="VPR1_1_1" localSheetId="3">#REF!</definedName>
    <definedName name="VPR1_1_1">#REF!</definedName>
    <definedName name="VPR1_1_10" localSheetId="2">#REF!</definedName>
    <definedName name="VPR1_1_10" localSheetId="3">#REF!</definedName>
    <definedName name="VPR1_1_10">#REF!</definedName>
    <definedName name="VPR1_1_11" localSheetId="2">#REF!</definedName>
    <definedName name="VPR1_1_11" localSheetId="3">#REF!</definedName>
    <definedName name="VPR1_1_11">#REF!</definedName>
    <definedName name="VPR1_1_12" localSheetId="2">#REF!</definedName>
    <definedName name="VPR1_1_12" localSheetId="3">#REF!</definedName>
    <definedName name="VPR1_1_12">#REF!</definedName>
    <definedName name="VPR1_1_13" localSheetId="2">#REF!</definedName>
    <definedName name="VPR1_1_13" localSheetId="3">#REF!</definedName>
    <definedName name="VPR1_1_13">#REF!</definedName>
    <definedName name="VPR1_1_14" localSheetId="2">#REF!</definedName>
    <definedName name="VPR1_1_14" localSheetId="3">#REF!</definedName>
    <definedName name="VPR1_1_14">#REF!</definedName>
    <definedName name="VPR1_1_15" localSheetId="2">#REF!</definedName>
    <definedName name="VPR1_1_15" localSheetId="3">#REF!</definedName>
    <definedName name="VPR1_1_15">#REF!</definedName>
    <definedName name="VPR1_1_16" localSheetId="2">#REF!</definedName>
    <definedName name="VPR1_1_16" localSheetId="3">#REF!</definedName>
    <definedName name="VPR1_1_16">#REF!</definedName>
    <definedName name="VPR1_1_17" localSheetId="2">#REF!</definedName>
    <definedName name="VPR1_1_17" localSheetId="3">#REF!</definedName>
    <definedName name="VPR1_1_17">#REF!</definedName>
    <definedName name="VPR1_1_18" localSheetId="2">#REF!</definedName>
    <definedName name="VPR1_1_18" localSheetId="3">#REF!</definedName>
    <definedName name="VPR1_1_18">#REF!</definedName>
    <definedName name="VPR1_1_19" localSheetId="2">#REF!</definedName>
    <definedName name="VPR1_1_19" localSheetId="3">#REF!</definedName>
    <definedName name="VPR1_1_19">#REF!</definedName>
    <definedName name="VPR1_1_2" localSheetId="2">#REF!</definedName>
    <definedName name="VPR1_1_2" localSheetId="3">#REF!</definedName>
    <definedName name="VPR1_1_2">#REF!</definedName>
    <definedName name="VPR1_1_20" localSheetId="2">#REF!</definedName>
    <definedName name="VPR1_1_20" localSheetId="3">#REF!</definedName>
    <definedName name="VPR1_1_20">#REF!</definedName>
    <definedName name="VPR1_1_21" localSheetId="2">#REF!</definedName>
    <definedName name="VPR1_1_21" localSheetId="3">#REF!</definedName>
    <definedName name="VPR1_1_21">#REF!</definedName>
    <definedName name="VPR1_1_22" localSheetId="2">#REF!</definedName>
    <definedName name="VPR1_1_22" localSheetId="3">#REF!</definedName>
    <definedName name="VPR1_1_22">#REF!</definedName>
    <definedName name="VPR1_1_23" localSheetId="2">#REF!</definedName>
    <definedName name="VPR1_1_23" localSheetId="3">#REF!</definedName>
    <definedName name="VPR1_1_23">#REF!</definedName>
    <definedName name="VPR1_1_24" localSheetId="2">#REF!</definedName>
    <definedName name="VPR1_1_24" localSheetId="3">#REF!</definedName>
    <definedName name="VPR1_1_24">#REF!</definedName>
    <definedName name="VPR1_1_25" localSheetId="2">#REF!</definedName>
    <definedName name="VPR1_1_25" localSheetId="3">#REF!</definedName>
    <definedName name="VPR1_1_25">#REF!</definedName>
    <definedName name="VPR1_1_26" localSheetId="2">#REF!</definedName>
    <definedName name="VPR1_1_26" localSheetId="3">#REF!</definedName>
    <definedName name="VPR1_1_26">#REF!</definedName>
    <definedName name="VPR1_1_27" localSheetId="2">#REF!</definedName>
    <definedName name="VPR1_1_27" localSheetId="3">#REF!</definedName>
    <definedName name="VPR1_1_27">#REF!</definedName>
    <definedName name="VPR1_1_28" localSheetId="2">#REF!</definedName>
    <definedName name="VPR1_1_28" localSheetId="3">#REF!</definedName>
    <definedName name="VPR1_1_28">#REF!</definedName>
    <definedName name="VPR1_1_29" localSheetId="2">#REF!</definedName>
    <definedName name="VPR1_1_29" localSheetId="3">#REF!</definedName>
    <definedName name="VPR1_1_29">#REF!</definedName>
    <definedName name="VPR1_1_3" localSheetId="2">#REF!</definedName>
    <definedName name="VPR1_1_3" localSheetId="3">#REF!</definedName>
    <definedName name="VPR1_1_3">#REF!</definedName>
    <definedName name="VPR1_1_30" localSheetId="2">#REF!</definedName>
    <definedName name="VPR1_1_30" localSheetId="3">#REF!</definedName>
    <definedName name="VPR1_1_30">#REF!</definedName>
    <definedName name="VPR1_1_31" localSheetId="2">#REF!</definedName>
    <definedName name="VPR1_1_31" localSheetId="3">#REF!</definedName>
    <definedName name="VPR1_1_31">#REF!</definedName>
    <definedName name="VPR1_1_32" localSheetId="2">#REF!</definedName>
    <definedName name="VPR1_1_32" localSheetId="3">#REF!</definedName>
    <definedName name="VPR1_1_32">#REF!</definedName>
    <definedName name="VPR1_1_4" localSheetId="2">#REF!</definedName>
    <definedName name="VPR1_1_4" localSheetId="3">#REF!</definedName>
    <definedName name="VPR1_1_4">#REF!</definedName>
    <definedName name="VPR1_1_5" localSheetId="2">#REF!</definedName>
    <definedName name="VPR1_1_5" localSheetId="3">#REF!</definedName>
    <definedName name="VPR1_1_5">#REF!</definedName>
    <definedName name="VPR1_1_6" localSheetId="2">#REF!</definedName>
    <definedName name="VPR1_1_6" localSheetId="3">#REF!</definedName>
    <definedName name="VPR1_1_6">#REF!</definedName>
    <definedName name="VPR1_1_7" localSheetId="2">#REF!</definedName>
    <definedName name="VPR1_1_7" localSheetId="3">#REF!</definedName>
    <definedName name="VPR1_1_7">#REF!</definedName>
    <definedName name="VPR1_1_8" localSheetId="2">#REF!</definedName>
    <definedName name="VPR1_1_8" localSheetId="3">#REF!</definedName>
    <definedName name="VPR1_1_8">#REF!</definedName>
    <definedName name="VPR1_1_9" localSheetId="2">#REF!</definedName>
    <definedName name="VPR1_1_9" localSheetId="3">#REF!</definedName>
    <definedName name="VPR1_1_9">#REF!</definedName>
    <definedName name="VPR1_2" localSheetId="2">#REF!</definedName>
    <definedName name="VPR1_2" localSheetId="3">#REF!</definedName>
    <definedName name="VPR1_2">#REF!</definedName>
    <definedName name="VPR1_3" localSheetId="2">#REF!</definedName>
    <definedName name="VPR1_3" localSheetId="3">#REF!</definedName>
    <definedName name="VPR1_3">#REF!</definedName>
    <definedName name="VPR1_4" localSheetId="2">#REF!</definedName>
    <definedName name="VPR1_4" localSheetId="3">#REF!</definedName>
    <definedName name="VPR1_4">#REF!</definedName>
    <definedName name="VPR1_5" localSheetId="2">#REF!</definedName>
    <definedName name="VPR1_5" localSheetId="3">#REF!</definedName>
    <definedName name="VPR1_5">#REF!</definedName>
    <definedName name="VPR1_6" localSheetId="2">#REF!</definedName>
    <definedName name="VPR1_6" localSheetId="3">#REF!</definedName>
    <definedName name="VPR1_6">#REF!</definedName>
    <definedName name="vpt" localSheetId="2">#REF!</definedName>
    <definedName name="vpt" localSheetId="3">#REF!</definedName>
    <definedName name="vpt">#REF!</definedName>
    <definedName name="vr" localSheetId="2">Scheduled_Payment+Extra_Payment</definedName>
    <definedName name="vr" localSheetId="3">Scheduled_Payment+Extra_Payment</definedName>
    <definedName name="vr" localSheetId="1">Scheduled_Payment+Extra_Payment</definedName>
    <definedName name="vr">Scheduled_Payment+Extra_Payment</definedName>
    <definedName name="vrbasad1">#REF!</definedName>
    <definedName name="vrbasad2">#REF!</definedName>
    <definedName name="vrbasin">#REF!</definedName>
    <definedName name="VRP" localSheetId="2">#REF!</definedName>
    <definedName name="VRP" localSheetId="3">#REF!</definedName>
    <definedName name="VRP">#REF!</definedName>
    <definedName name="VRP_PETROQ" localSheetId="2">#REF!</definedName>
    <definedName name="VRP_PETROQ" localSheetId="3">#REF!</definedName>
    <definedName name="VRP_PETROQ">#REF!</definedName>
    <definedName name="VRP1_1" localSheetId="2">#REF!</definedName>
    <definedName name="VRP1_1" localSheetId="3">#REF!</definedName>
    <definedName name="VRP1_1">#REF!</definedName>
    <definedName name="VRP1_1_1" localSheetId="2">#REF!</definedName>
    <definedName name="VRP1_1_1" localSheetId="3">#REF!</definedName>
    <definedName name="VRP1_1_1">#REF!</definedName>
    <definedName name="VRP1_1_10" localSheetId="2">#REF!</definedName>
    <definedName name="VRP1_1_10" localSheetId="3">#REF!</definedName>
    <definedName name="VRP1_1_10">#REF!</definedName>
    <definedName name="VRP1_1_11" localSheetId="2">#REF!</definedName>
    <definedName name="VRP1_1_11" localSheetId="3">#REF!</definedName>
    <definedName name="VRP1_1_11">#REF!</definedName>
    <definedName name="VRP1_1_12" localSheetId="2">#REF!</definedName>
    <definedName name="VRP1_1_12" localSheetId="3">#REF!</definedName>
    <definedName name="VRP1_1_12">#REF!</definedName>
    <definedName name="VRP1_1_13" localSheetId="2">#REF!</definedName>
    <definedName name="VRP1_1_13" localSheetId="3">#REF!</definedName>
    <definedName name="VRP1_1_13">#REF!</definedName>
    <definedName name="VRP1_1_14" localSheetId="2">#REF!</definedName>
    <definedName name="VRP1_1_14" localSheetId="3">#REF!</definedName>
    <definedName name="VRP1_1_14">#REF!</definedName>
    <definedName name="VRP1_1_15" localSheetId="2">#REF!</definedName>
    <definedName name="VRP1_1_15" localSheetId="3">#REF!</definedName>
    <definedName name="VRP1_1_15">#REF!</definedName>
    <definedName name="VRP1_1_16" localSheetId="2">#REF!</definedName>
    <definedName name="VRP1_1_16" localSheetId="3">#REF!</definedName>
    <definedName name="VRP1_1_16">#REF!</definedName>
    <definedName name="VRP1_1_17" localSheetId="2">#REF!</definedName>
    <definedName name="VRP1_1_17" localSheetId="3">#REF!</definedName>
    <definedName name="VRP1_1_17">#REF!</definedName>
    <definedName name="VRP1_1_18" localSheetId="2">#REF!</definedName>
    <definedName name="VRP1_1_18" localSheetId="3">#REF!</definedName>
    <definedName name="VRP1_1_18">#REF!</definedName>
    <definedName name="VRP1_1_19" localSheetId="2">#REF!</definedName>
    <definedName name="VRP1_1_19" localSheetId="3">#REF!</definedName>
    <definedName name="VRP1_1_19">#REF!</definedName>
    <definedName name="VRP1_1_2" localSheetId="2">#REF!</definedName>
    <definedName name="VRP1_1_2" localSheetId="3">#REF!</definedName>
    <definedName name="VRP1_1_2">#REF!</definedName>
    <definedName name="VRP1_1_20" localSheetId="2">#REF!</definedName>
    <definedName name="VRP1_1_20" localSheetId="3">#REF!</definedName>
    <definedName name="VRP1_1_20">#REF!</definedName>
    <definedName name="VRP1_1_21" localSheetId="2">#REF!</definedName>
    <definedName name="VRP1_1_21" localSheetId="3">#REF!</definedName>
    <definedName name="VRP1_1_21">#REF!</definedName>
    <definedName name="VRP1_1_22" localSheetId="2">#REF!</definedName>
    <definedName name="VRP1_1_22" localSheetId="3">#REF!</definedName>
    <definedName name="VRP1_1_22">#REF!</definedName>
    <definedName name="VRP1_1_23" localSheetId="2">#REF!</definedName>
    <definedName name="VRP1_1_23" localSheetId="3">#REF!</definedName>
    <definedName name="VRP1_1_23">#REF!</definedName>
    <definedName name="VRP1_1_3" localSheetId="2">#REF!</definedName>
    <definedName name="VRP1_1_3" localSheetId="3">#REF!</definedName>
    <definedName name="VRP1_1_3">#REF!</definedName>
    <definedName name="VRP1_1_4" localSheetId="2">#REF!</definedName>
    <definedName name="VRP1_1_4" localSheetId="3">#REF!</definedName>
    <definedName name="VRP1_1_4">#REF!</definedName>
    <definedName name="VRP1_1_5" localSheetId="2">#REF!</definedName>
    <definedName name="VRP1_1_5" localSheetId="3">#REF!</definedName>
    <definedName name="VRP1_1_5">#REF!</definedName>
    <definedName name="VRP1_1_6" localSheetId="2">#REF!</definedName>
    <definedName name="VRP1_1_6" localSheetId="3">#REF!</definedName>
    <definedName name="VRP1_1_6">#REF!</definedName>
    <definedName name="VRP1_1_7" localSheetId="2">#REF!</definedName>
    <definedName name="VRP1_1_7" localSheetId="3">#REF!</definedName>
    <definedName name="VRP1_1_7">#REF!</definedName>
    <definedName name="VRP1_1_8" localSheetId="2">#REF!</definedName>
    <definedName name="VRP1_1_8" localSheetId="3">#REF!</definedName>
    <definedName name="VRP1_1_8">#REF!</definedName>
    <definedName name="VRP1_1_9" localSheetId="2">#REF!</definedName>
    <definedName name="VRP1_1_9" localSheetId="3">#REF!</definedName>
    <definedName name="VRP1_1_9">#REF!</definedName>
    <definedName name="VRP1_2" localSheetId="2">#REF!</definedName>
    <definedName name="VRP1_2" localSheetId="3">#REF!</definedName>
    <definedName name="VRP1_2">#REF!</definedName>
    <definedName name="VRP1_3" localSheetId="2">#REF!</definedName>
    <definedName name="VRP1_3" localSheetId="3">#REF!</definedName>
    <definedName name="VRP1_3">#REF!</definedName>
    <definedName name="VRP1_4" localSheetId="2">#REF!</definedName>
    <definedName name="VRP1_4" localSheetId="3">#REF!</definedName>
    <definedName name="VRP1_4">#REF!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2">#REF!</definedName>
    <definedName name="VSM" localSheetId="3">#REF!</definedName>
    <definedName name="VSM">#REF!</definedName>
    <definedName name="VSM1_1" localSheetId="2">#REF!</definedName>
    <definedName name="VSM1_1" localSheetId="3">#REF!</definedName>
    <definedName name="VSM1_1">#REF!</definedName>
    <definedName name="VSM1_1_1" localSheetId="2">#REF!</definedName>
    <definedName name="VSM1_1_1" localSheetId="3">#REF!</definedName>
    <definedName name="VSM1_1_1">#REF!</definedName>
    <definedName name="VSM1_1_2" localSheetId="2">#REF!</definedName>
    <definedName name="VSM1_1_2" localSheetId="3">#REF!</definedName>
    <definedName name="VSM1_1_2">#REF!</definedName>
    <definedName name="VSM1_1_3" localSheetId="2">#REF!</definedName>
    <definedName name="VSM1_1_3" localSheetId="3">#REF!</definedName>
    <definedName name="VSM1_1_3">#REF!</definedName>
    <definedName name="VSM1_1_4" localSheetId="2">#REF!</definedName>
    <definedName name="VSM1_1_4" localSheetId="3">#REF!</definedName>
    <definedName name="VSM1_1_4">#REF!</definedName>
    <definedName name="VSM1_1_5" localSheetId="2">#REF!</definedName>
    <definedName name="VSM1_1_5" localSheetId="3">#REF!</definedName>
    <definedName name="VSM1_1_5">#REF!</definedName>
    <definedName name="VSM1_2" localSheetId="2">#REF!</definedName>
    <definedName name="VSM1_2" localSheetId="3">#REF!</definedName>
    <definedName name="VSM1_2">#REF!</definedName>
    <definedName name="VSM1_3" localSheetId="2">#REF!</definedName>
    <definedName name="VSM1_3" localSheetId="3">#REF!</definedName>
    <definedName name="VSM1_3">#REF!</definedName>
    <definedName name="VSM1_4" localSheetId="2">#REF!</definedName>
    <definedName name="VSM1_4" localSheetId="3">#REF!</definedName>
    <definedName name="VSM1_4">#REF!</definedName>
    <definedName name="VSM1_5" localSheetId="2">#REF!</definedName>
    <definedName name="VSM1_5" localSheetId="3">#REF!</definedName>
    <definedName name="VSM1_5">#REF!</definedName>
    <definedName name="vsp" localSheetId="2">#REF!</definedName>
    <definedName name="vsp" localSheetId="3">#REF!</definedName>
    <definedName name="vsp">#REF!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 localSheetId="2">#REF!</definedName>
    <definedName name="Vvmph" localSheetId="3">#REF!</definedName>
    <definedName name="Vvmph">#REF!</definedName>
    <definedName name="VVV" localSheetId="2">#REF!</definedName>
    <definedName name="VVV" localSheetId="3">#REF!</definedName>
    <definedName name="VVV">#REF!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 localSheetId="2">#REF!</definedName>
    <definedName name="Wage0100" localSheetId="3">#REF!</definedName>
    <definedName name="Wage0100">#REF!</definedName>
    <definedName name="Wage0200" localSheetId="2">#REF!</definedName>
    <definedName name="Wage0200" localSheetId="3">#REF!</definedName>
    <definedName name="Wage0200">#REF!</definedName>
    <definedName name="WBS" localSheetId="2">#REF!</definedName>
    <definedName name="WBS" localSheetId="3">#REF!</definedName>
    <definedName name="WBS">#REF!</definedName>
    <definedName name="Wcut" localSheetId="2">#REF!</definedName>
    <definedName name="Wcut" localSheetId="3">#REF!</definedName>
    <definedName name="Wcut">#REF!</definedName>
    <definedName name="WD" localSheetId="2">#REF!</definedName>
    <definedName name="WD" localSheetId="3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">#REF!</definedName>
    <definedName name="WDFSDF" localSheetId="3">#REF!</definedName>
    <definedName name="WDFSDF">#REF!</definedName>
    <definedName name="we">#REF!</definedName>
    <definedName name="wedw" localSheetId="2">#REF!</definedName>
    <definedName name="wedw" localSheetId="3">#REF!</definedName>
    <definedName name="wedw">#REF!</definedName>
    <definedName name="WEFWE" localSheetId="2">#REF!</definedName>
    <definedName name="WEFWE" localSheetId="3">#REF!</definedName>
    <definedName name="WEFWE">#REF!</definedName>
    <definedName name="WER" localSheetId="2">#REF!</definedName>
    <definedName name="WER" localSheetId="3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#REF!</definedName>
    <definedName name="WILSON" localSheetId="3">#REF!</definedName>
    <definedName name="WILSON">#REF!</definedName>
    <definedName name="wj">#REF!</definedName>
    <definedName name="wl">#REF!</definedName>
    <definedName name="WQ" localSheetId="2">#REF!</definedName>
    <definedName name="WQ" localSheetId="3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localSheetId="3" hidden="1">{#N/A,#N/A,TRUE,"1842CWN0"}</definedName>
    <definedName name="wrn.civil._.works." hidden="1">{#N/A,#N/A,TRUE,"1842CWN0"}</definedName>
    <definedName name="wrn.ESTADO._.REHABILITACION." localSheetId="3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3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localSheetId="3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localSheetId="3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localSheetId="3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3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 localSheetId="2">#REF!</definedName>
    <definedName name="Wtot" localSheetId="3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">#REF!</definedName>
    <definedName name="WW" localSheetId="3">#REF!</definedName>
    <definedName name="WW">#REF!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localSheetId="2" hidden="1">{#N/A,#N/A,TRUE,"1842CWN0"}</definedName>
    <definedName name="XSW" localSheetId="3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t">#REF!</definedName>
    <definedName name="XX" localSheetId="2">#REF!</definedName>
    <definedName name="XX" localSheetId="3">#REF!</definedName>
    <definedName name="XX">#REF!</definedName>
    <definedName name="XX_51">#REF!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2" hidden="1">#REF!</definedName>
    <definedName name="XXXX" localSheetId="3" hidden="1">#REF!</definedName>
    <definedName name="XXXX" hidden="1">#REF!</definedName>
    <definedName name="xxxxx" localSheetId="2">#REF!</definedName>
    <definedName name="xxxxx" localSheetId="3">#REF!</definedName>
    <definedName name="xxxxx" localSheetId="1">#REF!</definedName>
    <definedName name="xxxxx">#REF!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3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 localSheetId="2">#REF!</definedName>
    <definedName name="XXXXXXXXXX" localSheetId="3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3">#REF!</definedName>
    <definedName name="XXXXXXXXXXXX">#REF!</definedName>
    <definedName name="XZS" localSheetId="2" hidden="1">#REF!</definedName>
    <definedName name="XZS" localSheetId="3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#REF!</definedName>
    <definedName name="Y" localSheetId="3">#REF!</definedName>
    <definedName name="Y" localSheetId="1">#REF!</definedName>
    <definedName name="Y">#REF!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3">#REF!</definedName>
    <definedName name="YA">#REF!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 localSheetId="2">#REF!</definedName>
    <definedName name="YOYO" localSheetId="3">#REF!</definedName>
    <definedName name="YOYO">#REF!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2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 localSheetId="3">#REF!</definedName>
    <definedName name="ZDF">#REF!</definedName>
    <definedName name="zdr">#REF!</definedName>
    <definedName name="ZONA1" localSheetId="2">#REF!</definedName>
    <definedName name="ZONA1" localSheetId="3">#REF!</definedName>
    <definedName name="ZONA1">#REF!</definedName>
    <definedName name="ZONA3" localSheetId="2">#REF!</definedName>
    <definedName name="ZONA3" localSheetId="3">#REF!</definedName>
    <definedName name="ZONA3">#REF!</definedName>
    <definedName name="ZONA4">#REF!</definedName>
    <definedName name="zx" localSheetId="2">'FORMULARIO OFERTA ECO'!ERR</definedName>
    <definedName name="zx" localSheetId="3">'PPTO CRUCES 2026'!ERR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2">#REF!</definedName>
    <definedName name="ZZZZZZZZZZZ" localSheetId="3">#REF!</definedName>
    <definedName name="ZZZZZZZZZZZ">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1" i="42" l="1"/>
  <c r="I292" i="42"/>
  <c r="I293" i="42"/>
  <c r="I295" i="42"/>
  <c r="I294" i="42"/>
  <c r="I290" i="42"/>
  <c r="I289" i="42"/>
  <c r="I277" i="42"/>
  <c r="I278" i="42" s="1"/>
  <c r="I274" i="42"/>
  <c r="I273" i="42"/>
  <c r="I272" i="42"/>
  <c r="I271" i="42"/>
  <c r="I270" i="42"/>
  <c r="I269" i="42"/>
  <c r="I268" i="42"/>
  <c r="I267" i="42"/>
  <c r="I264" i="42"/>
  <c r="I263" i="42"/>
  <c r="I262" i="42"/>
  <c r="I261" i="42"/>
  <c r="I260" i="42"/>
  <c r="I265" i="42" s="1"/>
  <c r="I257" i="42"/>
  <c r="I256" i="42"/>
  <c r="I255" i="42"/>
  <c r="I254" i="42"/>
  <c r="I253" i="42"/>
  <c r="I252" i="42"/>
  <c r="I251" i="42"/>
  <c r="I248" i="42"/>
  <c r="I247" i="42"/>
  <c r="I246" i="42"/>
  <c r="I245" i="42"/>
  <c r="I244" i="42"/>
  <c r="I249" i="42" s="1"/>
  <c r="I241" i="42"/>
  <c r="I240" i="42"/>
  <c r="I239" i="42"/>
  <c r="I235" i="42"/>
  <c r="I234" i="42"/>
  <c r="I233" i="42"/>
  <c r="I232" i="42"/>
  <c r="I231" i="42"/>
  <c r="I230" i="42"/>
  <c r="I229" i="42"/>
  <c r="I228" i="42"/>
  <c r="I227" i="42"/>
  <c r="I226" i="42"/>
  <c r="I225" i="42"/>
  <c r="I222" i="42"/>
  <c r="I223" i="42" s="1"/>
  <c r="I219" i="42"/>
  <c r="I218" i="42"/>
  <c r="I217" i="42"/>
  <c r="I220" i="42" s="1"/>
  <c r="I214" i="42"/>
  <c r="I213" i="42"/>
  <c r="I212" i="42"/>
  <c r="I211" i="42"/>
  <c r="I210" i="42"/>
  <c r="I215" i="42" s="1"/>
  <c r="I207" i="42"/>
  <c r="I206" i="42"/>
  <c r="I208" i="42" s="1"/>
  <c r="I201" i="42"/>
  <c r="I200" i="42"/>
  <c r="I199" i="42"/>
  <c r="I202" i="42" s="1"/>
  <c r="I196" i="42"/>
  <c r="I195" i="42"/>
  <c r="I197" i="42" s="1"/>
  <c r="I192" i="42"/>
  <c r="I191" i="42"/>
  <c r="I190" i="42"/>
  <c r="I189" i="42"/>
  <c r="I188" i="42"/>
  <c r="I187" i="42"/>
  <c r="I186" i="42"/>
  <c r="I185" i="42"/>
  <c r="I184" i="42"/>
  <c r="I183" i="42"/>
  <c r="I182" i="42"/>
  <c r="I181" i="42"/>
  <c r="I180" i="42"/>
  <c r="I179" i="42"/>
  <c r="I178" i="42"/>
  <c r="I175" i="42"/>
  <c r="I174" i="42"/>
  <c r="I173" i="42"/>
  <c r="I172" i="42"/>
  <c r="I176" i="42" s="1"/>
  <c r="I169" i="42"/>
  <c r="I168" i="42"/>
  <c r="I167" i="42"/>
  <c r="I166" i="42"/>
  <c r="I170" i="42" s="1"/>
  <c r="I163" i="42"/>
  <c r="I162" i="42"/>
  <c r="I161" i="42"/>
  <c r="I160" i="42"/>
  <c r="I159" i="42"/>
  <c r="I155" i="42"/>
  <c r="I154" i="42"/>
  <c r="I153" i="42"/>
  <c r="I152" i="42"/>
  <c r="I151" i="42"/>
  <c r="I150" i="42"/>
  <c r="I149" i="42"/>
  <c r="I146" i="42"/>
  <c r="I145" i="42"/>
  <c r="I144" i="42"/>
  <c r="I143" i="42"/>
  <c r="I142" i="42"/>
  <c r="I141" i="42"/>
  <c r="I140" i="42"/>
  <c r="I139" i="42"/>
  <c r="I138" i="42"/>
  <c r="I137" i="42"/>
  <c r="I136" i="42"/>
  <c r="I135" i="42"/>
  <c r="I134" i="42"/>
  <c r="I133" i="42"/>
  <c r="I129" i="42"/>
  <c r="I128" i="42"/>
  <c r="I127" i="42"/>
  <c r="I126" i="42"/>
  <c r="I125" i="42"/>
  <c r="I124" i="42"/>
  <c r="I123" i="42"/>
  <c r="I122" i="42"/>
  <c r="I121" i="42"/>
  <c r="I120" i="42"/>
  <c r="I119" i="42"/>
  <c r="I118" i="42"/>
  <c r="I117" i="42"/>
  <c r="G114" i="42"/>
  <c r="I114" i="42" s="1"/>
  <c r="I115" i="42" s="1"/>
  <c r="I111" i="42"/>
  <c r="I110" i="42"/>
  <c r="I109" i="42"/>
  <c r="I108" i="42"/>
  <c r="I105" i="42"/>
  <c r="I104" i="42"/>
  <c r="I103" i="42"/>
  <c r="I102" i="42"/>
  <c r="I101" i="42"/>
  <c r="I100" i="42"/>
  <c r="I99" i="42"/>
  <c r="I98" i="42"/>
  <c r="I95" i="42"/>
  <c r="I96" i="42" s="1"/>
  <c r="I91" i="42"/>
  <c r="I90" i="42"/>
  <c r="I87" i="42"/>
  <c r="I86" i="42"/>
  <c r="I85" i="42"/>
  <c r="I82" i="42"/>
  <c r="I81" i="42"/>
  <c r="I80" i="42"/>
  <c r="I79" i="42"/>
  <c r="I78" i="42"/>
  <c r="I77" i="42"/>
  <c r="I76" i="42"/>
  <c r="I75" i="42"/>
  <c r="I74" i="42"/>
  <c r="I73" i="42"/>
  <c r="I72" i="42"/>
  <c r="I69" i="42"/>
  <c r="I68" i="42"/>
  <c r="I67" i="42"/>
  <c r="I66" i="42"/>
  <c r="I63" i="42"/>
  <c r="I62" i="42"/>
  <c r="I61" i="42"/>
  <c r="I60" i="42"/>
  <c r="I59" i="42"/>
  <c r="I58" i="42"/>
  <c r="I57" i="42"/>
  <c r="I54" i="42"/>
  <c r="I53" i="42"/>
  <c r="I52" i="42"/>
  <c r="I51" i="42"/>
  <c r="I48" i="42"/>
  <c r="I47" i="42"/>
  <c r="I44" i="42"/>
  <c r="I45" i="42" s="1"/>
  <c r="I41" i="42"/>
  <c r="G40" i="42"/>
  <c r="I40" i="42" s="1"/>
  <c r="I39" i="42"/>
  <c r="I38" i="42"/>
  <c r="I35" i="42"/>
  <c r="I36" i="42" s="1"/>
  <c r="I32" i="42"/>
  <c r="G31" i="42"/>
  <c r="I31" i="42" s="1"/>
  <c r="I30" i="42"/>
  <c r="I29" i="42"/>
  <c r="I25" i="42"/>
  <c r="I24" i="42"/>
  <c r="I23" i="42"/>
  <c r="I20" i="42"/>
  <c r="I19" i="42"/>
  <c r="I18" i="42"/>
  <c r="I17" i="42"/>
  <c r="I21" i="42" s="1"/>
  <c r="G14" i="42"/>
  <c r="I14" i="42" s="1"/>
  <c r="G13" i="42"/>
  <c r="I13" i="42" s="1"/>
  <c r="I12" i="42"/>
  <c r="I24" i="40"/>
  <c r="I15" i="40"/>
  <c r="I16" i="40"/>
  <c r="I17" i="40" s="1"/>
  <c r="I14" i="40"/>
  <c r="I156" i="42" l="1"/>
  <c r="I42" i="42"/>
  <c r="I275" i="42"/>
  <c r="I106" i="42"/>
  <c r="I296" i="42"/>
  <c r="I297" i="42" s="1"/>
  <c r="F302" i="42" s="1"/>
  <c r="I112" i="42"/>
  <c r="I242" i="42"/>
  <c r="I236" i="42"/>
  <c r="I92" i="42"/>
  <c r="I193" i="42"/>
  <c r="I164" i="42"/>
  <c r="I15" i="42"/>
  <c r="I147" i="42"/>
  <c r="I88" i="42"/>
  <c r="I83" i="42"/>
  <c r="I64" i="42"/>
  <c r="I49" i="42"/>
  <c r="I130" i="42"/>
  <c r="I33" i="42"/>
  <c r="I26" i="42"/>
  <c r="I258" i="42"/>
  <c r="I70" i="42"/>
  <c r="I55" i="42"/>
  <c r="I18" i="40"/>
  <c r="I20" i="40" s="1"/>
  <c r="I22" i="40" s="1"/>
  <c r="I279" i="42" l="1"/>
  <c r="G47" i="27"/>
  <c r="H47" i="27" s="1"/>
  <c r="F43" i="27"/>
  <c r="G34" i="27"/>
  <c r="F34" i="27"/>
  <c r="E34" i="27"/>
  <c r="D34" i="27"/>
  <c r="C34" i="27"/>
  <c r="G33" i="27"/>
  <c r="F33" i="27"/>
  <c r="E33" i="27"/>
  <c r="D33" i="27"/>
  <c r="C33" i="27"/>
  <c r="G32" i="27"/>
  <c r="F32" i="27"/>
  <c r="E32" i="27"/>
  <c r="D32" i="27"/>
  <c r="C32" i="27"/>
  <c r="G31" i="27"/>
  <c r="F31" i="27"/>
  <c r="E31" i="27"/>
  <c r="D31" i="27"/>
  <c r="C31" i="27"/>
  <c r="G30" i="27"/>
  <c r="F30" i="27"/>
  <c r="E30" i="27"/>
  <c r="D30" i="27"/>
  <c r="C30" i="27"/>
  <c r="F28" i="27"/>
  <c r="D28" i="27"/>
  <c r="F27" i="27"/>
  <c r="D27" i="27"/>
  <c r="F26" i="27"/>
  <c r="D26" i="27"/>
  <c r="D25" i="27"/>
  <c r="F24" i="27"/>
  <c r="G23" i="27"/>
  <c r="F23" i="27"/>
  <c r="E23" i="27"/>
  <c r="D23" i="27"/>
  <c r="C23" i="27"/>
  <c r="G22" i="27"/>
  <c r="F22" i="27"/>
  <c r="E22" i="27"/>
  <c r="D22" i="27"/>
  <c r="C22" i="27"/>
  <c r="G21" i="27"/>
  <c r="F21" i="27"/>
  <c r="E21" i="27"/>
  <c r="D21" i="27"/>
  <c r="C21" i="27"/>
  <c r="G20" i="27"/>
  <c r="F20" i="27"/>
  <c r="E20" i="27"/>
  <c r="D20" i="27"/>
  <c r="C20" i="27"/>
  <c r="G19" i="27"/>
  <c r="F19" i="27"/>
  <c r="E19" i="27"/>
  <c r="D19" i="27"/>
  <c r="C19" i="27"/>
  <c r="G18" i="27"/>
  <c r="F18" i="27"/>
  <c r="E18" i="27"/>
  <c r="D18" i="27"/>
  <c r="C18" i="27"/>
  <c r="D17" i="27"/>
  <c r="G15" i="27"/>
  <c r="F15" i="27"/>
  <c r="E15" i="27"/>
  <c r="D15" i="27"/>
  <c r="C15" i="27"/>
  <c r="G14" i="27"/>
  <c r="F14" i="27"/>
  <c r="E14" i="27"/>
  <c r="D14" i="27"/>
  <c r="C14" i="27"/>
  <c r="G13" i="27"/>
  <c r="F13" i="27"/>
  <c r="E13" i="27"/>
  <c r="D13" i="27"/>
  <c r="C13" i="27"/>
  <c r="D11" i="27"/>
  <c r="G47" i="3"/>
  <c r="I282" i="42" l="1"/>
  <c r="I283" i="42"/>
  <c r="I284" i="42" s="1"/>
  <c r="H19" i="27"/>
  <c r="H23" i="27"/>
  <c r="H21" i="27"/>
  <c r="E43" i="27"/>
  <c r="H22" i="27"/>
  <c r="H18" i="27"/>
  <c r="H20" i="27"/>
  <c r="D11" i="3" l="1"/>
  <c r="C28" i="27" l="1"/>
  <c r="E12" i="27"/>
  <c r="C17" i="27"/>
  <c r="E12" i="3"/>
  <c r="C11" i="27"/>
  <c r="C27" i="27"/>
  <c r="C12" i="27"/>
  <c r="C25" i="27"/>
  <c r="C26" i="27"/>
  <c r="G44" i="27" l="1"/>
  <c r="H44" i="27" s="1"/>
  <c r="G44" i="3"/>
  <c r="G43" i="3"/>
  <c r="G43" i="27"/>
  <c r="H43" i="27" s="1"/>
  <c r="G45" i="3"/>
  <c r="G45" i="27"/>
  <c r="H45" i="27" s="1"/>
  <c r="C20" i="3"/>
  <c r="C21" i="3"/>
  <c r="F34" i="3"/>
  <c r="F33" i="3"/>
  <c r="F32" i="3"/>
  <c r="F31" i="3"/>
  <c r="F30" i="3"/>
  <c r="F28" i="3"/>
  <c r="F27" i="3"/>
  <c r="F26" i="3"/>
  <c r="F24" i="3"/>
  <c r="F23" i="3"/>
  <c r="F22" i="3"/>
  <c r="F21" i="3"/>
  <c r="F20" i="3"/>
  <c r="F19" i="3"/>
  <c r="F18" i="3"/>
  <c r="F15" i="3"/>
  <c r="F14" i="3"/>
  <c r="F13" i="3"/>
  <c r="E34" i="3"/>
  <c r="E33" i="3"/>
  <c r="E32" i="3"/>
  <c r="E31" i="3"/>
  <c r="E30" i="3"/>
  <c r="E23" i="3"/>
  <c r="E22" i="3"/>
  <c r="E21" i="3"/>
  <c r="E20" i="3"/>
  <c r="E19" i="3"/>
  <c r="E18" i="3"/>
  <c r="E13" i="3"/>
  <c r="E14" i="3"/>
  <c r="E15" i="3"/>
  <c r="D26" i="3"/>
  <c r="D27" i="3"/>
  <c r="D28" i="3"/>
  <c r="D30" i="3"/>
  <c r="D31" i="3"/>
  <c r="D32" i="3"/>
  <c r="D33" i="3"/>
  <c r="D34" i="3"/>
  <c r="D25" i="3"/>
  <c r="C31" i="3"/>
  <c r="C32" i="3"/>
  <c r="C33" i="3"/>
  <c r="C34" i="3"/>
  <c r="D18" i="3"/>
  <c r="D19" i="3"/>
  <c r="D20" i="3"/>
  <c r="D21" i="3"/>
  <c r="D22" i="3"/>
  <c r="D23" i="3"/>
  <c r="D13" i="3"/>
  <c r="D14" i="3"/>
  <c r="D15" i="3"/>
  <c r="C22" i="3"/>
  <c r="C23" i="3"/>
  <c r="C13" i="3"/>
  <c r="C14" i="3"/>
  <c r="C15" i="3"/>
  <c r="C30" i="3"/>
  <c r="G20" i="3"/>
  <c r="G21" i="3"/>
  <c r="G22" i="3"/>
  <c r="G41" i="27" l="1"/>
  <c r="H41" i="27" s="1"/>
  <c r="G41" i="3"/>
  <c r="H41" i="3" s="1"/>
  <c r="H21" i="3"/>
  <c r="H20" i="3"/>
  <c r="H22" i="3"/>
  <c r="G18" i="3" l="1"/>
  <c r="G19" i="3"/>
  <c r="G23" i="3"/>
  <c r="D17" i="3"/>
  <c r="G34" i="3"/>
  <c r="G33" i="3"/>
  <c r="G32" i="3"/>
  <c r="G31" i="3"/>
  <c r="G30" i="3"/>
  <c r="G13" i="3"/>
  <c r="G14" i="3"/>
  <c r="G15" i="3"/>
  <c r="C11" i="3"/>
  <c r="E43" i="3" l="1"/>
  <c r="H23" i="3"/>
  <c r="C12" i="3"/>
  <c r="C18" i="3"/>
  <c r="H18" i="3" s="1"/>
  <c r="C19" i="3"/>
  <c r="H19" i="3" s="1"/>
  <c r="C26" i="3"/>
  <c r="C27" i="3"/>
  <c r="C25" i="3" l="1"/>
  <c r="C28" i="3"/>
  <c r="C17" i="3"/>
  <c r="F43" i="3"/>
  <c r="H45" i="3" l="1"/>
  <c r="H43" i="3"/>
  <c r="H44" i="3"/>
  <c r="G26" i="27" l="1"/>
  <c r="H26" i="27" s="1"/>
  <c r="G28" i="27"/>
  <c r="H28" i="27" s="1"/>
  <c r="G27" i="27"/>
  <c r="H27" i="27" s="1"/>
  <c r="G12" i="27"/>
  <c r="H12" i="27" s="1"/>
  <c r="G29" i="27"/>
  <c r="H29" i="27" s="1"/>
  <c r="G17" i="27"/>
  <c r="H17" i="27" s="1"/>
  <c r="I16" i="27" s="1"/>
  <c r="G11" i="27"/>
  <c r="H11" i="27" s="1"/>
  <c r="G25" i="27"/>
  <c r="H25" i="27" s="1"/>
  <c r="G11" i="3"/>
  <c r="H11" i="3" s="1"/>
  <c r="G29" i="3"/>
  <c r="H29" i="3" s="1"/>
  <c r="G27" i="3"/>
  <c r="H27" i="3" s="1"/>
  <c r="G25" i="3"/>
  <c r="H25" i="3" s="1"/>
  <c r="G17" i="3"/>
  <c r="H17" i="3" s="1"/>
  <c r="G12" i="3"/>
  <c r="H12" i="3" s="1"/>
  <c r="G26" i="3"/>
  <c r="H26" i="3" s="1"/>
  <c r="G28" i="3"/>
  <c r="H28" i="3" s="1"/>
  <c r="I10" i="3" l="1"/>
  <c r="I10" i="27"/>
  <c r="I24" i="27"/>
  <c r="I24" i="3"/>
  <c r="I16" i="3"/>
  <c r="I35" i="27" l="1"/>
  <c r="I36" i="27" s="1"/>
  <c r="I37" i="27" s="1"/>
  <c r="I35" i="3"/>
  <c r="I36" i="3" l="1"/>
  <c r="I37" i="3" s="1"/>
  <c r="H47" i="3"/>
  <c r="G46" i="27" l="1"/>
  <c r="H46" i="27" s="1"/>
  <c r="G46" i="3"/>
  <c r="H46" i="3" s="1"/>
  <c r="G42" i="3" l="1"/>
  <c r="H42" i="3" s="1"/>
  <c r="I48" i="3" s="1"/>
  <c r="G42" i="27"/>
  <c r="H42" i="27" s="1"/>
  <c r="I48" i="27" s="1"/>
  <c r="I49" i="27" l="1"/>
  <c r="I50" i="27" s="1"/>
  <c r="I67" i="27" s="1"/>
  <c r="I49" i="3"/>
  <c r="I50" i="3" s="1"/>
  <c r="I67" i="3" s="1"/>
  <c r="D56" i="27" l="1"/>
  <c r="F56" i="27" s="1"/>
  <c r="H56" i="27" s="1"/>
  <c r="D55" i="27"/>
  <c r="F55" i="27" s="1"/>
  <c r="H55" i="27" s="1"/>
  <c r="D54" i="27"/>
  <c r="F54" i="27" s="1"/>
  <c r="H54" i="27" s="1"/>
  <c r="D56" i="3"/>
  <c r="F56" i="3" s="1"/>
  <c r="H56" i="3" s="1"/>
  <c r="D54" i="3"/>
  <c r="F54" i="3" s="1"/>
  <c r="H54" i="3" s="1"/>
  <c r="D55" i="3"/>
  <c r="F55" i="3" s="1"/>
  <c r="H55" i="3" s="1"/>
  <c r="I57" i="3" l="1"/>
  <c r="I57" i="27"/>
  <c r="I58" i="27" l="1"/>
  <c r="C62" i="27" s="1"/>
  <c r="I58" i="3"/>
  <c r="C62" i="3" s="1"/>
  <c r="C64" i="3" l="1"/>
  <c r="H64" i="3" s="1"/>
  <c r="H62" i="3"/>
  <c r="C63" i="3"/>
  <c r="H63" i="3" s="1"/>
  <c r="I59" i="3"/>
  <c r="H62" i="27"/>
  <c r="C63" i="27"/>
  <c r="H63" i="27" s="1"/>
  <c r="C64" i="27"/>
  <c r="H64" i="27" s="1"/>
  <c r="I59" i="27"/>
  <c r="I65" i="27" l="1"/>
  <c r="I69" i="27" s="1"/>
  <c r="I65" i="3"/>
  <c r="I69" i="3" s="1"/>
  <c r="I281" i="42" l="1"/>
  <c r="I285" i="42" s="1"/>
  <c r="F301" i="42" s="1"/>
  <c r="I301" i="42" s="1"/>
  <c r="I303" i="4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tc={091DA9FA-7026-4BE8-AEEB-0A2DAD390ABB}</author>
  </authors>
  <commentList>
    <comment ref="C1" authorId="0" shapeId="0" xr:uid="{091DA9FA-7026-4BE8-AEEB-0A2DAD390ABB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 @Cristhian Javier Sastoque Martinez 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tc={0DBA260C-578B-4904-B163-FA93D419A84D}</author>
  </authors>
  <commentList>
    <comment ref="C1" authorId="0" shapeId="0" xr:uid="{0DBA260C-578B-4904-B163-FA93D419A84D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 @Cristhian Javier Sastoque Martinez </t>
      </text>
    </comment>
  </commentList>
</comments>
</file>

<file path=xl/sharedStrings.xml><?xml version="1.0" encoding="utf-8"?>
<sst xmlns="http://schemas.openxmlformats.org/spreadsheetml/2006/main" count="1104" uniqueCount="770">
  <si>
    <t>PRESUPUESTO OFICIAL - CONCURSO DE MERITOS MC-CM-0XX-2025</t>
  </si>
  <si>
    <t>Adelantar la interventoría técnica, administrativa, financiera, contable, legal, ambiental y de aseguramiento de calidad al contrato de obra que tiene como objeto Construcción de infraestructuras culturales a Nivel Nacional, derivados compromisos asumidos por el Gobierno Nacional y/o Sentencias</t>
  </si>
  <si>
    <t>LOTE 1</t>
  </si>
  <si>
    <t>Biblioteca Pública en Atanquez</t>
  </si>
  <si>
    <t>DESCRIPCIÓN DEL CARGO</t>
  </si>
  <si>
    <t>HONORARIO MENSUAL
(sin prestaciones)</t>
  </si>
  <si>
    <t>CANTIDAD</t>
  </si>
  <si>
    <t>DEDICACIÓN</t>
  </si>
  <si>
    <t>F.M.</t>
  </si>
  <si>
    <t>SUBTOTAL</t>
  </si>
  <si>
    <t>TOTAL</t>
  </si>
  <si>
    <t>%</t>
  </si>
  <si>
    <t>meses</t>
  </si>
  <si>
    <t>A. COSTOS DE PERSONAL</t>
  </si>
  <si>
    <t>A1. PERSONAL CLAVE - DURANTE TODA LA EJECUCIÓN</t>
  </si>
  <si>
    <t>Director de Obra</t>
  </si>
  <si>
    <t>Residente de obra</t>
  </si>
  <si>
    <t>A2. PERSONAL CON DEDICACIÓN FIJA (Por la duración del proyecto)</t>
  </si>
  <si>
    <t>Profesional en Seguridad y Salud en el Trabajo, y medio ambiente </t>
  </si>
  <si>
    <t>A3. PERSONAL CON DEDICACION VARIABLE (Requerido según la programación de obra - bolsa a monto agotable)</t>
  </si>
  <si>
    <t>Profesional Social </t>
  </si>
  <si>
    <t>Especialista Hidrosanitario </t>
  </si>
  <si>
    <t>Especialista Geotécnico y/o estructuras </t>
  </si>
  <si>
    <t>Especialista eléctrico de iluminación y electrónico  </t>
  </si>
  <si>
    <t>Profesional Juridico</t>
  </si>
  <si>
    <t>IVA</t>
  </si>
  <si>
    <t>(A)</t>
  </si>
  <si>
    <t xml:space="preserve">B. GASTOS OPERACIONALES </t>
  </si>
  <si>
    <t>Cantidad</t>
  </si>
  <si>
    <t>DURACION</t>
  </si>
  <si>
    <t>COSTO UNITARIO</t>
  </si>
  <si>
    <t>VR. PARCIAL</t>
  </si>
  <si>
    <t>VR. TOTAL</t>
  </si>
  <si>
    <t>Papeleria</t>
  </si>
  <si>
    <t>Dotaciones (Global)</t>
  </si>
  <si>
    <t>Equipos de cómputo (computador, impresora, escáner, etc.) para la interventoría (global)</t>
  </si>
  <si>
    <t>Software licenciado para Interventoria (Valor Global)</t>
  </si>
  <si>
    <t>Comunicaciones</t>
  </si>
  <si>
    <t>Viáticos Asesores externos</t>
  </si>
  <si>
    <t>Costos de verificación de ensayos de laboratorio certificados. Incluye traslado e informes. (Global)</t>
  </si>
  <si>
    <t>(B)</t>
  </si>
  <si>
    <t>C. GARANTÍAS E IMPUESTOS</t>
  </si>
  <si>
    <t>C.1 _GARANTIAS</t>
  </si>
  <si>
    <t>VR. BASE</t>
  </si>
  <si>
    <t>% ASEGURADO</t>
  </si>
  <si>
    <t>VR. ASEGURADO</t>
  </si>
  <si>
    <t xml:space="preserve">Calidad del servicio </t>
  </si>
  <si>
    <t xml:space="preserve">Cumplimiento </t>
  </si>
  <si>
    <t xml:space="preserve">Salarios y prestaciones sociales </t>
  </si>
  <si>
    <t>( C )</t>
  </si>
  <si>
    <t>C.2 _IMPUESTOS</t>
  </si>
  <si>
    <t>VR. BASE 
(costo total antes de IVA)</t>
  </si>
  <si>
    <t>ICA</t>
  </si>
  <si>
    <t>Transacciones financieras (4 x 1000)</t>
  </si>
  <si>
    <t>Estampilla Pro Universidades Públicas (DE IMPUTACIÓN NACIONAL).</t>
  </si>
  <si>
    <t>(D)</t>
  </si>
  <si>
    <t>GASTOS OPERACIONALES (A+B)</t>
  </si>
  <si>
    <t>TOTAL CONTRATO (A+B+C)</t>
  </si>
  <si>
    <r>
      <rPr>
        <b/>
        <sz val="11"/>
        <color theme="1"/>
        <rFont val="Arial Narrow"/>
        <family val="2"/>
      </rPr>
      <t>NOTAS</t>
    </r>
    <r>
      <rPr>
        <sz val="11"/>
        <color theme="1"/>
        <rFont val="Arial Narrow"/>
        <family val="2"/>
      </rPr>
      <t xml:space="preserve">:
- 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El personal con dedicación fija corresponde al personal mínimo requerido </t>
    </r>
    <r>
      <rPr>
        <b/>
        <sz val="11"/>
        <color theme="1"/>
        <rFont val="Arial Narrow"/>
        <family val="2"/>
      </rPr>
      <t>en la obra</t>
    </r>
    <r>
      <rPr>
        <sz val="11"/>
        <color theme="1"/>
        <rFont val="Arial Narrow"/>
        <family val="2"/>
      </rPr>
      <t xml:space="preserve"> con la dedicación solicitada dentro de los pliegos.
-  El personal con dedicación variable corresponde a los profesionales que requiere el proyecto de acuerdo con la programación de la obra y/o necesidad durante la ejecución, su pago está condicionado a la presentación de informes y evidencia de su permanencia </t>
    </r>
    <r>
      <rPr>
        <b/>
        <sz val="11"/>
        <color theme="1"/>
        <rFont val="Arial Narrow"/>
        <family val="2"/>
      </rPr>
      <t>en obra</t>
    </r>
    <r>
      <rPr>
        <sz val="11"/>
        <color theme="1"/>
        <rFont val="Arial Narrow"/>
        <family val="2"/>
      </rPr>
      <t xml:space="preserve"> mediante el</t>
    </r>
    <r>
      <rPr>
        <b/>
        <sz val="11"/>
        <color theme="1"/>
        <rFont val="Arial Narrow"/>
        <family val="2"/>
      </rPr>
      <t xml:space="preserve"> Control </t>
    </r>
    <r>
      <rPr>
        <sz val="11"/>
        <color theme="1"/>
        <rFont val="Arial Narrow"/>
        <family val="2"/>
      </rPr>
      <t>en obra y las planillas de pago de salud y pensión. La dedicación estimada para éstos profesionales no podrá superar en ningún caso el 50%.
- Dado el caso que por requerimiento de la obra se necesite un perfil profesional que no esté contemplado dentro del presente listado, éste nuevo perfil se podrá reemplazar y homologar con los honorarios de otro profesional  de dedicación variable, siempre y cuando su dedicación o la suma de los dos perfiles no superen el 50%.
- Los costos indirectos incluidos dentro del Factor Multiplicador (FM) consideran el factor prestacional (Cesantías, intereses de cesantías, prima de servicios, subsidio de transporte, ICBF, SENA, aportes a salud, pensión, riesgos laborales, vacaciones, dotación y subsidio familiar) y costos derivados de la Administración de la interventoría. 
- El contratista deberá contemplar dentro de sus costos el grupo especializado de seguimiento y control de SSTMA necesario para todo el proceso de ejecución del contrato, así como los costos derivados de esta supervisión, como elementos de señalización y control, elementos y lugares aptos para las capacitaciones, elementos reflectivos para trabajo nocturno, equipos y elementos para trabajos en alturas, tramites y permisos ante las entidades reguladoras para trabajo con riesgo, tramites y permisos ante las entidades reguladoras de impactos ambientales, y cualquier otro relacionado y necesario con el proceso implícito del control SSTMA.</t>
    </r>
  </si>
  <si>
    <t>Centro Cultural de Santa Rosa del Sur</t>
  </si>
  <si>
    <t xml:space="preserve">Formulario 1 - Propuesta económica  - Licitación de obra pública de infraestructura social </t>
  </si>
  <si>
    <t>FORMULARIO 1 - OFERTA ECONOMICA</t>
  </si>
  <si>
    <t>"REALIZAR BAJO LA MODALIDAD DE LLAVE EN MANO LOS ESTUDIOS, DISEÑOS, ENSAYOS, RESTAURACIÓN, ADECUACIÓN, TERMINACIÓN Y PUESTA EN FUNCIONAMIENTO DEL SALÓN COMUNAL DEL BARRIO LAS CRUCES EN LA CIUDAD DE BOGOTÁ D.C.”</t>
  </si>
  <si>
    <t>NOTA: Escribir aquí el valor en pesos a ofertar para cada actividad en cada uno de los cuadros resaltados en rojo sin centavos, para el AIU incluir valores en porcentaje con maximo dos decimales.</t>
  </si>
  <si>
    <t>VALOR OFERTADO FASE I</t>
  </si>
  <si>
    <t>VALOR COSTOS DIRECTOS OFERTADOS</t>
  </si>
  <si>
    <t>ADMINISTRACION</t>
  </si>
  <si>
    <t>IMPREVISTOS</t>
  </si>
  <si>
    <t>UTILIDAD</t>
  </si>
  <si>
    <t>IVA SOBRE LA UTILIDAD</t>
  </si>
  <si>
    <t>VALOR COSTOS INDIRECTOS OFERTADOS</t>
  </si>
  <si>
    <t>VALOR COSTOS FUERA DE AIU OFERTADO OFERTADO</t>
  </si>
  <si>
    <t>VALOR TOTAL FASE II OFERTADO</t>
  </si>
  <si>
    <t>VALOR TOTAL PROYECTO OFERTADO</t>
  </si>
  <si>
    <t>PORCENTAJE AIU OFERTADO</t>
  </si>
  <si>
    <t>Oferente</t>
  </si>
  <si>
    <t>Representante Legal</t>
  </si>
  <si>
    <t>Identificación</t>
  </si>
  <si>
    <t>Código</t>
  </si>
  <si>
    <t>CCE-EICP-FM-116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</si>
  <si>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</si>
  <si>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Nº</t>
  </si>
  <si>
    <t>ÍTEM DE PAGO</t>
  </si>
  <si>
    <t>DESCRIPCIÓN</t>
  </si>
  <si>
    <t>UND.</t>
  </si>
  <si>
    <t>VALOR UNITARIO</t>
  </si>
  <si>
    <t xml:space="preserve">VALOR TOTAL                                </t>
  </si>
  <si>
    <t>2</t>
  </si>
  <si>
    <t>ADE</t>
  </si>
  <si>
    <t>DEMOLICIÓNES</t>
  </si>
  <si>
    <t/>
  </si>
  <si>
    <t>2.3</t>
  </si>
  <si>
    <t>ADE005</t>
  </si>
  <si>
    <t>DEMOLICIÓN DE LOSA DE CONTRAPISO EN CONCRETO DE ESPESOR ENTRE 0,10 M A 0,15 M  (INCLUYE RETIRO)</t>
  </si>
  <si>
    <t>m²</t>
  </si>
  <si>
    <t>2.10</t>
  </si>
  <si>
    <t>ADE0014</t>
  </si>
  <si>
    <t>DESMONTE DE CUBIERTA (INCLUYE RETIRO)</t>
  </si>
  <si>
    <t>2.16</t>
  </si>
  <si>
    <t>ADE0020</t>
  </si>
  <si>
    <t>RETIRO DE PAÑETE EXISTENTE EN FACHADA REPUBLICANA</t>
  </si>
  <si>
    <t>Subtotal</t>
  </si>
  <si>
    <t>3</t>
  </si>
  <si>
    <t>ACR</t>
  </si>
  <si>
    <t>REFORZAMIENTO</t>
  </si>
  <si>
    <t>3.1</t>
  </si>
  <si>
    <t>ACR01</t>
  </si>
  <si>
    <t>REFORZAMIENTO LISTONES DE MADERA  DE PINO CON CLASE DE USO DE 40,04x0,18</t>
  </si>
  <si>
    <t>m</t>
  </si>
  <si>
    <t>3.2</t>
  </si>
  <si>
    <t>ACR02</t>
  </si>
  <si>
    <t>ACCESORIOS PARA REFORZAMIENTO EN MADERA</t>
  </si>
  <si>
    <t>u</t>
  </si>
  <si>
    <t>3.3</t>
  </si>
  <si>
    <t>ACR03</t>
  </si>
  <si>
    <t>MALLA DE GALLINERO CALIBRE #4</t>
  </si>
  <si>
    <t>3.4</t>
  </si>
  <si>
    <t>ACR04</t>
  </si>
  <si>
    <t>REPARACIÓN DE FISURAS CON MORTERO BASTARDO DE CEMENETO CEM II/A -P 32,5 R, CAL Y AREANA TIPO M-25</t>
  </si>
  <si>
    <t>4</t>
  </si>
  <si>
    <t>AMO</t>
  </si>
  <si>
    <t>MOVIMIENTO DE TIERRAS</t>
  </si>
  <si>
    <t>4.2</t>
  </si>
  <si>
    <t>AMO003</t>
  </si>
  <si>
    <t>EXCAVACION MANUAL (INC.RETIRO DE SOBRANTES)</t>
  </si>
  <si>
    <t>m³</t>
  </si>
  <si>
    <t>4.4</t>
  </si>
  <si>
    <t>AMO005</t>
  </si>
  <si>
    <t>RELLENO Y COMPACTACIÓN CON MATERIAL DE EXCAVACIÓN</t>
  </si>
  <si>
    <t>4.5</t>
  </si>
  <si>
    <t>AMO008</t>
  </si>
  <si>
    <t>RELLENO Y COMPACTACIÓN AL 95% ,CON MATERIAL SUB-BASE (MATERIAL SELECCIONADO SEGÚN ESPECIFICACIÓN GEOTÉCNICA)</t>
  </si>
  <si>
    <t>6</t>
  </si>
  <si>
    <t>AES</t>
  </si>
  <si>
    <t>ESTRUCTURAS</t>
  </si>
  <si>
    <t>6.1</t>
  </si>
  <si>
    <t>AESC</t>
  </si>
  <si>
    <t>ESTRUCTURA EN CONCRETO</t>
  </si>
  <si>
    <t>6.1.1</t>
  </si>
  <si>
    <t>AESC003</t>
  </si>
  <si>
    <t>COLUMNAS EN CONCRETO REFORZADO 4000 PSI</t>
  </si>
  <si>
    <t>6.1.2</t>
  </si>
  <si>
    <t>AESC700</t>
  </si>
  <si>
    <t>ACERO DE REFUERZO FY = 420 MPA (60000 PSI) ASTM A-706. PARA ESTRUCTURAS DE CONCRETO</t>
  </si>
  <si>
    <t>kg</t>
  </si>
  <si>
    <t>MURO DE CONTENCIÓN EN CONCRETO REFORZADO parte externa a la vista, acorde a diseños estructurales, incluye concreto 4.000 PSI, formaleta, mano de obra, herramientas y demás materiales necesarios para la realización de la actividad.</t>
  </si>
  <si>
    <t>m3</t>
  </si>
  <si>
    <t>PAÑETE ESTRUCTURAL, mortero 1:3, espesor minimo 5 cm, incluye malla electrosoldada, varillas pasa muros según diseños (4 x m2 en varilla de 1/4"), filos y dilataciones.</t>
  </si>
  <si>
    <t>m2</t>
  </si>
  <si>
    <t>6.2</t>
  </si>
  <si>
    <t>AESM</t>
  </si>
  <si>
    <t>ESTRUCTURA METÁLICA</t>
  </si>
  <si>
    <t>6.2.1</t>
  </si>
  <si>
    <t>AESM005</t>
  </si>
  <si>
    <t>SUMINISTRO E INSTALACIÓN DE ESTRUCTURA METÁLICA SEGÚN DISEÑO ESTRUCTURAL, incluye instalación de pernos, soldadura, templetes, contravientos, pintura anticorrosiva, acabado según arquitectura, equipos y todo elemento necesario para la correcta instalación.</t>
  </si>
  <si>
    <t>7</t>
  </si>
  <si>
    <t>AMA</t>
  </si>
  <si>
    <t>MAMPOSTERÍA</t>
  </si>
  <si>
    <t>7.1</t>
  </si>
  <si>
    <t>AFA100</t>
  </si>
  <si>
    <t>LADRILLO TOLETE GRAN FORMATO COCOA 6.0X12.0X24.5cm</t>
  </si>
  <si>
    <t>7.2</t>
  </si>
  <si>
    <t>AMA001</t>
  </si>
  <si>
    <t>MAMPOSTERIA EN BLOQUE N° 4 (M2) 30x20x9</t>
  </si>
  <si>
    <t>7.3</t>
  </si>
  <si>
    <t>AMA003</t>
  </si>
  <si>
    <t>MAMPOSTERIA EN BLOQUE N° 5 (M2) 33x11,5x23</t>
  </si>
  <si>
    <t>7.4</t>
  </si>
  <si>
    <t>AMA203</t>
  </si>
  <si>
    <t>MAMPOSTERIA EN BLOQUE DE CONCRETO CON REFUERZO 39x19x9 cm (M2)</t>
  </si>
  <si>
    <t>8</t>
  </si>
  <si>
    <t>ACL</t>
  </si>
  <si>
    <t>CONSTRUCCIONES LIVIANAS</t>
  </si>
  <si>
    <t>8.1</t>
  </si>
  <si>
    <t>ACL001</t>
  </si>
  <si>
    <t>MURO DIVISORIO LIVIANO EN DRYWALL DE e=0,12m CON LAMINA ESTANDAR DURA DE 15,9 mm(ST/ST).</t>
  </si>
  <si>
    <t>9</t>
  </si>
  <si>
    <t>AMV</t>
  </si>
  <si>
    <t>MAMPARAS Y DIVISIONES INTERNAS</t>
  </si>
  <si>
    <t>9.1</t>
  </si>
  <si>
    <t>AMV003</t>
  </si>
  <si>
    <t>MAMPARA EN VIDRIO CRUDO DE 0.05 M</t>
  </si>
  <si>
    <t>9.2</t>
  </si>
  <si>
    <t>AMV004</t>
  </si>
  <si>
    <t>SUMINISTRO E INSTALACIÓN DE DIVISIONES MÓVILES STC 53</t>
  </si>
  <si>
    <t>10</t>
  </si>
  <si>
    <t>CIELOSRASOS</t>
  </si>
  <si>
    <t>10.1</t>
  </si>
  <si>
    <t>ACR308</t>
  </si>
  <si>
    <t xml:space="preserve">CIELORASO EN DRY WALL, PLACA DE YESO ST(ESTANDAR EXTRA LIVIANA) DE 12,7mm. MAS PINTURA VINILICA BLANCO </t>
  </si>
  <si>
    <t>10.2</t>
  </si>
  <si>
    <t>ACR404</t>
  </si>
  <si>
    <t xml:space="preserve">CIELORASO EN MADERA ACUSTICA + LANA DE ROCA TIPO IDEAPERFO T32. DIMENSIONES (60x60cm), ESPESOR 5,2cm; PERFORACIONES DE 8mm CADA 32mm, COLOR CEREZO O SIMILAR </t>
  </si>
  <si>
    <t>10.3</t>
  </si>
  <si>
    <t>ACR704</t>
  </si>
  <si>
    <t xml:space="preserve">CIERLORASO ACUSTICO EN FIBRA DE VIDRIOBLACK THEATER 1" + LAMINA EN DRYWALL ACABADO EN PINTURA VINILICA COLOR NEGRO </t>
  </si>
  <si>
    <t>10.4</t>
  </si>
  <si>
    <t>ACR705</t>
  </si>
  <si>
    <t xml:space="preserve">CIELO RASO PLACA VINILO THU 60X60CM, COLOR BLANCO, INCLUYE SISTEMA DE SUSPENSIÓN, PERFILES Y MATERIALES PROPIOS DEL SISTEMA. INCLUYE ANGULARES DE FIJACION EN REMATES PERIMETRALES DE 24X24MM </t>
  </si>
  <si>
    <t>11</t>
  </si>
  <si>
    <t>ACU</t>
  </si>
  <si>
    <t>CUBIERTAS</t>
  </si>
  <si>
    <t>11.1</t>
  </si>
  <si>
    <t>ACU018</t>
  </si>
  <si>
    <t>SISTEMA DE IMPERMEABILIZACIÓN SOBRE PLACA DE CONCRETO CON MEMBRANA TPO 1.5 MM - SRI = 102%</t>
  </si>
  <si>
    <t>11.2</t>
  </si>
  <si>
    <t>ACU020</t>
  </si>
  <si>
    <t xml:space="preserve">CANALON 140 X 300 </t>
  </si>
  <si>
    <t>11.3</t>
  </si>
  <si>
    <t>ACU021</t>
  </si>
  <si>
    <t xml:space="preserve">CUBIERTA EN TEJA DE BARRO ESPAÑOLA </t>
  </si>
  <si>
    <t>11.4</t>
  </si>
  <si>
    <t>ACU022</t>
  </si>
  <si>
    <t xml:space="preserve">LAMINA DE SUPERBOARD + MANTO IMPERMEABILIZANTE + ACABADO EN PINTURA VINILICA BLANCA </t>
  </si>
  <si>
    <t>ml</t>
  </si>
  <si>
    <t>11.5</t>
  </si>
  <si>
    <t>ACU022.1</t>
  </si>
  <si>
    <t>BLOQUE EN VITRIBLOCK INCOLORO DE 20 X 20 PARA PISOS Y CUBIERTA INCLUYE ESTRUCTURA DE SOPORTE.</t>
  </si>
  <si>
    <t>11.6</t>
  </si>
  <si>
    <t>ACU022.2</t>
  </si>
  <si>
    <t xml:space="preserve">CUBIERTA VERDE SISTEMA RUPÍCULA </t>
  </si>
  <si>
    <t>11.7</t>
  </si>
  <si>
    <t>ACU022.3</t>
  </si>
  <si>
    <t>CLARABOYA 2 X 1 M SOBRE PUNTO FIJO</t>
  </si>
  <si>
    <t>13</t>
  </si>
  <si>
    <t>APÑ</t>
  </si>
  <si>
    <t>PAÑETES</t>
  </si>
  <si>
    <t>13.1</t>
  </si>
  <si>
    <t>APÑ008</t>
  </si>
  <si>
    <t>PAÑETE LISO INTERIOR 1:3 INCLUYE FILOS Y DILATACIONES</t>
  </si>
  <si>
    <t>13.2</t>
  </si>
  <si>
    <t>APÑ003</t>
  </si>
  <si>
    <t>PAÑETE LISO EXTERIOR IMPERMEABILIZADO 1:3 INCLUYE FILOS Y DILATACIONES</t>
  </si>
  <si>
    <t>13.3</t>
  </si>
  <si>
    <t>APÑ010</t>
  </si>
  <si>
    <t>PAÑETE LISO INTERIOR PARA TAPIA PISADA</t>
  </si>
  <si>
    <t>13.4</t>
  </si>
  <si>
    <t>APÑ011</t>
  </si>
  <si>
    <t>PAÑETE FACHADA 1:4  PARA TAPIA PISADA</t>
  </si>
  <si>
    <t>14</t>
  </si>
  <si>
    <t>APB</t>
  </si>
  <si>
    <t>PISOS Y BASES</t>
  </si>
  <si>
    <t>14.1</t>
  </si>
  <si>
    <t>APB106</t>
  </si>
  <si>
    <t>PISO EN TABLON DE GRES DE TEJAR DE PESCADERO 30*30 LISA TABACO, INCLUYE BOQUILLA, SUMINISTRO E INSTALACION</t>
  </si>
  <si>
    <t>14.2</t>
  </si>
  <si>
    <t>APB107</t>
  </si>
  <si>
    <t>PISO EN PORCELANATO BLANCO DOBLE CARGA DE 60*60</t>
  </si>
  <si>
    <t>14.3</t>
  </si>
  <si>
    <t>APB108</t>
  </si>
  <si>
    <t xml:space="preserve">PISO DUROPISO NEGRO DE 33.8X33.8 cm </t>
  </si>
  <si>
    <t>14.4</t>
  </si>
  <si>
    <t>APB118</t>
  </si>
  <si>
    <t xml:space="preserve">PISO EN CERAMICA BLANCA HEXAGONAL </t>
  </si>
  <si>
    <t>14.5</t>
  </si>
  <si>
    <t>APB119</t>
  </si>
  <si>
    <t>PISO EN BALDOSA DE CEMENTO CON DISEÑO EN MOSAICO FORMATO CUADRADO (20x20cm), ESPESOR 2cm</t>
  </si>
  <si>
    <t>14.6</t>
  </si>
  <si>
    <t>APB201</t>
  </si>
  <si>
    <t>PISO EN MADERA ACUSTICO ESCENARIO, MADERA ESPESOR 20mm, TIPO GUAYMARO O GRANADILLO, CON QUINTUPLEX, ESPESOR 19mm y SOPORTADO SOBRE DURMENTES DE 4 X 4 cm, SOBRE CINTA DE NEOPRENO DE ESPESOR 5mm. FIBRA DE VIDRIO TPO FRESCASA DE ESPESOR 2-1/2</t>
  </si>
  <si>
    <t>14.7</t>
  </si>
  <si>
    <t>APB203</t>
  </si>
  <si>
    <t xml:space="preserve">PISO EN MADERA LAMINADO DE ALTO TRAFICO </t>
  </si>
  <si>
    <t>14.8</t>
  </si>
  <si>
    <t>APB204</t>
  </si>
  <si>
    <t>PISO DE MADERA MACIZA GRANADILLO NATURAL</t>
  </si>
  <si>
    <t>14.9</t>
  </si>
  <si>
    <t>APB1200</t>
  </si>
  <si>
    <t xml:space="preserve">PISO EN PVC TIPO ARKOCEK H COLOR TEKA TABLA A DOBLE CARA, DILATACION ENTRE LOS LISTONES PARA PERMITIR LA CIRCULACION DEL AGUA, DIMENSIONES (0,14 x 5,60m) 2,5 cm DE ESPEROR ARKOS O SIMILAR </t>
  </si>
  <si>
    <t>14.10</t>
  </si>
  <si>
    <t>BURP001</t>
  </si>
  <si>
    <t xml:space="preserve">ZONA DE PLANTAS HERBACEAS y/o ARBUSTICOS </t>
  </si>
  <si>
    <t>14.11</t>
  </si>
  <si>
    <t>APB005</t>
  </si>
  <si>
    <t>ALISTADO EN MORTERO (ARENA LAVADA) 1:3</t>
  </si>
  <si>
    <t>15</t>
  </si>
  <si>
    <t>AEN</t>
  </si>
  <si>
    <t>ENCHAPES</t>
  </si>
  <si>
    <t>15.1</t>
  </si>
  <si>
    <t>AEN007</t>
  </si>
  <si>
    <t>ENCHAPE PARED VASANA BLANCO 30 X 75 CM</t>
  </si>
  <si>
    <t>15.2</t>
  </si>
  <si>
    <t>AEN300</t>
  </si>
  <si>
    <t>REVESTIMIENTO EN ESPEJO DE 4 mm CANTEADO</t>
  </si>
  <si>
    <t>15.3</t>
  </si>
  <si>
    <t>AEN201</t>
  </si>
  <si>
    <t xml:space="preserve">TRATAMIENTO ABSORBENTE ACUSTICO EN TABLEROS DE MADERA PERFORADOS. FIBRA DE VIDRIO TIPO BLACK THEATER O EQUIVALENTE ESPESOR 1” RECUBIERTA CON LAMINA DE MADERA </t>
  </si>
  <si>
    <t>16</t>
  </si>
  <si>
    <t>API</t>
  </si>
  <si>
    <t>PINTURAS Y ESTUCOS</t>
  </si>
  <si>
    <t>16.1</t>
  </si>
  <si>
    <t>API201</t>
  </si>
  <si>
    <t>PINTURA EXTERIOR TIPO KORAZA</t>
  </si>
  <si>
    <t>16.2</t>
  </si>
  <si>
    <t>API504</t>
  </si>
  <si>
    <t>PINTURA VINILO BLANCO + ESTUCO</t>
  </si>
  <si>
    <t>17</t>
  </si>
  <si>
    <t>ACS</t>
  </si>
  <si>
    <t>CARPINTERÍA</t>
  </si>
  <si>
    <t>17.1</t>
  </si>
  <si>
    <t>DIVISIONES PARA BAÑOS</t>
  </si>
  <si>
    <t>17.1.1</t>
  </si>
  <si>
    <t>ACS003</t>
  </si>
  <si>
    <t>DIVISIONES PARA BAÑO EN ACERO INOXIDABLE CAL .18 INCLUYE SUMINISTRO, INSTALACION, MARCO CHAPETAS , PASADOR Y PLATINAS TIPO GRIJALBA O SIMILAR</t>
  </si>
  <si>
    <t>17.2</t>
  </si>
  <si>
    <t>PUERTAS</t>
  </si>
  <si>
    <t>17.2.1</t>
  </si>
  <si>
    <t>ACW002</t>
  </si>
  <si>
    <t>PUERTA EN MADERA POR M2</t>
  </si>
  <si>
    <t>17.2.2</t>
  </si>
  <si>
    <t>ACW101</t>
  </si>
  <si>
    <t>PUERTA EN MADERA ACÚSTICA TIPO 1</t>
  </si>
  <si>
    <t>17.2.3</t>
  </si>
  <si>
    <t>ACS3006</t>
  </si>
  <si>
    <t>PUERTA REJILLA METÁLICA 0.90 x 2.10 M</t>
  </si>
  <si>
    <t>17.2.4</t>
  </si>
  <si>
    <t>ACS002</t>
  </si>
  <si>
    <t>PUERTA METÁLICA SÓLIDA</t>
  </si>
  <si>
    <t>17.2.5</t>
  </si>
  <si>
    <t>ACS013</t>
  </si>
  <si>
    <t>PUERTA TIPO CORTINA ENRROLLABLE CON LAMINA DE ACERO GALVANIZADA INCLUYE MARCO Y MECANISMO DE ENRROLLADO</t>
  </si>
  <si>
    <t>17.2.6</t>
  </si>
  <si>
    <t>ACS3012</t>
  </si>
  <si>
    <t>PUERTA METÁLICA DE SEGURIDAD 1.60 X 2.1 M</t>
  </si>
  <si>
    <t>17.2.7</t>
  </si>
  <si>
    <t>ACS2008</t>
  </si>
  <si>
    <t>PUERTA EN VIDRIO TEMPLADO</t>
  </si>
  <si>
    <t>17.2.8</t>
  </si>
  <si>
    <t>ACW026</t>
  </si>
  <si>
    <t>PUERTA EN MADERA PARA RESTAURAR Y CONSERVAR</t>
  </si>
  <si>
    <t>17.3</t>
  </si>
  <si>
    <t>VENTANERIA</t>
  </si>
  <si>
    <t>17.3.1</t>
  </si>
  <si>
    <t>ACS1000</t>
  </si>
  <si>
    <t>VENTANAS EN ALUMINIO NEGRO</t>
  </si>
  <si>
    <t>17.3.2</t>
  </si>
  <si>
    <t>ACS1001</t>
  </si>
  <si>
    <t>VENTANA EN ALUMINIO TIPO PERSIANA</t>
  </si>
  <si>
    <t>17.3.3</t>
  </si>
  <si>
    <t>ACS033</t>
  </si>
  <si>
    <t>VENTANA METÁLICA EN ACERO CAL. 16</t>
  </si>
  <si>
    <t>17.3.4</t>
  </si>
  <si>
    <t>ACS034</t>
  </si>
  <si>
    <t>VENTANA EN MADERA PARA RESTAURAR Y CONSERVAR</t>
  </si>
  <si>
    <t>17.4</t>
  </si>
  <si>
    <t>BARANDAS</t>
  </si>
  <si>
    <t>ACS005</t>
  </si>
  <si>
    <t>BARANDA PARA ESCALERAS METÁLICAS EN ACERO INOXIDABLE</t>
  </si>
  <si>
    <t>18</t>
  </si>
  <si>
    <t>AEQ</t>
  </si>
  <si>
    <t>EQUIPAMIENTO SANITARIO</t>
  </si>
  <si>
    <t>18.1</t>
  </si>
  <si>
    <t>AEQ076</t>
  </si>
  <si>
    <t>MESON DE BAÑO CON LAVAMANOS 2 UNIDADES</t>
  </si>
  <si>
    <t>18.2</t>
  </si>
  <si>
    <t>AEQ018</t>
  </si>
  <si>
    <t>LAVAMANOS AQUAJET CORONA O SIMILAR PARA MINUSVALIDOS</t>
  </si>
  <si>
    <t>18.3</t>
  </si>
  <si>
    <t>AEQ003</t>
  </si>
  <si>
    <t>ORINAL PARA FLUXOMETRO</t>
  </si>
  <si>
    <t>18.4</t>
  </si>
  <si>
    <t>AEQ041</t>
  </si>
  <si>
    <t>SANITARIO TIPO ADRIATICO O SIMILAR</t>
  </si>
  <si>
    <t>18.5</t>
  </si>
  <si>
    <t>AEQ043</t>
  </si>
  <si>
    <t>BARRA RECTA DE APOYO 1 EN ACERO INOXIDABLE</t>
  </si>
  <si>
    <t>18.6</t>
  </si>
  <si>
    <t>AEQ022</t>
  </si>
  <si>
    <t>BARRA DE SEGURIDAD PLEGABLE</t>
  </si>
  <si>
    <t>18.7</t>
  </si>
  <si>
    <t>AEQ006</t>
  </si>
  <si>
    <t>GRIFERIA PARA LAVAMANOS TIPO PUSH ANTIVANDALICA</t>
  </si>
  <si>
    <t>18.8</t>
  </si>
  <si>
    <t>AEQ067</t>
  </si>
  <si>
    <t>DISPENSADOR CIRCULAR DE PAPEL HIGIENICO EN ACERO INOXIDABLE</t>
  </si>
  <si>
    <t>18.9</t>
  </si>
  <si>
    <t>AEQ060</t>
  </si>
  <si>
    <t>DISPENSADOR PARA JABON LÍQUIDO METALIZADO PARA PARED</t>
  </si>
  <si>
    <t>18.10</t>
  </si>
  <si>
    <t>AEQ059</t>
  </si>
  <si>
    <t>SECADOR DE MANOS EN ACERO INOXIDABLE CON SISTEMA DE SENSOR</t>
  </si>
  <si>
    <t>18.11</t>
  </si>
  <si>
    <t>AEQ070</t>
  </si>
  <si>
    <t>ESPEJO INCLINADO 5º CON DIMENSIONES 0.6 X 1 m (INCLUYE SUMINISTRO E INSTALACION)</t>
  </si>
  <si>
    <t>18.12</t>
  </si>
  <si>
    <t>GRIFERIA PARA SANITARIO TIPO PUSH ANTIVANDALICA</t>
  </si>
  <si>
    <t>18.13</t>
  </si>
  <si>
    <t>AEQ012</t>
  </si>
  <si>
    <t>LLAVE TERMINAL JARDIN CROMADA</t>
  </si>
  <si>
    <t>19</t>
  </si>
  <si>
    <t>AMB</t>
  </si>
  <si>
    <t>MOBILIARIO</t>
  </si>
  <si>
    <t>19.1</t>
  </si>
  <si>
    <t>DE OBRA</t>
  </si>
  <si>
    <t>19.1.1</t>
  </si>
  <si>
    <t>AMB005</t>
  </si>
  <si>
    <t>LOCKER DE 3 DIVISIONES C/UNA DE 0.30X0.40m</t>
  </si>
  <si>
    <t>19.1.2</t>
  </si>
  <si>
    <t>AMB006</t>
  </si>
  <si>
    <t>MUEBLE SUPERIOR DE COCINA EN MADERA HIDRORESISTENTE CON RECUBRIMIENTO MELAMINICO COLOR BLANCO DE 0,75x0,25x0,60m INCLUYE  ACCESORIOS EN ACERO CROMADO</t>
  </si>
  <si>
    <t>19.1.3</t>
  </si>
  <si>
    <t>AMB007</t>
  </si>
  <si>
    <t>MUEBLE INFERIOR DE COCINA EN MADERA HIDRORESISTENTE CON RECUBRIMIENTO MELAMINICO COLOR BLANCO DE 0,60x0,60x0,80m INCLUYE CAJONERAS Y ACCESORIOS EN ACERO CROMADO</t>
  </si>
  <si>
    <t>19.1.4</t>
  </si>
  <si>
    <t>AMB008</t>
  </si>
  <si>
    <t>MUEBLE INFERIOR DE COCINA EN MADERA HIDRORESISTENTE CON RECUBRIMIENTO MELAMINICO COLOR BLANCO DE 0,60x0,80x1,40m INCLUYE CAJONERAS Y ACCESORIOS EN ACERO CROMADO</t>
  </si>
  <si>
    <t>19.1.5</t>
  </si>
  <si>
    <t>AMB009</t>
  </si>
  <si>
    <t>MUEBLE INFERIOR DE COCINA EN MADERA HIDRORESISTENTE CON RECUBRIMIENTO MELAMINICO COLOR BLANCO DE 0,70x0,60x0,80m INCLUYE CAJONERAS, CERRADURA Y ACCESORIOS EN ACERO CROMADO</t>
  </si>
  <si>
    <t>19.1.6</t>
  </si>
  <si>
    <t>AMB010</t>
  </si>
  <si>
    <t>MESON DE COCINA EN CORIAN COLOR BLANCO INCLUYE ANCLAJES EN ESTRUCTURA METÁLICA</t>
  </si>
  <si>
    <t>19.1.7</t>
  </si>
  <si>
    <t>AMB011</t>
  </si>
  <si>
    <t>POCETA EN ACERO INOXIDABLE INCLUYE GRIFERIA TIPO CUELLO DE GANZO</t>
  </si>
  <si>
    <t>19.1.8</t>
  </si>
  <si>
    <t>AMB012</t>
  </si>
  <si>
    <t>MESON DE COCINA EN ACERO INOXIDABLE INCLUYE POCETA, GRIFERIA Y ACCESORIOS</t>
  </si>
  <si>
    <t>19.1.9</t>
  </si>
  <si>
    <t>AMB013</t>
  </si>
  <si>
    <t>RECEPCIÓN EN MADERA COLOR HAYA DE 1,50x0,50x0,90m INCLUYE BARRA SUPERIOR EN VIDRIO TEMPLADO INCOLORO Y ACCESORIOS</t>
  </si>
  <si>
    <t>19.1.10</t>
  </si>
  <si>
    <t>AMB014</t>
  </si>
  <si>
    <t>MUEBLE ISLA PARA BAR EN MADERA CORIAN COLOR BLANCO DE 3,00x0,60x1,12m</t>
  </si>
  <si>
    <t>19.1.11</t>
  </si>
  <si>
    <t>AMB015</t>
  </si>
  <si>
    <t xml:space="preserve">ARMARIO ARCHIVADOR EN MADERA COLOR HAYA DE 0,60x0,30x1,00m INCLUYE ACCESORIOS EN ACERO CROMADO </t>
  </si>
  <si>
    <t>19.1.12</t>
  </si>
  <si>
    <t>AMB016</t>
  </si>
  <si>
    <t>ENTREPAÑO EN MADERA HIDRORESISTENTE DE COLOR BLANCO ANCLADO</t>
  </si>
  <si>
    <t>19.1.13</t>
  </si>
  <si>
    <t>AMB017</t>
  </si>
  <si>
    <t>TARIMA MODULAR CON BASES EN MADERAY ELEVADORES EN ALUMINIO</t>
  </si>
  <si>
    <t>19.1.14</t>
  </si>
  <si>
    <t>AMB018</t>
  </si>
  <si>
    <t>CORTINA ENROLLABLE DE 2 X 2 M EN PANEL SCREEN PARA CONTROL EFICIENTE DE LA LUZ Y TEMPERATURA INCLUYE ELEMENTOS DE FIJACION Y SISTEMA ENROLLABLE.</t>
  </si>
  <si>
    <t>19.2</t>
  </si>
  <si>
    <t>URBANO</t>
  </si>
  <si>
    <t>19.2.1</t>
  </si>
  <si>
    <t>AOU043</t>
  </si>
  <si>
    <t>MESA REDONDA D= 1M EN AGLOMERADO DE 25 mm ACABADO EN PINTURA DE POLIESTER COLOR NEGRO ESTRUCTURA METÁLICA Y ACABADO EN PINTURA ELECTROESTATICA NEGRA.ATORNILLADA AL PISO .</t>
  </si>
  <si>
    <t>19.2.2</t>
  </si>
  <si>
    <t>AOU044</t>
  </si>
  <si>
    <t>MESA DE CENTRO EN CONCRETO DE 0,80x0,42x0,92m</t>
  </si>
  <si>
    <t>19.2.3</t>
  </si>
  <si>
    <t>AOU045</t>
  </si>
  <si>
    <t>SILLA SIN APOYADORES EN POLIPROPILENO RESISTENTE A LOS RAYOS UV</t>
  </si>
  <si>
    <t>19.2.4</t>
  </si>
  <si>
    <t>AOU042</t>
  </si>
  <si>
    <t>BANCA EN MADERA PARA EXTERIOR CON PERFILES METALICOS</t>
  </si>
  <si>
    <t>19.2.5</t>
  </si>
  <si>
    <t>AOU046</t>
  </si>
  <si>
    <t>POLTRONA EN CONCRETO GRIS REF SILLA FOLD O SIMILAR</t>
  </si>
  <si>
    <t>19.2.6</t>
  </si>
  <si>
    <t>AOU047</t>
  </si>
  <si>
    <t>BICICLETERO COLGANTE EN ACERO INOXIDABLE INDIVIDUAL</t>
  </si>
  <si>
    <t>19.2.7</t>
  </si>
  <si>
    <t>AOU048</t>
  </si>
  <si>
    <t xml:space="preserve">CANECA EN ACERO INOXIDABLE PARA EXTERIOR DE 3 COMPARTIMIENTOS CON CAPACIDAD DE 35L </t>
  </si>
  <si>
    <t>20</t>
  </si>
  <si>
    <t>AIE</t>
  </si>
  <si>
    <t>INSTALACIONES ELÉCTRICAS</t>
  </si>
  <si>
    <t>20.1</t>
  </si>
  <si>
    <t>AIES</t>
  </si>
  <si>
    <t xml:space="preserve">SALIDAS </t>
  </si>
  <si>
    <t>20.1.1</t>
  </si>
  <si>
    <t>AIES001</t>
  </si>
  <si>
    <t>Salida para voz &amp; datos en cable UTP cat 6A</t>
  </si>
  <si>
    <t>20.1.2</t>
  </si>
  <si>
    <t>AIES002</t>
  </si>
  <si>
    <t>Salida tomacorriente GFCI</t>
  </si>
  <si>
    <t>20.1.3</t>
  </si>
  <si>
    <t>AIES003</t>
  </si>
  <si>
    <t>Salida de toma corriente R.</t>
  </si>
  <si>
    <t>20.1.4</t>
  </si>
  <si>
    <t>AIES004</t>
  </si>
  <si>
    <t>Instalación de punto de toma corriente</t>
  </si>
  <si>
    <t>20.1.5</t>
  </si>
  <si>
    <t>AIES005</t>
  </si>
  <si>
    <t>Instalación de punto de iluminacion S.</t>
  </si>
  <si>
    <t>20.2</t>
  </si>
  <si>
    <t>AIEVD</t>
  </si>
  <si>
    <t>SUMINISTRO VOZ Y DATOS</t>
  </si>
  <si>
    <t>20.2.1</t>
  </si>
  <si>
    <t>AIEVD001</t>
  </si>
  <si>
    <t>Switch Tlsg 1024 GB 24 puertos</t>
  </si>
  <si>
    <t>20.2.2</t>
  </si>
  <si>
    <t>AIEVD002</t>
  </si>
  <si>
    <t>RACK 29X52X40 [cm]</t>
  </si>
  <si>
    <t>20.2.3</t>
  </si>
  <si>
    <t>AIEVD003</t>
  </si>
  <si>
    <t>Face plate doble</t>
  </si>
  <si>
    <t>20.2.4</t>
  </si>
  <si>
    <t>AIEVD004</t>
  </si>
  <si>
    <t>Caja para salida de voz &amp; datos</t>
  </si>
  <si>
    <t>20.3</t>
  </si>
  <si>
    <t>AIETB</t>
  </si>
  <si>
    <t xml:space="preserve">SUMINISTRO TABLEROS Y BRAKERS </t>
  </si>
  <si>
    <t>20.3.1</t>
  </si>
  <si>
    <t>AIETB001</t>
  </si>
  <si>
    <t xml:space="preserve">Interruptor monopolar tipo enchufable de 3x70 A 10 kA , 240 VAC </t>
  </si>
  <si>
    <t>20.3.2</t>
  </si>
  <si>
    <t>AIETB002</t>
  </si>
  <si>
    <t>Interruptor monopolar tipo enchufable de 3x30 A 10 kA , 240 VAC</t>
  </si>
  <si>
    <t>20.3.3</t>
  </si>
  <si>
    <t>AIETB003</t>
  </si>
  <si>
    <t>Interruptor monopolar tipo enchufable de 1x20 A 10 kA , 240 VAC</t>
  </si>
  <si>
    <t>20.3.4</t>
  </si>
  <si>
    <t>AIETB004</t>
  </si>
  <si>
    <t>Tablero trifasico de 6 hilos (3F+N+TA+TD) tipo TWC-12, de 12circuitos con espacio para totalizador, puerta y cerradura. Barraje 225 A. y aislamiento de 600 V</t>
  </si>
  <si>
    <t>20.4</t>
  </si>
  <si>
    <t>AIEIT</t>
  </si>
  <si>
    <t xml:space="preserve">SUMINISTRO ILUMINACION Y TOMAS </t>
  </si>
  <si>
    <t>20.4.1</t>
  </si>
  <si>
    <t>AIEIT001</t>
  </si>
  <si>
    <t xml:space="preserve">Sensor de movimiento </t>
  </si>
  <si>
    <t>20.4.2</t>
  </si>
  <si>
    <t>AIEIT002</t>
  </si>
  <si>
    <t>Tomacorriente con doble polo a tierra GFCI 15A-150V</t>
  </si>
  <si>
    <t>20.4.3</t>
  </si>
  <si>
    <t>AIEIT003</t>
  </si>
  <si>
    <t>Tomacorriente regulada 15A</t>
  </si>
  <si>
    <t>20.4.4</t>
  </si>
  <si>
    <t>AIEIT004</t>
  </si>
  <si>
    <t>Tomacorrinete 15 A</t>
  </si>
  <si>
    <t>20.4.5</t>
  </si>
  <si>
    <t>AIEIT005</t>
  </si>
  <si>
    <t>SECADOR DE MANOS MONOFASICO</t>
  </si>
  <si>
    <t>20.4.6</t>
  </si>
  <si>
    <t>AIEIT006</t>
  </si>
  <si>
    <t>Interruptor sencillo</t>
  </si>
  <si>
    <t>20.4.7</t>
  </si>
  <si>
    <t>AIEIT007</t>
  </si>
  <si>
    <t>FEILO SYLVANIA LED PANEL RD 12W</t>
  </si>
  <si>
    <t>20.4.8</t>
  </si>
  <si>
    <t>AIEIT008</t>
  </si>
  <si>
    <t>Luminaria LED PANEL  P26994 SQ 40 W</t>
  </si>
  <si>
    <t>20.4.9</t>
  </si>
  <si>
    <t>AIEIT009</t>
  </si>
  <si>
    <t>Luminaria LED Hermética T8  2x18W</t>
  </si>
  <si>
    <t>20.4.10</t>
  </si>
  <si>
    <t>AIEIT010</t>
  </si>
  <si>
    <t xml:space="preserve">Luminaria LED Hermética T8 PC 1x18W   </t>
  </si>
  <si>
    <t>20.4.11</t>
  </si>
  <si>
    <t>AIEIT011</t>
  </si>
  <si>
    <t>START ECO BOLLARD IP 65</t>
  </si>
  <si>
    <t>20.4.12</t>
  </si>
  <si>
    <t>AIEIT012</t>
  </si>
  <si>
    <t>Luminaria LED panel RD 18 W</t>
  </si>
  <si>
    <t>20.4.13</t>
  </si>
  <si>
    <t>AIEIT013</t>
  </si>
  <si>
    <t>PANEL LED  45w DIMENSIONES 1,2x0,3 m</t>
  </si>
  <si>
    <t>20.4.14</t>
  </si>
  <si>
    <t>AIEIT014</t>
  </si>
  <si>
    <t>LAMPARA DE EMERGENCIA BALA LED 24W</t>
  </si>
  <si>
    <t>20.4.15</t>
  </si>
  <si>
    <t>AIEIT015</t>
  </si>
  <si>
    <t xml:space="preserve">Caja de inspección para el electrodo del sistema de tierra </t>
  </si>
  <si>
    <t>20.5</t>
  </si>
  <si>
    <t>AIEA</t>
  </si>
  <si>
    <t>SUMINISTRO ACOMETIDAS</t>
  </si>
  <si>
    <t>20.5.1</t>
  </si>
  <si>
    <t>AIEA001</t>
  </si>
  <si>
    <t>Acometida 3x2+4+4T Cu</t>
  </si>
  <si>
    <t>20.5.2</t>
  </si>
  <si>
    <t>AIEA002</t>
  </si>
  <si>
    <t xml:space="preserve">Acometida 3x8+8+10T Cu </t>
  </si>
  <si>
    <t>20.6</t>
  </si>
  <si>
    <t>SISTEMA FOTOVOLTAICO Y CERTIFICACIONES</t>
  </si>
  <si>
    <t>20.6.1</t>
  </si>
  <si>
    <t>Suministro e instalación de puesta en marcha de sistema solar compuesto por minimo los siguientes elementos: 16 paneles solares de 715W certificacion resistente al duego clase 1 UNI9177 garantia minima de 12 años, inversor trifasico conexión 208/220 V de 10 kW   L1/L2/N(PE) 120/240Vac (split phase), 208Vac (2/3 phase)  60 HZ, garantia minima de 10 años, sistema de monitoreo, cableado entre paneles solares, inversor y tablero de distribución , el costo debe incluir una estructura para ubicación de paneles solares, transporte de material, tablero de distribución solar con protecciones AC y DC, sistema de puesta a tierra sistema solar, diseño de la solución con los elementos minimos indicados, cableado para conexión de paneles, inversor ingeniera de detalle de las conexiones,  Certificación RETIE para sistema solar, puesta a tierra, capacitación del personal designado por la comunidad sobre el funcionamiento y mantenimiento preventivo del sistema.</t>
  </si>
  <si>
    <t>21</t>
  </si>
  <si>
    <t>AIH</t>
  </si>
  <si>
    <t>INSTALACIONES HIDRO SANITARIAS</t>
  </si>
  <si>
    <t>21.1</t>
  </si>
  <si>
    <t>RED DE SUMINISTRO DE AGUA POTABLE</t>
  </si>
  <si>
    <t>21.1.1</t>
  </si>
  <si>
    <t>EXCAVACIONES Y RELLENOS</t>
  </si>
  <si>
    <t>21.1.1.1</t>
  </si>
  <si>
    <t>AIH0011</t>
  </si>
  <si>
    <t>EXCAVACIÓN A MANO +/- 2.00 M</t>
  </si>
  <si>
    <t>21.1.1.3</t>
  </si>
  <si>
    <t>AIH0013</t>
  </si>
  <si>
    <t>RELLENO CON MATERIAL PROVENIENTE DE LA EXCAVACIÓN</t>
  </si>
  <si>
    <t>21.1.2</t>
  </si>
  <si>
    <t>RED GENERAL HIDRÁULICA</t>
  </si>
  <si>
    <t>21.1.2.1</t>
  </si>
  <si>
    <t>AIH00217</t>
  </si>
  <si>
    <t>SUMINISTRO E INSTALACIÓN DE TUBERÍA Ø½" PVCP RDE 9</t>
  </si>
  <si>
    <t>21.1.2.2</t>
  </si>
  <si>
    <t>AIH00216</t>
  </si>
  <si>
    <t>SUMINISTRO E INSTALACIÓN DE TUBERÍA Ø¾" PVCP RDE 11</t>
  </si>
  <si>
    <t>21.1.2.3</t>
  </si>
  <si>
    <t>AIH00215</t>
  </si>
  <si>
    <t>SUMINISTRO E INSTALACIÓN DE TUBERÍA Ø1" PVCP RDE 13,5</t>
  </si>
  <si>
    <t>21.1.2.4</t>
  </si>
  <si>
    <t>AIH00214</t>
  </si>
  <si>
    <t>SUMINISTRO E INSTALACIÓN DE TUBERÍA Ø1¼" PVCP RDE 21</t>
  </si>
  <si>
    <t>21.1.2.5</t>
  </si>
  <si>
    <t>AIH00213</t>
  </si>
  <si>
    <t>SUMINISTRO E INSTALACIÓN DE TUBERÍA Ø1½" PVCP RDE 21</t>
  </si>
  <si>
    <t>21.1.3</t>
  </si>
  <si>
    <t>EQUIPO DE PRESIÓN GENERAL PARA SUMINISTRO</t>
  </si>
  <si>
    <t>21.1.3.1</t>
  </si>
  <si>
    <t>AIH00244.1</t>
  </si>
  <si>
    <t>EQUIPO DE PRESIÓN DE 2 MOTOBOMBAS DE 3.00HP, INCLUYE ACCESORIOS Y CAJETILLA DE PROTECCIÓN (VER ESPECIFICACIONES Y PLANOS)</t>
  </si>
  <si>
    <t>21.1.3.2</t>
  </si>
  <si>
    <t>AIH00245</t>
  </si>
  <si>
    <t>VÁLVULA DE PIE CON COLADERA Ø2" - Ø½"</t>
  </si>
  <si>
    <t>21.1.3.3</t>
  </si>
  <si>
    <t>AIH00246</t>
  </si>
  <si>
    <t>FLOTADOR MECÁNICO Ø¾"</t>
  </si>
  <si>
    <t>21.1.4</t>
  </si>
  <si>
    <t>TANQUE DE ALMACENAMIENTO DE AGUA</t>
  </si>
  <si>
    <t>21.1.4.1</t>
  </si>
  <si>
    <t>AIH00250</t>
  </si>
  <si>
    <t>SUMINISTRO E INSTALACIÓN DE TANQUE PLÁSTICO DE 1 m³ TIPO ROTOPLAS O EQUIVALENTE, INCLUYE ACCESORIOS DE ACUERDO A PLANO DETALLE</t>
  </si>
  <si>
    <t>21.1.5</t>
  </si>
  <si>
    <t>INSTALACIONES HIDROSANITARIAS - PUNTO DE SUMINISTRO</t>
  </si>
  <si>
    <t>21.1.5.1</t>
  </si>
  <si>
    <t>AIH00223</t>
  </si>
  <si>
    <t>SUMINISTRO E INSTALACIÓN DE PUNTOS HIDRÁULICOS PARA SANITARIOS DE Ø1¼"</t>
  </si>
  <si>
    <t>21.1.5.2</t>
  </si>
  <si>
    <t>AIH00224</t>
  </si>
  <si>
    <t>SUMINISTRO E INSTALACIÓN DE PUNTOS HIDRÁULICOS PARA LAVAMANOS DE Ø¾"</t>
  </si>
  <si>
    <t>21.1.5.3</t>
  </si>
  <si>
    <t>AIH00225</t>
  </si>
  <si>
    <t>SUMINISTRO E INSTALACIÓN DE PUNTOS HIDRÁULICOS PARA DUCHA DE Ø½"</t>
  </si>
  <si>
    <t>21.1.5.4</t>
  </si>
  <si>
    <t>SUMINISTRO E INSTALACIÓN DE PUNTOS HIDRÁULICOS PARA ORINALES DE Ø¾"</t>
  </si>
  <si>
    <t>21.1.5.5</t>
  </si>
  <si>
    <t>SUMINISTRO E INSTALACIÓN DE PUNTOS HIDRÁULICOS PARA LAVADEROS DE Ø½"</t>
  </si>
  <si>
    <t>21.1.5.6</t>
  </si>
  <si>
    <t>SUMINISTRO E INSTALACIÓN DE PUNTOS HIDRÁULICOS PARA LAVAPLATOS DE Ø½"</t>
  </si>
  <si>
    <t>21.1.5.7</t>
  </si>
  <si>
    <t>SUMINISTRO E INSTALACIÓN DE PUNTOS HIDRÁULICOS PARA LAVADORAS DE Ø½"</t>
  </si>
  <si>
    <t>21.1.5.8</t>
  </si>
  <si>
    <t>SUMINISTRO E INSTALACIÓN DE PUNTOS HIDRÁULICOS DE Ø½" PARA LLAVE</t>
  </si>
  <si>
    <t>21.1.5.9</t>
  </si>
  <si>
    <t>AIH00226</t>
  </si>
  <si>
    <t>SUMINISTRO E INSTALACIÓN DE VÁLVULA DE PASO R.W de Ø1¼-Ø2", INCLUYE CAJA DE REGISTRO DE 0.20m x 0.20m</t>
  </si>
  <si>
    <t>21.1.5.10</t>
  </si>
  <si>
    <t>AIH00227</t>
  </si>
  <si>
    <t>SUMINISTRO E INSTALACIÓN DE VÁLVULA DE PASO R.W de Ø¾", INCLUYE CAJA DE REGISTRO DE 0.20m x 0.20m</t>
  </si>
  <si>
    <t>21.1.5.11</t>
  </si>
  <si>
    <t>AIH00228</t>
  </si>
  <si>
    <t>SUMINISTRO E INSTALACIÓN DE VÁLVULA DE PASO R.W de  Ø½", INCLUYE CAJA DE REGISTRO DE 0.20m x 0.20m</t>
  </si>
  <si>
    <t>21.2</t>
  </si>
  <si>
    <t>RED SANITARIA</t>
  </si>
  <si>
    <t>21.2.1</t>
  </si>
  <si>
    <t>CONEXIÓN RED PRINCIPAL - ALCANTARILLADO</t>
  </si>
  <si>
    <t>21.2.1.1</t>
  </si>
  <si>
    <t>21.2.1.2</t>
  </si>
  <si>
    <t>AIH0012</t>
  </si>
  <si>
    <t>SUMINISTRO DE RECEBO EXTENDIDO Y COMPACTADO</t>
  </si>
  <si>
    <t>21.2.1.3</t>
  </si>
  <si>
    <t>21.2.2</t>
  </si>
  <si>
    <t>RED GENERAL DESAGUES</t>
  </si>
  <si>
    <t>21.2.2.1</t>
  </si>
  <si>
    <t>AIH00233</t>
  </si>
  <si>
    <t>Suministro e Instalacion de tuberia PVC-S de Ø2"</t>
  </si>
  <si>
    <t>21.2.2.2</t>
  </si>
  <si>
    <t>AIH00232</t>
  </si>
  <si>
    <t>Suministro e instalación de tubería PVC-S de Ø3"</t>
  </si>
  <si>
    <t>21.2.2.3</t>
  </si>
  <si>
    <t>Suministro e instalación de tubería plástica o lisa norma técnica colombiana 3722 - 1 y 5070 Ø110mm (Ø4")</t>
  </si>
  <si>
    <t>21.2.2.4</t>
  </si>
  <si>
    <t>AIH00231</t>
  </si>
  <si>
    <t>Suministro e instalación de tubería plástica o lisa norma técnica colombiana 3722 - 1 y 5070 Ø160mm (Ø6")</t>
  </si>
  <si>
    <t>21.2.2.5</t>
  </si>
  <si>
    <t>AIH00239</t>
  </si>
  <si>
    <t>Caja de inspección 60x60, h= 50cm a 150 cm (incluye excavación)</t>
  </si>
  <si>
    <t>21.2.3</t>
  </si>
  <si>
    <t>INSTALACIONES HIDROSANITARIAS - PUNTO DE DESAGUE</t>
  </si>
  <si>
    <t>21.2.3.1</t>
  </si>
  <si>
    <t>AIH00234</t>
  </si>
  <si>
    <t>SUMINISTRO E INSTALACIÓN DE PUNTOS PARA SANITARIOS DE Ø4"</t>
  </si>
  <si>
    <t>21.2.3.2</t>
  </si>
  <si>
    <t>AIH00235</t>
  </si>
  <si>
    <t>SUMINISTRO E INSTALACIÓN DE PUNTOS SANITARIO PARA LAVAMANOS DE Ø2"</t>
  </si>
  <si>
    <t>21.2.3.4</t>
  </si>
  <si>
    <t>SUMINISTRO E INSTALACIÓN DE PUNTOS SANITARIO PARA ORINAL DE Ø2"</t>
  </si>
  <si>
    <t>21.2.3.7</t>
  </si>
  <si>
    <t>SUMINISTRO E INSTALACIÓN DE PUNTOS SANITARIO PARA LAVADERO DE Ø2"</t>
  </si>
  <si>
    <t>21.2.3.8</t>
  </si>
  <si>
    <t>SUMINISTRO E INSTALACIÓN DE PUNTOS SANITARIO PARA LAVAPLATOS DE Ø2"</t>
  </si>
  <si>
    <t>21.2.3.9</t>
  </si>
  <si>
    <t>AIH00237</t>
  </si>
  <si>
    <t>SUMINISTRO E INSTALACIÓN REJILLAS DE PISO CON SOCO Ø2" PLÁSTICA ANTI CUCARACHA</t>
  </si>
  <si>
    <t>21.2.3.10</t>
  </si>
  <si>
    <t>AIH00236</t>
  </si>
  <si>
    <t>SUMINISTRO E INSTALACIÓN REJILLA METÁLICA 0.50m x 0.20m, INCLUYE SIFÓN DE PISO EN Ø4" Y COLADERA DE Ø4"</t>
  </si>
  <si>
    <t>21.3.2</t>
  </si>
  <si>
    <t>RED GENERAL DE DESAGUE PLUVIAL</t>
  </si>
  <si>
    <t>21.3.2.3</t>
  </si>
  <si>
    <t>AIH00242</t>
  </si>
  <si>
    <t>SUMINISTRO E INSTALACIÓN DE TUBERÍA PVC-S DE Ø4"</t>
  </si>
  <si>
    <t>21.3.2.4</t>
  </si>
  <si>
    <t>AIH00242.1</t>
  </si>
  <si>
    <t>Suministro e instalación de rejilla métalica de piso de 0.30m de ancho.</t>
  </si>
  <si>
    <t>21.3.2.5</t>
  </si>
  <si>
    <t>21.3.2.6</t>
  </si>
  <si>
    <t>AIH00244</t>
  </si>
  <si>
    <t>Suministro e instalación de canaleta para cubierta de 0.30m x 0.20m</t>
  </si>
  <si>
    <t>21.3.2.7</t>
  </si>
  <si>
    <t>AIH00247</t>
  </si>
  <si>
    <t>Suministro e instalación de coladera metálica Ø4"</t>
  </si>
  <si>
    <t>22</t>
  </si>
  <si>
    <t>AVH</t>
  </si>
  <si>
    <t>VENTILACIÓN Y HVAC</t>
  </si>
  <si>
    <t>22.1</t>
  </si>
  <si>
    <t>AVH001</t>
  </si>
  <si>
    <t>Unidad Condensadora :UC-MS-01 48 Mbtu/h R-410A 5.5Kw 208-1-60</t>
  </si>
  <si>
    <t>22.2</t>
  </si>
  <si>
    <t>AVH002</t>
  </si>
  <si>
    <t>Tuberia de cobre tipo L Aislada ø 1/4"</t>
  </si>
  <si>
    <t>22.3</t>
  </si>
  <si>
    <t>AVH003</t>
  </si>
  <si>
    <t>Tuberia de cobre tipo L Aislada ø 3/8"</t>
  </si>
  <si>
    <t>22.4</t>
  </si>
  <si>
    <t>AVH004</t>
  </si>
  <si>
    <t>VS-01/02/03/04/05 Tipo pared, 500 cfm, 0.3" c.a., 0.3w, 115-1-60</t>
  </si>
  <si>
    <t>22.5</t>
  </si>
  <si>
    <t>AVH005</t>
  </si>
  <si>
    <t>Rejilla de retorno aleta fija sin damper 34"x12"</t>
  </si>
  <si>
    <t>22.6</t>
  </si>
  <si>
    <t>AVH006</t>
  </si>
  <si>
    <t>Rejilla de retorno aleta fija sin damper 24"x6"</t>
  </si>
  <si>
    <t>22.7</t>
  </si>
  <si>
    <t>AVH007</t>
  </si>
  <si>
    <t>Rejilla de retorno aleta fija sin damper 8"x4"</t>
  </si>
  <si>
    <t>22.8</t>
  </si>
  <si>
    <t>AVH008</t>
  </si>
  <si>
    <t>Tablero eléctrico de fuerza TE-AA-01</t>
  </si>
  <si>
    <t xml:space="preserve">SUBTOTAL OBRAS </t>
  </si>
  <si>
    <t xml:space="preserve">TOTAL OBRAS </t>
  </si>
  <si>
    <t>23</t>
  </si>
  <si>
    <t>COSTOS REEMBOLSABLES CONTRA LIQUIDACIONES</t>
  </si>
  <si>
    <t>23.1</t>
  </si>
  <si>
    <t>Datación por Carbono 14 y extracción de colageno oseo. Incluye transporte aereo de muestra desde Bogota hasta Ciudad de Mexico. Incluye informe.</t>
  </si>
  <si>
    <t>UN</t>
  </si>
  <si>
    <t>23.2</t>
  </si>
  <si>
    <t>Elaboración, digitalización y descripción de sección delgada de fragmento ceramica. Incluye informe.</t>
  </si>
  <si>
    <t>23.3</t>
  </si>
  <si>
    <t>ARQUEOLOGIA PUBLICA</t>
  </si>
  <si>
    <t>23.4</t>
  </si>
  <si>
    <t>REGISTRO, DIAGNOSTICO Y ELABORACION DEL PMA ANTE EL ICANH</t>
  </si>
  <si>
    <t>GL</t>
  </si>
  <si>
    <t>PAGOS ADMINISTRATIVOS ICANH Y OTROS</t>
  </si>
  <si>
    <t>UND</t>
  </si>
  <si>
    <t>23.5</t>
  </si>
  <si>
    <t>LICENCIA DE CONSTRUCCION</t>
  </si>
  <si>
    <t>23.6</t>
  </si>
  <si>
    <t>IMPUESTO DE DELINEACION URBANA</t>
  </si>
  <si>
    <t>Certificación RETIE expedido por organismo acreditado ante la ONAC Desde conexión con el operador de red,  acometida, tablero de medida, circuito alimentador,  tableros normales y regulados  hasta instalación y equipos de uso final.</t>
  </si>
  <si>
    <t>Certificación RETILAP expedido por organismo acreditado ante  la ONAC.</t>
  </si>
  <si>
    <t>EQUIPOS Y OTROS</t>
  </si>
  <si>
    <t>AESP005</t>
  </si>
  <si>
    <t>ASCENSOR CON CABINA EN ACERO INOXIDABLE,  PUERTAS AUTOMÁTICAS, BOTONERA EN COLUMNA DE ACERO INOXIDABLE E INTERCOMUNICADOR, valor incluye IVA</t>
  </si>
  <si>
    <t xml:space="preserve">TOTAL COSTOS REEMBOLSABLES Y ACTIVIDADES FUERA DE AIU </t>
  </si>
  <si>
    <t>VALOR PARA TERMINAR SALON COMUNAL CRUCES</t>
  </si>
  <si>
    <t>VALOR FASE I</t>
  </si>
  <si>
    <t>VALOR FASE II</t>
  </si>
  <si>
    <t>OBRA INCLUYE AIU</t>
  </si>
  <si>
    <t>COSTOS FUERA DE AIU</t>
  </si>
  <si>
    <t>VALOR TOTAL</t>
  </si>
  <si>
    <t>Valores estimados acorde a precios de la consultoria proyectados por IPC año 2027, Cantidades proyectadas acorde a actividades pendientes por ejecutar, los valores definitivos de cada actividad serán acorde a los APU aprobados de la Fase I y cantidades resultantes del diseño.
Los costos de la Fase II, hacen parte de una bolsa global de recursos acorde a la necesidad diseños adelantados en la Fase I y gasto de licencias y permisos</t>
  </si>
  <si>
    <t>20.6.2</t>
  </si>
  <si>
    <t>20.6.3</t>
  </si>
  <si>
    <t>PRESUPUESTO ESTIMADO FASE II Y CONSOLIDADO - FDLSF-LP-009-2026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</si>
</sst>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.00_-;\-&quot;$&quot;\ * #,##0.00_-;_-&quot;$&quot;\ * &quot;-&quot;??_-;_-@"/>
    <numFmt numFmtId="166" formatCode="_-&quot;$&quot;* #,##0.00_-;\-&quot;$&quot;* #,##0.00_-;_-&quot;$&quot;* &quot;-&quot;??_-;_-@"/>
    <numFmt numFmtId="167" formatCode="_([$$-240A]\ * #,##0.00_);_([$$-240A]\ * \(#,##0.00\);_([$$-240A]\ * &quot;-&quot;??_);_(@_)"/>
    <numFmt numFmtId="168" formatCode="_-&quot;$&quot;\ * #,##0_-;\-&quot;$&quot;\ * #,##0_-;_-&quot;$&quot;\ * &quot;-&quot;??_-;_-@"/>
    <numFmt numFmtId="169" formatCode="#,##0;[Red]#,##0"/>
    <numFmt numFmtId="170" formatCode="_-[$$-240A]\ * #,##0.00_-;\-[$$-240A]\ * #,##0.00_-;_-[$$-240A]\ * &quot;-&quot;??_-;_-@"/>
    <numFmt numFmtId="171" formatCode="_-&quot;$&quot;\ * #,##0_-;\-&quot;$&quot;\ * #,##0_-;_-&quot;$&quot;\ * &quot;-&quot;_-;_-@"/>
    <numFmt numFmtId="172" formatCode="&quot;$&quot;\ #,##0.00"/>
    <numFmt numFmtId="173" formatCode="[$$-240A]\ #,##0.00"/>
    <numFmt numFmtId="174" formatCode="_ * #,##0.00_ ;_ * \-#,##0.00_ ;_ * &quot;-&quot;??_ ;_ @_ "/>
    <numFmt numFmtId="175" formatCode="0.0"/>
    <numFmt numFmtId="176" formatCode="&quot;$&quot;\ #,##0.00;[Red]&quot;$&quot;\ \-#,##0.00"/>
    <numFmt numFmtId="177" formatCode="_ &quot;$&quot;\ * #,##0_ ;_ &quot;$&quot;\ * \-#,##0_ ;_ &quot;$&quot;\ * &quot;-&quot;_ ;_ @_ "/>
    <numFmt numFmtId="178" formatCode="_-* #,##0.00\ &quot;Pts&quot;_-;\-* #,##0.00\ &quot;Pts&quot;_-;_-* &quot;-&quot;??\ &quot;Pts&quot;_-;_-@_-"/>
    <numFmt numFmtId="179" formatCode="_ * #,##0_ ;_ * \-#,##0_ ;_ * &quot;-&quot;??_ ;_ @_ "/>
    <numFmt numFmtId="180" formatCode="_-&quot;$&quot;* #,##0.00_-;\-&quot;$&quot;* #,##0.00_-;_-&quot;$&quot;* &quot;-&quot;??_-;_-@_-"/>
    <numFmt numFmtId="181" formatCode="&quot;$&quot;\ #,##0.00_);\(&quot;$&quot;\ #,##0.00\)"/>
    <numFmt numFmtId="182" formatCode="0.0000%"/>
    <numFmt numFmtId="183" formatCode="0.0%"/>
    <numFmt numFmtId="184" formatCode="_-&quot;$&quot;\ * #,##0_-;\-&quot;$&quot;\ * #,##0_-;_-&quot;$&quot;\ * &quot;-&quot;??_-;_-@_-"/>
    <numFmt numFmtId="185" formatCode="0.0000"/>
  </numFmts>
  <fonts count="7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0"/>
      <color theme="1"/>
      <name val="Arial Narrow"/>
      <family val="2"/>
    </font>
    <font>
      <b/>
      <sz val="10"/>
      <color rgb="FF2E75B5"/>
      <name val="Arial Narrow"/>
      <family val="2"/>
    </font>
    <font>
      <sz val="10"/>
      <color theme="1"/>
      <name val="Arial"/>
      <family val="2"/>
    </font>
    <font>
      <sz val="10"/>
      <color rgb="FF2E75B5"/>
      <name val="Arial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0"/>
      <color rgb="FF2E75B5"/>
      <name val="Arial"/>
      <family val="2"/>
    </font>
    <font>
      <sz val="11"/>
      <color rgb="FF2E75B5"/>
      <name val="Calibri"/>
      <family val="2"/>
    </font>
    <font>
      <sz val="11"/>
      <color rgb="FF0070C0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rgb="FFFFFFFF"/>
      <name val="Arial Narrow"/>
      <family val="2"/>
    </font>
    <font>
      <b/>
      <sz val="14"/>
      <color theme="0"/>
      <name val="Arial Narrow"/>
      <family val="2"/>
    </font>
    <font>
      <sz val="14"/>
      <color theme="1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4"/>
      <name val="Arial Narrow"/>
      <family val="2"/>
    </font>
    <font>
      <sz val="14"/>
      <color theme="0"/>
      <name val="Arial Narrow"/>
      <family val="2"/>
    </font>
    <font>
      <sz val="14"/>
      <color theme="1"/>
      <name val="Arial"/>
      <family val="2"/>
    </font>
    <font>
      <b/>
      <sz val="14"/>
      <color rgb="FFFF0000"/>
      <name val="Arial Narrow"/>
      <family val="2"/>
    </font>
    <font>
      <sz val="14"/>
      <color theme="1"/>
      <name val="Calibri"/>
      <family val="2"/>
      <scheme val="minor"/>
    </font>
    <font>
      <sz val="11"/>
      <name val="Arial Narrow"/>
      <family val="2"/>
    </font>
    <font>
      <sz val="11"/>
      <name val="Arial"/>
      <family val="2"/>
    </font>
    <font>
      <b/>
      <sz val="11"/>
      <color theme="0"/>
      <name val="Arial Narrow"/>
      <family val="2"/>
    </font>
    <font>
      <b/>
      <sz val="10"/>
      <color theme="0"/>
      <name val="Arial Narrow"/>
      <family val="2"/>
    </font>
    <font>
      <sz val="11"/>
      <color theme="0"/>
      <name val="Calibri"/>
      <family val="2"/>
    </font>
    <font>
      <u/>
      <sz val="10"/>
      <color theme="10"/>
      <name val="Arial"/>
      <family val="2"/>
    </font>
    <font>
      <sz val="12"/>
      <name val="Arial Narrow"/>
      <family val="2"/>
    </font>
    <font>
      <sz val="11"/>
      <color rgb="FF000000"/>
      <name val="Calibri"/>
      <family val="2"/>
    </font>
    <font>
      <sz val="18"/>
      <name val="Arial Narrow"/>
      <family val="2"/>
    </font>
    <font>
      <sz val="11"/>
      <color theme="1"/>
      <name val="Garamond"/>
      <family val="1"/>
    </font>
    <font>
      <b/>
      <sz val="14"/>
      <name val="Garamond"/>
      <family val="1"/>
    </font>
    <font>
      <b/>
      <sz val="18"/>
      <name val="Garamond"/>
      <family val="1"/>
    </font>
    <font>
      <sz val="18"/>
      <name val="Garamond"/>
      <family val="1"/>
    </font>
    <font>
      <b/>
      <sz val="20"/>
      <name val="Garamond"/>
      <family val="1"/>
    </font>
    <font>
      <sz val="20"/>
      <name val="Garamond"/>
      <family val="1"/>
    </font>
    <font>
      <b/>
      <sz val="10"/>
      <name val="Garamond"/>
      <family val="1"/>
    </font>
    <font>
      <sz val="10"/>
      <name val="Garamond"/>
      <family val="1"/>
    </font>
    <font>
      <b/>
      <sz val="11"/>
      <color theme="1"/>
      <name val="Calibri"/>
      <family val="2"/>
      <scheme val="minor"/>
    </font>
    <font>
      <b/>
      <sz val="8"/>
      <name val="Arial"/>
      <family val="2"/>
      <charset val="1"/>
    </font>
    <font>
      <b/>
      <sz val="11"/>
      <name val="Arial"/>
      <family val="2"/>
    </font>
    <font>
      <b/>
      <u/>
      <sz val="11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Calibri"/>
      <family val="2"/>
      <scheme val="minor"/>
    </font>
    <font>
      <sz val="8"/>
      <name val="Arial Narrow"/>
      <family val="2"/>
    </font>
    <font>
      <b/>
      <sz val="15"/>
      <name val="Arial"/>
      <family val="2"/>
    </font>
    <font>
      <sz val="15"/>
      <name val="Arial"/>
      <family val="2"/>
    </font>
    <font>
      <sz val="11"/>
      <color rgb="FF000000"/>
      <name val="Arial"/>
      <family val="2"/>
    </font>
    <font>
      <b/>
      <sz val="16"/>
      <name val="Arial"/>
      <family val="2"/>
    </font>
    <font>
      <sz val="14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2F5496"/>
        <bgColor rgb="FF2F549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rgb="FFE7E6E6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rgb="FFAEABAB"/>
      </patternFill>
    </fill>
    <fill>
      <patternFill patternType="solid">
        <fgColor theme="8" tint="0.59999389629810485"/>
        <bgColor rgb="FFFEF2CB"/>
      </patternFill>
    </fill>
    <fill>
      <patternFill patternType="solid">
        <fgColor theme="8" tint="0.79998168889431442"/>
        <bgColor rgb="FFE7E6E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B4CBE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6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1" tint="0.499984740745262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2">
    <xf numFmtId="0" fontId="0" fillId="0" borderId="0"/>
    <xf numFmtId="0" fontId="58" fillId="0" borderId="1" applyNumberFormat="0" applyFill="0" applyBorder="0" applyAlignment="0" applyProtection="0"/>
    <xf numFmtId="0" fontId="58" fillId="0" borderId="1" applyNumberFormat="0" applyFill="0" applyBorder="0" applyAlignment="0" applyProtection="0"/>
    <xf numFmtId="0" fontId="65" fillId="0" borderId="1" applyNumberFormat="0" applyFill="0" applyBorder="0" applyAlignment="0" applyProtection="0"/>
    <xf numFmtId="0" fontId="32" fillId="0" borderId="1"/>
    <xf numFmtId="0" fontId="12" fillId="0" borderId="1"/>
    <xf numFmtId="43" fontId="12" fillId="0" borderId="1" applyFont="0" applyFill="0" applyBorder="0" applyAlignment="0" applyProtection="0"/>
    <xf numFmtId="0" fontId="11" fillId="0" borderId="1"/>
    <xf numFmtId="0" fontId="10" fillId="0" borderId="1"/>
    <xf numFmtId="43" fontId="10" fillId="0" borderId="1" applyFont="0" applyFill="0" applyBorder="0" applyAlignment="0" applyProtection="0"/>
    <xf numFmtId="0" fontId="35" fillId="0" borderId="1" applyNumberFormat="0" applyFill="0" applyBorder="0" applyAlignment="0" applyProtection="0"/>
    <xf numFmtId="9" fontId="10" fillId="0" borderId="1" applyFont="0" applyFill="0" applyBorder="0" applyAlignment="0" applyProtection="0"/>
    <xf numFmtId="0" fontId="10" fillId="0" borderId="1"/>
    <xf numFmtId="43" fontId="10" fillId="0" borderId="1" applyFont="0" applyFill="0" applyBorder="0" applyAlignment="0" applyProtection="0"/>
    <xf numFmtId="0" fontId="10" fillId="0" borderId="1"/>
    <xf numFmtId="0" fontId="10" fillId="0" borderId="1"/>
    <xf numFmtId="0" fontId="46" fillId="0" borderId="1" applyNumberFormat="0" applyFill="0" applyBorder="0" applyAlignment="0" applyProtection="0"/>
    <xf numFmtId="9" fontId="10" fillId="0" borderId="1" applyFont="0" applyFill="0" applyBorder="0" applyAlignment="0" applyProtection="0"/>
    <xf numFmtId="0" fontId="32" fillId="0" borderId="1"/>
    <xf numFmtId="44" fontId="32" fillId="0" borderId="1" applyFont="0" applyFill="0" applyBorder="0" applyAlignment="0" applyProtection="0"/>
    <xf numFmtId="174" fontId="32" fillId="0" borderId="1" applyFont="0" applyFill="0" applyBorder="0" applyAlignment="0" applyProtection="0"/>
    <xf numFmtId="164" fontId="10" fillId="0" borderId="1" applyFont="0" applyFill="0" applyBorder="0" applyAlignment="0" applyProtection="0"/>
    <xf numFmtId="9" fontId="32" fillId="0" borderId="1" applyFont="0" applyFill="0" applyBorder="0" applyAlignment="0" applyProtection="0"/>
    <xf numFmtId="0" fontId="9" fillId="0" borderId="1"/>
    <xf numFmtId="0" fontId="8" fillId="0" borderId="1"/>
    <xf numFmtId="0" fontId="7" fillId="0" borderId="1"/>
    <xf numFmtId="0" fontId="6" fillId="0" borderId="1"/>
    <xf numFmtId="164" fontId="6" fillId="0" borderId="1" applyFont="0" applyFill="0" applyBorder="0" applyAlignment="0" applyProtection="0"/>
    <xf numFmtId="0" fontId="5" fillId="0" borderId="1"/>
    <xf numFmtId="0" fontId="32" fillId="0" borderId="1"/>
    <xf numFmtId="0" fontId="5" fillId="0" borderId="1"/>
    <xf numFmtId="0" fontId="32" fillId="0" borderId="1"/>
    <xf numFmtId="44" fontId="32" fillId="0" borderId="1" applyFont="0" applyFill="0" applyBorder="0" applyAlignment="0" applyProtection="0"/>
    <xf numFmtId="176" fontId="32" fillId="0" borderId="1" applyFont="0" applyFill="0" applyBorder="0" applyAlignment="0" applyProtection="0"/>
    <xf numFmtId="177" fontId="32" fillId="0" borderId="1" applyFont="0" applyFill="0" applyBorder="0" applyAlignment="0" applyProtection="0"/>
    <xf numFmtId="0" fontId="32" fillId="0" borderId="1"/>
    <xf numFmtId="0" fontId="48" fillId="0" borderId="1"/>
    <xf numFmtId="44" fontId="48" fillId="0" borderId="1" applyFont="0" applyFill="0" applyBorder="0" applyAlignment="0" applyProtection="0"/>
    <xf numFmtId="0" fontId="32" fillId="0" borderId="1"/>
    <xf numFmtId="178" fontId="32" fillId="0" borderId="1" applyFont="0" applyFill="0" applyBorder="0" applyAlignment="0" applyProtection="0"/>
    <xf numFmtId="0" fontId="32" fillId="0" borderId="1"/>
    <xf numFmtId="0" fontId="32" fillId="0" borderId="1"/>
    <xf numFmtId="44" fontId="5" fillId="0" borderId="1" applyFont="0" applyFill="0" applyBorder="0" applyAlignment="0" applyProtection="0"/>
    <xf numFmtId="174" fontId="32" fillId="0" borderId="1" applyFont="0" applyFill="0" applyBorder="0" applyAlignment="0" applyProtection="0"/>
    <xf numFmtId="9" fontId="5" fillId="0" borderId="1" applyFont="0" applyFill="0" applyBorder="0" applyAlignment="0" applyProtection="0"/>
    <xf numFmtId="0" fontId="4" fillId="0" borderId="1"/>
    <xf numFmtId="164" fontId="4" fillId="0" borderId="1" applyFont="0" applyFill="0" applyBorder="0" applyAlignment="0" applyProtection="0"/>
    <xf numFmtId="0" fontId="3" fillId="0" borderId="1"/>
    <xf numFmtId="43" fontId="3" fillId="0" borderId="1" applyFont="0" applyFill="0" applyBorder="0" applyAlignment="0" applyProtection="0"/>
    <xf numFmtId="44" fontId="3" fillId="0" borderId="1" applyFont="0" applyFill="0" applyBorder="0" applyAlignment="0" applyProtection="0"/>
    <xf numFmtId="42" fontId="3" fillId="0" borderId="1" applyFont="0" applyFill="0" applyBorder="0" applyAlignment="0" applyProtection="0"/>
    <xf numFmtId="164" fontId="3" fillId="0" borderId="1" applyFont="0" applyFill="0" applyBorder="0" applyAlignment="0" applyProtection="0"/>
    <xf numFmtId="0" fontId="2" fillId="0" borderId="1"/>
    <xf numFmtId="0" fontId="2" fillId="0" borderId="1"/>
    <xf numFmtId="0" fontId="32" fillId="0" borderId="1"/>
    <xf numFmtId="44" fontId="2" fillId="0" borderId="1" applyFont="0" applyFill="0" applyBorder="0" applyAlignment="0" applyProtection="0"/>
    <xf numFmtId="9" fontId="2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 applyNumberFormat="0" applyFill="0" applyBorder="0" applyAlignment="0" applyProtection="0"/>
    <xf numFmtId="44" fontId="1" fillId="0" borderId="1" applyFont="0" applyFill="0" applyBorder="0" applyAlignment="0" applyProtection="0"/>
    <xf numFmtId="9" fontId="1" fillId="0" borderId="1" applyFont="0" applyFill="0" applyBorder="0" applyAlignment="0" applyProtection="0"/>
  </cellStyleXfs>
  <cellXfs count="390">
    <xf numFmtId="0" fontId="0" fillId="0" borderId="0" xfId="0"/>
    <xf numFmtId="0" fontId="52" fillId="0" borderId="35" xfId="30" applyFont="1" applyBorder="1" applyAlignment="1">
      <alignment horizontal="center"/>
    </xf>
    <xf numFmtId="0" fontId="52" fillId="0" borderId="36" xfId="30" applyFont="1" applyBorder="1" applyAlignment="1">
      <alignment horizontal="center"/>
    </xf>
    <xf numFmtId="0" fontId="56" fillId="0" borderId="29" xfId="29" applyFont="1" applyBorder="1" applyAlignment="1">
      <alignment horizontal="center" vertical="center"/>
    </xf>
    <xf numFmtId="0" fontId="56" fillId="0" borderId="38" xfId="29" applyFont="1" applyBorder="1" applyAlignment="1">
      <alignment horizontal="center" vertical="center"/>
    </xf>
    <xf numFmtId="164" fontId="13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10" fontId="13" fillId="0" borderId="0" xfId="0" applyNumberFormat="1" applyFont="1" applyAlignment="1">
      <alignment vertical="center"/>
    </xf>
    <xf numFmtId="9" fontId="13" fillId="0" borderId="0" xfId="0" applyNumberFormat="1" applyFont="1" applyAlignment="1">
      <alignment vertical="center"/>
    </xf>
    <xf numFmtId="164" fontId="13" fillId="0" borderId="0" xfId="0" applyNumberFormat="1" applyFont="1" applyAlignment="1">
      <alignment vertical="center" wrapText="1"/>
    </xf>
    <xf numFmtId="165" fontId="13" fillId="0" borderId="0" xfId="0" applyNumberFormat="1" applyFont="1" applyAlignment="1">
      <alignment vertical="center" wrapText="1"/>
    </xf>
    <xf numFmtId="164" fontId="17" fillId="0" borderId="0" xfId="0" applyNumberFormat="1" applyFont="1" applyAlignment="1">
      <alignment vertical="center"/>
    </xf>
    <xf numFmtId="166" fontId="19" fillId="0" borderId="0" xfId="0" applyNumberFormat="1" applyFont="1" applyAlignment="1">
      <alignment horizontal="center" vertical="center" wrapText="1"/>
    </xf>
    <xf numFmtId="10" fontId="18" fillId="0" borderId="0" xfId="0" applyNumberFormat="1" applyFont="1" applyAlignment="1">
      <alignment horizontal="center" vertical="center" wrapText="1"/>
    </xf>
    <xf numFmtId="167" fontId="21" fillId="0" borderId="0" xfId="0" applyNumberFormat="1" applyFont="1" applyAlignment="1">
      <alignment vertical="center"/>
    </xf>
    <xf numFmtId="10" fontId="22" fillId="0" borderId="0" xfId="0" applyNumberFormat="1" applyFont="1" applyAlignment="1">
      <alignment vertical="center"/>
    </xf>
    <xf numFmtId="9" fontId="24" fillId="0" borderId="0" xfId="0" applyNumberFormat="1" applyFont="1" applyAlignment="1">
      <alignment vertical="center"/>
    </xf>
    <xf numFmtId="10" fontId="23" fillId="0" borderId="0" xfId="0" applyNumberFormat="1" applyFont="1" applyAlignment="1">
      <alignment vertical="center"/>
    </xf>
    <xf numFmtId="167" fontId="21" fillId="0" borderId="0" xfId="0" applyNumberFormat="1" applyFont="1" applyAlignment="1">
      <alignment horizontal="right" vertical="center"/>
    </xf>
    <xf numFmtId="167" fontId="21" fillId="0" borderId="0" xfId="0" applyNumberFormat="1" applyFont="1" applyAlignment="1">
      <alignment horizontal="center" vertical="center"/>
    </xf>
    <xf numFmtId="10" fontId="20" fillId="0" borderId="0" xfId="0" applyNumberFormat="1" applyFont="1" applyAlignment="1">
      <alignment horizontal="center" vertical="center"/>
    </xf>
    <xf numFmtId="166" fontId="25" fillId="0" borderId="0" xfId="0" applyNumberFormat="1" applyFont="1" applyAlignment="1">
      <alignment horizontal="center" vertical="center"/>
    </xf>
    <xf numFmtId="164" fontId="26" fillId="0" borderId="0" xfId="0" applyNumberFormat="1" applyFont="1" applyAlignment="1">
      <alignment vertical="center"/>
    </xf>
    <xf numFmtId="9" fontId="26" fillId="0" borderId="0" xfId="0" applyNumberFormat="1" applyFont="1" applyAlignment="1">
      <alignment vertical="center"/>
    </xf>
    <xf numFmtId="10" fontId="26" fillId="0" borderId="0" xfId="0" applyNumberFormat="1" applyFont="1" applyAlignment="1">
      <alignment vertical="center"/>
    </xf>
    <xf numFmtId="165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center" vertical="center"/>
    </xf>
    <xf numFmtId="10" fontId="22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horizontal="right" vertical="center" wrapText="1"/>
    </xf>
    <xf numFmtId="164" fontId="13" fillId="0" borderId="0" xfId="0" applyNumberFormat="1" applyFont="1" applyAlignment="1">
      <alignment horizontal="center" vertical="center" wrapText="1"/>
    </xf>
    <xf numFmtId="164" fontId="28" fillId="0" borderId="0" xfId="0" applyNumberFormat="1" applyFont="1" applyAlignment="1">
      <alignment vertical="center"/>
    </xf>
    <xf numFmtId="165" fontId="20" fillId="0" borderId="0" xfId="0" applyNumberFormat="1" applyFont="1" applyAlignment="1">
      <alignment vertical="center" wrapText="1"/>
    </xf>
    <xf numFmtId="2" fontId="20" fillId="0" borderId="0" xfId="0" applyNumberFormat="1" applyFont="1" applyAlignment="1">
      <alignment vertical="center"/>
    </xf>
    <xf numFmtId="0" fontId="20" fillId="0" borderId="0" xfId="0" applyFont="1"/>
    <xf numFmtId="165" fontId="20" fillId="0" borderId="0" xfId="0" applyNumberFormat="1" applyFont="1" applyAlignment="1">
      <alignment vertical="center"/>
    </xf>
    <xf numFmtId="164" fontId="27" fillId="0" borderId="0" xfId="0" applyNumberFormat="1" applyFont="1" applyAlignment="1">
      <alignment vertical="center"/>
    </xf>
    <xf numFmtId="0" fontId="13" fillId="0" borderId="0" xfId="0" applyFont="1" applyAlignment="1">
      <alignment vertical="center" wrapText="1"/>
    </xf>
    <xf numFmtId="10" fontId="27" fillId="0" borderId="0" xfId="0" applyNumberFormat="1" applyFont="1" applyAlignment="1">
      <alignment vertical="center"/>
    </xf>
    <xf numFmtId="9" fontId="27" fillId="0" borderId="0" xfId="0" applyNumberFormat="1" applyFont="1" applyAlignment="1">
      <alignment vertical="center"/>
    </xf>
    <xf numFmtId="167" fontId="20" fillId="0" borderId="0" xfId="0" applyNumberFormat="1" applyFont="1" applyAlignment="1">
      <alignment horizontal="center" vertical="center"/>
    </xf>
    <xf numFmtId="10" fontId="13" fillId="0" borderId="0" xfId="0" applyNumberFormat="1" applyFont="1" applyAlignment="1">
      <alignment horizontal="center" vertical="center"/>
    </xf>
    <xf numFmtId="9" fontId="13" fillId="0" borderId="0" xfId="0" applyNumberFormat="1" applyFont="1" applyAlignment="1">
      <alignment horizontal="center" vertical="center"/>
    </xf>
    <xf numFmtId="171" fontId="13" fillId="0" borderId="0" xfId="0" applyNumberFormat="1" applyFont="1" applyAlignment="1">
      <alignment vertical="center"/>
    </xf>
    <xf numFmtId="164" fontId="31" fillId="0" borderId="0" xfId="0" applyNumberFormat="1" applyFont="1" applyAlignment="1">
      <alignment vertical="center"/>
    </xf>
    <xf numFmtId="164" fontId="16" fillId="0" borderId="0" xfId="0" applyNumberFormat="1" applyFont="1" applyAlignment="1">
      <alignment vertical="center" wrapText="1"/>
    </xf>
    <xf numFmtId="164" fontId="13" fillId="0" borderId="1" xfId="0" applyNumberFormat="1" applyFont="1" applyBorder="1" applyAlignment="1">
      <alignment vertical="center" wrapText="1"/>
    </xf>
    <xf numFmtId="165" fontId="13" fillId="0" borderId="1" xfId="0" applyNumberFormat="1" applyFont="1" applyBorder="1" applyAlignment="1">
      <alignment vertical="center"/>
    </xf>
    <xf numFmtId="164" fontId="13" fillId="0" borderId="1" xfId="0" applyNumberFormat="1" applyFont="1" applyBorder="1" applyAlignment="1">
      <alignment horizontal="center" vertical="center"/>
    </xf>
    <xf numFmtId="164" fontId="31" fillId="0" borderId="1" xfId="0" applyNumberFormat="1" applyFont="1" applyBorder="1" applyAlignment="1">
      <alignment vertical="center"/>
    </xf>
    <xf numFmtId="0" fontId="38" fillId="0" borderId="0" xfId="0" applyFont="1"/>
    <xf numFmtId="171" fontId="39" fillId="0" borderId="0" xfId="0" applyNumberFormat="1" applyFont="1" applyAlignment="1">
      <alignment vertical="center"/>
    </xf>
    <xf numFmtId="0" fontId="40" fillId="0" borderId="0" xfId="0" applyFont="1"/>
    <xf numFmtId="0" fontId="13" fillId="0" borderId="17" xfId="0" applyFont="1" applyBorder="1" applyAlignment="1">
      <alignment horizontal="left" vertical="center" wrapText="1"/>
    </xf>
    <xf numFmtId="172" fontId="13" fillId="0" borderId="17" xfId="0" applyNumberFormat="1" applyFont="1" applyBorder="1" applyAlignment="1">
      <alignment vertical="center"/>
    </xf>
    <xf numFmtId="1" fontId="13" fillId="0" borderId="17" xfId="0" applyNumberFormat="1" applyFont="1" applyBorder="1" applyAlignment="1">
      <alignment horizontal="center" vertical="center"/>
    </xf>
    <xf numFmtId="9" fontId="13" fillId="0" borderId="17" xfId="0" applyNumberFormat="1" applyFont="1" applyBorder="1" applyAlignment="1">
      <alignment horizontal="center" vertical="center"/>
    </xf>
    <xf numFmtId="2" fontId="13" fillId="0" borderId="17" xfId="0" applyNumberFormat="1" applyFont="1" applyBorder="1" applyAlignment="1">
      <alignment horizontal="center" vertical="center"/>
    </xf>
    <xf numFmtId="172" fontId="13" fillId="0" borderId="17" xfId="0" applyNumberFormat="1" applyFont="1" applyBorder="1" applyAlignment="1">
      <alignment horizontal="right" vertical="center"/>
    </xf>
    <xf numFmtId="169" fontId="37" fillId="0" borderId="17" xfId="0" applyNumberFormat="1" applyFont="1" applyBorder="1" applyAlignment="1">
      <alignment horizontal="center" vertical="center"/>
    </xf>
    <xf numFmtId="170" fontId="13" fillId="0" borderId="17" xfId="0" applyNumberFormat="1" applyFont="1" applyBorder="1" applyAlignment="1">
      <alignment horizontal="center" vertical="center"/>
    </xf>
    <xf numFmtId="166" fontId="44" fillId="6" borderId="3" xfId="0" applyNumberFormat="1" applyFont="1" applyFill="1" applyBorder="1" applyAlignment="1">
      <alignment horizontal="center" vertical="center" wrapText="1"/>
    </xf>
    <xf numFmtId="0" fontId="16" fillId="8" borderId="4" xfId="0" applyFont="1" applyFill="1" applyBorder="1" applyAlignment="1">
      <alignment vertical="center"/>
    </xf>
    <xf numFmtId="0" fontId="16" fillId="8" borderId="5" xfId="0" applyFont="1" applyFill="1" applyBorder="1" applyAlignment="1">
      <alignment vertical="center"/>
    </xf>
    <xf numFmtId="165" fontId="16" fillId="8" borderId="5" xfId="0" applyNumberFormat="1" applyFont="1" applyFill="1" applyBorder="1" applyAlignment="1">
      <alignment vertical="center"/>
    </xf>
    <xf numFmtId="0" fontId="28" fillId="8" borderId="6" xfId="0" applyFont="1" applyFill="1" applyBorder="1" applyAlignment="1">
      <alignment vertical="center"/>
    </xf>
    <xf numFmtId="0" fontId="13" fillId="0" borderId="18" xfId="0" applyFont="1" applyBorder="1" applyAlignment="1">
      <alignment horizontal="left" vertical="center" wrapText="1"/>
    </xf>
    <xf numFmtId="172" fontId="13" fillId="0" borderId="18" xfId="0" applyNumberFormat="1" applyFont="1" applyBorder="1" applyAlignment="1">
      <alignment vertical="center"/>
    </xf>
    <xf numFmtId="0" fontId="16" fillId="10" borderId="1" xfId="0" applyFont="1" applyFill="1" applyBorder="1" applyAlignment="1">
      <alignment vertical="center"/>
    </xf>
    <xf numFmtId="165" fontId="16" fillId="10" borderId="1" xfId="0" applyNumberFormat="1" applyFont="1" applyFill="1" applyBorder="1" applyAlignment="1">
      <alignment vertical="center"/>
    </xf>
    <xf numFmtId="0" fontId="16" fillId="10" borderId="19" xfId="0" applyFont="1" applyFill="1" applyBorder="1" applyAlignment="1">
      <alignment vertical="center"/>
    </xf>
    <xf numFmtId="0" fontId="16" fillId="10" borderId="20" xfId="0" applyFont="1" applyFill="1" applyBorder="1" applyAlignment="1">
      <alignment vertical="center"/>
    </xf>
    <xf numFmtId="165" fontId="16" fillId="10" borderId="20" xfId="0" applyNumberFormat="1" applyFont="1" applyFill="1" applyBorder="1" applyAlignment="1">
      <alignment vertical="center"/>
    </xf>
    <xf numFmtId="44" fontId="28" fillId="10" borderId="21" xfId="0" applyNumberFormat="1" applyFont="1" applyFill="1" applyBorder="1" applyAlignment="1">
      <alignment vertical="center"/>
    </xf>
    <xf numFmtId="0" fontId="16" fillId="10" borderId="4" xfId="0" applyFont="1" applyFill="1" applyBorder="1" applyAlignment="1">
      <alignment vertical="center"/>
    </xf>
    <xf numFmtId="0" fontId="16" fillId="10" borderId="5" xfId="0" applyFont="1" applyFill="1" applyBorder="1" applyAlignment="1">
      <alignment vertical="center"/>
    </xf>
    <xf numFmtId="165" fontId="16" fillId="10" borderId="5" xfId="0" applyNumberFormat="1" applyFont="1" applyFill="1" applyBorder="1" applyAlignment="1">
      <alignment vertical="center"/>
    </xf>
    <xf numFmtId="44" fontId="28" fillId="10" borderId="6" xfId="0" applyNumberFormat="1" applyFont="1" applyFill="1" applyBorder="1" applyAlignment="1">
      <alignment vertical="center"/>
    </xf>
    <xf numFmtId="9" fontId="36" fillId="10" borderId="5" xfId="0" applyNumberFormat="1" applyFont="1" applyFill="1" applyBorder="1" applyAlignment="1">
      <alignment horizontal="center" vertical="center"/>
    </xf>
    <xf numFmtId="173" fontId="36" fillId="10" borderId="6" xfId="0" applyNumberFormat="1" applyFont="1" applyFill="1" applyBorder="1" applyAlignment="1">
      <alignment vertical="center" wrapText="1"/>
    </xf>
    <xf numFmtId="37" fontId="36" fillId="9" borderId="19" xfId="0" applyNumberFormat="1" applyFont="1" applyFill="1" applyBorder="1" applyAlignment="1">
      <alignment horizontal="center" vertical="center"/>
    </xf>
    <xf numFmtId="37" fontId="36" fillId="9" borderId="20" xfId="0" applyNumberFormat="1" applyFont="1" applyFill="1" applyBorder="1" applyAlignment="1">
      <alignment horizontal="center" vertical="center"/>
    </xf>
    <xf numFmtId="165" fontId="36" fillId="9" borderId="20" xfId="0" applyNumberFormat="1" applyFont="1" applyFill="1" applyBorder="1" applyAlignment="1">
      <alignment horizontal="center" vertical="center"/>
    </xf>
    <xf numFmtId="173" fontId="36" fillId="9" borderId="21" xfId="0" applyNumberFormat="1" applyFont="1" applyFill="1" applyBorder="1" applyAlignment="1">
      <alignment vertical="center" wrapText="1"/>
    </xf>
    <xf numFmtId="0" fontId="18" fillId="10" borderId="20" xfId="0" applyFont="1" applyFill="1" applyBorder="1" applyAlignment="1">
      <alignment horizontal="center" vertical="center"/>
    </xf>
    <xf numFmtId="165" fontId="18" fillId="10" borderId="20" xfId="0" applyNumberFormat="1" applyFont="1" applyFill="1" applyBorder="1" applyAlignment="1">
      <alignment horizontal="center" vertical="center"/>
    </xf>
    <xf numFmtId="0" fontId="16" fillId="10" borderId="23" xfId="0" applyFont="1" applyFill="1" applyBorder="1" applyAlignment="1">
      <alignment vertical="center"/>
    </xf>
    <xf numFmtId="173" fontId="13" fillId="0" borderId="17" xfId="0" applyNumberFormat="1" applyFont="1" applyBorder="1" applyAlignment="1">
      <alignment horizontal="right" vertical="center"/>
    </xf>
    <xf numFmtId="10" fontId="13" fillId="0" borderId="17" xfId="0" applyNumberFormat="1" applyFont="1" applyBorder="1" applyAlignment="1">
      <alignment horizontal="center" vertical="center"/>
    </xf>
    <xf numFmtId="0" fontId="18" fillId="10" borderId="5" xfId="0" applyFont="1" applyFill="1" applyBorder="1" applyAlignment="1">
      <alignment horizontal="center" vertical="center"/>
    </xf>
    <xf numFmtId="165" fontId="18" fillId="10" borderId="5" xfId="0" applyNumberFormat="1" applyFont="1" applyFill="1" applyBorder="1" applyAlignment="1">
      <alignment horizontal="center" vertical="center"/>
    </xf>
    <xf numFmtId="44" fontId="18" fillId="10" borderId="6" xfId="0" applyNumberFormat="1" applyFont="1" applyFill="1" applyBorder="1" applyAlignment="1">
      <alignment horizontal="center" vertical="center"/>
    </xf>
    <xf numFmtId="37" fontId="36" fillId="9" borderId="25" xfId="0" applyNumberFormat="1" applyFont="1" applyFill="1" applyBorder="1" applyAlignment="1">
      <alignment horizontal="center" vertical="center"/>
    </xf>
    <xf numFmtId="37" fontId="36" fillId="9" borderId="26" xfId="0" applyNumberFormat="1" applyFont="1" applyFill="1" applyBorder="1" applyAlignment="1">
      <alignment horizontal="center" vertical="center"/>
    </xf>
    <xf numFmtId="165" fontId="36" fillId="9" borderId="26" xfId="0" applyNumberFormat="1" applyFont="1" applyFill="1" applyBorder="1" applyAlignment="1">
      <alignment horizontal="center" vertical="center"/>
    </xf>
    <xf numFmtId="173" fontId="36" fillId="9" borderId="27" xfId="0" applyNumberFormat="1" applyFont="1" applyFill="1" applyBorder="1" applyAlignment="1">
      <alignment vertical="center" wrapText="1"/>
    </xf>
    <xf numFmtId="168" fontId="13" fillId="0" borderId="17" xfId="0" applyNumberFormat="1" applyFont="1" applyBorder="1" applyAlignment="1">
      <alignment horizontal="center" vertical="center"/>
    </xf>
    <xf numFmtId="165" fontId="13" fillId="0" borderId="17" xfId="0" applyNumberFormat="1" applyFont="1" applyBorder="1" applyAlignment="1">
      <alignment horizontal="center" vertical="center"/>
    </xf>
    <xf numFmtId="169" fontId="37" fillId="0" borderId="3" xfId="0" applyNumberFormat="1" applyFont="1" applyBorder="1" applyAlignment="1">
      <alignment vertical="center"/>
    </xf>
    <xf numFmtId="169" fontId="37" fillId="0" borderId="18" xfId="0" applyNumberFormat="1" applyFont="1" applyBorder="1" applyAlignment="1">
      <alignment vertical="center"/>
    </xf>
    <xf numFmtId="169" fontId="37" fillId="0" borderId="22" xfId="0" applyNumberFormat="1" applyFont="1" applyBorder="1" applyAlignment="1">
      <alignment vertical="center"/>
    </xf>
    <xf numFmtId="173" fontId="13" fillId="0" borderId="19" xfId="0" applyNumberFormat="1" applyFont="1" applyBorder="1" applyAlignment="1">
      <alignment horizontal="right" vertical="center"/>
    </xf>
    <xf numFmtId="164" fontId="31" fillId="0" borderId="3" xfId="0" applyNumberFormat="1" applyFont="1" applyBorder="1" applyAlignment="1">
      <alignment vertical="center"/>
    </xf>
    <xf numFmtId="164" fontId="31" fillId="0" borderId="22" xfId="0" applyNumberFormat="1" applyFont="1" applyBorder="1" applyAlignment="1">
      <alignment vertical="center"/>
    </xf>
    <xf numFmtId="164" fontId="31" fillId="0" borderId="18" xfId="0" applyNumberFormat="1" applyFont="1" applyBorder="1" applyAlignment="1">
      <alignment vertical="center"/>
    </xf>
    <xf numFmtId="173" fontId="30" fillId="2" borderId="21" xfId="0" applyNumberFormat="1" applyFont="1" applyFill="1" applyBorder="1" applyAlignment="1">
      <alignment horizontal="right" vertical="center" wrapText="1"/>
    </xf>
    <xf numFmtId="164" fontId="13" fillId="0" borderId="2" xfId="0" applyNumberFormat="1" applyFont="1" applyBorder="1" applyAlignment="1">
      <alignment horizontal="left" vertical="center"/>
    </xf>
    <xf numFmtId="164" fontId="31" fillId="0" borderId="2" xfId="0" applyNumberFormat="1" applyFont="1" applyBorder="1" applyAlignment="1">
      <alignment vertical="center"/>
    </xf>
    <xf numFmtId="173" fontId="28" fillId="10" borderId="24" xfId="0" applyNumberFormat="1" applyFont="1" applyFill="1" applyBorder="1" applyAlignment="1">
      <alignment vertical="center"/>
    </xf>
    <xf numFmtId="0" fontId="0" fillId="0" borderId="17" xfId="0" applyBorder="1" applyAlignment="1">
      <alignment horizontal="center"/>
    </xf>
    <xf numFmtId="175" fontId="13" fillId="0" borderId="17" xfId="0" applyNumberFormat="1" applyFont="1" applyBorder="1" applyAlignment="1">
      <alignment horizontal="center" vertical="center"/>
    </xf>
    <xf numFmtId="0" fontId="47" fillId="0" borderId="1" xfId="28" applyFont="1"/>
    <xf numFmtId="0" fontId="41" fillId="0" borderId="1" xfId="28" applyFont="1"/>
    <xf numFmtId="0" fontId="47" fillId="0" borderId="32" xfId="28" applyFont="1" applyBorder="1"/>
    <xf numFmtId="0" fontId="47" fillId="0" borderId="31" xfId="28" applyFont="1" applyBorder="1"/>
    <xf numFmtId="0" fontId="47" fillId="0" borderId="1" xfId="38" applyFont="1"/>
    <xf numFmtId="44" fontId="41" fillId="0" borderId="1" xfId="28" applyNumberFormat="1" applyFont="1"/>
    <xf numFmtId="3" fontId="50" fillId="0" borderId="1" xfId="30" applyNumberFormat="1" applyFont="1"/>
    <xf numFmtId="4" fontId="41" fillId="0" borderId="1" xfId="28" applyNumberFormat="1" applyFont="1"/>
    <xf numFmtId="0" fontId="41" fillId="0" borderId="1" xfId="28" applyFont="1" applyAlignment="1">
      <alignment horizontal="center"/>
    </xf>
    <xf numFmtId="172" fontId="47" fillId="0" borderId="1" xfId="28" applyNumberFormat="1" applyFont="1"/>
    <xf numFmtId="172" fontId="47" fillId="0" borderId="1" xfId="28" applyNumberFormat="1" applyFont="1" applyAlignment="1">
      <alignment horizontal="right" indent="1"/>
    </xf>
    <xf numFmtId="172" fontId="41" fillId="0" borderId="1" xfId="28" applyNumberFormat="1" applyFont="1" applyAlignment="1">
      <alignment horizontal="right" indent="1"/>
    </xf>
    <xf numFmtId="0" fontId="47" fillId="0" borderId="1" xfId="28" applyFont="1" applyProtection="1">
      <protection locked="0"/>
    </xf>
    <xf numFmtId="172" fontId="47" fillId="0" borderId="1" xfId="28" applyNumberFormat="1" applyFont="1" applyAlignment="1" applyProtection="1">
      <alignment horizontal="right" indent="1"/>
      <protection locked="0"/>
    </xf>
    <xf numFmtId="172" fontId="52" fillId="0" borderId="42" xfId="42" applyNumberFormat="1" applyFont="1" applyFill="1" applyBorder="1" applyAlignment="1" applyProtection="1">
      <alignment horizontal="right" vertical="center" indent="1"/>
      <protection locked="0"/>
    </xf>
    <xf numFmtId="172" fontId="52" fillId="0" borderId="39" xfId="28" applyNumberFormat="1" applyFont="1" applyBorder="1" applyAlignment="1" applyProtection="1">
      <alignment vertical="center"/>
      <protection locked="0"/>
    </xf>
    <xf numFmtId="10" fontId="52" fillId="0" borderId="16" xfId="42" applyNumberFormat="1" applyFont="1" applyFill="1" applyBorder="1" applyAlignment="1" applyProtection="1">
      <alignment horizontal="right" vertical="center"/>
      <protection locked="0"/>
    </xf>
    <xf numFmtId="172" fontId="53" fillId="4" borderId="39" xfId="28" applyNumberFormat="1" applyFont="1" applyFill="1" applyBorder="1" applyAlignment="1">
      <alignment vertical="center"/>
    </xf>
    <xf numFmtId="172" fontId="52" fillId="4" borderId="39" xfId="28" applyNumberFormat="1" applyFont="1" applyFill="1" applyBorder="1" applyAlignment="1">
      <alignment vertical="center"/>
    </xf>
    <xf numFmtId="172" fontId="54" fillId="4" borderId="45" xfId="22" applyNumberFormat="1" applyFont="1" applyFill="1" applyBorder="1" applyAlignment="1" applyProtection="1">
      <alignment horizontal="right" vertical="center" indent="1"/>
    </xf>
    <xf numFmtId="10" fontId="54" fillId="4" borderId="16" xfId="28" applyNumberFormat="1" applyFont="1" applyFill="1" applyBorder="1" applyAlignment="1">
      <alignment horizontal="center" vertical="center" wrapText="1"/>
    </xf>
    <xf numFmtId="10" fontId="52" fillId="4" borderId="16" xfId="42" applyNumberFormat="1" applyFont="1" applyFill="1" applyBorder="1" applyAlignment="1" applyProtection="1">
      <alignment horizontal="right" vertical="center"/>
    </xf>
    <xf numFmtId="0" fontId="47" fillId="0" borderId="33" xfId="28" applyFont="1" applyBorder="1" applyProtection="1">
      <protection locked="0"/>
    </xf>
    <xf numFmtId="172" fontId="47" fillId="0" borderId="33" xfId="28" applyNumberFormat="1" applyFont="1" applyBorder="1" applyAlignment="1" applyProtection="1">
      <alignment horizontal="right" indent="1"/>
      <protection locked="0"/>
    </xf>
    <xf numFmtId="0" fontId="57" fillId="0" borderId="29" xfId="28" applyFont="1" applyBorder="1"/>
    <xf numFmtId="172" fontId="57" fillId="0" borderId="30" xfId="28" applyNumberFormat="1" applyFont="1" applyBorder="1" applyAlignment="1">
      <alignment horizontal="right" indent="1"/>
    </xf>
    <xf numFmtId="0" fontId="56" fillId="0" borderId="32" xfId="30" applyFont="1" applyBorder="1" applyAlignment="1">
      <alignment vertical="top"/>
    </xf>
    <xf numFmtId="0" fontId="56" fillId="0" borderId="1" xfId="30" applyFont="1" applyAlignment="1">
      <alignment vertical="top"/>
    </xf>
    <xf numFmtId="172" fontId="56" fillId="0" borderId="31" xfId="30" applyNumberFormat="1" applyFont="1" applyBorder="1" applyAlignment="1">
      <alignment horizontal="right" vertical="top" indent="1"/>
    </xf>
    <xf numFmtId="0" fontId="55" fillId="0" borderId="1" xfId="28" applyFont="1"/>
    <xf numFmtId="172" fontId="55" fillId="0" borderId="1" xfId="28" applyNumberFormat="1" applyFont="1" applyAlignment="1">
      <alignment horizontal="right" indent="1"/>
    </xf>
    <xf numFmtId="4" fontId="42" fillId="0" borderId="1" xfId="34" applyNumberFormat="1" applyFont="1" applyBorder="1" applyAlignment="1" applyProtection="1">
      <alignment vertical="center" wrapText="1"/>
    </xf>
    <xf numFmtId="0" fontId="52" fillId="0" borderId="46" xfId="30" applyFont="1" applyBorder="1" applyAlignment="1">
      <alignment vertical="center" wrapText="1"/>
    </xf>
    <xf numFmtId="0" fontId="52" fillId="0" borderId="47" xfId="30" applyFont="1" applyBorder="1" applyAlignment="1">
      <alignment vertical="center" wrapText="1"/>
    </xf>
    <xf numFmtId="0" fontId="52" fillId="0" borderId="48" xfId="30" applyFont="1" applyBorder="1" applyAlignment="1">
      <alignment vertical="center" wrapText="1"/>
    </xf>
    <xf numFmtId="179" fontId="47" fillId="0" borderId="1" xfId="43" applyNumberFormat="1" applyFont="1" applyBorder="1" applyProtection="1"/>
    <xf numFmtId="0" fontId="47" fillId="0" borderId="1" xfId="28" applyFont="1" applyAlignment="1">
      <alignment horizontal="right"/>
    </xf>
    <xf numFmtId="44" fontId="41" fillId="0" borderId="1" xfId="42" applyFont="1" applyAlignment="1" applyProtection="1"/>
    <xf numFmtId="10" fontId="41" fillId="0" borderId="1" xfId="44" applyNumberFormat="1" applyFont="1" applyProtection="1"/>
    <xf numFmtId="9" fontId="41" fillId="0" borderId="1" xfId="44" applyFont="1" applyProtection="1"/>
    <xf numFmtId="3" fontId="47" fillId="0" borderId="1" xfId="28" applyNumberFormat="1" applyFont="1" applyAlignment="1" applyProtection="1">
      <alignment horizontal="right" indent="1"/>
      <protection locked="0"/>
    </xf>
    <xf numFmtId="0" fontId="59" fillId="0" borderId="32" xfId="29" applyFont="1" applyBorder="1" applyAlignment="1">
      <alignment horizontal="left" vertical="center"/>
    </xf>
    <xf numFmtId="0" fontId="60" fillId="13" borderId="54" xfId="31" applyFont="1" applyFill="1" applyBorder="1" applyAlignment="1">
      <alignment horizontal="center" vertical="center"/>
    </xf>
    <xf numFmtId="0" fontId="60" fillId="13" borderId="16" xfId="31" applyFont="1" applyFill="1" applyBorder="1" applyAlignment="1">
      <alignment horizontal="center" vertical="center"/>
    </xf>
    <xf numFmtId="172" fontId="60" fillId="13" borderId="39" xfId="31" applyNumberFormat="1" applyFont="1" applyFill="1" applyBorder="1" applyAlignment="1">
      <alignment horizontal="center" vertical="center"/>
    </xf>
    <xf numFmtId="49" fontId="63" fillId="14" borderId="54" xfId="1" applyNumberFormat="1" applyFont="1" applyFill="1" applyBorder="1" applyAlignment="1">
      <alignment horizontal="center" vertical="center"/>
    </xf>
    <xf numFmtId="49" fontId="63" fillId="14" borderId="16" xfId="1" applyNumberFormat="1" applyFont="1" applyFill="1" applyBorder="1" applyAlignment="1">
      <alignment horizontal="center" vertical="center"/>
    </xf>
    <xf numFmtId="49" fontId="63" fillId="14" borderId="16" xfId="1" applyNumberFormat="1" applyFont="1" applyFill="1" applyBorder="1" applyAlignment="1">
      <alignment horizontal="left" vertical="center" wrapText="1"/>
    </xf>
    <xf numFmtId="0" fontId="63" fillId="14" borderId="16" xfId="1" applyNumberFormat="1" applyFont="1" applyFill="1" applyBorder="1" applyAlignment="1">
      <alignment horizontal="center" vertical="center"/>
    </xf>
    <xf numFmtId="180" fontId="63" fillId="14" borderId="16" xfId="1" applyNumberFormat="1" applyFont="1" applyFill="1" applyBorder="1" applyAlignment="1">
      <alignment horizontal="right" vertical="center"/>
    </xf>
    <xf numFmtId="172" fontId="63" fillId="14" borderId="39" xfId="1" applyNumberFormat="1" applyFont="1" applyFill="1" applyBorder="1" applyAlignment="1">
      <alignment horizontal="right" vertical="center" indent="1"/>
    </xf>
    <xf numFmtId="0" fontId="42" fillId="0" borderId="54" xfId="29" applyFont="1" applyBorder="1" applyAlignment="1">
      <alignment horizontal="center" vertical="center" wrapText="1"/>
    </xf>
    <xf numFmtId="49" fontId="42" fillId="0" borderId="16" xfId="29" applyNumberFormat="1" applyFont="1" applyBorder="1" applyAlignment="1">
      <alignment horizontal="center" vertical="center"/>
    </xf>
    <xf numFmtId="49" fontId="42" fillId="0" borderId="16" xfId="29" applyNumberFormat="1" applyFont="1" applyBorder="1" applyAlignment="1">
      <alignment horizontal="left" vertical="center" wrapText="1"/>
    </xf>
    <xf numFmtId="2" fontId="42" fillId="0" borderId="16" xfId="29" applyNumberFormat="1" applyFont="1" applyBorder="1" applyAlignment="1">
      <alignment horizontal="center" vertical="center"/>
    </xf>
    <xf numFmtId="44" fontId="42" fillId="0" borderId="16" xfId="32" applyFont="1" applyFill="1" applyBorder="1" applyAlignment="1">
      <alignment horizontal="right" vertical="center"/>
    </xf>
    <xf numFmtId="172" fontId="42" fillId="0" borderId="39" xfId="33" applyNumberFormat="1" applyFont="1" applyBorder="1" applyAlignment="1">
      <alignment horizontal="right" vertical="center" wrapText="1" indent="1"/>
    </xf>
    <xf numFmtId="0" fontId="42" fillId="0" borderId="54" xfId="31" applyFont="1" applyBorder="1" applyAlignment="1">
      <alignment horizontal="left" vertical="center"/>
    </xf>
    <xf numFmtId="4" fontId="42" fillId="0" borderId="16" xfId="34" applyNumberFormat="1" applyFont="1" applyBorder="1" applyAlignment="1">
      <alignment vertical="center" wrapText="1"/>
    </xf>
    <xf numFmtId="172" fontId="60" fillId="0" borderId="39" xfId="34" applyNumberFormat="1" applyFont="1" applyBorder="1" applyAlignment="1">
      <alignment horizontal="right" vertical="center" indent="1"/>
    </xf>
    <xf numFmtId="2" fontId="63" fillId="14" borderId="16" xfId="1" applyNumberFormat="1" applyFont="1" applyFill="1" applyBorder="1" applyAlignment="1">
      <alignment horizontal="center" vertical="center"/>
    </xf>
    <xf numFmtId="3" fontId="63" fillId="14" borderId="16" xfId="1" applyNumberFormat="1" applyFont="1" applyFill="1" applyBorder="1" applyAlignment="1">
      <alignment horizontal="right" vertical="center"/>
    </xf>
    <xf numFmtId="0" fontId="42" fillId="0" borderId="16" xfId="29" applyFont="1" applyBorder="1" applyAlignment="1">
      <alignment horizontal="left" vertical="center" wrapText="1"/>
    </xf>
    <xf numFmtId="0" fontId="42" fillId="0" borderId="16" xfId="31" applyFont="1" applyBorder="1" applyAlignment="1">
      <alignment horizontal="center" vertical="center"/>
    </xf>
    <xf numFmtId="0" fontId="42" fillId="0" borderId="16" xfId="31" applyFont="1" applyBorder="1" applyAlignment="1">
      <alignment horizontal="left" vertical="center" wrapText="1"/>
    </xf>
    <xf numFmtId="181" fontId="42" fillId="0" borderId="16" xfId="33" applyNumberFormat="1" applyFont="1" applyBorder="1" applyAlignment="1">
      <alignment horizontal="right" vertical="center" wrapText="1"/>
    </xf>
    <xf numFmtId="2" fontId="64" fillId="0" borderId="16" xfId="2" applyNumberFormat="1" applyFont="1" applyBorder="1" applyAlignment="1">
      <alignment horizontal="center" vertical="center"/>
    </xf>
    <xf numFmtId="2" fontId="64" fillId="0" borderId="16" xfId="2" applyNumberFormat="1" applyFont="1" applyFill="1" applyBorder="1" applyAlignment="1">
      <alignment horizontal="center" vertical="center"/>
    </xf>
    <xf numFmtId="2" fontId="42" fillId="0" borderId="16" xfId="31" applyNumberFormat="1" applyFont="1" applyBorder="1" applyAlignment="1">
      <alignment horizontal="center" vertical="center"/>
    </xf>
    <xf numFmtId="0" fontId="42" fillId="0" borderId="16" xfId="31" applyFont="1" applyBorder="1" applyAlignment="1">
      <alignment horizontal="left" vertical="center"/>
    </xf>
    <xf numFmtId="49" fontId="63" fillId="3" borderId="54" xfId="3" applyNumberFormat="1" applyFont="1" applyFill="1" applyBorder="1" applyAlignment="1">
      <alignment horizontal="center" vertical="center"/>
    </xf>
    <xf numFmtId="49" fontId="63" fillId="3" borderId="16" xfId="3" applyNumberFormat="1" applyFont="1" applyFill="1" applyBorder="1" applyAlignment="1">
      <alignment horizontal="center" vertical="center"/>
    </xf>
    <xf numFmtId="49" fontId="63" fillId="3" borderId="16" xfId="3" applyNumberFormat="1" applyFont="1" applyFill="1" applyBorder="1" applyAlignment="1">
      <alignment horizontal="left" vertical="center" wrapText="1"/>
    </xf>
    <xf numFmtId="2" fontId="63" fillId="3" borderId="16" xfId="3" applyNumberFormat="1" applyFont="1" applyFill="1" applyBorder="1" applyAlignment="1">
      <alignment horizontal="center" vertical="center"/>
    </xf>
    <xf numFmtId="3" fontId="63" fillId="3" borderId="16" xfId="3" applyNumberFormat="1" applyFont="1" applyFill="1" applyBorder="1" applyAlignment="1">
      <alignment horizontal="right" vertical="center"/>
    </xf>
    <xf numFmtId="172" fontId="63" fillId="3" borderId="39" xfId="3" applyNumberFormat="1" applyFont="1" applyFill="1" applyBorder="1" applyAlignment="1">
      <alignment horizontal="right" vertical="center" indent="1"/>
    </xf>
    <xf numFmtId="0" fontId="42" fillId="0" borderId="16" xfId="29" applyFont="1" applyBorder="1" applyAlignment="1">
      <alignment horizontal="left" vertical="center"/>
    </xf>
    <xf numFmtId="180" fontId="63" fillId="3" borderId="54" xfId="3" applyNumberFormat="1" applyFont="1" applyFill="1" applyBorder="1" applyAlignment="1">
      <alignment horizontal="center" vertical="center"/>
    </xf>
    <xf numFmtId="180" fontId="63" fillId="3" borderId="16" xfId="3" applyNumberFormat="1" applyFont="1" applyFill="1" applyBorder="1" applyAlignment="1">
      <alignment horizontal="center" vertical="center"/>
    </xf>
    <xf numFmtId="180" fontId="63" fillId="3" borderId="16" xfId="3" applyNumberFormat="1" applyFont="1" applyFill="1" applyBorder="1" applyAlignment="1">
      <alignment horizontal="left" vertical="center"/>
    </xf>
    <xf numFmtId="180" fontId="64" fillId="3" borderId="16" xfId="3" applyNumberFormat="1" applyFont="1" applyFill="1" applyBorder="1" applyAlignment="1">
      <alignment horizontal="left" vertical="center"/>
    </xf>
    <xf numFmtId="172" fontId="64" fillId="3" borderId="39" xfId="3" applyNumberFormat="1" applyFont="1" applyFill="1" applyBorder="1" applyAlignment="1">
      <alignment horizontal="right" vertical="center" indent="1"/>
    </xf>
    <xf numFmtId="0" fontId="42" fillId="0" borderId="16" xfId="29" applyFont="1" applyBorder="1" applyAlignment="1">
      <alignment horizontal="center" vertical="center"/>
    </xf>
    <xf numFmtId="49" fontId="60" fillId="14" borderId="54" xfId="1" applyNumberFormat="1" applyFont="1" applyFill="1" applyBorder="1" applyAlignment="1">
      <alignment horizontal="center" vertical="center"/>
    </xf>
    <xf numFmtId="49" fontId="60" fillId="14" borderId="16" xfId="1" applyNumberFormat="1" applyFont="1" applyFill="1" applyBorder="1" applyAlignment="1">
      <alignment horizontal="center" vertical="center"/>
    </xf>
    <xf numFmtId="49" fontId="60" fillId="14" borderId="16" xfId="1" applyNumberFormat="1" applyFont="1" applyFill="1" applyBorder="1" applyAlignment="1">
      <alignment horizontal="left" vertical="center" wrapText="1"/>
    </xf>
    <xf numFmtId="2" fontId="60" fillId="14" borderId="16" xfId="1" applyNumberFormat="1" applyFont="1" applyFill="1" applyBorder="1" applyAlignment="1">
      <alignment horizontal="center" vertical="center"/>
    </xf>
    <xf numFmtId="3" fontId="60" fillId="14" borderId="16" xfId="1" applyNumberFormat="1" applyFont="1" applyFill="1" applyBorder="1" applyAlignment="1">
      <alignment horizontal="right" vertical="center"/>
    </xf>
    <xf numFmtId="172" fontId="60" fillId="14" borderId="39" xfId="1" applyNumberFormat="1" applyFont="1" applyFill="1" applyBorder="1" applyAlignment="1">
      <alignment horizontal="right" vertical="center" indent="1"/>
    </xf>
    <xf numFmtId="0" fontId="42" fillId="0" borderId="16" xfId="29" applyFont="1" applyBorder="1"/>
    <xf numFmtId="2" fontId="42" fillId="0" borderId="16" xfId="35" applyNumberFormat="1" applyFont="1" applyBorder="1" applyAlignment="1">
      <alignment horizontal="center" vertical="center" wrapText="1"/>
    </xf>
    <xf numFmtId="2" fontId="42" fillId="0" borderId="16" xfId="35" applyNumberFormat="1" applyFont="1" applyBorder="1" applyAlignment="1">
      <alignment horizontal="left" vertical="center" wrapText="1"/>
    </xf>
    <xf numFmtId="180" fontId="42" fillId="0" borderId="54" xfId="29" applyNumberFormat="1" applyFont="1" applyBorder="1" applyAlignment="1">
      <alignment horizontal="center" vertical="center"/>
    </xf>
    <xf numFmtId="180" fontId="42" fillId="0" borderId="16" xfId="29" applyNumberFormat="1" applyFont="1" applyBorder="1" applyAlignment="1">
      <alignment horizontal="center" vertical="center"/>
    </xf>
    <xf numFmtId="2" fontId="42" fillId="12" borderId="16" xfId="35" applyNumberFormat="1" applyFont="1" applyFill="1" applyBorder="1" applyAlignment="1">
      <alignment horizontal="center" vertical="center" wrapText="1"/>
    </xf>
    <xf numFmtId="0" fontId="47" fillId="0" borderId="32" xfId="38" applyFont="1" applyBorder="1"/>
    <xf numFmtId="0" fontId="60" fillId="16" borderId="54" xfId="31" applyFont="1" applyFill="1" applyBorder="1" applyAlignment="1">
      <alignment vertical="center"/>
    </xf>
    <xf numFmtId="0" fontId="60" fillId="16" borderId="16" xfId="31" applyFont="1" applyFill="1" applyBorder="1" applyAlignment="1">
      <alignment vertical="center"/>
    </xf>
    <xf numFmtId="172" fontId="60" fillId="16" borderId="39" xfId="31" applyNumberFormat="1" applyFont="1" applyFill="1" applyBorder="1" applyAlignment="1">
      <alignment horizontal="right" vertical="center" indent="1"/>
    </xf>
    <xf numFmtId="0" fontId="47" fillId="0" borderId="31" xfId="38" applyFont="1" applyBorder="1"/>
    <xf numFmtId="0" fontId="66" fillId="0" borderId="1" xfId="38" applyFont="1"/>
    <xf numFmtId="49" fontId="60" fillId="0" borderId="32" xfId="54" applyNumberFormat="1" applyFont="1" applyBorder="1" applyAlignment="1">
      <alignment horizontal="right" vertical="center"/>
    </xf>
    <xf numFmtId="49" fontId="60" fillId="0" borderId="1" xfId="54" applyNumberFormat="1" applyFont="1" applyAlignment="1">
      <alignment horizontal="right" vertical="center"/>
    </xf>
    <xf numFmtId="172" fontId="60" fillId="0" borderId="31" xfId="54" applyNumberFormat="1" applyFont="1" applyBorder="1" applyAlignment="1">
      <alignment horizontal="right" vertical="center" indent="1"/>
    </xf>
    <xf numFmtId="0" fontId="42" fillId="0" borderId="32" xfId="38" applyFont="1" applyBorder="1"/>
    <xf numFmtId="0" fontId="42" fillId="0" borderId="1" xfId="38" applyFont="1" applyAlignment="1">
      <alignment horizontal="center"/>
    </xf>
    <xf numFmtId="0" fontId="42" fillId="0" borderId="16" xfId="38" applyFont="1" applyBorder="1" applyAlignment="1">
      <alignment vertical="center" wrapText="1"/>
    </xf>
    <xf numFmtId="182" fontId="67" fillId="0" borderId="16" xfId="22" applyNumberFormat="1" applyFont="1" applyBorder="1" applyAlignment="1">
      <alignment horizontal="right" vertical="center"/>
    </xf>
    <xf numFmtId="172" fontId="68" fillId="0" borderId="39" xfId="39" applyNumberFormat="1" applyFont="1" applyBorder="1" applyAlignment="1">
      <alignment horizontal="right" vertical="center" indent="1"/>
    </xf>
    <xf numFmtId="0" fontId="42" fillId="0" borderId="16" xfId="38" applyFont="1" applyBorder="1" applyAlignment="1">
      <alignment horizontal="left" vertical="center"/>
    </xf>
    <xf numFmtId="183" fontId="42" fillId="0" borderId="16" xfId="39" applyNumberFormat="1" applyFont="1" applyBorder="1" applyAlignment="1">
      <alignment horizontal="center" vertical="center"/>
    </xf>
    <xf numFmtId="0" fontId="60" fillId="0" borderId="16" xfId="38" applyFont="1" applyBorder="1" applyAlignment="1">
      <alignment vertical="center"/>
    </xf>
    <xf numFmtId="10" fontId="67" fillId="0" borderId="16" xfId="22" applyNumberFormat="1" applyFont="1" applyBorder="1" applyAlignment="1">
      <alignment horizontal="right" vertical="center"/>
    </xf>
    <xf numFmtId="0" fontId="42" fillId="0" borderId="1" xfId="40" applyFont="1" applyAlignment="1">
      <alignment horizontal="center" vertical="center"/>
    </xf>
    <xf numFmtId="9" fontId="42" fillId="0" borderId="16" xfId="39" applyNumberFormat="1" applyFont="1" applyBorder="1" applyAlignment="1">
      <alignment horizontal="center" vertical="center"/>
    </xf>
    <xf numFmtId="167" fontId="42" fillId="0" borderId="16" xfId="39" applyNumberFormat="1" applyFont="1" applyBorder="1" applyAlignment="1">
      <alignment vertical="center"/>
    </xf>
    <xf numFmtId="10" fontId="67" fillId="0" borderId="16" xfId="22" applyNumberFormat="1" applyFont="1" applyBorder="1" applyAlignment="1">
      <alignment vertical="center"/>
    </xf>
    <xf numFmtId="0" fontId="42" fillId="0" borderId="55" xfId="38" applyFont="1" applyBorder="1" applyAlignment="1">
      <alignment horizontal="left" vertical="center"/>
    </xf>
    <xf numFmtId="9" fontId="42" fillId="0" borderId="55" xfId="39" applyNumberFormat="1" applyFont="1" applyBorder="1" applyAlignment="1">
      <alignment horizontal="center" vertical="center"/>
    </xf>
    <xf numFmtId="167" fontId="42" fillId="0" borderId="55" xfId="39" applyNumberFormat="1" applyFont="1" applyBorder="1" applyAlignment="1">
      <alignment vertical="center"/>
    </xf>
    <xf numFmtId="10" fontId="67" fillId="0" borderId="55" xfId="22" applyNumberFormat="1" applyFont="1" applyBorder="1" applyAlignment="1">
      <alignment vertical="center"/>
    </xf>
    <xf numFmtId="172" fontId="68" fillId="0" borderId="56" xfId="39" applyNumberFormat="1" applyFont="1" applyBorder="1" applyAlignment="1">
      <alignment horizontal="right" vertical="center" indent="1"/>
    </xf>
    <xf numFmtId="0" fontId="60" fillId="16" borderId="43" xfId="31" applyFont="1" applyFill="1" applyBorder="1" applyAlignment="1">
      <alignment vertical="center"/>
    </xf>
    <xf numFmtId="0" fontId="60" fillId="16" borderId="44" xfId="31" applyFont="1" applyFill="1" applyBorder="1" applyAlignment="1">
      <alignment vertical="center"/>
    </xf>
    <xf numFmtId="172" fontId="60" fillId="16" borderId="45" xfId="31" applyNumberFormat="1" applyFont="1" applyFill="1" applyBorder="1" applyAlignment="1">
      <alignment horizontal="right" vertical="center" indent="1"/>
    </xf>
    <xf numFmtId="0" fontId="47" fillId="0" borderId="57" xfId="38" applyFont="1" applyBorder="1"/>
    <xf numFmtId="179" fontId="47" fillId="0" borderId="57" xfId="43" applyNumberFormat="1" applyFont="1" applyBorder="1"/>
    <xf numFmtId="179" fontId="47" fillId="0" borderId="1" xfId="43" applyNumberFormat="1" applyFont="1" applyBorder="1"/>
    <xf numFmtId="49" fontId="60" fillId="14" borderId="40" xfId="1" applyNumberFormat="1" applyFont="1" applyFill="1" applyBorder="1" applyAlignment="1">
      <alignment horizontal="center" vertical="center"/>
    </xf>
    <xf numFmtId="49" fontId="60" fillId="14" borderId="41" xfId="1" applyNumberFormat="1" applyFont="1" applyFill="1" applyBorder="1" applyAlignment="1">
      <alignment horizontal="center" vertical="center"/>
    </xf>
    <xf numFmtId="49" fontId="60" fillId="14" borderId="41" xfId="1" applyNumberFormat="1" applyFont="1" applyFill="1" applyBorder="1" applyAlignment="1">
      <alignment horizontal="left" vertical="center" wrapText="1"/>
    </xf>
    <xf numFmtId="2" fontId="60" fillId="14" borderId="41" xfId="1" applyNumberFormat="1" applyFont="1" applyFill="1" applyBorder="1" applyAlignment="1">
      <alignment horizontal="center" vertical="center"/>
    </xf>
    <xf numFmtId="3" fontId="60" fillId="14" borderId="41" xfId="1" applyNumberFormat="1" applyFont="1" applyFill="1" applyBorder="1" applyAlignment="1">
      <alignment horizontal="right" vertical="center"/>
    </xf>
    <xf numFmtId="172" fontId="60" fillId="14" borderId="42" xfId="1" applyNumberFormat="1" applyFont="1" applyFill="1" applyBorder="1" applyAlignment="1">
      <alignment horizontal="right" vertical="center" indent="1"/>
    </xf>
    <xf numFmtId="0" fontId="69" fillId="0" borderId="16" xfId="36" applyFont="1" applyBorder="1" applyAlignment="1">
      <alignment horizontal="center" vertical="center"/>
    </xf>
    <xf numFmtId="184" fontId="42" fillId="0" borderId="16" xfId="37" applyNumberFormat="1" applyFont="1" applyFill="1" applyBorder="1" applyAlignment="1">
      <alignment horizontal="center" vertical="center"/>
    </xf>
    <xf numFmtId="0" fontId="69" fillId="0" borderId="16" xfId="36" applyFont="1" applyBorder="1" applyAlignment="1">
      <alignment horizontal="left" vertical="center" wrapText="1"/>
    </xf>
    <xf numFmtId="44" fontId="42" fillId="0" borderId="16" xfId="32" applyFont="1" applyFill="1" applyBorder="1" applyAlignment="1">
      <alignment horizontal="center" vertical="center"/>
    </xf>
    <xf numFmtId="172" fontId="70" fillId="5" borderId="45" xfId="22" applyNumberFormat="1" applyFont="1" applyFill="1" applyBorder="1" applyAlignment="1">
      <alignment horizontal="right" vertical="center" indent="1"/>
    </xf>
    <xf numFmtId="185" fontId="42" fillId="0" borderId="16" xfId="29" applyNumberFormat="1" applyFont="1" applyBorder="1" applyAlignment="1">
      <alignment horizontal="center" vertical="center"/>
    </xf>
    <xf numFmtId="0" fontId="52" fillId="0" borderId="37" xfId="30" applyFont="1" applyBorder="1" applyAlignment="1">
      <alignment horizontal="center"/>
    </xf>
    <xf numFmtId="0" fontId="51" fillId="0" borderId="40" xfId="28" applyFont="1" applyBorder="1" applyAlignment="1">
      <alignment horizontal="center" vertical="center" wrapText="1"/>
    </xf>
    <xf numFmtId="0" fontId="51" fillId="0" borderId="41" xfId="28" applyFont="1" applyBorder="1" applyAlignment="1">
      <alignment horizontal="center" vertical="center" wrapText="1"/>
    </xf>
    <xf numFmtId="0" fontId="51" fillId="0" borderId="42" xfId="28" applyFont="1" applyBorder="1" applyAlignment="1">
      <alignment horizontal="center" vertical="center" wrapText="1"/>
    </xf>
    <xf numFmtId="0" fontId="51" fillId="0" borderId="43" xfId="28" applyFont="1" applyBorder="1" applyAlignment="1">
      <alignment horizontal="center" vertical="center" wrapText="1"/>
    </xf>
    <xf numFmtId="0" fontId="51" fillId="0" borderId="44" xfId="28" applyFont="1" applyBorder="1" applyAlignment="1">
      <alignment horizontal="center" vertical="center" wrapText="1"/>
    </xf>
    <xf numFmtId="0" fontId="51" fillId="0" borderId="45" xfId="28" applyFont="1" applyBorder="1" applyAlignment="1">
      <alignment horizontal="center" vertical="center" wrapText="1"/>
    </xf>
    <xf numFmtId="0" fontId="52" fillId="0" borderId="46" xfId="30" applyFont="1" applyBorder="1" applyAlignment="1">
      <alignment horizontal="center" vertical="center" wrapText="1"/>
    </xf>
    <xf numFmtId="0" fontId="52" fillId="0" borderId="47" xfId="30" applyFont="1" applyBorder="1" applyAlignment="1">
      <alignment horizontal="center" vertical="center" wrapText="1"/>
    </xf>
    <xf numFmtId="0" fontId="52" fillId="0" borderId="48" xfId="30" applyFont="1" applyBorder="1" applyAlignment="1">
      <alignment horizontal="center" vertical="center" wrapText="1"/>
    </xf>
    <xf numFmtId="3" fontId="52" fillId="5" borderId="43" xfId="30" applyNumberFormat="1" applyFont="1" applyFill="1" applyBorder="1" applyAlignment="1">
      <alignment horizontal="right" vertical="center" wrapText="1"/>
    </xf>
    <xf numFmtId="3" fontId="52" fillId="5" borderId="44" xfId="30" applyNumberFormat="1" applyFont="1" applyFill="1" applyBorder="1" applyAlignment="1">
      <alignment horizontal="right" vertical="center" wrapText="1"/>
    </xf>
    <xf numFmtId="0" fontId="52" fillId="3" borderId="40" xfId="30" applyFont="1" applyFill="1" applyBorder="1" applyAlignment="1">
      <alignment horizontal="right" vertical="center" wrapText="1"/>
    </xf>
    <xf numFmtId="0" fontId="52" fillId="3" borderId="41" xfId="30" applyFont="1" applyFill="1" applyBorder="1" applyAlignment="1">
      <alignment horizontal="right" vertical="center" wrapText="1"/>
    </xf>
    <xf numFmtId="0" fontId="52" fillId="5" borderId="46" xfId="30" applyFont="1" applyFill="1" applyBorder="1" applyAlignment="1">
      <alignment horizontal="center" vertical="center" wrapText="1"/>
    </xf>
    <xf numFmtId="0" fontId="52" fillId="5" borderId="47" xfId="30" applyFont="1" applyFill="1" applyBorder="1" applyAlignment="1">
      <alignment horizontal="center" vertical="center" wrapText="1"/>
    </xf>
    <xf numFmtId="0" fontId="52" fillId="5" borderId="34" xfId="30" applyFont="1" applyFill="1" applyBorder="1" applyAlignment="1">
      <alignment horizontal="center" vertical="center" wrapText="1"/>
    </xf>
    <xf numFmtId="0" fontId="53" fillId="4" borderId="46" xfId="38" applyFont="1" applyFill="1" applyBorder="1" applyAlignment="1">
      <alignment horizontal="right" vertical="center" wrapText="1"/>
    </xf>
    <xf numFmtId="0" fontId="53" fillId="4" borderId="47" xfId="38" applyFont="1" applyFill="1" applyBorder="1" applyAlignment="1">
      <alignment horizontal="right" vertical="center" wrapText="1"/>
    </xf>
    <xf numFmtId="0" fontId="53" fillId="4" borderId="34" xfId="38" applyFont="1" applyFill="1" applyBorder="1" applyAlignment="1">
      <alignment horizontal="right" vertical="center" wrapText="1"/>
    </xf>
    <xf numFmtId="0" fontId="53" fillId="4" borderId="46" xfId="38" applyFont="1" applyFill="1" applyBorder="1" applyAlignment="1">
      <alignment horizontal="right" vertical="center"/>
    </xf>
    <xf numFmtId="0" fontId="53" fillId="4" borderId="47" xfId="38" applyFont="1" applyFill="1" applyBorder="1" applyAlignment="1">
      <alignment horizontal="right" vertical="center"/>
    </xf>
    <xf numFmtId="0" fontId="53" fillId="4" borderId="34" xfId="38" applyFont="1" applyFill="1" applyBorder="1" applyAlignment="1">
      <alignment horizontal="right" vertical="center"/>
    </xf>
    <xf numFmtId="0" fontId="54" fillId="11" borderId="1" xfId="28" applyFont="1" applyFill="1" applyAlignment="1">
      <alignment horizontal="center" wrapText="1"/>
    </xf>
    <xf numFmtId="0" fontId="52" fillId="4" borderId="16" xfId="30" applyFont="1" applyFill="1" applyBorder="1" applyAlignment="1">
      <alignment horizontal="right" vertical="center" wrapText="1"/>
    </xf>
    <xf numFmtId="0" fontId="52" fillId="4" borderId="46" xfId="30" applyFont="1" applyFill="1" applyBorder="1" applyAlignment="1">
      <alignment horizontal="right" vertical="center" wrapText="1"/>
    </xf>
    <xf numFmtId="0" fontId="52" fillId="4" borderId="47" xfId="30" applyFont="1" applyFill="1" applyBorder="1" applyAlignment="1">
      <alignment horizontal="right" vertical="center" wrapText="1"/>
    </xf>
    <xf numFmtId="0" fontId="52" fillId="4" borderId="34" xfId="30" applyFont="1" applyFill="1" applyBorder="1" applyAlignment="1">
      <alignment horizontal="right" vertical="center" wrapText="1"/>
    </xf>
    <xf numFmtId="0" fontId="52" fillId="5" borderId="46" xfId="30" applyFont="1" applyFill="1" applyBorder="1" applyAlignment="1">
      <alignment horizontal="right" vertical="center" wrapText="1"/>
    </xf>
    <xf numFmtId="0" fontId="52" fillId="5" borderId="47" xfId="30" applyFont="1" applyFill="1" applyBorder="1" applyAlignment="1">
      <alignment horizontal="right" vertical="center" wrapText="1"/>
    </xf>
    <xf numFmtId="0" fontId="52" fillId="5" borderId="34" xfId="30" applyFont="1" applyFill="1" applyBorder="1" applyAlignment="1">
      <alignment horizontal="right" vertical="center" wrapText="1"/>
    </xf>
    <xf numFmtId="0" fontId="49" fillId="0" borderId="1" xfId="28" applyFont="1" applyAlignment="1">
      <alignment horizontal="left" vertical="center" wrapText="1"/>
    </xf>
    <xf numFmtId="0" fontId="13" fillId="0" borderId="17" xfId="0" applyFont="1" applyBorder="1" applyAlignment="1">
      <alignment vertical="center" wrapText="1"/>
    </xf>
    <xf numFmtId="0" fontId="33" fillId="0" borderId="8" xfId="4" applyFont="1" applyBorder="1" applyAlignment="1">
      <alignment horizontal="center" vertical="center"/>
    </xf>
    <xf numFmtId="0" fontId="33" fillId="0" borderId="11" xfId="4" applyFont="1" applyBorder="1" applyAlignment="1">
      <alignment horizontal="center" vertical="center"/>
    </xf>
    <xf numFmtId="0" fontId="33" fillId="0" borderId="13" xfId="4" applyFont="1" applyBorder="1" applyAlignment="1">
      <alignment horizontal="center" vertical="center"/>
    </xf>
    <xf numFmtId="0" fontId="33" fillId="0" borderId="9" xfId="4" applyFont="1" applyBorder="1" applyAlignment="1">
      <alignment horizontal="center" vertical="center"/>
    </xf>
    <xf numFmtId="0" fontId="33" fillId="0" borderId="10" xfId="4" applyFont="1" applyBorder="1" applyAlignment="1">
      <alignment horizontal="center" vertical="center"/>
    </xf>
    <xf numFmtId="0" fontId="34" fillId="0" borderId="7" xfId="4" applyFont="1" applyBorder="1" applyAlignment="1">
      <alignment horizontal="center" vertical="center" wrapText="1"/>
    </xf>
    <xf numFmtId="0" fontId="34" fillId="0" borderId="12" xfId="4" applyFont="1" applyBorder="1" applyAlignment="1">
      <alignment horizontal="center" vertical="center" wrapText="1"/>
    </xf>
    <xf numFmtId="0" fontId="34" fillId="0" borderId="14" xfId="4" applyFont="1" applyBorder="1" applyAlignment="1">
      <alignment horizontal="center" vertical="center" wrapText="1"/>
    </xf>
    <xf numFmtId="0" fontId="34" fillId="0" borderId="15" xfId="4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/>
    <xf numFmtId="166" fontId="43" fillId="6" borderId="17" xfId="0" applyNumberFormat="1" applyFont="1" applyFill="1" applyBorder="1" applyAlignment="1">
      <alignment horizontal="center" vertical="center" wrapText="1"/>
    </xf>
    <xf numFmtId="0" fontId="45" fillId="7" borderId="17" xfId="0" applyFont="1" applyFill="1" applyBorder="1"/>
    <xf numFmtId="166" fontId="43" fillId="6" borderId="3" xfId="0" applyNumberFormat="1" applyFont="1" applyFill="1" applyBorder="1" applyAlignment="1">
      <alignment horizontal="center" vertical="center" wrapText="1"/>
    </xf>
    <xf numFmtId="165" fontId="44" fillId="6" borderId="17" xfId="0" applyNumberFormat="1" applyFont="1" applyFill="1" applyBorder="1" applyAlignment="1">
      <alignment horizontal="center" vertical="center" wrapText="1"/>
    </xf>
    <xf numFmtId="165" fontId="44" fillId="6" borderId="3" xfId="0" applyNumberFormat="1" applyFont="1" applyFill="1" applyBorder="1" applyAlignment="1">
      <alignment horizontal="center" vertical="center" wrapText="1"/>
    </xf>
    <xf numFmtId="165" fontId="43" fillId="6" borderId="17" xfId="0" applyNumberFormat="1" applyFont="1" applyFill="1" applyBorder="1" applyAlignment="1">
      <alignment horizontal="center" vertical="center" wrapText="1"/>
    </xf>
    <xf numFmtId="165" fontId="43" fillId="6" borderId="3" xfId="0" applyNumberFormat="1" applyFont="1" applyFill="1" applyBorder="1" applyAlignment="1">
      <alignment horizontal="center" vertical="center" wrapText="1"/>
    </xf>
    <xf numFmtId="166" fontId="43" fillId="6" borderId="17" xfId="0" applyNumberFormat="1" applyFont="1" applyFill="1" applyBorder="1" applyAlignment="1">
      <alignment horizontal="center" vertical="center"/>
    </xf>
    <xf numFmtId="166" fontId="43" fillId="6" borderId="3" xfId="0" applyNumberFormat="1" applyFont="1" applyFill="1" applyBorder="1" applyAlignment="1">
      <alignment horizontal="center" vertical="center"/>
    </xf>
    <xf numFmtId="166" fontId="30" fillId="6" borderId="17" xfId="0" applyNumberFormat="1" applyFont="1" applyFill="1" applyBorder="1" applyAlignment="1">
      <alignment horizontal="center" vertical="center" wrapText="1"/>
    </xf>
    <xf numFmtId="166" fontId="30" fillId="6" borderId="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9" fontId="37" fillId="0" borderId="3" xfId="0" applyNumberFormat="1" applyFont="1" applyBorder="1" applyAlignment="1">
      <alignment horizontal="center" vertical="center"/>
    </xf>
    <xf numFmtId="169" fontId="37" fillId="0" borderId="22" xfId="0" applyNumberFormat="1" applyFont="1" applyBorder="1" applyAlignment="1">
      <alignment horizontal="center" vertical="center"/>
    </xf>
    <xf numFmtId="169" fontId="37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37" fontId="36" fillId="10" borderId="4" xfId="0" applyNumberFormat="1" applyFont="1" applyFill="1" applyBorder="1" applyAlignment="1">
      <alignment horizontal="right" vertical="center"/>
    </xf>
    <xf numFmtId="37" fontId="36" fillId="10" borderId="5" xfId="0" applyNumberFormat="1" applyFont="1" applyFill="1" applyBorder="1" applyAlignment="1">
      <alignment horizontal="right" vertical="center"/>
    </xf>
    <xf numFmtId="0" fontId="16" fillId="10" borderId="23" xfId="0" applyFont="1" applyFill="1" applyBorder="1" applyAlignment="1">
      <alignment vertical="center"/>
    </xf>
    <xf numFmtId="0" fontId="16" fillId="10" borderId="1" xfId="0" applyFont="1" applyFill="1" applyBorder="1" applyAlignment="1">
      <alignment vertical="center"/>
    </xf>
    <xf numFmtId="37" fontId="29" fillId="2" borderId="19" xfId="0" applyNumberFormat="1" applyFont="1" applyFill="1" applyBorder="1" applyAlignment="1">
      <alignment horizontal="center" vertical="center"/>
    </xf>
    <xf numFmtId="0" fontId="15" fillId="0" borderId="20" xfId="0" applyFont="1" applyBorder="1"/>
    <xf numFmtId="0" fontId="40" fillId="0" borderId="4" xfId="0" applyFont="1" applyBorder="1" applyAlignment="1">
      <alignment horizontal="center"/>
    </xf>
    <xf numFmtId="0" fontId="40" fillId="0" borderId="23" xfId="0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0" fontId="59" fillId="0" borderId="38" xfId="29" applyFont="1" applyBorder="1" applyAlignment="1">
      <alignment horizontal="center" vertical="center"/>
    </xf>
    <xf numFmtId="0" fontId="59" fillId="0" borderId="29" xfId="29" applyFont="1" applyBorder="1" applyAlignment="1">
      <alignment horizontal="center" vertical="center"/>
    </xf>
    <xf numFmtId="0" fontId="59" fillId="0" borderId="1" xfId="29" applyFont="1" applyAlignment="1">
      <alignment horizontal="center" vertical="center"/>
    </xf>
    <xf numFmtId="0" fontId="47" fillId="0" borderId="1" xfId="57" applyFont="1"/>
    <xf numFmtId="172" fontId="47" fillId="0" borderId="1" xfId="57" applyNumberFormat="1" applyFont="1" applyAlignment="1">
      <alignment horizontal="right" indent="1"/>
    </xf>
    <xf numFmtId="0" fontId="41" fillId="0" borderId="1" xfId="57" applyFont="1"/>
    <xf numFmtId="0" fontId="47" fillId="0" borderId="32" xfId="57" applyFont="1" applyBorder="1"/>
    <xf numFmtId="0" fontId="47" fillId="0" borderId="29" xfId="57" applyFont="1" applyBorder="1"/>
    <xf numFmtId="172" fontId="47" fillId="0" borderId="30" xfId="57" applyNumberFormat="1" applyFont="1" applyBorder="1" applyAlignment="1">
      <alignment horizontal="right" indent="1"/>
    </xf>
    <xf numFmtId="0" fontId="47" fillId="0" borderId="31" xfId="57" applyFont="1" applyBorder="1"/>
    <xf numFmtId="172" fontId="47" fillId="0" borderId="31" xfId="57" applyNumberFormat="1" applyFont="1" applyBorder="1" applyAlignment="1">
      <alignment horizontal="right" indent="1"/>
    </xf>
    <xf numFmtId="0" fontId="60" fillId="0" borderId="32" xfId="58" applyFont="1" applyBorder="1" applyAlignment="1">
      <alignment vertical="top"/>
    </xf>
    <xf numFmtId="0" fontId="60" fillId="0" borderId="1" xfId="58" applyFont="1" applyAlignment="1">
      <alignment vertical="top"/>
    </xf>
    <xf numFmtId="172" fontId="60" fillId="0" borderId="31" xfId="58" applyNumberFormat="1" applyFont="1" applyBorder="1" applyAlignment="1">
      <alignment horizontal="right" vertical="top" indent="1"/>
    </xf>
    <xf numFmtId="0" fontId="60" fillId="0" borderId="35" xfId="58" applyFont="1" applyBorder="1" applyAlignment="1">
      <alignment horizontal="center"/>
    </xf>
    <xf numFmtId="0" fontId="60" fillId="0" borderId="36" xfId="58" applyFont="1" applyBorder="1" applyAlignment="1">
      <alignment horizontal="center"/>
    </xf>
    <xf numFmtId="0" fontId="60" fillId="0" borderId="37" xfId="58" applyFont="1" applyBorder="1" applyAlignment="1">
      <alignment horizontal="center"/>
    </xf>
    <xf numFmtId="0" fontId="47" fillId="12" borderId="1" xfId="57" applyFont="1" applyFill="1"/>
    <xf numFmtId="0" fontId="47" fillId="12" borderId="32" xfId="57" applyFont="1" applyFill="1" applyBorder="1"/>
    <xf numFmtId="0" fontId="42" fillId="5" borderId="49" xfId="57" applyFont="1" applyFill="1" applyBorder="1" applyAlignment="1">
      <alignment horizontal="center" vertical="center" wrapText="1"/>
    </xf>
    <xf numFmtId="0" fontId="42" fillId="5" borderId="33" xfId="57" applyFont="1" applyFill="1" applyBorder="1" applyAlignment="1">
      <alignment horizontal="center" vertical="center" wrapText="1"/>
    </xf>
    <xf numFmtId="0" fontId="42" fillId="5" borderId="50" xfId="57" applyFont="1" applyFill="1" applyBorder="1" applyAlignment="1">
      <alignment horizontal="center" vertical="center" wrapText="1"/>
    </xf>
    <xf numFmtId="0" fontId="47" fillId="12" borderId="31" xfId="57" applyFont="1" applyFill="1" applyBorder="1"/>
    <xf numFmtId="0" fontId="41" fillId="12" borderId="1" xfId="57" applyFont="1" applyFill="1"/>
    <xf numFmtId="0" fontId="42" fillId="0" borderId="51" xfId="57" applyFont="1" applyBorder="1" applyAlignment="1">
      <alignment horizontal="center" vertical="center" wrapText="1"/>
    </xf>
    <xf numFmtId="0" fontId="42" fillId="0" borderId="52" xfId="57" applyFont="1" applyBorder="1" applyAlignment="1">
      <alignment horizontal="center" vertical="center" wrapText="1"/>
    </xf>
    <xf numFmtId="0" fontId="42" fillId="0" borderId="53" xfId="57" applyFont="1" applyBorder="1" applyAlignment="1">
      <alignment horizontal="center" vertical="center" wrapText="1"/>
    </xf>
    <xf numFmtId="0" fontId="62" fillId="0" borderId="40" xfId="57" applyFont="1" applyBorder="1" applyAlignment="1">
      <alignment horizontal="center" vertical="center" wrapText="1"/>
    </xf>
    <xf numFmtId="0" fontId="62" fillId="0" borderId="41" xfId="57" applyFont="1" applyBorder="1" applyAlignment="1">
      <alignment horizontal="center" vertical="center" wrapText="1"/>
    </xf>
    <xf numFmtId="0" fontId="62" fillId="0" borderId="42" xfId="57" applyFont="1" applyBorder="1" applyAlignment="1">
      <alignment horizontal="center" vertical="center" wrapText="1"/>
    </xf>
    <xf numFmtId="0" fontId="62" fillId="0" borderId="54" xfId="57" applyFont="1" applyBorder="1" applyAlignment="1">
      <alignment horizontal="center" vertical="center" wrapText="1"/>
    </xf>
    <xf numFmtId="0" fontId="62" fillId="0" borderId="16" xfId="57" applyFont="1" applyBorder="1" applyAlignment="1">
      <alignment horizontal="center" vertical="center" wrapText="1"/>
    </xf>
    <xf numFmtId="0" fontId="62" fillId="0" borderId="39" xfId="57" applyFont="1" applyBorder="1" applyAlignment="1">
      <alignment horizontal="center" vertical="center" wrapText="1"/>
    </xf>
    <xf numFmtId="0" fontId="42" fillId="0" borderId="16" xfId="57" applyFont="1" applyBorder="1"/>
    <xf numFmtId="0" fontId="41" fillId="0" borderId="32" xfId="57" applyFont="1" applyBorder="1"/>
    <xf numFmtId="0" fontId="41" fillId="0" borderId="31" xfId="57" applyFont="1" applyBorder="1"/>
    <xf numFmtId="180" fontId="63" fillId="15" borderId="54" xfId="59" applyNumberFormat="1" applyFont="1" applyFill="1" applyBorder="1" applyAlignment="1">
      <alignment horizontal="center" vertical="center"/>
    </xf>
    <xf numFmtId="180" fontId="63" fillId="15" borderId="16" xfId="59" applyNumberFormat="1" applyFont="1" applyFill="1" applyBorder="1" applyAlignment="1">
      <alignment horizontal="center" vertical="center"/>
    </xf>
    <xf numFmtId="180" fontId="63" fillId="15" borderId="16" xfId="59" applyNumberFormat="1" applyFont="1" applyFill="1" applyBorder="1" applyAlignment="1">
      <alignment horizontal="left" vertical="center"/>
    </xf>
    <xf numFmtId="172" fontId="63" fillId="15" borderId="39" xfId="59" applyNumberFormat="1" applyFont="1" applyFill="1" applyBorder="1" applyAlignment="1">
      <alignment horizontal="right" vertical="center" indent="1"/>
    </xf>
    <xf numFmtId="0" fontId="47" fillId="0" borderId="57" xfId="57" applyFont="1" applyBorder="1"/>
    <xf numFmtId="172" fontId="47" fillId="0" borderId="57" xfId="57" applyNumberFormat="1" applyFont="1" applyBorder="1" applyAlignment="1">
      <alignment horizontal="right" indent="1"/>
    </xf>
    <xf numFmtId="0" fontId="41" fillId="0" borderId="1" xfId="57" applyFont="1" applyAlignment="1">
      <alignment horizontal="center"/>
    </xf>
    <xf numFmtId="172" fontId="41" fillId="0" borderId="1" xfId="57" applyNumberFormat="1" applyFont="1" applyAlignment="1">
      <alignment horizontal="right" indent="1"/>
    </xf>
    <xf numFmtId="0" fontId="70" fillId="11" borderId="58" xfId="58" applyFont="1" applyFill="1" applyBorder="1" applyAlignment="1">
      <alignment horizontal="center" vertical="center" wrapText="1"/>
    </xf>
    <xf numFmtId="0" fontId="70" fillId="11" borderId="59" xfId="58" applyFont="1" applyFill="1" applyBorder="1" applyAlignment="1">
      <alignment horizontal="center" vertical="center" wrapText="1"/>
    </xf>
    <xf numFmtId="0" fontId="70" fillId="11" borderId="60" xfId="58" applyFont="1" applyFill="1" applyBorder="1" applyAlignment="1">
      <alignment horizontal="center" vertical="center" wrapText="1"/>
    </xf>
    <xf numFmtId="0" fontId="71" fillId="11" borderId="46" xfId="58" applyFont="1" applyFill="1" applyBorder="1" applyAlignment="1">
      <alignment horizontal="right" vertical="center" wrapText="1"/>
    </xf>
    <xf numFmtId="0" fontId="71" fillId="11" borderId="47" xfId="58" applyFont="1" applyFill="1" applyBorder="1" applyAlignment="1">
      <alignment horizontal="right" vertical="center" wrapText="1"/>
    </xf>
    <xf numFmtId="0" fontId="71" fillId="11" borderId="34" xfId="58" applyFont="1" applyFill="1" applyBorder="1" applyAlignment="1">
      <alignment horizontal="right" vertical="center" wrapText="1"/>
    </xf>
    <xf numFmtId="172" fontId="70" fillId="5" borderId="39" xfId="60" applyNumberFormat="1" applyFont="1" applyFill="1" applyBorder="1" applyAlignment="1">
      <alignment horizontal="right" vertical="center" indent="1"/>
    </xf>
    <xf numFmtId="0" fontId="71" fillId="11" borderId="61" xfId="58" applyFont="1" applyFill="1" applyBorder="1" applyAlignment="1">
      <alignment horizontal="center" vertical="center" wrapText="1"/>
    </xf>
    <xf numFmtId="0" fontId="71" fillId="11" borderId="62" xfId="58" applyFont="1" applyFill="1" applyBorder="1" applyAlignment="1">
      <alignment horizontal="center" vertical="center" wrapText="1"/>
    </xf>
    <xf numFmtId="0" fontId="71" fillId="11" borderId="62" xfId="58" applyFont="1" applyFill="1" applyBorder="1" applyAlignment="1">
      <alignment horizontal="right" vertical="center" wrapText="1"/>
    </xf>
    <xf numFmtId="172" fontId="62" fillId="5" borderId="16" xfId="58" applyNumberFormat="1" applyFont="1" applyFill="1" applyBorder="1" applyAlignment="1">
      <alignment vertical="center" wrapText="1"/>
    </xf>
    <xf numFmtId="172" fontId="70" fillId="5" borderId="56" xfId="60" applyNumberFormat="1" applyFont="1" applyFill="1" applyBorder="1" applyAlignment="1">
      <alignment horizontal="right" vertical="center" indent="1"/>
    </xf>
    <xf numFmtId="0" fontId="71" fillId="11" borderId="49" xfId="58" applyFont="1" applyFill="1" applyBorder="1" applyAlignment="1">
      <alignment horizontal="center" vertical="center" wrapText="1"/>
    </xf>
    <xf numFmtId="0" fontId="71" fillId="11" borderId="33" xfId="58" applyFont="1" applyFill="1" applyBorder="1" applyAlignment="1">
      <alignment horizontal="center" vertical="center" wrapText="1"/>
    </xf>
    <xf numFmtId="0" fontId="71" fillId="11" borderId="33" xfId="58" applyFont="1" applyFill="1" applyBorder="1" applyAlignment="1">
      <alignment horizontal="right" vertical="center" wrapText="1"/>
    </xf>
    <xf numFmtId="172" fontId="70" fillId="5" borderId="63" xfId="60" applyNumberFormat="1" applyFont="1" applyFill="1" applyBorder="1" applyAlignment="1">
      <alignment horizontal="right" vertical="center" indent="1"/>
    </xf>
    <xf numFmtId="3" fontId="62" fillId="11" borderId="51" xfId="58" applyNumberFormat="1" applyFont="1" applyFill="1" applyBorder="1" applyAlignment="1">
      <alignment horizontal="right" vertical="center" wrapText="1"/>
    </xf>
    <xf numFmtId="3" fontId="62" fillId="11" borderId="52" xfId="58" applyNumberFormat="1" applyFont="1" applyFill="1" applyBorder="1" applyAlignment="1">
      <alignment horizontal="right" vertical="center" wrapText="1"/>
    </xf>
    <xf numFmtId="3" fontId="62" fillId="11" borderId="64" xfId="58" applyNumberFormat="1" applyFont="1" applyFill="1" applyBorder="1" applyAlignment="1">
      <alignment horizontal="right" vertical="center" wrapText="1"/>
    </xf>
    <xf numFmtId="0" fontId="47" fillId="0" borderId="29" xfId="57" applyFont="1" applyBorder="1" applyAlignment="1">
      <alignment horizontal="left" vertical="center" wrapText="1"/>
    </xf>
    <xf numFmtId="44" fontId="41" fillId="0" borderId="1" xfId="60" applyFont="1" applyAlignment="1"/>
    <xf numFmtId="44" fontId="41" fillId="0" borderId="1" xfId="57" applyNumberFormat="1" applyFont="1"/>
    <xf numFmtId="3" fontId="50" fillId="0" borderId="1" xfId="58" applyNumberFormat="1" applyFont="1"/>
    <xf numFmtId="10" fontId="41" fillId="0" borderId="1" xfId="61" applyNumberFormat="1" applyFont="1"/>
    <xf numFmtId="4" fontId="41" fillId="0" borderId="1" xfId="57" applyNumberFormat="1" applyFont="1"/>
    <xf numFmtId="9" fontId="41" fillId="0" borderId="1" xfId="61" applyFont="1"/>
  </cellXfs>
  <cellStyles count="62">
    <cellStyle name="Hipervínculo 2" xfId="10" xr:uid="{4222D88D-673E-4371-AA2D-0D4BC23D3357}"/>
    <cellStyle name="Hipervínculo 3" xfId="16" xr:uid="{5144DEDF-57BF-44E7-9B55-A1EC02253FA9}"/>
    <cellStyle name="Millares 13 2 5" xfId="51" xr:uid="{565E2A9F-BBF1-4FD7-A91E-42E8D27E6276}"/>
    <cellStyle name="Millares 14" xfId="21" xr:uid="{E08C2DBE-0E1B-40CE-8046-FAD99FB14739}"/>
    <cellStyle name="Millares 14 2" xfId="27" xr:uid="{DBF0EE34-5B99-4039-BC9E-972240B67415}"/>
    <cellStyle name="Millares 15" xfId="20" xr:uid="{F93A96C9-2E9F-4A2E-BCAD-AF09A5AF6B3D}"/>
    <cellStyle name="Millares 2" xfId="6" xr:uid="{53029007-8937-4A43-9FFB-D25C178A4509}"/>
    <cellStyle name="Millares 2 2" xfId="13" xr:uid="{3BD0F675-9493-4BD4-851F-BC265802FAD1}"/>
    <cellStyle name="Millares 2 3" xfId="34" xr:uid="{F383D47F-FFCE-497F-AD34-1E6B933FE1FD}"/>
    <cellStyle name="Millares 2 77 2 3" xfId="46" xr:uid="{3C8A7B1B-B591-40B5-8E91-4A590A84DA10}"/>
    <cellStyle name="Millares 3" xfId="9" xr:uid="{B80CFC25-38DB-487D-9BA7-9B1E172EE112}"/>
    <cellStyle name="Millares 3 2" xfId="43" xr:uid="{4AE15995-E533-4B6E-A5E3-D439D5896F6E}"/>
    <cellStyle name="Millares 4" xfId="48" xr:uid="{D7A98670-F8F2-4723-82F8-0D3AD662F9F3}"/>
    <cellStyle name="Moneda [0] 2" xfId="50" xr:uid="{CF2F47E1-6D4F-40F1-BF70-7990DCA90ABB}"/>
    <cellStyle name="Moneda 2" xfId="33" xr:uid="{15E9CB3C-268A-45E8-867C-F8F1645F919E}"/>
    <cellStyle name="Moneda 2 2 2 2 2" xfId="39" xr:uid="{9D120D4F-6EB1-4B20-8506-3881C2DC4AE7}"/>
    <cellStyle name="Moneda 23" xfId="19" xr:uid="{850184A6-2AB0-4947-ACF3-84D4BE9B6C4A}"/>
    <cellStyle name="Moneda 3" xfId="32" xr:uid="{1BF5CE3E-7FD7-4C16-AFFA-1E7EE3ECEFB9}"/>
    <cellStyle name="Moneda 4" xfId="42" xr:uid="{0FE234AC-F236-46AE-8DA1-25F2594445A1}"/>
    <cellStyle name="Moneda 4 2" xfId="37" xr:uid="{C975A729-268C-4728-A814-AE851C9F3C11}"/>
    <cellStyle name="Moneda 4 3" xfId="55" xr:uid="{BC40D20A-F93C-4F38-B875-F483644A449F}"/>
    <cellStyle name="Moneda 4 4" xfId="60" xr:uid="{B41C5F38-0ED7-46AE-8632-95B1A965BF2D}"/>
    <cellStyle name="Moneda 5" xfId="49" xr:uid="{1DAB4953-0131-4082-81BE-C5170739ED32}"/>
    <cellStyle name="NivelCol_1" xfId="2" builtinId="2" iLevel="0"/>
    <cellStyle name="NivelFila_1" xfId="1" builtinId="1" iLevel="0"/>
    <cellStyle name="NivelFila_2" xfId="3" builtinId="1" iLevel="1"/>
    <cellStyle name="NivelFila_3 2" xfId="59" xr:uid="{8D658F6A-E7BB-4C5A-93C8-10F11FA7A324}"/>
    <cellStyle name="Normal" xfId="0" builtinId="0"/>
    <cellStyle name="Normal 10 2" xfId="15" xr:uid="{BC4FC813-71A7-4CDD-AFC1-54BD5CE26F18}"/>
    <cellStyle name="Normal 10 2 2" xfId="26" xr:uid="{EB2F9FB1-4DBE-48B6-9A4B-AE663D789E0B}"/>
    <cellStyle name="Normal 10 2 3" xfId="45" xr:uid="{650C557F-14E2-401F-A37C-6D39B96EE5FE}"/>
    <cellStyle name="Normal 11" xfId="36" xr:uid="{2CF443E9-92F6-4171-B700-2E632E3904A7}"/>
    <cellStyle name="Normal 12 2 2" xfId="18" xr:uid="{3CD08BC6-E2D7-4DAD-80E8-3E603413FE42}"/>
    <cellStyle name="Normal 16" xfId="29" xr:uid="{E473E08E-037B-4AC2-A303-7710C247CD0E}"/>
    <cellStyle name="Normal 2" xfId="5" xr:uid="{EE0708DD-21D8-4BC1-9507-C3727047F02E}"/>
    <cellStyle name="Normal 2 10" xfId="31" xr:uid="{A3419B11-CB3B-4CEF-A56C-6A1162B99400}"/>
    <cellStyle name="Normal 2 10 2 2" xfId="35" xr:uid="{2E344D13-C763-4CDC-8884-47F06187D50D}"/>
    <cellStyle name="Normal 2 10 3" xfId="40" xr:uid="{13CDACAD-D807-44A4-8A08-A3DB293B7A01}"/>
    <cellStyle name="Normal 2 2" xfId="4" xr:uid="{FD96D3A0-FBDD-4395-9FCE-E9A0EE06EF92}"/>
    <cellStyle name="Normal 2 2 2 10" xfId="41" xr:uid="{AB72C412-5350-40AE-ACA2-CFEC1CAD9BC4}"/>
    <cellStyle name="Normal 2 3" xfId="12" xr:uid="{6BA186B8-BABC-46F4-922F-9649FE37BF99}"/>
    <cellStyle name="Normal 3" xfId="7" xr:uid="{EB5130D8-E570-4830-B3C0-7E6BC4C86163}"/>
    <cellStyle name="Normal 3 11" xfId="30" xr:uid="{52AE5BEC-7EE0-46CB-9236-1B9D6E48A5F1}"/>
    <cellStyle name="Normal 3 11 2" xfId="53" xr:uid="{D0EB3EFA-9009-40DC-BE22-9A005CE938B7}"/>
    <cellStyle name="Normal 3 11 3" xfId="58" xr:uid="{17F74349-3943-454B-B43B-20C3D00CB3EC}"/>
    <cellStyle name="Normal 3 2" xfId="14" xr:uid="{8412049F-B415-4450-ACF5-14CC48C7C09C}"/>
    <cellStyle name="Normal 3 2 2" xfId="38" xr:uid="{F88E420B-71DB-424A-9242-1F67FE6008D5}"/>
    <cellStyle name="Normal 3 3" xfId="28" xr:uid="{BBA6DB1B-F67E-400D-8F96-92B2AAB43634}"/>
    <cellStyle name="Normal 3 3 2" xfId="52" xr:uid="{AF0CA535-A85B-44F9-88FD-D3ACC95F257B}"/>
    <cellStyle name="Normal 3 3 3" xfId="57" xr:uid="{A5293039-63CA-4DEF-9C44-56C0C47C1A41}"/>
    <cellStyle name="Normal 4" xfId="8" xr:uid="{95A26729-3008-431B-87E3-BA0398A0254B}"/>
    <cellStyle name="Normal 5" xfId="23" xr:uid="{0660EFFB-8195-4FB7-AB2C-1A5351370051}"/>
    <cellStyle name="Normal 6" xfId="24" xr:uid="{9CB026C1-D834-4D56-96A1-D6CCA94ABDC6}"/>
    <cellStyle name="Normal 7" xfId="47" xr:uid="{AE60325E-4A41-4A28-BEA7-6720BF908AEF}"/>
    <cellStyle name="Normal 70" xfId="25" xr:uid="{5B7A23F8-9B57-4D17-A49A-2A6607A9FCF1}"/>
    <cellStyle name="Normal_PTO OFICIAL PREPLIEGO (CORREGIDO) 2" xfId="54" xr:uid="{94AB49B3-D85D-4039-9DD9-721845F5CCA5}"/>
    <cellStyle name="Porcentaje 2" xfId="11" xr:uid="{0FCB174F-F95F-462E-AFD4-E2749B162B28}"/>
    <cellStyle name="Porcentaje 2 2" xfId="22" xr:uid="{989ABC34-567A-4315-A0C7-B07C98B3FDD5}"/>
    <cellStyle name="Porcentaje 3" xfId="44" xr:uid="{A0844220-E939-43BF-BB63-C830ED4781D3}"/>
    <cellStyle name="Porcentaje 3 2" xfId="56" xr:uid="{CB532C27-A969-4BF2-9494-E19C58D07476}"/>
    <cellStyle name="Porcentaje 3 3" xfId="61" xr:uid="{4D0EE11B-90FC-49DD-B556-1E33CF54B82F}"/>
    <cellStyle name="Porcentaje 7" xfId="17" xr:uid="{13DAD917-73C2-498B-A03F-A6132A3CA0B5}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rgb="FFFFA3A3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border>
        <left style="thin">
          <color theme="2" tint="-0.34998626667073579"/>
        </left>
        <right style="thin">
          <color theme="2" tint="-0.34998626667073579"/>
        </right>
        <top style="thin">
          <color theme="2" tint="-0.34998626667073579"/>
        </top>
        <bottom style="thin">
          <color theme="2" tint="-0.34998626667073579"/>
        </bottom>
        <vertical style="thin">
          <color theme="2" tint="-0.34998626667073579"/>
        </vertical>
        <horizontal style="thin">
          <color theme="2" tint="-0.34998626667073579"/>
        </horizontal>
      </border>
    </dxf>
    <dxf>
      <font>
        <b/>
        <i val="0"/>
      </font>
      <fill>
        <patternFill>
          <bgColor theme="0" tint="-0.14996795556505021"/>
        </patternFill>
      </fill>
    </dxf>
    <dxf>
      <border>
        <left style="thin">
          <color theme="2" tint="-0.34998626667073579"/>
        </left>
        <right style="thin">
          <color theme="2" tint="-0.34998626667073579"/>
        </right>
        <top style="thin">
          <color theme="2" tint="-0.34998626667073579"/>
        </top>
        <bottom style="thin">
          <color theme="2" tint="-0.34998626667073579"/>
        </bottom>
        <vertical style="thin">
          <color theme="2" tint="-0.34998626667073579"/>
        </vertical>
        <horizontal style="thin">
          <color theme="2" tint="-0.34998626667073579"/>
        </horizontal>
      </border>
    </dxf>
  </dxfs>
  <tableStyles count="3" defaultTableStyle="TableStyleMedium2" defaultPivotStyle="PivotStyleLight16">
    <tableStyle name="Estilo de tabla 1" pivot="0" count="2" xr9:uid="{B95C5F89-1D20-40A4-AAA5-2E3EFB2B4B66}">
      <tableStyleElement type="wholeTable" dxfId="5"/>
      <tableStyleElement type="headerRow" dxfId="4"/>
    </tableStyle>
    <tableStyle name="Estilo de tabla 1 2" pivot="0" count="2" xr9:uid="{7CAB8C42-68C6-44CC-8395-92B5DA937474}">
      <tableStyleElement type="wholeTable" dxfId="3"/>
      <tableStyleElement type="headerRow" dxfId="2"/>
    </tableStyle>
    <tableStyle name="Invisible" pivot="0" table="0" count="0" xr9:uid="{AF65110F-C1CC-416B-92E3-2B551A1E4771}"/>
  </tableStyles>
  <colors>
    <mruColors>
      <color rgb="FFFFA3A3"/>
      <color rgb="FFFF0000"/>
      <color rgb="FFFFCCCC"/>
      <color rgb="FFFF7C80"/>
      <color rgb="FFCCCCFF"/>
      <color rgb="FF9999FF"/>
      <color rgb="FFD9B3FF"/>
      <color rgb="FF9966FF"/>
      <color rgb="FF5D41AD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993572</xdr:colOff>
      <xdr:row>0</xdr:row>
      <xdr:rowOff>-14680146465978</xdr:rowOff>
    </xdr:from>
    <xdr:to>
      <xdr:col>1</xdr:col>
      <xdr:colOff>3289658</xdr:colOff>
      <xdr:row>1048576</xdr:row>
      <xdr:rowOff>0</xdr:rowOff>
    </xdr:to>
    <xdr:pic>
      <xdr:nvPicPr>
        <xdr:cNvPr id="4" name="Picture 146" descr="Texto&#10;&#10;Descripción generada automáticamente">
          <a:extLst>
            <a:ext uri="{FF2B5EF4-FFF2-40B4-BE49-F238E27FC236}">
              <a16:creationId xmlns:a16="http://schemas.microsoft.com/office/drawing/2014/main" id="{13F38C6E-625C-5196-0A29-E2CB6AAF048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64408" t="14211" b="16201"/>
        <a:stretch/>
      </xdr:blipFill>
      <xdr:spPr bwMode="auto">
        <a:xfrm>
          <a:off x="1366289" y="-14680146465978"/>
          <a:ext cx="2296086" cy="1468014646597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12</xdr:col>
      <xdr:colOff>1008529</xdr:colOff>
      <xdr:row>0</xdr:row>
      <xdr:rowOff>448235</xdr:rowOff>
    </xdr:from>
    <xdr:to>
      <xdr:col>14</xdr:col>
      <xdr:colOff>392207</xdr:colOff>
      <xdr:row>3</xdr:row>
      <xdr:rowOff>156471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B186FF-D3D2-665C-04D8-337E8545E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12353" y="448235"/>
          <a:ext cx="1893795" cy="14899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874059</xdr:colOff>
      <xdr:row>0</xdr:row>
      <xdr:rowOff>100853</xdr:rowOff>
    </xdr:from>
    <xdr:to>
      <xdr:col>1</xdr:col>
      <xdr:colOff>2823882</xdr:colOff>
      <xdr:row>2</xdr:row>
      <xdr:rowOff>486554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ED0321A-148C-9EF2-86E9-8A9E9E4A1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059" y="100853"/>
          <a:ext cx="1949823" cy="1573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993572</xdr:colOff>
      <xdr:row>0</xdr:row>
      <xdr:rowOff>-14680146465978</xdr:rowOff>
    </xdr:from>
    <xdr:to>
      <xdr:col>1</xdr:col>
      <xdr:colOff>3289658</xdr:colOff>
      <xdr:row>1048576</xdr:row>
      <xdr:rowOff>0</xdr:rowOff>
    </xdr:to>
    <xdr:pic>
      <xdr:nvPicPr>
        <xdr:cNvPr id="2" name="Picture 146" descr="Texto&#10;&#10;Descripción generada automáticamente">
          <a:extLst>
            <a:ext uri="{FF2B5EF4-FFF2-40B4-BE49-F238E27FC236}">
              <a16:creationId xmlns:a16="http://schemas.microsoft.com/office/drawing/2014/main" id="{BDF17C7D-4AAD-46C7-B37D-8376988B771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64408" t="14211" b="16201"/>
        <a:stretch/>
      </xdr:blipFill>
      <xdr:spPr bwMode="auto">
        <a:xfrm>
          <a:off x="1955597" y="-27273042329600"/>
          <a:ext cx="2296086" cy="403898724926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12</xdr:col>
      <xdr:colOff>1008529</xdr:colOff>
      <xdr:row>0</xdr:row>
      <xdr:rowOff>448235</xdr:rowOff>
    </xdr:from>
    <xdr:to>
      <xdr:col>14</xdr:col>
      <xdr:colOff>392207</xdr:colOff>
      <xdr:row>3</xdr:row>
      <xdr:rowOff>156471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54886B-027A-41E4-8985-F8F1D40D0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7654" y="448235"/>
          <a:ext cx="1898278" cy="14798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874059</xdr:colOff>
      <xdr:row>0</xdr:row>
      <xdr:rowOff>100853</xdr:rowOff>
    </xdr:from>
    <xdr:to>
      <xdr:col>1</xdr:col>
      <xdr:colOff>2823882</xdr:colOff>
      <xdr:row>2</xdr:row>
      <xdr:rowOff>486554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8F59255-FB04-45A1-8D84-596C09D82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084" y="100853"/>
          <a:ext cx="1949823" cy="1566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134</xdr:row>
      <xdr:rowOff>369991</xdr:rowOff>
    </xdr:from>
    <xdr:to>
      <xdr:col>58</xdr:col>
      <xdr:colOff>166402</xdr:colOff>
      <xdr:row>189</xdr:row>
      <xdr:rowOff>109352</xdr:rowOff>
    </xdr:to>
    <xdr:pic>
      <xdr:nvPicPr>
        <xdr:cNvPr id="2" name="Imagen 1" descr="Imagen que contiene interior, ventana, grande, cocina&#10;&#10;Descripción generada automáticamente">
          <a:extLst>
            <a:ext uri="{FF2B5EF4-FFF2-40B4-BE49-F238E27FC236}">
              <a16:creationId xmlns:a16="http://schemas.microsoft.com/office/drawing/2014/main" id="{264BD4BA-B143-4982-8211-50D71D088C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5516" b="711"/>
        <a:stretch/>
      </xdr:blipFill>
      <xdr:spPr bwMode="auto">
        <a:xfrm>
          <a:off x="20948355" y="36069691"/>
          <a:ext cx="37298934" cy="151508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risthian Javier Sastoque Martinez" id="{693B9D51-3773-4FE3-8DE8-23A62A17DECF}" userId="csastoque@mincultura.gov.co" providerId="PeoplePicker"/>
  <person displayName="Esteban David Martinez Guerrero" id="{3790C9AE-7F9B-4BE5-A3B6-79B897B2DCBD}" userId="S::emartinezg@mincultura.gov.co::137c49a7-7150-4a2b-92e6-da590e2a3672" providerId="AD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" dT="2025-04-03T20:11:05.29" personId="{3790C9AE-7F9B-4BE5-A3B6-79B897B2DCBD}" id="{091DA9FA-7026-4BE8-AEEB-0A2DAD390ABB}">
    <text xml:space="preserve"> @Cristhian Javier Sastoque Martinez </text>
    <mentions>
      <mention mentionpersonId="{693B9D51-3773-4FE3-8DE8-23A62A17DECF}" mentionId="{CC2B3593-16B5-4282-A6C1-AE2A90CAD0E5}" startIndex="1" length="35"/>
    </mentions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" dT="2025-04-03T20:11:05.29" personId="{3790C9AE-7F9B-4BE5-A3B6-79B897B2DCBD}" id="{0DBA260C-578B-4904-B163-FA93D419A84D}">
    <text xml:space="preserve"> @Cristhian Javier Sastoque Martinez </text>
    <mentions>
      <mention mentionpersonId="{693B9D51-3773-4FE3-8DE8-23A62A17DECF}" mentionId="{2BC90770-B80E-43ED-9ABF-A94D2DAFE975}" startIndex="1" length="35"/>
    </mentions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2060"/>
    <pageSetUpPr fitToPage="1"/>
  </sheetPr>
  <dimension ref="B1:P83"/>
  <sheetViews>
    <sheetView showGridLines="0" view="pageBreakPreview" topLeftCell="A65" zoomScaleNormal="85" zoomScaleSheetLayoutView="100" workbookViewId="0">
      <selection activeCell="C91" sqref="C91"/>
    </sheetView>
  </sheetViews>
  <sheetFormatPr baseColWidth="10" defaultColWidth="14.42578125" defaultRowHeight="24" customHeight="1" x14ac:dyDescent="0.3"/>
  <cols>
    <col min="1" max="1" width="14.42578125" customWidth="1"/>
    <col min="2" max="2" width="61" customWidth="1"/>
    <col min="3" max="3" width="20" customWidth="1"/>
    <col min="4" max="4" width="16.28515625" customWidth="1"/>
    <col min="5" max="5" width="13.7109375" customWidth="1"/>
    <col min="6" max="6" width="15.7109375" customWidth="1"/>
    <col min="7" max="7" width="12.85546875" customWidth="1"/>
    <col min="8" max="8" width="15.85546875" customWidth="1"/>
    <col min="9" max="9" width="25.42578125" style="52" customWidth="1"/>
    <col min="10" max="10" width="4.85546875" customWidth="1"/>
    <col min="11" max="15" width="18.85546875" customWidth="1"/>
    <col min="16" max="16" width="21" customWidth="1"/>
  </cols>
  <sheetData>
    <row r="1" spans="2:16" ht="46.5" customHeight="1" x14ac:dyDescent="0.25">
      <c r="B1" s="284"/>
      <c r="C1" s="287" t="s">
        <v>0</v>
      </c>
      <c r="D1" s="287"/>
      <c r="E1" s="287"/>
      <c r="F1" s="287"/>
      <c r="G1" s="287"/>
      <c r="H1" s="287"/>
      <c r="I1" s="288"/>
      <c r="J1" s="5"/>
      <c r="K1" s="5"/>
      <c r="L1" s="5"/>
      <c r="M1" s="5"/>
      <c r="N1" s="5"/>
      <c r="O1" s="7"/>
      <c r="P1" s="8"/>
    </row>
    <row r="2" spans="2:16" ht="46.5" customHeight="1" x14ac:dyDescent="0.25">
      <c r="B2" s="285"/>
      <c r="C2" s="289" t="s">
        <v>1</v>
      </c>
      <c r="D2" s="289"/>
      <c r="E2" s="289"/>
      <c r="F2" s="289"/>
      <c r="G2" s="289"/>
      <c r="H2" s="289"/>
      <c r="I2" s="290"/>
      <c r="J2" s="5"/>
      <c r="K2" s="5"/>
      <c r="L2" s="5"/>
      <c r="M2" s="5"/>
      <c r="N2" s="5"/>
      <c r="O2" s="7"/>
      <c r="P2" s="8"/>
    </row>
    <row r="3" spans="2:16" ht="46.5" customHeight="1" thickBot="1" x14ac:dyDescent="0.3">
      <c r="B3" s="286"/>
      <c r="C3" s="291"/>
      <c r="D3" s="291"/>
      <c r="E3" s="291"/>
      <c r="F3" s="291"/>
      <c r="G3" s="291"/>
      <c r="H3" s="291"/>
      <c r="I3" s="292"/>
      <c r="J3" s="5"/>
      <c r="K3" s="5"/>
      <c r="L3" s="5"/>
      <c r="M3" s="5"/>
      <c r="N3" s="5"/>
      <c r="O3" s="7"/>
      <c r="P3" s="8"/>
    </row>
    <row r="4" spans="2:16" ht="21" customHeight="1" x14ac:dyDescent="0.25">
      <c r="B4" s="293"/>
      <c r="C4" s="294"/>
      <c r="D4" s="294"/>
      <c r="E4" s="294"/>
      <c r="F4" s="294"/>
      <c r="G4" s="294"/>
      <c r="H4" s="294"/>
      <c r="I4" s="294"/>
      <c r="J4" s="5"/>
      <c r="K4" s="5"/>
      <c r="L4" s="5"/>
      <c r="M4" s="5"/>
      <c r="N4" s="5"/>
      <c r="O4" s="7"/>
      <c r="P4" s="8"/>
    </row>
    <row r="5" spans="2:16" ht="17.25" customHeight="1" x14ac:dyDescent="0.25">
      <c r="B5" s="6" t="s">
        <v>2</v>
      </c>
      <c r="C5" s="306" t="s">
        <v>3</v>
      </c>
      <c r="D5" s="306"/>
      <c r="E5" s="306"/>
      <c r="F5" s="306"/>
      <c r="G5" s="306"/>
      <c r="H5" s="306"/>
      <c r="I5" s="306"/>
      <c r="J5" s="5"/>
      <c r="K5" s="5"/>
      <c r="L5" s="5"/>
      <c r="M5" s="5"/>
      <c r="N5" s="5"/>
      <c r="O5" s="7"/>
      <c r="P5" s="8"/>
    </row>
    <row r="6" spans="2:16" ht="13.5" customHeight="1" x14ac:dyDescent="0.25">
      <c r="B6" s="46"/>
      <c r="C6" s="46"/>
      <c r="D6" s="46"/>
      <c r="E6" s="46"/>
      <c r="F6" s="46"/>
      <c r="G6" s="46"/>
      <c r="H6" s="46"/>
      <c r="I6" s="46"/>
      <c r="J6" s="5"/>
      <c r="K6" s="5"/>
      <c r="L6" s="5"/>
      <c r="M6" s="5"/>
      <c r="N6" s="5"/>
      <c r="O6" s="11"/>
      <c r="P6" s="8"/>
    </row>
    <row r="7" spans="2:16" ht="24" customHeight="1" x14ac:dyDescent="0.25">
      <c r="B7" s="295" t="s">
        <v>4</v>
      </c>
      <c r="C7" s="298" t="s">
        <v>5</v>
      </c>
      <c r="D7" s="295" t="s">
        <v>6</v>
      </c>
      <c r="E7" s="295" t="s">
        <v>7</v>
      </c>
      <c r="F7" s="296"/>
      <c r="G7" s="300" t="s">
        <v>8</v>
      </c>
      <c r="H7" s="302" t="s">
        <v>9</v>
      </c>
      <c r="I7" s="304" t="s">
        <v>10</v>
      </c>
      <c r="J7" s="12"/>
      <c r="K7" s="12"/>
      <c r="L7" s="12"/>
      <c r="M7" s="12"/>
      <c r="N7" s="12"/>
      <c r="O7" s="13"/>
      <c r="P7" s="8"/>
    </row>
    <row r="8" spans="2:16" ht="18.75" customHeight="1" x14ac:dyDescent="0.25">
      <c r="B8" s="297"/>
      <c r="C8" s="299"/>
      <c r="D8" s="297"/>
      <c r="E8" s="61" t="s">
        <v>11</v>
      </c>
      <c r="F8" s="61" t="s">
        <v>12</v>
      </c>
      <c r="G8" s="301"/>
      <c r="H8" s="303"/>
      <c r="I8" s="305"/>
      <c r="J8" s="12"/>
      <c r="K8" s="12"/>
      <c r="L8" s="12"/>
      <c r="M8" s="12"/>
      <c r="N8" s="12"/>
      <c r="O8" s="13"/>
      <c r="P8" s="8"/>
    </row>
    <row r="9" spans="2:16" ht="16.5" customHeight="1" x14ac:dyDescent="0.25">
      <c r="B9" s="62" t="s">
        <v>13</v>
      </c>
      <c r="C9" s="63"/>
      <c r="D9" s="63"/>
      <c r="E9" s="64"/>
      <c r="F9" s="64"/>
      <c r="G9" s="64"/>
      <c r="H9" s="63"/>
      <c r="I9" s="65"/>
      <c r="J9" s="14"/>
      <c r="K9" s="14"/>
      <c r="L9" s="14"/>
      <c r="M9" s="14"/>
      <c r="N9" s="14"/>
      <c r="O9" s="15"/>
      <c r="P9" s="8"/>
    </row>
    <row r="10" spans="2:16" ht="16.5" customHeight="1" x14ac:dyDescent="0.25">
      <c r="B10" s="70" t="s">
        <v>14</v>
      </c>
      <c r="C10" s="71"/>
      <c r="D10" s="71"/>
      <c r="E10" s="72"/>
      <c r="F10" s="72"/>
      <c r="G10" s="72"/>
      <c r="H10" s="71"/>
      <c r="I10" s="73" t="e">
        <f>ROUND(SUM(H11:H15),0)</f>
        <v>#REF!</v>
      </c>
      <c r="J10" s="16"/>
      <c r="K10" s="16"/>
      <c r="L10" s="16"/>
      <c r="M10" s="16"/>
      <c r="N10" s="16"/>
      <c r="O10" s="17"/>
      <c r="P10" s="8"/>
    </row>
    <row r="11" spans="2:16" ht="16.5" customHeight="1" x14ac:dyDescent="0.25">
      <c r="B11" s="66" t="s">
        <v>15</v>
      </c>
      <c r="C11" s="67" t="str">
        <f>IFERROR(VLOOKUP(B11,#REF!,8,FALSE),"")</f>
        <v/>
      </c>
      <c r="D11" s="55" t="str">
        <f>IFERROR(VLOOKUP($B11,#REF!,2,FALSE),"")</f>
        <v/>
      </c>
      <c r="E11" s="56">
        <v>0.2</v>
      </c>
      <c r="F11" s="55">
        <v>6</v>
      </c>
      <c r="G11" s="57" t="e">
        <f>IF(B11="","",#REF!)</f>
        <v>#REF!</v>
      </c>
      <c r="H11" s="58" t="e">
        <f>ROUND(PRODUCT(C11:G11),0)</f>
        <v>#REF!</v>
      </c>
      <c r="I11" s="98"/>
      <c r="J11" s="18"/>
      <c r="K11" s="18"/>
      <c r="L11" s="18"/>
      <c r="N11" s="19"/>
      <c r="O11" s="20"/>
      <c r="P11" s="8"/>
    </row>
    <row r="12" spans="2:16" ht="16.5" customHeight="1" x14ac:dyDescent="0.25">
      <c r="B12" s="53" t="s">
        <v>16</v>
      </c>
      <c r="C12" s="54" t="str">
        <f>IFERROR(VLOOKUP(B12,#REF!,8,FALSE),"")</f>
        <v/>
      </c>
      <c r="D12" s="55">
        <v>1</v>
      </c>
      <c r="E12" s="56" t="str">
        <f>IFERROR(VLOOKUP($B12,#REF!,5,FALSE),"")</f>
        <v/>
      </c>
      <c r="F12" s="55">
        <v>6</v>
      </c>
      <c r="G12" s="57" t="e">
        <f>IF(B12="","",#REF!)</f>
        <v>#REF!</v>
      </c>
      <c r="H12" s="58" t="e">
        <f>ROUND(PRODUCT(C12:G12),0)</f>
        <v>#REF!</v>
      </c>
      <c r="I12" s="99"/>
      <c r="J12" s="18"/>
      <c r="K12" s="18"/>
      <c r="L12" s="18"/>
      <c r="M12" s="19"/>
      <c r="N12" s="19"/>
      <c r="O12" s="20"/>
      <c r="P12" s="8"/>
    </row>
    <row r="13" spans="2:16" ht="16.5" customHeight="1" x14ac:dyDescent="0.25">
      <c r="B13" s="53"/>
      <c r="C13" s="54" t="str">
        <f>IFERROR(VLOOKUP(B13,#REF!,8,FALSE),"")</f>
        <v/>
      </c>
      <c r="D13" s="55" t="str">
        <f>IFERROR(VLOOKUP(B13,#REF!,2,FALSE),"")</f>
        <v/>
      </c>
      <c r="E13" s="56" t="str">
        <f>IFERROR(VLOOKUP(B13,#REF!,5,FALSE),"")</f>
        <v/>
      </c>
      <c r="F13" s="55" t="str">
        <f>IFERROR(VLOOKUP(B13,#REF!,6,FALSE),"")</f>
        <v/>
      </c>
      <c r="G13" s="57" t="str">
        <f>IF(B13="","",#REF!)</f>
        <v/>
      </c>
      <c r="H13" s="58"/>
      <c r="I13" s="59"/>
      <c r="J13" s="18"/>
      <c r="K13" s="18"/>
      <c r="L13" s="18"/>
      <c r="M13" s="19"/>
      <c r="N13" s="19"/>
      <c r="O13" s="20"/>
      <c r="P13" s="8"/>
    </row>
    <row r="14" spans="2:16" ht="16.5" customHeight="1" x14ac:dyDescent="0.25">
      <c r="B14" s="53"/>
      <c r="C14" s="54" t="str">
        <f>IFERROR(VLOOKUP(B14,#REF!,8,FALSE),"")</f>
        <v/>
      </c>
      <c r="D14" s="55" t="str">
        <f>IFERROR(VLOOKUP(B14,#REF!,2,FALSE),"")</f>
        <v/>
      </c>
      <c r="E14" s="56" t="str">
        <f>IFERROR(VLOOKUP(B14,#REF!,5,FALSE),"")</f>
        <v/>
      </c>
      <c r="F14" s="55" t="str">
        <f>IFERROR(VLOOKUP(B14,#REF!,6,FALSE),"")</f>
        <v/>
      </c>
      <c r="G14" s="57" t="str">
        <f>IF(B14="","",#REF!)</f>
        <v/>
      </c>
      <c r="H14" s="58"/>
      <c r="I14" s="59"/>
      <c r="J14" s="18"/>
      <c r="K14" s="18"/>
      <c r="L14" s="18"/>
      <c r="M14" s="19"/>
      <c r="N14" s="19"/>
      <c r="O14" s="20"/>
      <c r="P14" s="8"/>
    </row>
    <row r="15" spans="2:16" ht="16.5" customHeight="1" x14ac:dyDescent="0.25">
      <c r="B15" s="53"/>
      <c r="C15" s="54" t="str">
        <f>IFERROR(VLOOKUP(B15,#REF!,8,FALSE),"")</f>
        <v/>
      </c>
      <c r="D15" s="55" t="str">
        <f>IFERROR(VLOOKUP(B15,#REF!,2,FALSE),"")</f>
        <v/>
      </c>
      <c r="E15" s="56" t="str">
        <f>IFERROR(VLOOKUP(B15,#REF!,5,FALSE),"")</f>
        <v/>
      </c>
      <c r="F15" s="55" t="str">
        <f>IFERROR(VLOOKUP(B15,#REF!,6,FALSE),"")</f>
        <v/>
      </c>
      <c r="G15" s="57" t="str">
        <f>IF(B15="","",#REF!)</f>
        <v/>
      </c>
      <c r="H15" s="58"/>
      <c r="I15" s="59"/>
      <c r="J15" s="18"/>
      <c r="K15" s="18"/>
      <c r="L15" s="18"/>
      <c r="M15" s="19"/>
      <c r="N15" s="19"/>
      <c r="O15" s="20"/>
      <c r="P15" s="8"/>
    </row>
    <row r="16" spans="2:16" ht="16.5" customHeight="1" x14ac:dyDescent="0.25">
      <c r="B16" s="70" t="s">
        <v>17</v>
      </c>
      <c r="C16" s="71"/>
      <c r="D16" s="71"/>
      <c r="E16" s="72"/>
      <c r="F16" s="72"/>
      <c r="G16" s="72"/>
      <c r="H16" s="71"/>
      <c r="I16" s="73" t="e">
        <f>ROUND(SUM(H17:H23),0)</f>
        <v>#REF!</v>
      </c>
      <c r="J16" s="18"/>
      <c r="K16" s="18"/>
      <c r="L16" s="18"/>
      <c r="M16" s="19"/>
      <c r="N16" s="19"/>
      <c r="O16" s="20"/>
      <c r="P16" s="8"/>
    </row>
    <row r="17" spans="2:16" ht="16.5" customHeight="1" x14ac:dyDescent="0.25">
      <c r="B17" s="53" t="s">
        <v>18</v>
      </c>
      <c r="C17" s="54" t="str">
        <f>IFERROR(VLOOKUP(B17,#REF!,8,FALSE),"")</f>
        <v/>
      </c>
      <c r="D17" s="55" t="str">
        <f>IFERROR(VLOOKUP(B17,#REF!,2,FALSE),"")</f>
        <v/>
      </c>
      <c r="E17" s="56">
        <v>0.35</v>
      </c>
      <c r="F17" s="55">
        <v>6</v>
      </c>
      <c r="G17" s="57" t="e">
        <f>IF(B17="","",#REF!)</f>
        <v>#REF!</v>
      </c>
      <c r="H17" s="58" t="e">
        <f t="shared" ref="H17:H21" si="0">ROUND(PRODUCT(C17:G17),0)</f>
        <v>#REF!</v>
      </c>
      <c r="I17" s="98"/>
      <c r="J17" s="18"/>
      <c r="K17" s="18"/>
      <c r="L17" s="18"/>
      <c r="M17" s="19"/>
      <c r="N17" s="19"/>
      <c r="O17" s="20"/>
      <c r="P17" s="8"/>
    </row>
    <row r="18" spans="2:16" ht="16.5" customHeight="1" x14ac:dyDescent="0.25">
      <c r="B18" s="53"/>
      <c r="C18" s="54" t="str">
        <f>IFERROR(VLOOKUP(B18,#REF!,8,FALSE),"")</f>
        <v/>
      </c>
      <c r="D18" s="55" t="str">
        <f>IFERROR(VLOOKUP(B18,#REF!,2,FALSE),"")</f>
        <v/>
      </c>
      <c r="E18" s="56" t="str">
        <f>IFERROR(VLOOKUP(B18,#REF!,5,FALSE),"")</f>
        <v/>
      </c>
      <c r="F18" s="55" t="str">
        <f>IFERROR(VLOOKUP(B18,#REF!,6,FALSE),"")</f>
        <v/>
      </c>
      <c r="G18" s="57" t="str">
        <f>IF(B18="","",#REF!)</f>
        <v/>
      </c>
      <c r="H18" s="58">
        <f t="shared" si="0"/>
        <v>0</v>
      </c>
      <c r="I18" s="100"/>
      <c r="J18" s="18"/>
      <c r="K18" s="18"/>
      <c r="L18" s="18"/>
      <c r="M18" s="19"/>
      <c r="N18" s="19"/>
      <c r="O18" s="20"/>
      <c r="P18" s="8"/>
    </row>
    <row r="19" spans="2:16" ht="16.5" customHeight="1" x14ac:dyDescent="0.25">
      <c r="B19" s="53"/>
      <c r="C19" s="54" t="str">
        <f>IFERROR(VLOOKUP(B19,#REF!,8,FALSE),"")</f>
        <v/>
      </c>
      <c r="D19" s="55" t="str">
        <f>IFERROR(VLOOKUP(B19,#REF!,2,FALSE),"")</f>
        <v/>
      </c>
      <c r="E19" s="56" t="str">
        <f>IFERROR(VLOOKUP(B19,#REF!,5,FALSE),"")</f>
        <v/>
      </c>
      <c r="F19" s="55" t="str">
        <f>IFERROR(VLOOKUP(B19,#REF!,6,FALSE),"")</f>
        <v/>
      </c>
      <c r="G19" s="57" t="str">
        <f>IF(B19="","",#REF!)</f>
        <v/>
      </c>
      <c r="H19" s="58">
        <f t="shared" si="0"/>
        <v>0</v>
      </c>
      <c r="I19" s="100"/>
      <c r="J19" s="18"/>
      <c r="K19" s="18"/>
      <c r="L19" s="18"/>
      <c r="M19" s="19"/>
      <c r="N19" s="19"/>
      <c r="O19" s="20"/>
      <c r="P19" s="8"/>
    </row>
    <row r="20" spans="2:16" ht="16.5" customHeight="1" x14ac:dyDescent="0.25">
      <c r="B20" s="53"/>
      <c r="C20" s="54" t="str">
        <f>IFERROR(VLOOKUP(B20,#REF!,8,FALSE),"")</f>
        <v/>
      </c>
      <c r="D20" s="55" t="str">
        <f>IFERROR(VLOOKUP(B20,#REF!,2,FALSE),"")</f>
        <v/>
      </c>
      <c r="E20" s="56" t="str">
        <f>IFERROR(VLOOKUP(B20,#REF!,5,FALSE),"")</f>
        <v/>
      </c>
      <c r="F20" s="55" t="str">
        <f>IFERROR(VLOOKUP(B20,#REF!,6,FALSE),"")</f>
        <v/>
      </c>
      <c r="G20" s="57" t="str">
        <f>IF(B20="","",#REF!)</f>
        <v/>
      </c>
      <c r="H20" s="58">
        <f t="shared" si="0"/>
        <v>0</v>
      </c>
      <c r="I20" s="100"/>
      <c r="J20" s="18"/>
      <c r="K20" s="18"/>
      <c r="L20" s="18"/>
      <c r="M20" s="19"/>
      <c r="N20" s="19"/>
      <c r="O20" s="20"/>
      <c r="P20" s="8"/>
    </row>
    <row r="21" spans="2:16" ht="16.5" customHeight="1" x14ac:dyDescent="0.25">
      <c r="B21" s="53"/>
      <c r="C21" s="54" t="str">
        <f>IFERROR(VLOOKUP(B21,#REF!,8,FALSE),"")</f>
        <v/>
      </c>
      <c r="D21" s="55" t="str">
        <f>IFERROR(VLOOKUP(B21,#REF!,2,FALSE),"")</f>
        <v/>
      </c>
      <c r="E21" s="56" t="str">
        <f>IFERROR(VLOOKUP(B21,#REF!,5,FALSE),"")</f>
        <v/>
      </c>
      <c r="F21" s="55" t="str">
        <f>IFERROR(VLOOKUP(B21,#REF!,6,FALSE),"")</f>
        <v/>
      </c>
      <c r="G21" s="57" t="str">
        <f>IF(B21="","",#REF!)</f>
        <v/>
      </c>
      <c r="H21" s="58">
        <f t="shared" si="0"/>
        <v>0</v>
      </c>
      <c r="I21" s="100"/>
      <c r="J21" s="18"/>
      <c r="K21" s="18"/>
      <c r="L21" s="18"/>
      <c r="M21" s="19"/>
      <c r="N21" s="19"/>
      <c r="O21" s="20"/>
      <c r="P21" s="8"/>
    </row>
    <row r="22" spans="2:16" ht="18" x14ac:dyDescent="0.25">
      <c r="B22" s="53"/>
      <c r="C22" s="54" t="str">
        <f>IFERROR(VLOOKUP(B22,#REF!,8,FALSE),"")</f>
        <v/>
      </c>
      <c r="D22" s="55" t="str">
        <f>IFERROR(VLOOKUP(B22,#REF!,2,FALSE),"")</f>
        <v/>
      </c>
      <c r="E22" s="56" t="str">
        <f>IFERROR(VLOOKUP(B22,#REF!,5,FALSE),"")</f>
        <v/>
      </c>
      <c r="F22" s="55" t="str">
        <f>IFERROR(VLOOKUP(B22,#REF!,6,FALSE),"")</f>
        <v/>
      </c>
      <c r="G22" s="57" t="str">
        <f>IF(B22="","",#REF!)</f>
        <v/>
      </c>
      <c r="H22" s="58" t="str">
        <f t="shared" ref="H22:H23" si="1">IFERROR(ROUND(D22*E22*F22*C22*G22,0),"")</f>
        <v/>
      </c>
      <c r="I22" s="100"/>
      <c r="J22" s="18"/>
      <c r="K22" s="18"/>
      <c r="L22" s="18"/>
      <c r="M22" s="19"/>
      <c r="N22" s="19"/>
      <c r="O22" s="20"/>
      <c r="P22" s="8"/>
    </row>
    <row r="23" spans="2:16" ht="16.5" customHeight="1" x14ac:dyDescent="0.25">
      <c r="B23" s="53"/>
      <c r="C23" s="54" t="str">
        <f>IFERROR(VLOOKUP(B23,#REF!,8,FALSE),"")</f>
        <v/>
      </c>
      <c r="D23" s="55" t="str">
        <f>IFERROR(VLOOKUP(B23,#REF!,2,FALSE),"")</f>
        <v/>
      </c>
      <c r="E23" s="56" t="str">
        <f>IFERROR(VLOOKUP(B23,#REF!,5,FALSE),"")</f>
        <v/>
      </c>
      <c r="F23" s="55" t="str">
        <f>IFERROR(VLOOKUP(B23,#REF!,6,FALSE),"")</f>
        <v/>
      </c>
      <c r="G23" s="57" t="str">
        <f>IF(B23="","",#REF!)</f>
        <v/>
      </c>
      <c r="H23" s="58" t="str">
        <f t="shared" si="1"/>
        <v/>
      </c>
      <c r="I23" s="100"/>
      <c r="J23" s="18"/>
      <c r="K23" s="18"/>
      <c r="L23" s="18"/>
      <c r="M23" s="19"/>
      <c r="N23" s="19"/>
      <c r="O23" s="20"/>
      <c r="P23" s="8"/>
    </row>
    <row r="24" spans="2:16" ht="16.5" customHeight="1" x14ac:dyDescent="0.25">
      <c r="B24" s="70" t="s">
        <v>19</v>
      </c>
      <c r="C24" s="71"/>
      <c r="D24" s="71"/>
      <c r="E24" s="72"/>
      <c r="F24" s="72" t="str">
        <f>IFERROR(VLOOKUP(B24,#REF!,6,FALSE),"")</f>
        <v/>
      </c>
      <c r="G24" s="72"/>
      <c r="H24" s="71"/>
      <c r="I24" s="73" t="e">
        <f>SUM(H25:H34)</f>
        <v>#REF!</v>
      </c>
      <c r="J24" s="18"/>
      <c r="K24" s="18"/>
      <c r="L24" s="18"/>
      <c r="M24" s="18"/>
      <c r="N24" s="21"/>
      <c r="O24" s="20"/>
      <c r="P24" s="8"/>
    </row>
    <row r="25" spans="2:16" ht="16.5" customHeight="1" x14ac:dyDescent="0.25">
      <c r="B25" s="53" t="s">
        <v>20</v>
      </c>
      <c r="C25" s="54" t="str">
        <f>IFERROR(VLOOKUP(B25,#REF!,8,FALSE),"")</f>
        <v/>
      </c>
      <c r="D25" s="55" t="str">
        <f>IFERROR(VLOOKUP(B25,#REF!,2,FALSE),"")</f>
        <v/>
      </c>
      <c r="E25" s="56">
        <v>0.15</v>
      </c>
      <c r="F25" s="55">
        <v>5</v>
      </c>
      <c r="G25" s="57" t="e">
        <f>IF(B25="","",#REF!)</f>
        <v>#REF!</v>
      </c>
      <c r="H25" s="58" t="e">
        <f t="shared" ref="H25:H29" si="2">ROUND(PRODUCT(C25:G25),0)</f>
        <v>#REF!</v>
      </c>
      <c r="I25" s="307"/>
      <c r="J25" s="18"/>
      <c r="K25" s="18"/>
      <c r="L25" s="18"/>
      <c r="M25" s="19"/>
      <c r="N25" s="19"/>
      <c r="O25" s="20"/>
      <c r="P25" s="8"/>
    </row>
    <row r="26" spans="2:16" ht="16.5" customHeight="1" x14ac:dyDescent="0.25">
      <c r="B26" s="53" t="s">
        <v>21</v>
      </c>
      <c r="C26" s="54" t="str">
        <f>IFERROR(VLOOKUP(B26,#REF!,8,FALSE),"")</f>
        <v/>
      </c>
      <c r="D26" s="55" t="str">
        <f>IFERROR(VLOOKUP(B26,#REF!,2,FALSE),"")</f>
        <v/>
      </c>
      <c r="E26" s="56">
        <v>0.1</v>
      </c>
      <c r="F26" s="55" t="str">
        <f>IFERROR(VLOOKUP(B26,#REF!,6,FALSE),"")</f>
        <v/>
      </c>
      <c r="G26" s="57" t="e">
        <f>IF(B26="","",#REF!)</f>
        <v>#REF!</v>
      </c>
      <c r="H26" s="58" t="e">
        <f t="shared" si="2"/>
        <v>#REF!</v>
      </c>
      <c r="I26" s="308"/>
      <c r="J26" s="18"/>
      <c r="K26" s="18"/>
      <c r="L26" s="18"/>
      <c r="M26" s="19"/>
      <c r="N26" s="19"/>
      <c r="O26" s="20"/>
      <c r="P26" s="8"/>
    </row>
    <row r="27" spans="2:16" ht="16.5" customHeight="1" x14ac:dyDescent="0.25">
      <c r="B27" s="53" t="s">
        <v>22</v>
      </c>
      <c r="C27" s="54" t="str">
        <f>IFERROR(VLOOKUP(B27,#REF!,8,FALSE),"")</f>
        <v/>
      </c>
      <c r="D27" s="55" t="str">
        <f>IFERROR(VLOOKUP(B27,#REF!,2,FALSE),"")</f>
        <v/>
      </c>
      <c r="E27" s="56">
        <v>0.15</v>
      </c>
      <c r="F27" s="55" t="str">
        <f>IFERROR(VLOOKUP(B27,#REF!,6,FALSE),"")</f>
        <v/>
      </c>
      <c r="G27" s="57" t="e">
        <f>IF(B27="","",#REF!)</f>
        <v>#REF!</v>
      </c>
      <c r="H27" s="58" t="e">
        <f t="shared" si="2"/>
        <v>#REF!</v>
      </c>
      <c r="I27" s="308"/>
      <c r="J27" s="18"/>
      <c r="K27" s="18"/>
      <c r="L27" s="18"/>
      <c r="M27" s="19"/>
      <c r="N27" s="19"/>
      <c r="O27" s="20"/>
      <c r="P27" s="8"/>
    </row>
    <row r="28" spans="2:16" ht="16.5" customHeight="1" x14ac:dyDescent="0.25">
      <c r="B28" s="53" t="s">
        <v>23</v>
      </c>
      <c r="C28" s="54" t="str">
        <f>IFERROR(VLOOKUP(B28,#REF!,8,FALSE),"")</f>
        <v/>
      </c>
      <c r="D28" s="55" t="str">
        <f>IFERROR(VLOOKUP(B28,#REF!,2,FALSE),"")</f>
        <v/>
      </c>
      <c r="E28" s="56">
        <v>0.15</v>
      </c>
      <c r="F28" s="55" t="str">
        <f>IFERROR(VLOOKUP(B28,#REF!,6,FALSE),"")</f>
        <v/>
      </c>
      <c r="G28" s="57" t="e">
        <f>IF(B28="","",#REF!)</f>
        <v>#REF!</v>
      </c>
      <c r="H28" s="58" t="e">
        <f t="shared" si="2"/>
        <v>#REF!</v>
      </c>
      <c r="I28" s="308"/>
      <c r="J28" s="18"/>
      <c r="K28" s="18"/>
      <c r="L28" s="18"/>
      <c r="M28" s="19"/>
      <c r="N28" s="19"/>
      <c r="O28" s="20"/>
      <c r="P28" s="8"/>
    </row>
    <row r="29" spans="2:16" ht="16.5" customHeight="1" x14ac:dyDescent="0.25">
      <c r="B29" s="53" t="s">
        <v>24</v>
      </c>
      <c r="C29" s="54">
        <v>4500046</v>
      </c>
      <c r="D29" s="55">
        <v>1</v>
      </c>
      <c r="E29" s="56">
        <v>0.05</v>
      </c>
      <c r="F29" s="55">
        <v>3</v>
      </c>
      <c r="G29" s="57" t="e">
        <f>IF(B29="","",#REF!)</f>
        <v>#REF!</v>
      </c>
      <c r="H29" s="58" t="e">
        <f t="shared" si="2"/>
        <v>#REF!</v>
      </c>
      <c r="I29" s="309"/>
      <c r="J29" s="18"/>
      <c r="K29" s="18"/>
      <c r="L29" s="18"/>
      <c r="M29" s="19"/>
      <c r="N29" s="19"/>
      <c r="O29" s="20"/>
      <c r="P29" s="8"/>
    </row>
    <row r="30" spans="2:16" ht="16.5" customHeight="1" x14ac:dyDescent="0.25">
      <c r="B30" s="53"/>
      <c r="C30" s="54" t="str">
        <f>IFERROR(VLOOKUP(B30,#REF!,8,FALSE),"")</f>
        <v/>
      </c>
      <c r="D30" s="55" t="str">
        <f>IFERROR(VLOOKUP(B30,#REF!,2,FALSE),"")</f>
        <v/>
      </c>
      <c r="E30" s="56" t="str">
        <f>IFERROR(VLOOKUP(B30,#REF!,5,FALSE),"")</f>
        <v/>
      </c>
      <c r="F30" s="55" t="str">
        <f>IFERROR(VLOOKUP(B30,#REF!,6,FALSE),"")</f>
        <v/>
      </c>
      <c r="G30" s="57" t="str">
        <f>IF(B30="","",#REF!)</f>
        <v/>
      </c>
      <c r="H30" s="58"/>
      <c r="I30" s="59"/>
      <c r="J30" s="18"/>
      <c r="K30" s="18"/>
      <c r="L30" s="18"/>
      <c r="M30" s="19"/>
      <c r="N30" s="19"/>
      <c r="O30" s="20"/>
      <c r="P30" s="8"/>
    </row>
    <row r="31" spans="2:16" ht="16.5" customHeight="1" x14ac:dyDescent="0.25">
      <c r="B31" s="53"/>
      <c r="C31" s="54" t="str">
        <f>IFERROR(VLOOKUP(B31,#REF!,8,FALSE),"")</f>
        <v/>
      </c>
      <c r="D31" s="55" t="str">
        <f>IFERROR(VLOOKUP(B31,#REF!,2,FALSE),"")</f>
        <v/>
      </c>
      <c r="E31" s="56" t="str">
        <f>IFERROR(VLOOKUP(B31,#REF!,5,FALSE),"")</f>
        <v/>
      </c>
      <c r="F31" s="55" t="str">
        <f>IFERROR(VLOOKUP(B31,#REF!,6,FALSE),"")</f>
        <v/>
      </c>
      <c r="G31" s="57" t="str">
        <f>IF(B31="","",#REF!)</f>
        <v/>
      </c>
      <c r="H31" s="60"/>
      <c r="I31" s="59"/>
      <c r="J31" s="18"/>
      <c r="K31" s="18"/>
      <c r="L31" s="18"/>
      <c r="M31" s="19"/>
      <c r="N31" s="19"/>
      <c r="O31" s="20"/>
      <c r="P31" s="8"/>
    </row>
    <row r="32" spans="2:16" ht="16.5" customHeight="1" x14ac:dyDescent="0.25">
      <c r="B32" s="53"/>
      <c r="C32" s="54" t="str">
        <f>IFERROR(VLOOKUP(B32,#REF!,8,FALSE),"")</f>
        <v/>
      </c>
      <c r="D32" s="55" t="str">
        <f>IFERROR(VLOOKUP(B32,#REF!,2,FALSE),"")</f>
        <v/>
      </c>
      <c r="E32" s="56" t="str">
        <f>IFERROR(VLOOKUP(B32,#REF!,5,FALSE),"")</f>
        <v/>
      </c>
      <c r="F32" s="55" t="str">
        <f>IFERROR(VLOOKUP(B32,#REF!,6,FALSE),"")</f>
        <v/>
      </c>
      <c r="G32" s="57" t="str">
        <f>IF(B32="","",#REF!)</f>
        <v/>
      </c>
      <c r="H32" s="60"/>
      <c r="I32" s="59"/>
      <c r="J32" s="18"/>
      <c r="K32" s="18"/>
      <c r="L32" s="18"/>
      <c r="M32" s="19"/>
      <c r="N32" s="19"/>
      <c r="O32" s="20"/>
      <c r="P32" s="8"/>
    </row>
    <row r="33" spans="2:16" ht="16.5" customHeight="1" x14ac:dyDescent="0.25">
      <c r="B33" s="53"/>
      <c r="C33" s="54" t="str">
        <f>IFERROR(VLOOKUP(B33,#REF!,8,FALSE),"")</f>
        <v/>
      </c>
      <c r="D33" s="55" t="str">
        <f>IFERROR(VLOOKUP(B33,#REF!,2,FALSE),"")</f>
        <v/>
      </c>
      <c r="E33" s="56" t="str">
        <f>IFERROR(VLOOKUP(B33,#REF!,5,FALSE),"")</f>
        <v/>
      </c>
      <c r="F33" s="55" t="str">
        <f>IFERROR(VLOOKUP(B33,#REF!,6,FALSE),"")</f>
        <v/>
      </c>
      <c r="G33" s="57" t="str">
        <f>IF(B33="","",#REF!)</f>
        <v/>
      </c>
      <c r="H33" s="60"/>
      <c r="I33" s="59"/>
      <c r="J33" s="18"/>
      <c r="K33" s="18"/>
      <c r="L33" s="18"/>
      <c r="M33" s="19"/>
      <c r="N33" s="19"/>
      <c r="O33" s="20"/>
      <c r="P33" s="8"/>
    </row>
    <row r="34" spans="2:16" ht="16.5" customHeight="1" x14ac:dyDescent="0.25">
      <c r="B34" s="53"/>
      <c r="C34" s="54" t="str">
        <f>IFERROR(VLOOKUP(B34,#REF!,8,FALSE),"")</f>
        <v/>
      </c>
      <c r="D34" s="55" t="str">
        <f>IFERROR(VLOOKUP(B34,#REF!,2,FALSE),"")</f>
        <v/>
      </c>
      <c r="E34" s="56" t="str">
        <f>IFERROR(VLOOKUP(B34,#REF!,5,FALSE),"")</f>
        <v/>
      </c>
      <c r="F34" s="55" t="str">
        <f>IFERROR(VLOOKUP(B34,#REF!,6,FALSE),"")</f>
        <v/>
      </c>
      <c r="G34" s="57" t="str">
        <f>IF(B34="","",#REF!)</f>
        <v/>
      </c>
      <c r="H34" s="60"/>
      <c r="I34" s="59"/>
      <c r="J34" s="40"/>
      <c r="K34" s="40"/>
      <c r="L34" s="40"/>
      <c r="M34" s="40"/>
      <c r="N34" s="40"/>
      <c r="O34" s="28"/>
      <c r="P34" s="8"/>
    </row>
    <row r="35" spans="2:16" ht="16.5" customHeight="1" x14ac:dyDescent="0.25">
      <c r="B35" s="74"/>
      <c r="C35" s="75"/>
      <c r="D35" s="75"/>
      <c r="E35" s="76"/>
      <c r="F35" s="76"/>
      <c r="G35" s="76"/>
      <c r="H35" s="75"/>
      <c r="I35" s="77" t="e">
        <f>I10+I16+I24</f>
        <v>#REF!</v>
      </c>
      <c r="J35" s="18"/>
      <c r="K35" s="18"/>
      <c r="L35" s="18"/>
      <c r="M35" s="18"/>
      <c r="N35" s="21"/>
      <c r="O35" s="20"/>
      <c r="P35" s="23"/>
    </row>
    <row r="36" spans="2:16" ht="16.5" customHeight="1" x14ac:dyDescent="0.25">
      <c r="B36" s="311" t="s">
        <v>25</v>
      </c>
      <c r="C36" s="312"/>
      <c r="D36" s="312"/>
      <c r="E36" s="312"/>
      <c r="F36" s="312"/>
      <c r="G36" s="312"/>
      <c r="H36" s="78">
        <v>0.19</v>
      </c>
      <c r="I36" s="79" t="e">
        <f>ROUND((H36*I35),0)</f>
        <v>#REF!</v>
      </c>
      <c r="J36" s="22"/>
      <c r="K36" s="22"/>
      <c r="L36" s="22"/>
      <c r="M36" s="22"/>
      <c r="N36" s="22"/>
      <c r="O36" s="24"/>
      <c r="P36" s="23"/>
    </row>
    <row r="37" spans="2:16" ht="29.25" customHeight="1" x14ac:dyDescent="0.25">
      <c r="B37" s="80"/>
      <c r="C37" s="81"/>
      <c r="D37" s="81"/>
      <c r="E37" s="81"/>
      <c r="F37" s="81"/>
      <c r="G37" s="81"/>
      <c r="H37" s="82" t="s">
        <v>26</v>
      </c>
      <c r="I37" s="83" t="e">
        <f>ROUND(SUM(I35:I36),0)</f>
        <v>#REF!</v>
      </c>
      <c r="J37" s="22"/>
      <c r="K37" s="22"/>
      <c r="L37" s="22"/>
      <c r="M37" s="22"/>
      <c r="N37" s="22"/>
      <c r="O37" s="24"/>
      <c r="P37" s="23"/>
    </row>
    <row r="38" spans="2:16" ht="9" customHeight="1" x14ac:dyDescent="0.25">
      <c r="B38" s="46"/>
      <c r="C38" s="46"/>
      <c r="D38" s="46"/>
      <c r="E38" s="46"/>
      <c r="F38" s="46"/>
      <c r="G38" s="47"/>
      <c r="H38" s="48"/>
      <c r="I38" s="49"/>
      <c r="J38" s="5"/>
      <c r="K38" s="5"/>
      <c r="L38" s="5"/>
      <c r="M38" s="5"/>
      <c r="N38" s="5"/>
      <c r="O38" s="7"/>
      <c r="P38" s="8"/>
    </row>
    <row r="39" spans="2:16" ht="16.5" customHeight="1" x14ac:dyDescent="0.25">
      <c r="B39" s="62" t="s">
        <v>27</v>
      </c>
      <c r="C39" s="63"/>
      <c r="D39" s="63"/>
      <c r="E39" s="64"/>
      <c r="F39" s="64"/>
      <c r="G39" s="64"/>
      <c r="H39" s="63"/>
      <c r="I39" s="65"/>
      <c r="J39" s="5"/>
      <c r="K39" s="5"/>
      <c r="L39" s="5"/>
      <c r="M39" s="5"/>
      <c r="N39" s="5"/>
      <c r="O39" s="7"/>
      <c r="P39" s="8"/>
    </row>
    <row r="40" spans="2:16" ht="18" x14ac:dyDescent="0.25">
      <c r="B40" s="313"/>
      <c r="C40" s="314"/>
      <c r="D40" s="314"/>
      <c r="E40" s="75" t="s">
        <v>28</v>
      </c>
      <c r="F40" s="76" t="s">
        <v>29</v>
      </c>
      <c r="G40" s="76" t="s">
        <v>30</v>
      </c>
      <c r="H40" s="75" t="s">
        <v>31</v>
      </c>
      <c r="I40" s="73" t="s">
        <v>32</v>
      </c>
      <c r="J40" s="27"/>
      <c r="K40" s="27"/>
      <c r="L40" s="27"/>
      <c r="M40" s="27"/>
      <c r="N40" s="27"/>
      <c r="O40" s="41"/>
      <c r="P40" s="42"/>
    </row>
    <row r="41" spans="2:16" ht="16.5" customHeight="1" x14ac:dyDescent="0.25">
      <c r="B41" s="283" t="s">
        <v>33</v>
      </c>
      <c r="C41" s="283"/>
      <c r="D41" s="283"/>
      <c r="E41" s="109">
        <v>1</v>
      </c>
      <c r="F41" s="109">
        <v>6</v>
      </c>
      <c r="G41" s="58" t="e">
        <f>ROUND((#REF!),0)</f>
        <v>#REF!</v>
      </c>
      <c r="H41" s="58" t="e">
        <f>ROUND((E41*G41)*F41,0)</f>
        <v>#REF!</v>
      </c>
      <c r="I41" s="317"/>
      <c r="J41" s="5"/>
      <c r="K41" s="5"/>
      <c r="L41" s="5"/>
      <c r="M41" s="5"/>
      <c r="N41" s="5"/>
      <c r="O41" s="7"/>
      <c r="P41" s="8"/>
    </row>
    <row r="42" spans="2:16" ht="16.5" customHeight="1" x14ac:dyDescent="0.25">
      <c r="B42" s="283" t="s">
        <v>34</v>
      </c>
      <c r="C42" s="283"/>
      <c r="D42" s="283"/>
      <c r="E42" s="55">
        <v>1</v>
      </c>
      <c r="F42" s="55">
        <v>1</v>
      </c>
      <c r="G42" s="58" t="e">
        <f>ROUND((#REF!),0)</f>
        <v>#REF!</v>
      </c>
      <c r="H42" s="58" t="e">
        <f>ROUND((E42*G42)*F42,0)</f>
        <v>#REF!</v>
      </c>
      <c r="I42" s="318"/>
      <c r="J42" s="5"/>
      <c r="K42" s="5"/>
      <c r="L42" s="5"/>
      <c r="M42" s="5"/>
      <c r="N42" s="5"/>
      <c r="O42" s="7"/>
      <c r="P42" s="8"/>
    </row>
    <row r="43" spans="2:16" ht="16.5" customHeight="1" x14ac:dyDescent="0.25">
      <c r="B43" s="283" t="s">
        <v>35</v>
      </c>
      <c r="C43" s="283"/>
      <c r="D43" s="283"/>
      <c r="E43" s="55">
        <f>COUNT(D11:D21)</f>
        <v>1</v>
      </c>
      <c r="F43" s="55">
        <f>F12</f>
        <v>6</v>
      </c>
      <c r="G43" s="58" t="e">
        <f>ROUND((#REF!),0)</f>
        <v>#REF!</v>
      </c>
      <c r="H43" s="58" t="e">
        <f>ROUND((E43*G43)*F43,0)</f>
        <v>#REF!</v>
      </c>
      <c r="I43" s="318"/>
      <c r="J43" s="5"/>
      <c r="K43" s="5"/>
      <c r="L43" s="5"/>
      <c r="M43" s="5"/>
      <c r="N43" s="5"/>
      <c r="O43" s="7"/>
      <c r="P43" s="8"/>
    </row>
    <row r="44" spans="2:16" ht="16.5" customHeight="1" x14ac:dyDescent="0.25">
      <c r="B44" s="283" t="s">
        <v>36</v>
      </c>
      <c r="C44" s="283"/>
      <c r="D44" s="283"/>
      <c r="E44" s="55">
        <v>1</v>
      </c>
      <c r="F44" s="55">
        <v>1</v>
      </c>
      <c r="G44" s="58" t="e">
        <f>ROUND((#REF!),0)</f>
        <v>#REF!</v>
      </c>
      <c r="H44" s="58" t="e">
        <f>ROUND((E44*G44)*F44,0)</f>
        <v>#REF!</v>
      </c>
      <c r="I44" s="318"/>
      <c r="J44" s="5"/>
      <c r="K44" s="5"/>
      <c r="L44" s="5"/>
      <c r="M44" s="5"/>
      <c r="N44" s="5"/>
      <c r="O44" s="43"/>
      <c r="P44" s="8"/>
    </row>
    <row r="45" spans="2:16" ht="16.5" customHeight="1" x14ac:dyDescent="0.25">
      <c r="B45" s="283" t="s">
        <v>37</v>
      </c>
      <c r="C45" s="283"/>
      <c r="D45" s="283"/>
      <c r="E45" s="55">
        <v>1</v>
      </c>
      <c r="F45" s="55">
        <v>6</v>
      </c>
      <c r="G45" s="58" t="e">
        <f>ROUND((#REF!),0)</f>
        <v>#REF!</v>
      </c>
      <c r="H45" s="58" t="e">
        <f>ROUND((E45*G45)*F45,0)</f>
        <v>#REF!</v>
      </c>
      <c r="I45" s="318"/>
      <c r="J45" s="5"/>
      <c r="K45" s="5"/>
      <c r="L45" s="5"/>
      <c r="M45" s="5"/>
      <c r="N45" s="5"/>
      <c r="O45" s="7"/>
      <c r="P45" s="8"/>
    </row>
    <row r="46" spans="2:16" ht="16.5" customHeight="1" x14ac:dyDescent="0.25">
      <c r="B46" s="283" t="s">
        <v>38</v>
      </c>
      <c r="C46" s="283"/>
      <c r="D46" s="283"/>
      <c r="E46" s="110">
        <v>1.5</v>
      </c>
      <c r="F46" s="55">
        <v>6</v>
      </c>
      <c r="G46" s="58" t="e">
        <f>ROUND((#REF!),0)</f>
        <v>#REF!</v>
      </c>
      <c r="H46" s="58" t="e">
        <f>ROUND(E46*F46*G46,0)</f>
        <v>#REF!</v>
      </c>
      <c r="I46" s="318"/>
      <c r="J46" s="5"/>
      <c r="K46" s="5"/>
      <c r="L46" s="5"/>
      <c r="M46" s="5"/>
      <c r="N46" s="5"/>
      <c r="O46" s="7"/>
      <c r="P46" s="8"/>
    </row>
    <row r="47" spans="2:16" ht="16.5" customHeight="1" x14ac:dyDescent="0.25">
      <c r="B47" s="283" t="s">
        <v>39</v>
      </c>
      <c r="C47" s="283"/>
      <c r="D47" s="283"/>
      <c r="E47" s="55">
        <v>1</v>
      </c>
      <c r="F47" s="55">
        <v>1</v>
      </c>
      <c r="G47" s="58">
        <f>ROUND((7367684.88*0.5),0)</f>
        <v>3683842</v>
      </c>
      <c r="H47" s="58">
        <f>ROUND((E47*G47)*F47,1)</f>
        <v>3683842</v>
      </c>
      <c r="I47" s="319"/>
      <c r="J47" s="5"/>
      <c r="K47" s="5"/>
      <c r="L47" s="5"/>
      <c r="M47" s="5"/>
      <c r="N47" s="5"/>
      <c r="O47" s="7"/>
      <c r="P47" s="8"/>
    </row>
    <row r="48" spans="2:16" ht="16.5" customHeight="1" x14ac:dyDescent="0.25">
      <c r="B48" s="74"/>
      <c r="C48" s="75"/>
      <c r="D48" s="75"/>
      <c r="E48" s="76"/>
      <c r="F48" s="76"/>
      <c r="G48" s="76"/>
      <c r="H48" s="75"/>
      <c r="I48" s="77" t="e">
        <f>SUM(H42:H47)</f>
        <v>#REF!</v>
      </c>
      <c r="J48" s="22"/>
      <c r="K48" s="22"/>
      <c r="L48" s="22"/>
      <c r="M48" s="22"/>
      <c r="N48" s="22"/>
      <c r="O48" s="24"/>
      <c r="P48" s="23"/>
    </row>
    <row r="49" spans="2:16" ht="16.5" customHeight="1" x14ac:dyDescent="0.25">
      <c r="B49" s="311" t="s">
        <v>25</v>
      </c>
      <c r="C49" s="312"/>
      <c r="D49" s="312"/>
      <c r="E49" s="312"/>
      <c r="F49" s="312"/>
      <c r="G49" s="312"/>
      <c r="H49" s="78">
        <v>0.19</v>
      </c>
      <c r="I49" s="79" t="e">
        <f>ROUND((H49*I48),0)</f>
        <v>#REF!</v>
      </c>
      <c r="J49" s="22"/>
      <c r="K49" s="22"/>
      <c r="L49" s="22"/>
      <c r="M49" s="22"/>
      <c r="N49" s="22"/>
      <c r="O49" s="24"/>
      <c r="P49" s="23"/>
    </row>
    <row r="50" spans="2:16" ht="28.5" customHeight="1" x14ac:dyDescent="0.25">
      <c r="B50" s="80"/>
      <c r="C50" s="81"/>
      <c r="D50" s="81"/>
      <c r="E50" s="81"/>
      <c r="F50" s="81"/>
      <c r="G50" s="81"/>
      <c r="H50" s="82" t="s">
        <v>40</v>
      </c>
      <c r="I50" s="83" t="e">
        <f>ROUND(SUM(I48:I49),0)</f>
        <v>#REF!</v>
      </c>
      <c r="J50" s="22"/>
      <c r="K50" s="22"/>
      <c r="L50" s="22"/>
      <c r="M50" s="22"/>
      <c r="N50" s="22"/>
      <c r="O50" s="24"/>
      <c r="P50" s="23"/>
    </row>
    <row r="51" spans="2:16" ht="9" customHeight="1" x14ac:dyDescent="0.25">
      <c r="B51" s="9"/>
      <c r="C51" s="9"/>
      <c r="D51" s="9"/>
      <c r="E51" s="10"/>
      <c r="F51" s="10"/>
      <c r="G51" s="25"/>
      <c r="H51" s="10"/>
      <c r="I51" s="44"/>
      <c r="J51" s="5"/>
      <c r="K51" s="5"/>
      <c r="L51" s="5"/>
      <c r="M51" s="5"/>
      <c r="N51" s="5"/>
      <c r="O51" s="7"/>
      <c r="P51" s="8"/>
    </row>
    <row r="52" spans="2:16" ht="16.5" customHeight="1" x14ac:dyDescent="0.25">
      <c r="B52" s="62" t="s">
        <v>41</v>
      </c>
      <c r="C52" s="63"/>
      <c r="D52" s="63"/>
      <c r="E52" s="64"/>
      <c r="F52" s="64"/>
      <c r="G52" s="64"/>
      <c r="H52" s="63"/>
      <c r="I52" s="65"/>
      <c r="J52" s="5"/>
      <c r="K52" s="5"/>
      <c r="L52" s="5"/>
      <c r="M52" s="5"/>
      <c r="N52" s="5"/>
      <c r="O52" s="7"/>
      <c r="P52" s="8"/>
    </row>
    <row r="53" spans="2:16" ht="30.75" customHeight="1" x14ac:dyDescent="0.25">
      <c r="B53" s="70" t="s">
        <v>42</v>
      </c>
      <c r="C53" s="71"/>
      <c r="D53" s="84" t="s">
        <v>43</v>
      </c>
      <c r="E53" s="85" t="s">
        <v>44</v>
      </c>
      <c r="F53" s="85" t="s">
        <v>45</v>
      </c>
      <c r="G53" s="85"/>
      <c r="H53" s="84" t="s">
        <v>31</v>
      </c>
      <c r="I53" s="91" t="s">
        <v>32</v>
      </c>
      <c r="J53" s="5"/>
      <c r="K53" s="5"/>
      <c r="L53" s="5"/>
      <c r="M53" s="5"/>
      <c r="N53" s="5"/>
      <c r="O53" s="5"/>
      <c r="P53" s="8"/>
    </row>
    <row r="54" spans="2:16" ht="16.5" customHeight="1" x14ac:dyDescent="0.25">
      <c r="B54" s="283" t="s">
        <v>46</v>
      </c>
      <c r="C54" s="283"/>
      <c r="D54" s="87" t="e">
        <f>$I$67</f>
        <v>#REF!</v>
      </c>
      <c r="E54" s="56">
        <v>0.2</v>
      </c>
      <c r="F54" s="87" t="e">
        <f>ROUND(D54*E54,0)</f>
        <v>#REF!</v>
      </c>
      <c r="G54" s="88">
        <v>4.0000000000000001E-3</v>
      </c>
      <c r="H54" s="101" t="e">
        <f>F54*G54</f>
        <v>#REF!</v>
      </c>
      <c r="I54" s="102"/>
      <c r="J54" s="5"/>
      <c r="K54" s="5"/>
      <c r="L54" s="5"/>
      <c r="M54" s="5"/>
      <c r="N54" s="5"/>
      <c r="O54" s="5"/>
      <c r="P54" s="8"/>
    </row>
    <row r="55" spans="2:16" ht="16.5" customHeight="1" x14ac:dyDescent="0.25">
      <c r="B55" s="283" t="s">
        <v>47</v>
      </c>
      <c r="C55" s="283"/>
      <c r="D55" s="87" t="e">
        <f>$I$67</f>
        <v>#REF!</v>
      </c>
      <c r="E55" s="56">
        <v>0.1</v>
      </c>
      <c r="F55" s="87" t="e">
        <f>ROUND(D55*E55,0)</f>
        <v>#REF!</v>
      </c>
      <c r="G55" s="88">
        <v>4.4999999999999997E-3</v>
      </c>
      <c r="H55" s="101" t="e">
        <f>F55*G55</f>
        <v>#REF!</v>
      </c>
      <c r="I55" s="103"/>
      <c r="J55" s="5"/>
      <c r="K55" s="5"/>
      <c r="L55" s="5"/>
      <c r="M55" s="5"/>
      <c r="N55" s="5"/>
      <c r="O55" s="5"/>
      <c r="P55" s="8"/>
    </row>
    <row r="56" spans="2:16" ht="16.5" customHeight="1" x14ac:dyDescent="0.25">
      <c r="B56" s="283" t="s">
        <v>48</v>
      </c>
      <c r="C56" s="283"/>
      <c r="D56" s="87" t="e">
        <f>$I$67</f>
        <v>#REF!</v>
      </c>
      <c r="E56" s="56">
        <v>0.05</v>
      </c>
      <c r="F56" s="87" t="e">
        <f>ROUND(D56*E56,0)</f>
        <v>#REF!</v>
      </c>
      <c r="G56" s="88">
        <v>8.3000000000000001E-3</v>
      </c>
      <c r="H56" s="101" t="e">
        <f>F56*G56</f>
        <v>#REF!</v>
      </c>
      <c r="I56" s="104"/>
      <c r="J56" s="5"/>
      <c r="K56" s="5"/>
      <c r="L56" s="5"/>
      <c r="M56" s="5"/>
      <c r="N56" s="5"/>
      <c r="O56" s="5"/>
      <c r="P56" s="8"/>
    </row>
    <row r="57" spans="2:16" ht="16.5" customHeight="1" x14ac:dyDescent="0.25">
      <c r="B57" s="86"/>
      <c r="C57" s="68"/>
      <c r="D57" s="68"/>
      <c r="E57" s="69"/>
      <c r="F57" s="69"/>
      <c r="G57" s="69"/>
      <c r="H57" s="68"/>
      <c r="I57" s="108" t="e">
        <f>ROUND((SUM(H54:H56)),0)</f>
        <v>#REF!</v>
      </c>
      <c r="J57" s="22"/>
      <c r="K57" s="22"/>
      <c r="L57" s="22"/>
      <c r="M57" s="22"/>
      <c r="N57" s="22"/>
      <c r="O57" s="24"/>
      <c r="P57" s="23"/>
    </row>
    <row r="58" spans="2:16" ht="16.5" customHeight="1" x14ac:dyDescent="0.25">
      <c r="B58" s="311" t="s">
        <v>25</v>
      </c>
      <c r="C58" s="312"/>
      <c r="D58" s="312"/>
      <c r="E58" s="312"/>
      <c r="F58" s="312"/>
      <c r="G58" s="312"/>
      <c r="H58" s="78">
        <v>0.19</v>
      </c>
      <c r="I58" s="79" t="e">
        <f>ROUND((SUM(I57)*$H$58),0)</f>
        <v>#REF!</v>
      </c>
      <c r="J58" s="22"/>
      <c r="K58" s="22"/>
      <c r="L58" s="22"/>
      <c r="M58" s="22"/>
      <c r="N58" s="22"/>
      <c r="O58" s="24"/>
      <c r="P58" s="23"/>
    </row>
    <row r="59" spans="2:16" ht="26.25" customHeight="1" x14ac:dyDescent="0.25">
      <c r="B59" s="80"/>
      <c r="C59" s="81"/>
      <c r="D59" s="81"/>
      <c r="E59" s="81"/>
      <c r="F59" s="81"/>
      <c r="G59" s="81"/>
      <c r="H59" s="82" t="s">
        <v>49</v>
      </c>
      <c r="I59" s="83" t="e">
        <f>ROUND(SUM(I57:I58),0)</f>
        <v>#REF!</v>
      </c>
      <c r="J59" s="22"/>
      <c r="K59" s="22"/>
      <c r="L59" s="22"/>
      <c r="M59" s="22"/>
      <c r="N59" s="22"/>
      <c r="O59" s="24"/>
      <c r="P59" s="23"/>
    </row>
    <row r="60" spans="2:16" ht="9" customHeight="1" x14ac:dyDescent="0.25">
      <c r="B60" s="46"/>
      <c r="C60" s="46"/>
      <c r="D60" s="46"/>
      <c r="E60" s="46"/>
      <c r="F60" s="46"/>
      <c r="G60" s="47"/>
      <c r="H60" s="48"/>
      <c r="I60" s="49"/>
      <c r="J60" s="5"/>
      <c r="K60" s="5"/>
      <c r="L60" s="5"/>
      <c r="M60" s="5"/>
      <c r="N60" s="5"/>
      <c r="O60" s="7"/>
      <c r="P60" s="8"/>
    </row>
    <row r="61" spans="2:16" ht="41.25" customHeight="1" x14ac:dyDescent="0.25">
      <c r="B61" s="74" t="s">
        <v>50</v>
      </c>
      <c r="C61" s="75" t="s">
        <v>51</v>
      </c>
      <c r="D61" s="89"/>
      <c r="E61" s="90" t="s">
        <v>11</v>
      </c>
      <c r="F61" s="90"/>
      <c r="G61" s="90"/>
      <c r="H61" s="89" t="s">
        <v>31</v>
      </c>
      <c r="I61" s="91" t="s">
        <v>32</v>
      </c>
      <c r="J61" s="5"/>
      <c r="K61" s="5"/>
      <c r="L61" s="5"/>
      <c r="M61" s="5"/>
      <c r="N61" s="5"/>
      <c r="O61" s="7"/>
      <c r="P61" s="8"/>
    </row>
    <row r="62" spans="2:16" ht="16.5" customHeight="1" x14ac:dyDescent="0.25">
      <c r="B62" s="53" t="s">
        <v>52</v>
      </c>
      <c r="C62" s="87" t="e">
        <f>ROUND($I$67-($I$58+I49+I36),0)</f>
        <v>#REF!</v>
      </c>
      <c r="D62" s="96"/>
      <c r="E62" s="88">
        <v>6.8999999999999999E-3</v>
      </c>
      <c r="F62" s="97"/>
      <c r="G62" s="97"/>
      <c r="H62" s="87" t="e">
        <f>C62*E62</f>
        <v>#REF!</v>
      </c>
      <c r="I62" s="102"/>
      <c r="J62" s="5"/>
      <c r="K62" s="5"/>
      <c r="L62" s="5"/>
      <c r="M62" s="5"/>
      <c r="N62" s="5"/>
      <c r="O62" s="7"/>
      <c r="P62" s="8"/>
    </row>
    <row r="63" spans="2:16" ht="16.5" customHeight="1" x14ac:dyDescent="0.25">
      <c r="B63" s="53" t="s">
        <v>53</v>
      </c>
      <c r="C63" s="87" t="e">
        <f>C62</f>
        <v>#REF!</v>
      </c>
      <c r="D63" s="96"/>
      <c r="E63" s="88">
        <v>4.0000000000000001E-3</v>
      </c>
      <c r="F63" s="97"/>
      <c r="G63" s="97"/>
      <c r="H63" s="87" t="e">
        <f>C63*E63</f>
        <v>#REF!</v>
      </c>
      <c r="I63" s="103"/>
      <c r="J63" s="5"/>
      <c r="K63" s="5"/>
      <c r="L63" s="5"/>
      <c r="M63" s="5"/>
      <c r="N63" s="5"/>
      <c r="O63" s="7"/>
      <c r="P63" s="8"/>
    </row>
    <row r="64" spans="2:16" ht="18.75" customHeight="1" x14ac:dyDescent="0.25">
      <c r="B64" s="53" t="s">
        <v>54</v>
      </c>
      <c r="C64" s="87" t="e">
        <f>C62</f>
        <v>#REF!</v>
      </c>
      <c r="D64" s="96"/>
      <c r="E64" s="88">
        <v>5.0000000000000001E-3</v>
      </c>
      <c r="F64" s="97"/>
      <c r="G64" s="97"/>
      <c r="H64" s="87" t="e">
        <f>C64*E64</f>
        <v>#REF!</v>
      </c>
      <c r="I64" s="104"/>
      <c r="J64" s="5"/>
      <c r="K64" s="5"/>
      <c r="L64" s="5"/>
      <c r="M64" s="5"/>
      <c r="N64" s="5"/>
      <c r="O64" s="7"/>
      <c r="P64" s="8"/>
    </row>
    <row r="65" spans="2:16" ht="30" customHeight="1" x14ac:dyDescent="0.25">
      <c r="B65" s="92"/>
      <c r="C65" s="93"/>
      <c r="D65" s="93"/>
      <c r="E65" s="93"/>
      <c r="F65" s="93"/>
      <c r="G65" s="93"/>
      <c r="H65" s="94" t="s">
        <v>55</v>
      </c>
      <c r="I65" s="95" t="e">
        <f>ROUND(SUM(H62:H64),0)</f>
        <v>#REF!</v>
      </c>
      <c r="J65" s="22"/>
      <c r="K65" s="22"/>
      <c r="L65" s="22"/>
      <c r="M65" s="22"/>
      <c r="N65" s="22"/>
      <c r="O65" s="24"/>
      <c r="P65" s="23"/>
    </row>
    <row r="66" spans="2:16" ht="9" customHeight="1" x14ac:dyDescent="0.25">
      <c r="B66" s="46"/>
      <c r="C66" s="46"/>
      <c r="D66" s="46"/>
      <c r="E66" s="46"/>
      <c r="F66" s="46"/>
      <c r="G66" s="47"/>
      <c r="H66" s="48"/>
      <c r="I66" s="49"/>
      <c r="J66" s="5"/>
      <c r="K66" s="5"/>
      <c r="L66" s="5"/>
      <c r="M66" s="5"/>
      <c r="N66" s="5"/>
      <c r="O66" s="7"/>
      <c r="P66" s="8"/>
    </row>
    <row r="67" spans="2:16" ht="22.5" customHeight="1" x14ac:dyDescent="0.25">
      <c r="B67" s="315" t="s">
        <v>56</v>
      </c>
      <c r="C67" s="316"/>
      <c r="D67" s="316"/>
      <c r="E67" s="316"/>
      <c r="F67" s="316"/>
      <c r="G67" s="316"/>
      <c r="H67" s="316"/>
      <c r="I67" s="105" t="e">
        <f>ROUND(+I50+I37,0)</f>
        <v>#REF!</v>
      </c>
      <c r="J67" s="44"/>
      <c r="K67" s="44"/>
      <c r="L67" s="44"/>
      <c r="M67" s="44"/>
      <c r="N67" s="44"/>
      <c r="O67" s="44"/>
      <c r="P67" s="44"/>
    </row>
    <row r="68" spans="2:16" ht="10.5" customHeight="1" x14ac:dyDescent="0.25">
      <c r="B68" s="29"/>
      <c r="C68" s="29"/>
      <c r="D68" s="29"/>
      <c r="E68" s="29"/>
      <c r="F68" s="29"/>
      <c r="G68" s="10"/>
      <c r="H68" s="30"/>
      <c r="I68" s="31"/>
      <c r="J68" s="5"/>
      <c r="K68" s="5"/>
      <c r="L68" s="5"/>
      <c r="M68" s="5"/>
      <c r="N68" s="5"/>
      <c r="O68" s="7"/>
      <c r="P68" s="8"/>
    </row>
    <row r="69" spans="2:16" ht="21.75" customHeight="1" x14ac:dyDescent="0.25">
      <c r="B69" s="315" t="s">
        <v>57</v>
      </c>
      <c r="C69" s="316"/>
      <c r="D69" s="316"/>
      <c r="E69" s="316"/>
      <c r="F69" s="316"/>
      <c r="G69" s="316"/>
      <c r="H69" s="316"/>
      <c r="I69" s="105" t="e">
        <f>I67+I65+I59</f>
        <v>#REF!</v>
      </c>
      <c r="J69" s="5"/>
      <c r="K69" s="5">
        <v>149931922</v>
      </c>
      <c r="L69" s="5"/>
      <c r="M69" s="5"/>
      <c r="N69" s="5"/>
      <c r="O69" s="7"/>
      <c r="P69" s="8"/>
    </row>
    <row r="70" spans="2:16" ht="10.5" customHeight="1" x14ac:dyDescent="0.25">
      <c r="B70" s="29"/>
      <c r="C70" s="29"/>
      <c r="D70" s="29"/>
      <c r="E70" s="29"/>
      <c r="F70" s="29"/>
      <c r="G70" s="10"/>
      <c r="H70" s="30"/>
      <c r="I70" s="31"/>
      <c r="J70" s="5"/>
      <c r="K70" s="5"/>
      <c r="L70" s="5"/>
      <c r="M70" s="5"/>
      <c r="N70" s="5"/>
      <c r="O70" s="7"/>
      <c r="P70" s="8"/>
    </row>
    <row r="71" spans="2:16" ht="18" customHeight="1" x14ac:dyDescent="0.25">
      <c r="B71" s="310" t="s">
        <v>58</v>
      </c>
      <c r="C71" s="310"/>
      <c r="D71" s="310"/>
      <c r="E71" s="310"/>
      <c r="F71" s="310"/>
      <c r="G71" s="310"/>
      <c r="H71" s="310"/>
      <c r="I71" s="310"/>
      <c r="J71" s="5"/>
      <c r="K71" s="5"/>
      <c r="L71" s="5"/>
      <c r="M71" s="5"/>
      <c r="N71" s="5"/>
      <c r="O71" s="7"/>
      <c r="P71" s="8"/>
    </row>
    <row r="72" spans="2:16" ht="18" customHeight="1" x14ac:dyDescent="0.25">
      <c r="B72" s="310"/>
      <c r="C72" s="310"/>
      <c r="D72" s="310"/>
      <c r="E72" s="310"/>
      <c r="F72" s="310"/>
      <c r="G72" s="310"/>
      <c r="H72" s="310"/>
      <c r="I72" s="310"/>
      <c r="J72" s="5"/>
      <c r="K72" s="5"/>
      <c r="L72" s="5"/>
      <c r="M72" s="5"/>
      <c r="N72" s="5"/>
      <c r="O72" s="7"/>
      <c r="P72" s="8"/>
    </row>
    <row r="73" spans="2:16" ht="29.25" customHeight="1" x14ac:dyDescent="0.25">
      <c r="B73" s="310"/>
      <c r="C73" s="310"/>
      <c r="D73" s="310"/>
      <c r="E73" s="310"/>
      <c r="F73" s="310"/>
      <c r="G73" s="310"/>
      <c r="H73" s="310"/>
      <c r="I73" s="310"/>
      <c r="J73" s="5"/>
      <c r="K73" s="5"/>
      <c r="L73" s="5"/>
      <c r="M73" s="5"/>
      <c r="N73" s="5"/>
      <c r="O73" s="7"/>
      <c r="P73" s="8"/>
    </row>
    <row r="74" spans="2:16" ht="16.5" customHeight="1" x14ac:dyDescent="0.25">
      <c r="B74" s="310"/>
      <c r="C74" s="310"/>
      <c r="D74" s="310"/>
      <c r="E74" s="310"/>
      <c r="F74" s="310"/>
      <c r="G74" s="310"/>
      <c r="H74" s="310"/>
      <c r="I74" s="310"/>
      <c r="J74" s="5"/>
      <c r="K74" s="5"/>
      <c r="L74" s="5"/>
      <c r="M74" s="5"/>
      <c r="N74" s="5"/>
      <c r="O74" s="7"/>
      <c r="P74" s="8"/>
    </row>
    <row r="75" spans="2:16" ht="16.5" customHeight="1" x14ac:dyDescent="0.25">
      <c r="B75" s="310"/>
      <c r="C75" s="310"/>
      <c r="D75" s="310"/>
      <c r="E75" s="310"/>
      <c r="F75" s="310"/>
      <c r="G75" s="310"/>
      <c r="H75" s="310"/>
      <c r="I75" s="310"/>
      <c r="J75" s="5"/>
      <c r="K75" s="5"/>
      <c r="L75" s="5"/>
      <c r="M75" s="5"/>
      <c r="N75" s="5"/>
      <c r="O75" s="7"/>
      <c r="P75" s="8"/>
    </row>
    <row r="76" spans="2:16" ht="16.5" customHeight="1" x14ac:dyDescent="0.25">
      <c r="B76" s="310"/>
      <c r="C76" s="310"/>
      <c r="D76" s="310"/>
      <c r="E76" s="310"/>
      <c r="F76" s="310"/>
      <c r="G76" s="310"/>
      <c r="H76" s="310"/>
      <c r="I76" s="310"/>
      <c r="J76" s="5"/>
      <c r="K76" s="5"/>
      <c r="L76" s="5"/>
      <c r="M76" s="5"/>
      <c r="N76" s="5"/>
      <c r="O76" s="7"/>
      <c r="P76" s="8"/>
    </row>
    <row r="77" spans="2:16" ht="16.5" customHeight="1" x14ac:dyDescent="0.25">
      <c r="B77" s="310"/>
      <c r="C77" s="310"/>
      <c r="D77" s="310"/>
      <c r="E77" s="310"/>
      <c r="F77" s="310"/>
      <c r="G77" s="310"/>
      <c r="H77" s="310"/>
      <c r="I77" s="310"/>
      <c r="J77" s="5"/>
      <c r="K77" s="5"/>
      <c r="L77" s="5"/>
      <c r="M77" s="5"/>
      <c r="N77" s="5"/>
      <c r="O77" s="7"/>
      <c r="P77" s="8"/>
    </row>
    <row r="78" spans="2:16" ht="18" customHeight="1" x14ac:dyDescent="0.25">
      <c r="B78" s="310"/>
      <c r="C78" s="310"/>
      <c r="D78" s="310"/>
      <c r="E78" s="310"/>
      <c r="F78" s="310"/>
      <c r="G78" s="310"/>
      <c r="H78" s="310"/>
      <c r="I78" s="310"/>
      <c r="J78" s="5"/>
      <c r="K78" s="5"/>
      <c r="L78" s="5"/>
      <c r="M78" s="5"/>
      <c r="N78" s="5"/>
      <c r="O78" s="7"/>
      <c r="P78" s="8"/>
    </row>
    <row r="79" spans="2:16" ht="15.75" customHeight="1" x14ac:dyDescent="0.25">
      <c r="B79" s="310"/>
      <c r="C79" s="310"/>
      <c r="D79" s="310"/>
      <c r="E79" s="310"/>
      <c r="F79" s="310"/>
      <c r="G79" s="310"/>
      <c r="H79" s="310"/>
      <c r="I79" s="310"/>
      <c r="J79" s="5"/>
      <c r="K79" s="5"/>
      <c r="L79" s="5"/>
      <c r="M79" s="5"/>
      <c r="N79" s="5"/>
      <c r="O79" s="7"/>
      <c r="P79" s="8"/>
    </row>
    <row r="80" spans="2:16" ht="15.75" customHeight="1" x14ac:dyDescent="0.25">
      <c r="B80" s="310"/>
      <c r="C80" s="310"/>
      <c r="D80" s="310"/>
      <c r="E80" s="310"/>
      <c r="F80" s="310"/>
      <c r="G80" s="310"/>
      <c r="H80" s="310"/>
      <c r="I80" s="310"/>
      <c r="J80" s="5"/>
      <c r="K80" s="5"/>
      <c r="L80" s="5"/>
      <c r="M80" s="5"/>
      <c r="N80" s="5"/>
      <c r="O80" s="7"/>
      <c r="P80" s="8"/>
    </row>
    <row r="81" spans="2:16" ht="16.5" customHeight="1" x14ac:dyDescent="0.25">
      <c r="B81" s="29"/>
      <c r="C81" s="29"/>
      <c r="D81" s="29"/>
      <c r="E81" s="29"/>
      <c r="F81" s="29"/>
      <c r="G81" s="32"/>
      <c r="H81" s="33"/>
      <c r="I81" s="50"/>
      <c r="J81" s="5"/>
      <c r="K81" s="5"/>
      <c r="L81" s="5"/>
      <c r="M81" s="5"/>
      <c r="N81" s="5"/>
      <c r="O81" s="7"/>
      <c r="P81" s="8"/>
    </row>
    <row r="82" spans="2:16" ht="16.5" customHeight="1" x14ac:dyDescent="0.25">
      <c r="B82" s="45"/>
      <c r="C82" s="29"/>
      <c r="D82" s="29"/>
      <c r="E82" s="29"/>
      <c r="F82" s="29"/>
      <c r="G82" s="35"/>
      <c r="H82" s="34"/>
      <c r="I82" s="50"/>
      <c r="J82" s="5"/>
      <c r="K82" s="5"/>
      <c r="L82" s="5"/>
      <c r="M82" s="5"/>
      <c r="N82" s="5"/>
      <c r="O82" s="7"/>
      <c r="P82" s="8"/>
    </row>
    <row r="83" spans="2:16" ht="15.75" customHeight="1" x14ac:dyDescent="0.25">
      <c r="B83" s="45"/>
      <c r="C83" s="26"/>
      <c r="D83" s="26"/>
      <c r="E83" s="29"/>
      <c r="F83" s="29"/>
      <c r="G83" s="106"/>
      <c r="H83" s="106"/>
      <c r="I83" s="107"/>
      <c r="J83" s="5"/>
      <c r="K83" s="5"/>
      <c r="L83" s="5"/>
      <c r="M83" s="5"/>
      <c r="N83" s="5"/>
      <c r="O83" s="7"/>
      <c r="P83" s="8"/>
    </row>
  </sheetData>
  <dataConsolidate/>
  <mergeCells count="31">
    <mergeCell ref="B71:I80"/>
    <mergeCell ref="B54:C54"/>
    <mergeCell ref="B49:G49"/>
    <mergeCell ref="B36:G36"/>
    <mergeCell ref="B40:D40"/>
    <mergeCell ref="B55:C55"/>
    <mergeCell ref="B56:C56"/>
    <mergeCell ref="B67:H67"/>
    <mergeCell ref="B69:H69"/>
    <mergeCell ref="B58:G58"/>
    <mergeCell ref="B47:D47"/>
    <mergeCell ref="I41:I47"/>
    <mergeCell ref="B45:D45"/>
    <mergeCell ref="B46:D46"/>
    <mergeCell ref="B41:D41"/>
    <mergeCell ref="B42:D42"/>
    <mergeCell ref="B43:D43"/>
    <mergeCell ref="B44:D44"/>
    <mergeCell ref="B1:B3"/>
    <mergeCell ref="C1:I1"/>
    <mergeCell ref="C2:I3"/>
    <mergeCell ref="B4:I4"/>
    <mergeCell ref="E7:F7"/>
    <mergeCell ref="B7:B8"/>
    <mergeCell ref="C7:C8"/>
    <mergeCell ref="D7:D8"/>
    <mergeCell ref="G7:G8"/>
    <mergeCell ref="H7:H8"/>
    <mergeCell ref="I7:I8"/>
    <mergeCell ref="C5:I5"/>
    <mergeCell ref="I25:I29"/>
  </mergeCells>
  <dataValidations disablePrompts="1" count="1">
    <dataValidation type="list" allowBlank="1" showInputMessage="1" showErrorMessage="1" sqref="B11:B15 B17:B22 B25:B28 B30:B34" xr:uid="{3B9EA9DC-50B1-42FF-9FD1-ECB99A9CBDA1}">
      <formula1>#REF!</formula1>
    </dataValidation>
  </dataValidations>
  <printOptions horizontalCentered="1" verticalCentered="1"/>
  <pageMargins left="0.39370078740157483" right="0.19685039370078741" top="0.31496062992125984" bottom="0.31496062992125984" header="0" footer="0"/>
  <pageSetup scale="37" orientation="landscape" r:id="rId1"/>
  <headerFooter>
    <oddFooter>&amp;CPágina &amp;P de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B6EFF-57F8-41F7-B2D6-0C5DB5B57218}">
  <sheetPr>
    <tabColor rgb="FF002060"/>
    <pageSetUpPr fitToPage="1"/>
  </sheetPr>
  <dimension ref="B1:P84"/>
  <sheetViews>
    <sheetView showGridLines="0" view="pageBreakPreview" zoomScaleNormal="85" zoomScaleSheetLayoutView="100" workbookViewId="0">
      <selection activeCell="C25" sqref="C25"/>
    </sheetView>
  </sheetViews>
  <sheetFormatPr baseColWidth="10" defaultColWidth="14.42578125" defaultRowHeight="24" customHeight="1" x14ac:dyDescent="0.3"/>
  <cols>
    <col min="2" max="2" width="61" customWidth="1"/>
    <col min="3" max="3" width="20" customWidth="1"/>
    <col min="4" max="4" width="16.28515625" customWidth="1"/>
    <col min="5" max="5" width="13.7109375" customWidth="1"/>
    <col min="6" max="6" width="15.7109375" customWidth="1"/>
    <col min="7" max="7" width="12.85546875" customWidth="1"/>
    <col min="8" max="8" width="15.85546875" bestFit="1" customWidth="1"/>
    <col min="9" max="9" width="25.42578125" style="52" customWidth="1"/>
    <col min="10" max="10" width="4.85546875" customWidth="1"/>
    <col min="11" max="15" width="18.85546875" customWidth="1"/>
    <col min="16" max="16" width="21" customWidth="1"/>
  </cols>
  <sheetData>
    <row r="1" spans="2:16" ht="46.5" customHeight="1" x14ac:dyDescent="0.25">
      <c r="B1" s="284"/>
      <c r="C1" s="287" t="s">
        <v>0</v>
      </c>
      <c r="D1" s="287"/>
      <c r="E1" s="287"/>
      <c r="F1" s="287"/>
      <c r="G1" s="287"/>
      <c r="H1" s="287"/>
      <c r="I1" s="288"/>
      <c r="J1" s="5"/>
      <c r="K1" s="5"/>
      <c r="L1" s="5"/>
      <c r="M1" s="5"/>
      <c r="N1" s="5"/>
      <c r="O1" s="7"/>
      <c r="P1" s="8"/>
    </row>
    <row r="2" spans="2:16" ht="46.5" customHeight="1" x14ac:dyDescent="0.25">
      <c r="B2" s="285"/>
      <c r="C2" s="289" t="s">
        <v>1</v>
      </c>
      <c r="D2" s="289"/>
      <c r="E2" s="289"/>
      <c r="F2" s="289"/>
      <c r="G2" s="289"/>
      <c r="H2" s="289"/>
      <c r="I2" s="290"/>
      <c r="J2" s="5"/>
      <c r="K2" s="5"/>
      <c r="L2" s="5"/>
      <c r="M2" s="5"/>
      <c r="N2" s="5"/>
      <c r="O2" s="7"/>
      <c r="P2" s="8"/>
    </row>
    <row r="3" spans="2:16" ht="46.5" customHeight="1" thickBot="1" x14ac:dyDescent="0.3">
      <c r="B3" s="286"/>
      <c r="C3" s="291"/>
      <c r="D3" s="291"/>
      <c r="E3" s="291"/>
      <c r="F3" s="291"/>
      <c r="G3" s="291"/>
      <c r="H3" s="291"/>
      <c r="I3" s="292"/>
      <c r="J3" s="5"/>
      <c r="K3" s="5"/>
      <c r="L3" s="5"/>
      <c r="M3" s="5"/>
      <c r="N3" s="5"/>
      <c r="O3" s="7"/>
      <c r="P3" s="8"/>
    </row>
    <row r="4" spans="2:16" ht="21" customHeight="1" x14ac:dyDescent="0.25">
      <c r="B4" s="293"/>
      <c r="C4" s="294"/>
      <c r="D4" s="294"/>
      <c r="E4" s="294"/>
      <c r="F4" s="294"/>
      <c r="G4" s="294"/>
      <c r="H4" s="294"/>
      <c r="I4" s="294"/>
      <c r="J4" s="5"/>
      <c r="K4" s="5"/>
      <c r="L4" s="5"/>
      <c r="M4" s="5"/>
      <c r="N4" s="5"/>
      <c r="O4" s="7"/>
      <c r="P4" s="8"/>
    </row>
    <row r="5" spans="2:16" ht="17.25" customHeight="1" x14ac:dyDescent="0.25">
      <c r="B5" s="6" t="s">
        <v>2</v>
      </c>
      <c r="C5" s="306" t="s">
        <v>59</v>
      </c>
      <c r="D5" s="306"/>
      <c r="E5" s="306"/>
      <c r="F5" s="306"/>
      <c r="G5" s="306"/>
      <c r="H5" s="306"/>
      <c r="I5" s="306"/>
      <c r="J5" s="5"/>
      <c r="K5" s="5"/>
      <c r="L5" s="5"/>
      <c r="M5" s="5"/>
      <c r="N5" s="5"/>
      <c r="O5" s="7"/>
      <c r="P5" s="8"/>
    </row>
    <row r="6" spans="2:16" ht="13.5" customHeight="1" x14ac:dyDescent="0.25">
      <c r="B6" s="46"/>
      <c r="C6" s="46"/>
      <c r="D6" s="46"/>
      <c r="E6" s="46"/>
      <c r="F6" s="46"/>
      <c r="G6" s="46"/>
      <c r="H6" s="46"/>
      <c r="I6" s="46"/>
      <c r="J6" s="5"/>
      <c r="K6" s="5"/>
      <c r="L6" s="5"/>
      <c r="M6" s="5"/>
      <c r="N6" s="5"/>
      <c r="O6" s="11"/>
      <c r="P6" s="8"/>
    </row>
    <row r="7" spans="2:16" ht="24" customHeight="1" x14ac:dyDescent="0.25">
      <c r="B7" s="295" t="s">
        <v>4</v>
      </c>
      <c r="C7" s="298" t="s">
        <v>5</v>
      </c>
      <c r="D7" s="295" t="s">
        <v>6</v>
      </c>
      <c r="E7" s="295" t="s">
        <v>7</v>
      </c>
      <c r="F7" s="296"/>
      <c r="G7" s="300" t="s">
        <v>8</v>
      </c>
      <c r="H7" s="302" t="s">
        <v>9</v>
      </c>
      <c r="I7" s="304" t="s">
        <v>10</v>
      </c>
      <c r="J7" s="12"/>
      <c r="K7" s="12"/>
      <c r="L7" s="12"/>
      <c r="M7" s="12"/>
      <c r="N7" s="12"/>
      <c r="O7" s="13"/>
      <c r="P7" s="8"/>
    </row>
    <row r="8" spans="2:16" ht="18.75" customHeight="1" x14ac:dyDescent="0.25">
      <c r="B8" s="297"/>
      <c r="C8" s="299"/>
      <c r="D8" s="297"/>
      <c r="E8" s="61" t="s">
        <v>11</v>
      </c>
      <c r="F8" s="61" t="s">
        <v>12</v>
      </c>
      <c r="G8" s="301"/>
      <c r="H8" s="303"/>
      <c r="I8" s="305"/>
      <c r="J8" s="12"/>
      <c r="K8" s="12"/>
      <c r="L8" s="12"/>
      <c r="M8" s="12"/>
      <c r="N8" s="12"/>
      <c r="O8" s="13"/>
      <c r="P8" s="8"/>
    </row>
    <row r="9" spans="2:16" ht="16.5" customHeight="1" x14ac:dyDescent="0.25">
      <c r="B9" s="62" t="s">
        <v>13</v>
      </c>
      <c r="C9" s="63"/>
      <c r="D9" s="63"/>
      <c r="E9" s="64"/>
      <c r="F9" s="64"/>
      <c r="G9" s="64"/>
      <c r="H9" s="63"/>
      <c r="I9" s="65"/>
      <c r="J9" s="14"/>
      <c r="K9" s="14"/>
      <c r="L9" s="14"/>
      <c r="M9" s="14"/>
      <c r="N9" s="14"/>
      <c r="O9" s="15"/>
      <c r="P9" s="8"/>
    </row>
    <row r="10" spans="2:16" ht="16.5" customHeight="1" x14ac:dyDescent="0.25">
      <c r="B10" s="70" t="s">
        <v>14</v>
      </c>
      <c r="C10" s="71"/>
      <c r="D10" s="71"/>
      <c r="E10" s="72"/>
      <c r="F10" s="72"/>
      <c r="G10" s="72"/>
      <c r="H10" s="71"/>
      <c r="I10" s="73" t="e">
        <f>ROUND(SUM(H11:H15),0)</f>
        <v>#REF!</v>
      </c>
      <c r="J10" s="16"/>
      <c r="K10" s="16"/>
      <c r="L10" s="16"/>
      <c r="M10" s="16"/>
      <c r="N10" s="16"/>
      <c r="O10" s="17"/>
      <c r="P10" s="8"/>
    </row>
    <row r="11" spans="2:16" ht="16.5" customHeight="1" x14ac:dyDescent="0.25">
      <c r="B11" s="66" t="s">
        <v>15</v>
      </c>
      <c r="C11" s="67" t="str">
        <f>IFERROR(VLOOKUP(B11,#REF!,8,FALSE),"")</f>
        <v/>
      </c>
      <c r="D11" s="55" t="str">
        <f>IFERROR(VLOOKUP($B11,#REF!,2,FALSE),"")</f>
        <v/>
      </c>
      <c r="E11" s="56">
        <v>0.2</v>
      </c>
      <c r="F11" s="55">
        <v>6</v>
      </c>
      <c r="G11" s="57" t="e">
        <f>IF(B11="","",#REF!)</f>
        <v>#REF!</v>
      </c>
      <c r="H11" s="58" t="e">
        <f>ROUND(PRODUCT(C11:G11),0)</f>
        <v>#REF!</v>
      </c>
      <c r="I11" s="98"/>
      <c r="J11" s="18"/>
      <c r="K11" s="18"/>
      <c r="L11" s="18"/>
      <c r="N11" s="19"/>
      <c r="O11" s="20"/>
      <c r="P11" s="8"/>
    </row>
    <row r="12" spans="2:16" ht="16.5" customHeight="1" x14ac:dyDescent="0.25">
      <c r="B12" s="53" t="s">
        <v>16</v>
      </c>
      <c r="C12" s="54" t="str">
        <f>IFERROR(VLOOKUP(B12,#REF!,8,FALSE),"")</f>
        <v/>
      </c>
      <c r="D12" s="55">
        <v>1</v>
      </c>
      <c r="E12" s="56" t="str">
        <f>IFERROR(VLOOKUP($B12,#REF!,5,FALSE),"")</f>
        <v/>
      </c>
      <c r="F12" s="55">
        <v>6</v>
      </c>
      <c r="G12" s="57" t="e">
        <f>IF(B12="","",#REF!)</f>
        <v>#REF!</v>
      </c>
      <c r="H12" s="58" t="e">
        <f>ROUND(PRODUCT(C12:G12),0)</f>
        <v>#REF!</v>
      </c>
      <c r="I12" s="99"/>
      <c r="J12" s="18"/>
      <c r="K12" s="18"/>
      <c r="L12" s="18"/>
      <c r="M12" s="19"/>
      <c r="N12" s="19"/>
      <c r="O12" s="20"/>
      <c r="P12" s="8"/>
    </row>
    <row r="13" spans="2:16" ht="16.5" hidden="1" customHeight="1" x14ac:dyDescent="0.25">
      <c r="B13" s="53"/>
      <c r="C13" s="54" t="str">
        <f>IFERROR(VLOOKUP(B13,#REF!,8,FALSE),"")</f>
        <v/>
      </c>
      <c r="D13" s="55" t="str">
        <f>IFERROR(VLOOKUP(B13,#REF!,2,FALSE),"")</f>
        <v/>
      </c>
      <c r="E13" s="56" t="str">
        <f>IFERROR(VLOOKUP(B13,#REF!,5,FALSE),"")</f>
        <v/>
      </c>
      <c r="F13" s="55" t="str">
        <f>IFERROR(VLOOKUP(B13,#REF!,6,FALSE),"")</f>
        <v/>
      </c>
      <c r="G13" s="57" t="str">
        <f>IF(B13="","",#REF!)</f>
        <v/>
      </c>
      <c r="H13" s="58"/>
      <c r="I13" s="59"/>
      <c r="J13" s="18"/>
      <c r="K13" s="18"/>
      <c r="L13" s="18"/>
      <c r="M13" s="19"/>
      <c r="N13" s="19"/>
      <c r="O13" s="20"/>
      <c r="P13" s="8"/>
    </row>
    <row r="14" spans="2:16" ht="16.5" hidden="1" customHeight="1" x14ac:dyDescent="0.25">
      <c r="B14" s="53"/>
      <c r="C14" s="54" t="str">
        <f>IFERROR(VLOOKUP(B14,#REF!,8,FALSE),"")</f>
        <v/>
      </c>
      <c r="D14" s="55" t="str">
        <f>IFERROR(VLOOKUP(B14,#REF!,2,FALSE),"")</f>
        <v/>
      </c>
      <c r="E14" s="56" t="str">
        <f>IFERROR(VLOOKUP(B14,#REF!,5,FALSE),"")</f>
        <v/>
      </c>
      <c r="F14" s="55" t="str">
        <f>IFERROR(VLOOKUP(B14,#REF!,6,FALSE),"")</f>
        <v/>
      </c>
      <c r="G14" s="57" t="str">
        <f>IF(B14="","",#REF!)</f>
        <v/>
      </c>
      <c r="H14" s="58"/>
      <c r="I14" s="59"/>
      <c r="J14" s="18"/>
      <c r="K14" s="18"/>
      <c r="L14" s="18"/>
      <c r="M14" s="19"/>
      <c r="N14" s="19"/>
      <c r="O14" s="20"/>
      <c r="P14" s="8"/>
    </row>
    <row r="15" spans="2:16" ht="16.5" hidden="1" customHeight="1" x14ac:dyDescent="0.25">
      <c r="B15" s="53"/>
      <c r="C15" s="54" t="str">
        <f>IFERROR(VLOOKUP(B15,#REF!,8,FALSE),"")</f>
        <v/>
      </c>
      <c r="D15" s="55" t="str">
        <f>IFERROR(VLOOKUP(B15,#REF!,2,FALSE),"")</f>
        <v/>
      </c>
      <c r="E15" s="56" t="str">
        <f>IFERROR(VLOOKUP(B15,#REF!,5,FALSE),"")</f>
        <v/>
      </c>
      <c r="F15" s="55" t="str">
        <f>IFERROR(VLOOKUP(B15,#REF!,6,FALSE),"")</f>
        <v/>
      </c>
      <c r="G15" s="57" t="str">
        <f>IF(B15="","",#REF!)</f>
        <v/>
      </c>
      <c r="H15" s="58"/>
      <c r="I15" s="59"/>
      <c r="J15" s="18"/>
      <c r="K15" s="18"/>
      <c r="L15" s="18"/>
      <c r="M15" s="19"/>
      <c r="N15" s="19"/>
      <c r="O15" s="20"/>
      <c r="P15" s="8"/>
    </row>
    <row r="16" spans="2:16" ht="16.5" customHeight="1" x14ac:dyDescent="0.25">
      <c r="B16" s="70" t="s">
        <v>17</v>
      </c>
      <c r="C16" s="71"/>
      <c r="D16" s="71"/>
      <c r="E16" s="72"/>
      <c r="F16" s="72"/>
      <c r="G16" s="72"/>
      <c r="H16" s="71"/>
      <c r="I16" s="73" t="e">
        <f>ROUND(SUM(H17:H23),0)</f>
        <v>#REF!</v>
      </c>
      <c r="J16" s="18"/>
      <c r="K16" s="18"/>
      <c r="L16" s="18"/>
      <c r="M16" s="19"/>
      <c r="N16" s="19"/>
      <c r="O16" s="20"/>
      <c r="P16" s="8"/>
    </row>
    <row r="17" spans="2:16" ht="16.5" customHeight="1" x14ac:dyDescent="0.25">
      <c r="B17" s="53" t="s">
        <v>18</v>
      </c>
      <c r="C17" s="54" t="str">
        <f>IFERROR(VLOOKUP(B17,#REF!,8,FALSE),"")</f>
        <v/>
      </c>
      <c r="D17" s="55" t="str">
        <f>IFERROR(VLOOKUP(B17,#REF!,2,FALSE),"")</f>
        <v/>
      </c>
      <c r="E17" s="56">
        <v>0.65</v>
      </c>
      <c r="F17" s="55">
        <v>6</v>
      </c>
      <c r="G17" s="57" t="e">
        <f>IF(B17="","",#REF!)</f>
        <v>#REF!</v>
      </c>
      <c r="H17" s="58" t="e">
        <f t="shared" ref="H17:H21" si="0">ROUND(PRODUCT(C17:G17),0)</f>
        <v>#REF!</v>
      </c>
      <c r="I17" s="98"/>
      <c r="J17" s="18"/>
      <c r="K17" s="18"/>
      <c r="L17" s="18"/>
      <c r="M17" s="19"/>
      <c r="N17" s="19"/>
      <c r="O17" s="20"/>
      <c r="P17" s="8"/>
    </row>
    <row r="18" spans="2:16" ht="16.5" hidden="1" customHeight="1" x14ac:dyDescent="0.25">
      <c r="B18" s="53"/>
      <c r="C18" s="54" t="str">
        <f>IFERROR(VLOOKUP(B18,#REF!,8,FALSE),"")</f>
        <v/>
      </c>
      <c r="D18" s="55" t="str">
        <f>IFERROR(VLOOKUP(B18,#REF!,2,FALSE),"")</f>
        <v/>
      </c>
      <c r="E18" s="56" t="str">
        <f>IFERROR(VLOOKUP(B18,#REF!,5,FALSE),"")</f>
        <v/>
      </c>
      <c r="F18" s="55" t="str">
        <f>IFERROR(VLOOKUP(B18,#REF!,6,FALSE),"")</f>
        <v/>
      </c>
      <c r="G18" s="57" t="str">
        <f>IF(B18="","",#REF!)</f>
        <v/>
      </c>
      <c r="H18" s="58">
        <f t="shared" si="0"/>
        <v>0</v>
      </c>
      <c r="I18" s="100"/>
      <c r="J18" s="18"/>
      <c r="K18" s="18"/>
      <c r="L18" s="18"/>
      <c r="M18" s="19"/>
      <c r="N18" s="19"/>
      <c r="O18" s="20"/>
      <c r="P18" s="8"/>
    </row>
    <row r="19" spans="2:16" ht="16.5" hidden="1" customHeight="1" x14ac:dyDescent="0.25">
      <c r="B19" s="53"/>
      <c r="C19" s="54" t="str">
        <f>IFERROR(VLOOKUP(B19,#REF!,8,FALSE),"")</f>
        <v/>
      </c>
      <c r="D19" s="55" t="str">
        <f>IFERROR(VLOOKUP(B19,#REF!,2,FALSE),"")</f>
        <v/>
      </c>
      <c r="E19" s="56" t="str">
        <f>IFERROR(VLOOKUP(B19,#REF!,5,FALSE),"")</f>
        <v/>
      </c>
      <c r="F19" s="55" t="str">
        <f>IFERROR(VLOOKUP(B19,#REF!,6,FALSE),"")</f>
        <v/>
      </c>
      <c r="G19" s="57" t="str">
        <f>IF(B19="","",#REF!)</f>
        <v/>
      </c>
      <c r="H19" s="58">
        <f t="shared" si="0"/>
        <v>0</v>
      </c>
      <c r="I19" s="100"/>
      <c r="J19" s="18"/>
      <c r="K19" s="18"/>
      <c r="L19" s="18"/>
      <c r="M19" s="19"/>
      <c r="N19" s="19"/>
      <c r="O19" s="20"/>
      <c r="P19" s="8"/>
    </row>
    <row r="20" spans="2:16" ht="16.5" hidden="1" customHeight="1" x14ac:dyDescent="0.25">
      <c r="B20" s="53"/>
      <c r="C20" s="54" t="str">
        <f>IFERROR(VLOOKUP(B20,#REF!,8,FALSE),"")</f>
        <v/>
      </c>
      <c r="D20" s="55" t="str">
        <f>IFERROR(VLOOKUP(B20,#REF!,2,FALSE),"")</f>
        <v/>
      </c>
      <c r="E20" s="56" t="str">
        <f>IFERROR(VLOOKUP(B20,#REF!,5,FALSE),"")</f>
        <v/>
      </c>
      <c r="F20" s="55" t="str">
        <f>IFERROR(VLOOKUP(B20,#REF!,6,FALSE),"")</f>
        <v/>
      </c>
      <c r="G20" s="57" t="str">
        <f>IF(B20="","",#REF!)</f>
        <v/>
      </c>
      <c r="H20" s="58">
        <f t="shared" si="0"/>
        <v>0</v>
      </c>
      <c r="I20" s="100"/>
      <c r="J20" s="18"/>
      <c r="K20" s="18"/>
      <c r="L20" s="18"/>
      <c r="M20" s="19"/>
      <c r="N20" s="19"/>
      <c r="O20" s="20"/>
      <c r="P20" s="8"/>
    </row>
    <row r="21" spans="2:16" ht="16.5" hidden="1" customHeight="1" x14ac:dyDescent="0.25">
      <c r="B21" s="53"/>
      <c r="C21" s="54" t="str">
        <f>IFERROR(VLOOKUP(B21,#REF!,8,FALSE),"")</f>
        <v/>
      </c>
      <c r="D21" s="55" t="str">
        <f>IFERROR(VLOOKUP(B21,#REF!,2,FALSE),"")</f>
        <v/>
      </c>
      <c r="E21" s="56" t="str">
        <f>IFERROR(VLOOKUP(B21,#REF!,5,FALSE),"")</f>
        <v/>
      </c>
      <c r="F21" s="55" t="str">
        <f>IFERROR(VLOOKUP(B21,#REF!,6,FALSE),"")</f>
        <v/>
      </c>
      <c r="G21" s="57" t="str">
        <f>IF(B21="","",#REF!)</f>
        <v/>
      </c>
      <c r="H21" s="58">
        <f t="shared" si="0"/>
        <v>0</v>
      </c>
      <c r="I21" s="100"/>
      <c r="J21" s="18"/>
      <c r="K21" s="18"/>
      <c r="L21" s="18"/>
      <c r="M21" s="19"/>
      <c r="N21" s="19"/>
      <c r="O21" s="20"/>
      <c r="P21" s="8"/>
    </row>
    <row r="22" spans="2:16" ht="18" hidden="1" x14ac:dyDescent="0.25">
      <c r="B22" s="53"/>
      <c r="C22" s="54" t="str">
        <f>IFERROR(VLOOKUP(B22,#REF!,8,FALSE),"")</f>
        <v/>
      </c>
      <c r="D22" s="55" t="str">
        <f>IFERROR(VLOOKUP(B22,#REF!,2,FALSE),"")</f>
        <v/>
      </c>
      <c r="E22" s="56" t="str">
        <f>IFERROR(VLOOKUP(B22,#REF!,5,FALSE),"")</f>
        <v/>
      </c>
      <c r="F22" s="55" t="str">
        <f>IFERROR(VLOOKUP(B22,#REF!,6,FALSE),"")</f>
        <v/>
      </c>
      <c r="G22" s="57" t="str">
        <f>IF(B22="","",#REF!)</f>
        <v/>
      </c>
      <c r="H22" s="58" t="str">
        <f t="shared" ref="H22:H23" si="1">IFERROR(ROUND(D22*E22*F22*C22*G22,0),"")</f>
        <v/>
      </c>
      <c r="I22" s="100"/>
      <c r="J22" s="18"/>
      <c r="K22" s="18"/>
      <c r="L22" s="18"/>
      <c r="M22" s="19"/>
      <c r="N22" s="19"/>
      <c r="O22" s="20"/>
      <c r="P22" s="8"/>
    </row>
    <row r="23" spans="2:16" ht="16.5" hidden="1" customHeight="1" x14ac:dyDescent="0.25">
      <c r="B23" s="53"/>
      <c r="C23" s="54" t="str">
        <f>IFERROR(VLOOKUP(B23,#REF!,8,FALSE),"")</f>
        <v/>
      </c>
      <c r="D23" s="55" t="str">
        <f>IFERROR(VLOOKUP(B23,#REF!,2,FALSE),"")</f>
        <v/>
      </c>
      <c r="E23" s="56" t="str">
        <f>IFERROR(VLOOKUP(B23,#REF!,5,FALSE),"")</f>
        <v/>
      </c>
      <c r="F23" s="55" t="str">
        <f>IFERROR(VLOOKUP(B23,#REF!,6,FALSE),"")</f>
        <v/>
      </c>
      <c r="G23" s="57" t="str">
        <f>IF(B23="","",#REF!)</f>
        <v/>
      </c>
      <c r="H23" s="58" t="str">
        <f t="shared" si="1"/>
        <v/>
      </c>
      <c r="I23" s="100"/>
      <c r="J23" s="18"/>
      <c r="K23" s="18"/>
      <c r="L23" s="18"/>
      <c r="M23" s="19"/>
      <c r="N23" s="19"/>
      <c r="O23" s="20"/>
      <c r="P23" s="8"/>
    </row>
    <row r="24" spans="2:16" ht="16.5" customHeight="1" x14ac:dyDescent="0.25">
      <c r="B24" s="70" t="s">
        <v>19</v>
      </c>
      <c r="C24" s="71"/>
      <c r="D24" s="71"/>
      <c r="E24" s="72"/>
      <c r="F24" s="72" t="str">
        <f>IFERROR(VLOOKUP(B24,#REF!,6,FALSE),"")</f>
        <v/>
      </c>
      <c r="G24" s="72"/>
      <c r="H24" s="71"/>
      <c r="I24" s="73" t="e">
        <f>SUM(H25:H34)</f>
        <v>#REF!</v>
      </c>
      <c r="J24" s="18"/>
      <c r="K24" s="18"/>
      <c r="L24" s="18"/>
      <c r="M24" s="18"/>
      <c r="N24" s="21"/>
      <c r="O24" s="20"/>
      <c r="P24" s="8"/>
    </row>
    <row r="25" spans="2:16" ht="16.5" customHeight="1" x14ac:dyDescent="0.25">
      <c r="B25" s="53" t="s">
        <v>20</v>
      </c>
      <c r="C25" s="54" t="str">
        <f>IFERROR(VLOOKUP(B25,#REF!,8,FALSE),"")</f>
        <v/>
      </c>
      <c r="D25" s="55" t="str">
        <f>IFERROR(VLOOKUP(B25,#REF!,2,FALSE),"")</f>
        <v/>
      </c>
      <c r="E25" s="56">
        <v>0.15</v>
      </c>
      <c r="F25" s="55">
        <v>5</v>
      </c>
      <c r="G25" s="57" t="e">
        <f>IF(B25="","",#REF!)</f>
        <v>#REF!</v>
      </c>
      <c r="H25" s="58" t="e">
        <f t="shared" ref="H25:H29" si="2">ROUND(PRODUCT(C25:G25),0)</f>
        <v>#REF!</v>
      </c>
      <c r="I25" s="307"/>
      <c r="J25" s="18"/>
      <c r="K25" s="18"/>
      <c r="L25" s="18"/>
      <c r="M25" s="19"/>
      <c r="N25" s="19"/>
      <c r="O25" s="20"/>
      <c r="P25" s="8"/>
    </row>
    <row r="26" spans="2:16" ht="16.5" customHeight="1" x14ac:dyDescent="0.25">
      <c r="B26" s="53" t="s">
        <v>21</v>
      </c>
      <c r="C26" s="54" t="str">
        <f>IFERROR(VLOOKUP(B26,#REF!,8,FALSE),"")</f>
        <v/>
      </c>
      <c r="D26" s="55" t="str">
        <f>IFERROR(VLOOKUP(B26,#REF!,2,FALSE),"")</f>
        <v/>
      </c>
      <c r="E26" s="56">
        <v>0.1</v>
      </c>
      <c r="F26" s="55" t="str">
        <f>IFERROR(VLOOKUP(B26,#REF!,6,FALSE),"")</f>
        <v/>
      </c>
      <c r="G26" s="57" t="e">
        <f>IF(B26="","",#REF!)</f>
        <v>#REF!</v>
      </c>
      <c r="H26" s="58" t="e">
        <f t="shared" si="2"/>
        <v>#REF!</v>
      </c>
      <c r="I26" s="308"/>
      <c r="J26" s="18"/>
      <c r="K26" s="18"/>
      <c r="L26" s="18"/>
      <c r="M26" s="19"/>
      <c r="N26" s="19"/>
      <c r="O26" s="20"/>
      <c r="P26" s="8"/>
    </row>
    <row r="27" spans="2:16" ht="16.5" customHeight="1" x14ac:dyDescent="0.25">
      <c r="B27" s="53" t="s">
        <v>22</v>
      </c>
      <c r="C27" s="54" t="str">
        <f>IFERROR(VLOOKUP(B27,#REF!,8,FALSE),"")</f>
        <v/>
      </c>
      <c r="D27" s="55" t="str">
        <f>IFERROR(VLOOKUP(B27,#REF!,2,FALSE),"")</f>
        <v/>
      </c>
      <c r="E27" s="56">
        <v>0.15</v>
      </c>
      <c r="F27" s="55" t="str">
        <f>IFERROR(VLOOKUP(B27,#REF!,6,FALSE),"")</f>
        <v/>
      </c>
      <c r="G27" s="57" t="e">
        <f>IF(B27="","",#REF!)</f>
        <v>#REF!</v>
      </c>
      <c r="H27" s="58" t="e">
        <f t="shared" si="2"/>
        <v>#REF!</v>
      </c>
      <c r="I27" s="308"/>
      <c r="J27" s="18"/>
      <c r="K27" s="18"/>
      <c r="L27" s="18"/>
      <c r="M27" s="19"/>
      <c r="N27" s="19"/>
      <c r="O27" s="20"/>
      <c r="P27" s="8"/>
    </row>
    <row r="28" spans="2:16" ht="16.5" customHeight="1" x14ac:dyDescent="0.25">
      <c r="B28" s="53" t="s">
        <v>23</v>
      </c>
      <c r="C28" s="54" t="str">
        <f>IFERROR(VLOOKUP(B28,#REF!,8,FALSE),"")</f>
        <v/>
      </c>
      <c r="D28" s="55" t="str">
        <f>IFERROR(VLOOKUP(B28,#REF!,2,FALSE),"")</f>
        <v/>
      </c>
      <c r="E28" s="56">
        <v>0.15</v>
      </c>
      <c r="F28" s="55" t="str">
        <f>IFERROR(VLOOKUP(B28,#REF!,6,FALSE),"")</f>
        <v/>
      </c>
      <c r="G28" s="57" t="e">
        <f>IF(B28="","",#REF!)</f>
        <v>#REF!</v>
      </c>
      <c r="H28" s="58" t="e">
        <f t="shared" si="2"/>
        <v>#REF!</v>
      </c>
      <c r="I28" s="308"/>
      <c r="J28" s="18"/>
      <c r="K28" s="18"/>
      <c r="L28" s="18"/>
      <c r="M28" s="19"/>
      <c r="N28" s="19"/>
      <c r="O28" s="20"/>
      <c r="P28" s="8"/>
    </row>
    <row r="29" spans="2:16" ht="16.5" customHeight="1" x14ac:dyDescent="0.25">
      <c r="B29" s="53" t="s">
        <v>24</v>
      </c>
      <c r="C29" s="54">
        <v>4500046</v>
      </c>
      <c r="D29" s="55">
        <v>1</v>
      </c>
      <c r="E29" s="56">
        <v>0.05</v>
      </c>
      <c r="F29" s="55">
        <v>3</v>
      </c>
      <c r="G29" s="57" t="e">
        <f>IF(B29="","",#REF!)</f>
        <v>#REF!</v>
      </c>
      <c r="H29" s="58" t="e">
        <f t="shared" si="2"/>
        <v>#REF!</v>
      </c>
      <c r="I29" s="309"/>
      <c r="J29" s="18"/>
      <c r="K29" s="18"/>
      <c r="L29" s="18"/>
      <c r="M29" s="19"/>
      <c r="N29" s="19"/>
      <c r="O29" s="20"/>
      <c r="P29" s="8"/>
    </row>
    <row r="30" spans="2:16" ht="16.5" hidden="1" customHeight="1" x14ac:dyDescent="0.25">
      <c r="B30" s="53"/>
      <c r="C30" s="54" t="str">
        <f>IFERROR(VLOOKUP(B30,#REF!,8,FALSE),"")</f>
        <v/>
      </c>
      <c r="D30" s="55" t="str">
        <f>IFERROR(VLOOKUP(B30,#REF!,2,FALSE),"")</f>
        <v/>
      </c>
      <c r="E30" s="56" t="str">
        <f>IFERROR(VLOOKUP(B30,#REF!,5,FALSE),"")</f>
        <v/>
      </c>
      <c r="F30" s="55" t="str">
        <f>IFERROR(VLOOKUP(B30,#REF!,6,FALSE),"")</f>
        <v/>
      </c>
      <c r="G30" s="57" t="str">
        <f>IF(B30="","",#REF!)</f>
        <v/>
      </c>
      <c r="H30" s="58"/>
      <c r="I30" s="59"/>
      <c r="J30" s="18"/>
      <c r="K30" s="18"/>
      <c r="L30" s="18"/>
      <c r="M30" s="19"/>
      <c r="N30" s="19"/>
      <c r="O30" s="20"/>
      <c r="P30" s="8"/>
    </row>
    <row r="31" spans="2:16" ht="16.5" hidden="1" customHeight="1" x14ac:dyDescent="0.25">
      <c r="B31" s="53"/>
      <c r="C31" s="54" t="str">
        <f>IFERROR(VLOOKUP(B31,#REF!,8,FALSE),"")</f>
        <v/>
      </c>
      <c r="D31" s="55" t="str">
        <f>IFERROR(VLOOKUP(B31,#REF!,2,FALSE),"")</f>
        <v/>
      </c>
      <c r="E31" s="56" t="str">
        <f>IFERROR(VLOOKUP(B31,#REF!,5,FALSE),"")</f>
        <v/>
      </c>
      <c r="F31" s="55" t="str">
        <f>IFERROR(VLOOKUP(B31,#REF!,6,FALSE),"")</f>
        <v/>
      </c>
      <c r="G31" s="57" t="str">
        <f>IF(B31="","",#REF!)</f>
        <v/>
      </c>
      <c r="H31" s="60"/>
      <c r="I31" s="59"/>
      <c r="J31" s="18"/>
      <c r="K31" s="18"/>
      <c r="L31" s="18"/>
      <c r="M31" s="19"/>
      <c r="N31" s="19"/>
      <c r="O31" s="20"/>
      <c r="P31" s="8"/>
    </row>
    <row r="32" spans="2:16" ht="16.5" hidden="1" customHeight="1" x14ac:dyDescent="0.25">
      <c r="B32" s="53"/>
      <c r="C32" s="54" t="str">
        <f>IFERROR(VLOOKUP(B32,#REF!,8,FALSE),"")</f>
        <v/>
      </c>
      <c r="D32" s="55" t="str">
        <f>IFERROR(VLOOKUP(B32,#REF!,2,FALSE),"")</f>
        <v/>
      </c>
      <c r="E32" s="56" t="str">
        <f>IFERROR(VLOOKUP(B32,#REF!,5,FALSE),"")</f>
        <v/>
      </c>
      <c r="F32" s="55" t="str">
        <f>IFERROR(VLOOKUP(B32,#REF!,6,FALSE),"")</f>
        <v/>
      </c>
      <c r="G32" s="57" t="str">
        <f>IF(B32="","",#REF!)</f>
        <v/>
      </c>
      <c r="H32" s="60"/>
      <c r="I32" s="59"/>
      <c r="J32" s="18"/>
      <c r="K32" s="18"/>
      <c r="L32" s="18"/>
      <c r="M32" s="19"/>
      <c r="N32" s="19"/>
      <c r="O32" s="20"/>
      <c r="P32" s="8"/>
    </row>
    <row r="33" spans="2:16" ht="16.5" hidden="1" customHeight="1" x14ac:dyDescent="0.25">
      <c r="B33" s="53"/>
      <c r="C33" s="54" t="str">
        <f>IFERROR(VLOOKUP(B33,#REF!,8,FALSE),"")</f>
        <v/>
      </c>
      <c r="D33" s="55" t="str">
        <f>IFERROR(VLOOKUP(B33,#REF!,2,FALSE),"")</f>
        <v/>
      </c>
      <c r="E33" s="56" t="str">
        <f>IFERROR(VLOOKUP(B33,#REF!,5,FALSE),"")</f>
        <v/>
      </c>
      <c r="F33" s="55" t="str">
        <f>IFERROR(VLOOKUP(B33,#REF!,6,FALSE),"")</f>
        <v/>
      </c>
      <c r="G33" s="57" t="str">
        <f>IF(B33="","",#REF!)</f>
        <v/>
      </c>
      <c r="H33" s="60"/>
      <c r="I33" s="59"/>
      <c r="J33" s="18"/>
      <c r="K33" s="18"/>
      <c r="L33" s="18"/>
      <c r="M33" s="19"/>
      <c r="N33" s="19"/>
      <c r="O33" s="20"/>
      <c r="P33" s="8"/>
    </row>
    <row r="34" spans="2:16" ht="16.5" hidden="1" customHeight="1" x14ac:dyDescent="0.25">
      <c r="B34" s="53"/>
      <c r="C34" s="54" t="str">
        <f>IFERROR(VLOOKUP(B34,#REF!,8,FALSE),"")</f>
        <v/>
      </c>
      <c r="D34" s="55" t="str">
        <f>IFERROR(VLOOKUP(B34,#REF!,2,FALSE),"")</f>
        <v/>
      </c>
      <c r="E34" s="56" t="str">
        <f>IFERROR(VLOOKUP(B34,#REF!,5,FALSE),"")</f>
        <v/>
      </c>
      <c r="F34" s="55" t="str">
        <f>IFERROR(VLOOKUP(B34,#REF!,6,FALSE),"")</f>
        <v/>
      </c>
      <c r="G34" s="57" t="str">
        <f>IF(B34="","",#REF!)</f>
        <v/>
      </c>
      <c r="H34" s="60"/>
      <c r="I34" s="59"/>
      <c r="J34" s="40"/>
      <c r="K34" s="40"/>
      <c r="L34" s="40"/>
      <c r="M34" s="40"/>
      <c r="N34" s="40"/>
      <c r="O34" s="28"/>
      <c r="P34" s="8"/>
    </row>
    <row r="35" spans="2:16" ht="16.5" customHeight="1" x14ac:dyDescent="0.25">
      <c r="B35" s="74"/>
      <c r="C35" s="75"/>
      <c r="D35" s="75"/>
      <c r="E35" s="76"/>
      <c r="F35" s="76"/>
      <c r="G35" s="76"/>
      <c r="H35" s="75"/>
      <c r="I35" s="77" t="e">
        <f>I10+I16+I24</f>
        <v>#REF!</v>
      </c>
      <c r="J35" s="18"/>
      <c r="K35" s="18"/>
      <c r="L35" s="18"/>
      <c r="M35" s="18"/>
      <c r="N35" s="21"/>
      <c r="O35" s="20"/>
      <c r="P35" s="23"/>
    </row>
    <row r="36" spans="2:16" ht="16.5" customHeight="1" x14ac:dyDescent="0.25">
      <c r="B36" s="311" t="s">
        <v>25</v>
      </c>
      <c r="C36" s="312"/>
      <c r="D36" s="312"/>
      <c r="E36" s="312"/>
      <c r="F36" s="312"/>
      <c r="G36" s="312"/>
      <c r="H36" s="78">
        <v>0.19</v>
      </c>
      <c r="I36" s="79" t="e">
        <f>ROUND((H36*I35),0)</f>
        <v>#REF!</v>
      </c>
      <c r="J36" s="22"/>
      <c r="K36" s="22"/>
      <c r="L36" s="22"/>
      <c r="M36" s="22"/>
      <c r="N36" s="22"/>
      <c r="O36" s="24"/>
      <c r="P36" s="23"/>
    </row>
    <row r="37" spans="2:16" ht="29.25" customHeight="1" x14ac:dyDescent="0.25">
      <c r="B37" s="80"/>
      <c r="C37" s="81"/>
      <c r="D37" s="81"/>
      <c r="E37" s="81"/>
      <c r="F37" s="81"/>
      <c r="G37" s="81"/>
      <c r="H37" s="82" t="s">
        <v>26</v>
      </c>
      <c r="I37" s="83" t="e">
        <f>ROUND(SUM(I35:I36),0)</f>
        <v>#REF!</v>
      </c>
      <c r="J37" s="22"/>
      <c r="K37" s="22"/>
      <c r="L37" s="22"/>
      <c r="M37" s="22"/>
      <c r="N37" s="22"/>
      <c r="O37" s="24"/>
      <c r="P37" s="23"/>
    </row>
    <row r="38" spans="2:16" ht="9" customHeight="1" x14ac:dyDescent="0.25">
      <c r="B38" s="46"/>
      <c r="C38" s="46"/>
      <c r="D38" s="46"/>
      <c r="E38" s="46"/>
      <c r="F38" s="46"/>
      <c r="G38" s="47"/>
      <c r="H38" s="48"/>
      <c r="I38" s="49"/>
      <c r="J38" s="5"/>
      <c r="K38" s="5"/>
      <c r="L38" s="5"/>
      <c r="M38" s="5"/>
      <c r="N38" s="5"/>
      <c r="O38" s="7"/>
      <c r="P38" s="8"/>
    </row>
    <row r="39" spans="2:16" ht="16.5" customHeight="1" x14ac:dyDescent="0.25">
      <c r="B39" s="62" t="s">
        <v>27</v>
      </c>
      <c r="C39" s="63"/>
      <c r="D39" s="63"/>
      <c r="E39" s="64"/>
      <c r="F39" s="64"/>
      <c r="G39" s="64"/>
      <c r="H39" s="63"/>
      <c r="I39" s="65"/>
      <c r="J39" s="5"/>
      <c r="K39" s="5"/>
      <c r="L39" s="5"/>
      <c r="M39" s="5"/>
      <c r="N39" s="5"/>
      <c r="O39" s="7"/>
      <c r="P39" s="8"/>
    </row>
    <row r="40" spans="2:16" ht="18" x14ac:dyDescent="0.25">
      <c r="B40" s="313"/>
      <c r="C40" s="314"/>
      <c r="D40" s="314"/>
      <c r="E40" s="75" t="s">
        <v>28</v>
      </c>
      <c r="F40" s="76" t="s">
        <v>29</v>
      </c>
      <c r="G40" s="76" t="s">
        <v>30</v>
      </c>
      <c r="H40" s="75" t="s">
        <v>31</v>
      </c>
      <c r="I40" s="73" t="s">
        <v>32</v>
      </c>
      <c r="J40" s="27"/>
      <c r="K40" s="27"/>
      <c r="L40" s="27"/>
      <c r="M40" s="27"/>
      <c r="N40" s="27"/>
      <c r="O40" s="41"/>
      <c r="P40" s="42"/>
    </row>
    <row r="41" spans="2:16" ht="16.5" customHeight="1" x14ac:dyDescent="0.25">
      <c r="B41" s="283" t="s">
        <v>33</v>
      </c>
      <c r="C41" s="283"/>
      <c r="D41" s="283"/>
      <c r="E41" s="109">
        <v>1</v>
      </c>
      <c r="F41" s="109">
        <v>6</v>
      </c>
      <c r="G41" s="58" t="e">
        <f>ROUND((#REF!),0)</f>
        <v>#REF!</v>
      </c>
      <c r="H41" s="58" t="e">
        <f>ROUND((E41*G41)*F41,0)</f>
        <v>#REF!</v>
      </c>
      <c r="I41" s="317"/>
      <c r="J41" s="5"/>
      <c r="K41" s="5"/>
      <c r="L41" s="5"/>
      <c r="M41" s="5"/>
      <c r="N41" s="5"/>
      <c r="O41" s="7"/>
      <c r="P41" s="8"/>
    </row>
    <row r="42" spans="2:16" ht="16.5" customHeight="1" x14ac:dyDescent="0.25">
      <c r="B42" s="283" t="s">
        <v>34</v>
      </c>
      <c r="C42" s="283"/>
      <c r="D42" s="283"/>
      <c r="E42" s="55">
        <v>1</v>
      </c>
      <c r="F42" s="55">
        <v>1</v>
      </c>
      <c r="G42" s="58" t="e">
        <f>ROUND((#REF!),0)</f>
        <v>#REF!</v>
      </c>
      <c r="H42" s="58" t="e">
        <f>ROUND((E42*G42)*F42,0)</f>
        <v>#REF!</v>
      </c>
      <c r="I42" s="318"/>
      <c r="J42" s="5"/>
      <c r="K42" s="5"/>
      <c r="L42" s="5"/>
      <c r="M42" s="5"/>
      <c r="N42" s="5"/>
      <c r="O42" s="7"/>
      <c r="P42" s="8"/>
    </row>
    <row r="43" spans="2:16" ht="16.5" customHeight="1" x14ac:dyDescent="0.25">
      <c r="B43" s="283" t="s">
        <v>35</v>
      </c>
      <c r="C43" s="283"/>
      <c r="D43" s="283"/>
      <c r="E43" s="55">
        <f>COUNT(D11:D21)</f>
        <v>1</v>
      </c>
      <c r="F43" s="55">
        <f>F12</f>
        <v>6</v>
      </c>
      <c r="G43" s="58" t="e">
        <f>ROUND((#REF!),0)</f>
        <v>#REF!</v>
      </c>
      <c r="H43" s="58" t="e">
        <f>ROUND((E43*G43)*F43,0)</f>
        <v>#REF!</v>
      </c>
      <c r="I43" s="318"/>
      <c r="J43" s="5"/>
      <c r="K43" s="5"/>
      <c r="L43" s="5"/>
      <c r="M43" s="5"/>
      <c r="N43" s="5"/>
      <c r="O43" s="7"/>
      <c r="P43" s="8"/>
    </row>
    <row r="44" spans="2:16" ht="16.5" customHeight="1" x14ac:dyDescent="0.25">
      <c r="B44" s="283" t="s">
        <v>36</v>
      </c>
      <c r="C44" s="283"/>
      <c r="D44" s="283"/>
      <c r="E44" s="55">
        <v>1</v>
      </c>
      <c r="F44" s="55">
        <v>1</v>
      </c>
      <c r="G44" s="58" t="e">
        <f>ROUND((#REF!),0)</f>
        <v>#REF!</v>
      </c>
      <c r="H44" s="58" t="e">
        <f>ROUND((E44*G44)*F44,0)</f>
        <v>#REF!</v>
      </c>
      <c r="I44" s="318"/>
      <c r="J44" s="5"/>
      <c r="K44" s="5"/>
      <c r="L44" s="5"/>
      <c r="M44" s="5"/>
      <c r="N44" s="5"/>
      <c r="O44" s="43"/>
      <c r="P44" s="8"/>
    </row>
    <row r="45" spans="2:16" ht="16.5" customHeight="1" x14ac:dyDescent="0.25">
      <c r="B45" s="283" t="s">
        <v>37</v>
      </c>
      <c r="C45" s="283"/>
      <c r="D45" s="283"/>
      <c r="E45" s="55">
        <v>1</v>
      </c>
      <c r="F45" s="55">
        <v>6</v>
      </c>
      <c r="G45" s="58" t="e">
        <f>ROUND((#REF!),0)</f>
        <v>#REF!</v>
      </c>
      <c r="H45" s="58" t="e">
        <f>ROUND((E45*G45)*F45,0)</f>
        <v>#REF!</v>
      </c>
      <c r="I45" s="318"/>
      <c r="J45" s="5"/>
      <c r="K45" s="5"/>
      <c r="L45" s="5"/>
      <c r="M45" s="5"/>
      <c r="N45" s="5"/>
      <c r="O45" s="7"/>
      <c r="P45" s="8"/>
    </row>
    <row r="46" spans="2:16" ht="16.5" customHeight="1" x14ac:dyDescent="0.25">
      <c r="B46" s="283" t="s">
        <v>38</v>
      </c>
      <c r="C46" s="283"/>
      <c r="D46" s="283"/>
      <c r="E46" s="110">
        <v>1.5</v>
      </c>
      <c r="F46" s="55">
        <v>6</v>
      </c>
      <c r="G46" s="58" t="e">
        <f>ROUND((#REF!),0)</f>
        <v>#REF!</v>
      </c>
      <c r="H46" s="58" t="e">
        <f>ROUND(E46*F46*G46,0)</f>
        <v>#REF!</v>
      </c>
      <c r="I46" s="318"/>
      <c r="J46" s="5"/>
      <c r="K46" s="5"/>
      <c r="L46" s="5"/>
      <c r="M46" s="5"/>
      <c r="N46" s="5"/>
      <c r="O46" s="7"/>
      <c r="P46" s="8"/>
    </row>
    <row r="47" spans="2:16" ht="16.5" customHeight="1" x14ac:dyDescent="0.25">
      <c r="B47" s="283" t="s">
        <v>39</v>
      </c>
      <c r="C47" s="283"/>
      <c r="D47" s="283"/>
      <c r="E47" s="55">
        <v>1</v>
      </c>
      <c r="F47" s="55">
        <v>1</v>
      </c>
      <c r="G47" s="58">
        <f>ROUND((7367684.88*0.5),0)</f>
        <v>3683842</v>
      </c>
      <c r="H47" s="58">
        <f>ROUND((E47*G47)*F47,1)</f>
        <v>3683842</v>
      </c>
      <c r="I47" s="319"/>
      <c r="J47" s="5"/>
      <c r="K47" s="5"/>
      <c r="L47" s="5"/>
      <c r="M47" s="5"/>
      <c r="N47" s="5"/>
      <c r="O47" s="7"/>
      <c r="P47" s="8"/>
    </row>
    <row r="48" spans="2:16" ht="16.5" customHeight="1" x14ac:dyDescent="0.25">
      <c r="B48" s="74"/>
      <c r="C48" s="75"/>
      <c r="D48" s="75"/>
      <c r="E48" s="76"/>
      <c r="F48" s="76"/>
      <c r="G48" s="76"/>
      <c r="H48" s="75"/>
      <c r="I48" s="77" t="e">
        <f>SUM(H42:H47)</f>
        <v>#REF!</v>
      </c>
      <c r="J48" s="22"/>
      <c r="K48" s="22"/>
      <c r="L48" s="22"/>
      <c r="M48" s="22"/>
      <c r="N48" s="22"/>
      <c r="O48" s="24"/>
      <c r="P48" s="23"/>
    </row>
    <row r="49" spans="2:16" ht="16.5" customHeight="1" x14ac:dyDescent="0.25">
      <c r="B49" s="311" t="s">
        <v>25</v>
      </c>
      <c r="C49" s="312"/>
      <c r="D49" s="312"/>
      <c r="E49" s="312"/>
      <c r="F49" s="312"/>
      <c r="G49" s="312"/>
      <c r="H49" s="78">
        <v>0.19</v>
      </c>
      <c r="I49" s="79" t="e">
        <f>ROUND((H49*I48),0)</f>
        <v>#REF!</v>
      </c>
      <c r="J49" s="22"/>
      <c r="K49" s="22"/>
      <c r="L49" s="22"/>
      <c r="M49" s="22"/>
      <c r="N49" s="22"/>
      <c r="O49" s="24"/>
      <c r="P49" s="23"/>
    </row>
    <row r="50" spans="2:16" ht="28.5" customHeight="1" x14ac:dyDescent="0.25">
      <c r="B50" s="80"/>
      <c r="C50" s="81"/>
      <c r="D50" s="81"/>
      <c r="E50" s="81"/>
      <c r="F50" s="81"/>
      <c r="G50" s="81"/>
      <c r="H50" s="82" t="s">
        <v>40</v>
      </c>
      <c r="I50" s="83" t="e">
        <f>ROUND(SUM(I48:I49),0)</f>
        <v>#REF!</v>
      </c>
      <c r="J50" s="22"/>
      <c r="K50" s="22"/>
      <c r="L50" s="22"/>
      <c r="M50" s="22"/>
      <c r="N50" s="22"/>
      <c r="O50" s="24"/>
      <c r="P50" s="23"/>
    </row>
    <row r="51" spans="2:16" ht="9" customHeight="1" x14ac:dyDescent="0.25">
      <c r="B51" s="9"/>
      <c r="C51" s="9"/>
      <c r="D51" s="9"/>
      <c r="E51" s="10"/>
      <c r="F51" s="10"/>
      <c r="G51" s="25"/>
      <c r="H51" s="10"/>
      <c r="I51" s="44"/>
      <c r="J51" s="5"/>
      <c r="K51" s="5"/>
      <c r="L51" s="5"/>
      <c r="M51" s="5"/>
      <c r="N51" s="5"/>
      <c r="O51" s="7"/>
      <c r="P51" s="8"/>
    </row>
    <row r="52" spans="2:16" ht="16.5" customHeight="1" x14ac:dyDescent="0.25">
      <c r="B52" s="62" t="s">
        <v>41</v>
      </c>
      <c r="C52" s="63"/>
      <c r="D52" s="63"/>
      <c r="E52" s="64"/>
      <c r="F52" s="64"/>
      <c r="G52" s="64"/>
      <c r="H52" s="63"/>
      <c r="I52" s="65"/>
      <c r="J52" s="5"/>
      <c r="K52" s="5"/>
      <c r="L52" s="5"/>
      <c r="M52" s="5"/>
      <c r="N52" s="5"/>
      <c r="O52" s="7"/>
      <c r="P52" s="8"/>
    </row>
    <row r="53" spans="2:16" ht="30.75" customHeight="1" x14ac:dyDescent="0.25">
      <c r="B53" s="70" t="s">
        <v>42</v>
      </c>
      <c r="C53" s="71"/>
      <c r="D53" s="84" t="s">
        <v>43</v>
      </c>
      <c r="E53" s="85" t="s">
        <v>44</v>
      </c>
      <c r="F53" s="85" t="s">
        <v>45</v>
      </c>
      <c r="G53" s="85"/>
      <c r="H53" s="84" t="s">
        <v>31</v>
      </c>
      <c r="I53" s="91" t="s">
        <v>32</v>
      </c>
      <c r="J53" s="5"/>
      <c r="K53" s="5"/>
      <c r="L53" s="5"/>
      <c r="M53" s="5"/>
      <c r="N53" s="5"/>
      <c r="O53" s="5"/>
      <c r="P53" s="8"/>
    </row>
    <row r="54" spans="2:16" ht="16.5" customHeight="1" x14ac:dyDescent="0.25">
      <c r="B54" s="283" t="s">
        <v>46</v>
      </c>
      <c r="C54" s="283"/>
      <c r="D54" s="87" t="e">
        <f>$I$67</f>
        <v>#REF!</v>
      </c>
      <c r="E54" s="56">
        <v>0.2</v>
      </c>
      <c r="F54" s="87" t="e">
        <f>ROUND(D54*E54,0)</f>
        <v>#REF!</v>
      </c>
      <c r="G54" s="88">
        <v>4.0000000000000001E-3</v>
      </c>
      <c r="H54" s="101" t="e">
        <f>F54*G54</f>
        <v>#REF!</v>
      </c>
      <c r="I54" s="102"/>
      <c r="J54" s="5"/>
      <c r="K54" s="5"/>
      <c r="L54" s="5"/>
      <c r="M54" s="5"/>
      <c r="N54" s="5"/>
      <c r="O54" s="5"/>
      <c r="P54" s="8"/>
    </row>
    <row r="55" spans="2:16" ht="16.5" customHeight="1" x14ac:dyDescent="0.25">
      <c r="B55" s="283" t="s">
        <v>47</v>
      </c>
      <c r="C55" s="283"/>
      <c r="D55" s="87" t="e">
        <f>$I$67</f>
        <v>#REF!</v>
      </c>
      <c r="E55" s="56">
        <v>0.1</v>
      </c>
      <c r="F55" s="87" t="e">
        <f>ROUND(D55*E55,0)</f>
        <v>#REF!</v>
      </c>
      <c r="G55" s="88">
        <v>4.4999999999999997E-3</v>
      </c>
      <c r="H55" s="101" t="e">
        <f>F55*G55</f>
        <v>#REF!</v>
      </c>
      <c r="I55" s="103"/>
      <c r="J55" s="5"/>
      <c r="K55" s="5"/>
      <c r="L55" s="5"/>
      <c r="M55" s="5"/>
      <c r="N55" s="5"/>
      <c r="O55" s="5"/>
      <c r="P55" s="8"/>
    </row>
    <row r="56" spans="2:16" ht="16.5" customHeight="1" x14ac:dyDescent="0.25">
      <c r="B56" s="283" t="s">
        <v>48</v>
      </c>
      <c r="C56" s="283"/>
      <c r="D56" s="87" t="e">
        <f>$I$67</f>
        <v>#REF!</v>
      </c>
      <c r="E56" s="56">
        <v>0.05</v>
      </c>
      <c r="F56" s="87" t="e">
        <f>ROUND(D56*E56,0)</f>
        <v>#REF!</v>
      </c>
      <c r="G56" s="88">
        <v>8.3000000000000001E-3</v>
      </c>
      <c r="H56" s="101" t="e">
        <f>F56*G56</f>
        <v>#REF!</v>
      </c>
      <c r="I56" s="104"/>
      <c r="J56" s="5"/>
      <c r="K56" s="5"/>
      <c r="L56" s="5"/>
      <c r="M56" s="5"/>
      <c r="N56" s="5"/>
      <c r="O56" s="5"/>
      <c r="P56" s="8"/>
    </row>
    <row r="57" spans="2:16" ht="16.5" customHeight="1" x14ac:dyDescent="0.25">
      <c r="B57" s="86"/>
      <c r="C57" s="68"/>
      <c r="D57" s="68"/>
      <c r="E57" s="69"/>
      <c r="F57" s="69"/>
      <c r="G57" s="69"/>
      <c r="H57" s="68"/>
      <c r="I57" s="108" t="e">
        <f>ROUND((SUM(H54:H56)),0)</f>
        <v>#REF!</v>
      </c>
      <c r="J57" s="22"/>
      <c r="K57" s="22"/>
      <c r="L57" s="22"/>
      <c r="M57" s="22"/>
      <c r="N57" s="22"/>
      <c r="O57" s="24"/>
      <c r="P57" s="23"/>
    </row>
    <row r="58" spans="2:16" ht="16.5" customHeight="1" x14ac:dyDescent="0.25">
      <c r="B58" s="311" t="s">
        <v>25</v>
      </c>
      <c r="C58" s="312"/>
      <c r="D58" s="312"/>
      <c r="E58" s="312"/>
      <c r="F58" s="312"/>
      <c r="G58" s="312"/>
      <c r="H58" s="78">
        <v>0.19</v>
      </c>
      <c r="I58" s="79" t="e">
        <f>ROUND((SUM(I57)*$H$58),0)</f>
        <v>#REF!</v>
      </c>
      <c r="J58" s="22"/>
      <c r="K58" s="22"/>
      <c r="L58" s="22"/>
      <c r="M58" s="22"/>
      <c r="N58" s="22"/>
      <c r="O58" s="24"/>
      <c r="P58" s="23"/>
    </row>
    <row r="59" spans="2:16" ht="26.25" customHeight="1" x14ac:dyDescent="0.25">
      <c r="B59" s="80"/>
      <c r="C59" s="81"/>
      <c r="D59" s="81"/>
      <c r="E59" s="81"/>
      <c r="F59" s="81"/>
      <c r="G59" s="81"/>
      <c r="H59" s="82" t="s">
        <v>49</v>
      </c>
      <c r="I59" s="83" t="e">
        <f>ROUND(SUM(I57:I58),0)</f>
        <v>#REF!</v>
      </c>
      <c r="J59" s="22"/>
      <c r="K59" s="22"/>
      <c r="L59" s="22"/>
      <c r="M59" s="22"/>
      <c r="N59" s="22"/>
      <c r="O59" s="24"/>
      <c r="P59" s="23"/>
    </row>
    <row r="60" spans="2:16" ht="9" customHeight="1" x14ac:dyDescent="0.25">
      <c r="B60" s="46"/>
      <c r="C60" s="46"/>
      <c r="D60" s="46"/>
      <c r="E60" s="46"/>
      <c r="F60" s="46"/>
      <c r="G60" s="47"/>
      <c r="H60" s="48"/>
      <c r="I60" s="49"/>
      <c r="J60" s="5"/>
      <c r="K60" s="5"/>
      <c r="L60" s="5"/>
      <c r="M60" s="5"/>
      <c r="N60" s="5"/>
      <c r="O60" s="7"/>
      <c r="P60" s="8"/>
    </row>
    <row r="61" spans="2:16" ht="41.25" customHeight="1" x14ac:dyDescent="0.25">
      <c r="B61" s="74" t="s">
        <v>50</v>
      </c>
      <c r="C61" s="75" t="s">
        <v>51</v>
      </c>
      <c r="D61" s="89"/>
      <c r="E61" s="90" t="s">
        <v>11</v>
      </c>
      <c r="F61" s="90"/>
      <c r="G61" s="90"/>
      <c r="H61" s="89" t="s">
        <v>31</v>
      </c>
      <c r="I61" s="91" t="s">
        <v>32</v>
      </c>
      <c r="J61" s="5"/>
      <c r="K61" s="5"/>
      <c r="L61" s="5"/>
      <c r="M61" s="5"/>
      <c r="N61" s="5"/>
      <c r="O61" s="7"/>
      <c r="P61" s="8"/>
    </row>
    <row r="62" spans="2:16" ht="16.5" customHeight="1" x14ac:dyDescent="0.25">
      <c r="B62" s="53" t="s">
        <v>52</v>
      </c>
      <c r="C62" s="87" t="e">
        <f>ROUND($I$67-($I$58+I49+I36),0)</f>
        <v>#REF!</v>
      </c>
      <c r="D62" s="96"/>
      <c r="E62" s="88">
        <v>6.8999999999999999E-3</v>
      </c>
      <c r="F62" s="97"/>
      <c r="G62" s="97"/>
      <c r="H62" s="87" t="e">
        <f>C62*E62</f>
        <v>#REF!</v>
      </c>
      <c r="I62" s="102"/>
      <c r="J62" s="5"/>
      <c r="K62" s="5"/>
      <c r="L62" s="5"/>
      <c r="M62" s="5"/>
      <c r="N62" s="5"/>
      <c r="O62" s="7"/>
      <c r="P62" s="8"/>
    </row>
    <row r="63" spans="2:16" ht="16.5" customHeight="1" x14ac:dyDescent="0.25">
      <c r="B63" s="53" t="s">
        <v>53</v>
      </c>
      <c r="C63" s="87" t="e">
        <f>C62</f>
        <v>#REF!</v>
      </c>
      <c r="D63" s="96"/>
      <c r="E63" s="88">
        <v>4.0000000000000001E-3</v>
      </c>
      <c r="F63" s="97"/>
      <c r="G63" s="97"/>
      <c r="H63" s="87" t="e">
        <f>C63*E63</f>
        <v>#REF!</v>
      </c>
      <c r="I63" s="103"/>
      <c r="J63" s="5"/>
      <c r="K63" s="5"/>
      <c r="L63" s="5"/>
      <c r="M63" s="5"/>
      <c r="N63" s="5"/>
      <c r="O63" s="7"/>
      <c r="P63" s="8"/>
    </row>
    <row r="64" spans="2:16" ht="18.75" customHeight="1" x14ac:dyDescent="0.25">
      <c r="B64" s="53" t="s">
        <v>54</v>
      </c>
      <c r="C64" s="87" t="e">
        <f>C62</f>
        <v>#REF!</v>
      </c>
      <c r="D64" s="96"/>
      <c r="E64" s="88">
        <v>5.0000000000000001E-3</v>
      </c>
      <c r="F64" s="97"/>
      <c r="G64" s="97"/>
      <c r="H64" s="87" t="e">
        <f>C64*E64</f>
        <v>#REF!</v>
      </c>
      <c r="I64" s="104"/>
      <c r="J64" s="5"/>
      <c r="K64" s="5"/>
      <c r="L64" s="5"/>
      <c r="M64" s="5"/>
      <c r="N64" s="5"/>
      <c r="O64" s="7"/>
      <c r="P64" s="8"/>
    </row>
    <row r="65" spans="2:16" ht="30" customHeight="1" x14ac:dyDescent="0.25">
      <c r="B65" s="92"/>
      <c r="C65" s="93"/>
      <c r="D65" s="93"/>
      <c r="E65" s="93"/>
      <c r="F65" s="93"/>
      <c r="G65" s="93"/>
      <c r="H65" s="94" t="s">
        <v>55</v>
      </c>
      <c r="I65" s="95" t="e">
        <f>ROUND(SUM(H62:H64),0)</f>
        <v>#REF!</v>
      </c>
      <c r="J65" s="22"/>
      <c r="K65" s="22"/>
      <c r="L65" s="22"/>
      <c r="M65" s="22"/>
      <c r="N65" s="22"/>
      <c r="O65" s="24"/>
      <c r="P65" s="23"/>
    </row>
    <row r="66" spans="2:16" ht="9" customHeight="1" x14ac:dyDescent="0.25">
      <c r="B66" s="46"/>
      <c r="C66" s="46"/>
      <c r="D66" s="46"/>
      <c r="E66" s="46"/>
      <c r="F66" s="46"/>
      <c r="G66" s="47"/>
      <c r="H66" s="48"/>
      <c r="I66" s="49"/>
      <c r="J66" s="5"/>
      <c r="K66" s="5"/>
      <c r="L66" s="5"/>
      <c r="M66" s="5"/>
      <c r="N66" s="5"/>
      <c r="O66" s="7"/>
      <c r="P66" s="8"/>
    </row>
    <row r="67" spans="2:16" ht="22.5" customHeight="1" x14ac:dyDescent="0.25">
      <c r="B67" s="315" t="s">
        <v>56</v>
      </c>
      <c r="C67" s="316"/>
      <c r="D67" s="316"/>
      <c r="E67" s="316"/>
      <c r="F67" s="316"/>
      <c r="G67" s="316"/>
      <c r="H67" s="316"/>
      <c r="I67" s="105" t="e">
        <f>ROUND(+I50+I37,0)</f>
        <v>#REF!</v>
      </c>
      <c r="J67" s="44"/>
      <c r="K67" s="44"/>
      <c r="L67" s="44"/>
      <c r="M67" s="44"/>
      <c r="N67" s="44"/>
      <c r="O67" s="44"/>
      <c r="P67" s="44"/>
    </row>
    <row r="68" spans="2:16" ht="10.5" customHeight="1" x14ac:dyDescent="0.25">
      <c r="B68" s="29"/>
      <c r="C68" s="29"/>
      <c r="D68" s="29"/>
      <c r="E68" s="29"/>
      <c r="F68" s="29"/>
      <c r="G68" s="10"/>
      <c r="H68" s="30"/>
      <c r="I68" s="31"/>
      <c r="J68" s="5"/>
      <c r="K68" s="5"/>
      <c r="L68" s="5"/>
      <c r="M68" s="5"/>
      <c r="N68" s="5"/>
      <c r="O68" s="7"/>
      <c r="P68" s="8"/>
    </row>
    <row r="69" spans="2:16" ht="21.75" customHeight="1" x14ac:dyDescent="0.25">
      <c r="B69" s="315" t="s">
        <v>57</v>
      </c>
      <c r="C69" s="316"/>
      <c r="D69" s="316"/>
      <c r="E69" s="316"/>
      <c r="F69" s="316"/>
      <c r="G69" s="316"/>
      <c r="H69" s="316"/>
      <c r="I69" s="105" t="e">
        <f>I67+I65+I59</f>
        <v>#REF!</v>
      </c>
      <c r="J69" s="5"/>
      <c r="K69" s="5"/>
      <c r="L69" s="5"/>
      <c r="M69" s="5"/>
      <c r="N69" s="5"/>
      <c r="O69" s="7"/>
      <c r="P69" s="8"/>
    </row>
    <row r="70" spans="2:16" ht="10.5" customHeight="1" x14ac:dyDescent="0.25">
      <c r="B70" s="29"/>
      <c r="C70" s="29"/>
      <c r="D70" s="29"/>
      <c r="E70" s="29"/>
      <c r="F70" s="29"/>
      <c r="G70" s="10"/>
      <c r="H70" s="30"/>
      <c r="I70" s="31"/>
      <c r="J70" s="5"/>
      <c r="K70" s="5"/>
      <c r="L70" s="5"/>
      <c r="M70" s="5"/>
      <c r="N70" s="5"/>
      <c r="O70" s="7"/>
      <c r="P70" s="8"/>
    </row>
    <row r="71" spans="2:16" ht="18" customHeight="1" x14ac:dyDescent="0.25">
      <c r="B71" s="310" t="s">
        <v>58</v>
      </c>
      <c r="C71" s="310"/>
      <c r="D71" s="310"/>
      <c r="E71" s="310"/>
      <c r="F71" s="310"/>
      <c r="G71" s="310"/>
      <c r="H71" s="310"/>
      <c r="I71" s="310"/>
      <c r="J71" s="5"/>
      <c r="K71" s="5"/>
      <c r="L71" s="5"/>
      <c r="M71" s="5"/>
      <c r="N71" s="5"/>
      <c r="O71" s="7"/>
      <c r="P71" s="8"/>
    </row>
    <row r="72" spans="2:16" ht="18" customHeight="1" x14ac:dyDescent="0.25">
      <c r="B72" s="310"/>
      <c r="C72" s="310"/>
      <c r="D72" s="310"/>
      <c r="E72" s="310"/>
      <c r="F72" s="310"/>
      <c r="G72" s="310"/>
      <c r="H72" s="310"/>
      <c r="I72" s="310"/>
      <c r="J72" s="5"/>
      <c r="K72" s="5"/>
      <c r="L72" s="5"/>
      <c r="M72" s="5"/>
      <c r="N72" s="5"/>
      <c r="O72" s="7"/>
      <c r="P72" s="8"/>
    </row>
    <row r="73" spans="2:16" ht="29.25" customHeight="1" x14ac:dyDescent="0.25">
      <c r="B73" s="310"/>
      <c r="C73" s="310"/>
      <c r="D73" s="310"/>
      <c r="E73" s="310"/>
      <c r="F73" s="310"/>
      <c r="G73" s="310"/>
      <c r="H73" s="310"/>
      <c r="I73" s="310"/>
      <c r="J73" s="5"/>
      <c r="K73" s="5"/>
      <c r="L73" s="5"/>
      <c r="M73" s="5"/>
      <c r="N73" s="5"/>
      <c r="O73" s="7"/>
      <c r="P73" s="8"/>
    </row>
    <row r="74" spans="2:16" ht="16.5" customHeight="1" x14ac:dyDescent="0.25">
      <c r="B74" s="310"/>
      <c r="C74" s="310"/>
      <c r="D74" s="310"/>
      <c r="E74" s="310"/>
      <c r="F74" s="310"/>
      <c r="G74" s="310"/>
      <c r="H74" s="310"/>
      <c r="I74" s="310"/>
      <c r="J74" s="5"/>
      <c r="K74" s="5"/>
      <c r="L74" s="5"/>
      <c r="M74" s="5"/>
      <c r="N74" s="5"/>
      <c r="O74" s="7"/>
      <c r="P74" s="8"/>
    </row>
    <row r="75" spans="2:16" ht="16.5" customHeight="1" x14ac:dyDescent="0.25">
      <c r="B75" s="310"/>
      <c r="C75" s="310"/>
      <c r="D75" s="310"/>
      <c r="E75" s="310"/>
      <c r="F75" s="310"/>
      <c r="G75" s="310"/>
      <c r="H75" s="310"/>
      <c r="I75" s="310"/>
      <c r="J75" s="5"/>
      <c r="K75" s="5"/>
      <c r="L75" s="5"/>
      <c r="M75" s="5"/>
      <c r="N75" s="5"/>
      <c r="O75" s="7"/>
      <c r="P75" s="8"/>
    </row>
    <row r="76" spans="2:16" ht="16.5" customHeight="1" x14ac:dyDescent="0.25">
      <c r="B76" s="310"/>
      <c r="C76" s="310"/>
      <c r="D76" s="310"/>
      <c r="E76" s="310"/>
      <c r="F76" s="310"/>
      <c r="G76" s="310"/>
      <c r="H76" s="310"/>
      <c r="I76" s="310"/>
      <c r="J76" s="5"/>
      <c r="K76" s="5"/>
      <c r="L76" s="5"/>
      <c r="M76" s="5"/>
      <c r="N76" s="5"/>
      <c r="O76" s="7"/>
      <c r="P76" s="8"/>
    </row>
    <row r="77" spans="2:16" ht="16.5" customHeight="1" x14ac:dyDescent="0.25">
      <c r="B77" s="310"/>
      <c r="C77" s="310"/>
      <c r="D77" s="310"/>
      <c r="E77" s="310"/>
      <c r="F77" s="310"/>
      <c r="G77" s="310"/>
      <c r="H77" s="310"/>
      <c r="I77" s="310"/>
      <c r="J77" s="5"/>
      <c r="K77" s="5"/>
      <c r="L77" s="5"/>
      <c r="M77" s="5"/>
      <c r="N77" s="5"/>
      <c r="O77" s="7"/>
      <c r="P77" s="8"/>
    </row>
    <row r="78" spans="2:16" ht="18" customHeight="1" x14ac:dyDescent="0.25">
      <c r="B78" s="310"/>
      <c r="C78" s="310"/>
      <c r="D78" s="310"/>
      <c r="E78" s="310"/>
      <c r="F78" s="310"/>
      <c r="G78" s="310"/>
      <c r="H78" s="310"/>
      <c r="I78" s="310"/>
      <c r="J78" s="5"/>
      <c r="K78" s="5"/>
      <c r="L78" s="5"/>
      <c r="M78" s="5"/>
      <c r="N78" s="5"/>
      <c r="O78" s="7"/>
      <c r="P78" s="8"/>
    </row>
    <row r="79" spans="2:16" ht="15.75" customHeight="1" x14ac:dyDescent="0.25">
      <c r="B79" s="310"/>
      <c r="C79" s="310"/>
      <c r="D79" s="310"/>
      <c r="E79" s="310"/>
      <c r="F79" s="310"/>
      <c r="G79" s="310"/>
      <c r="H79" s="310"/>
      <c r="I79" s="310"/>
      <c r="J79" s="5"/>
      <c r="K79" s="5"/>
      <c r="L79" s="5"/>
      <c r="M79" s="5"/>
      <c r="N79" s="5"/>
      <c r="O79" s="7"/>
      <c r="P79" s="8"/>
    </row>
    <row r="80" spans="2:16" ht="15.75" customHeight="1" x14ac:dyDescent="0.25">
      <c r="B80" s="310"/>
      <c r="C80" s="310"/>
      <c r="D80" s="310"/>
      <c r="E80" s="310"/>
      <c r="F80" s="310"/>
      <c r="G80" s="310"/>
      <c r="H80" s="310"/>
      <c r="I80" s="310"/>
      <c r="J80" s="5"/>
      <c r="K80" s="5"/>
      <c r="L80" s="5"/>
      <c r="M80" s="5"/>
      <c r="N80" s="5"/>
      <c r="O80" s="7"/>
      <c r="P80" s="8"/>
    </row>
    <row r="81" spans="2:16" ht="16.5" customHeight="1" x14ac:dyDescent="0.25">
      <c r="B81" s="29"/>
      <c r="C81" s="29"/>
      <c r="D81" s="29"/>
      <c r="E81" s="29"/>
      <c r="F81" s="29"/>
      <c r="G81" s="32"/>
      <c r="H81" s="33"/>
      <c r="I81" s="50"/>
      <c r="J81" s="5"/>
      <c r="K81" s="5"/>
      <c r="L81" s="5"/>
      <c r="M81" s="5"/>
      <c r="N81" s="5"/>
      <c r="O81" s="7"/>
      <c r="P81" s="8"/>
    </row>
    <row r="82" spans="2:16" ht="16.5" customHeight="1" x14ac:dyDescent="0.25">
      <c r="B82" s="45"/>
      <c r="C82" s="29"/>
      <c r="D82" s="29"/>
      <c r="E82" s="29"/>
      <c r="F82" s="29"/>
      <c r="G82" s="35"/>
      <c r="H82" s="34"/>
      <c r="I82" s="50"/>
      <c r="J82" s="5"/>
      <c r="K82" s="5"/>
      <c r="L82" s="5"/>
      <c r="M82" s="5"/>
      <c r="N82" s="5"/>
      <c r="O82" s="7"/>
      <c r="P82" s="8"/>
    </row>
    <row r="83" spans="2:16" ht="15.75" customHeight="1" x14ac:dyDescent="0.25">
      <c r="B83" s="45"/>
      <c r="C83" s="26"/>
      <c r="D83" s="26"/>
      <c r="E83" s="29"/>
      <c r="F83" s="29"/>
      <c r="G83" s="106"/>
      <c r="H83" s="106"/>
      <c r="I83" s="107"/>
      <c r="J83" s="5"/>
      <c r="K83" s="5"/>
      <c r="L83" s="5"/>
      <c r="M83" s="5"/>
      <c r="N83" s="5"/>
      <c r="O83" s="7"/>
      <c r="P83" s="8"/>
    </row>
    <row r="84" spans="2:16" ht="24" customHeight="1" x14ac:dyDescent="0.25">
      <c r="B84" s="37"/>
      <c r="C84" s="37"/>
      <c r="D84" s="37"/>
      <c r="E84" s="29"/>
      <c r="F84" s="29"/>
      <c r="G84" s="36"/>
      <c r="H84" s="37"/>
      <c r="I84" s="51"/>
      <c r="J84" s="36"/>
      <c r="K84" s="36"/>
      <c r="L84" s="36"/>
      <c r="M84" s="36"/>
      <c r="N84" s="36"/>
      <c r="O84" s="38"/>
      <c r="P84" s="39"/>
    </row>
  </sheetData>
  <mergeCells count="31">
    <mergeCell ref="B1:B3"/>
    <mergeCell ref="C1:I1"/>
    <mergeCell ref="C2:I3"/>
    <mergeCell ref="B4:I4"/>
    <mergeCell ref="C5:I5"/>
    <mergeCell ref="H7:H8"/>
    <mergeCell ref="I7:I8"/>
    <mergeCell ref="B36:G36"/>
    <mergeCell ref="B40:D40"/>
    <mergeCell ref="B41:D41"/>
    <mergeCell ref="I41:I47"/>
    <mergeCell ref="B42:D42"/>
    <mergeCell ref="B43:D43"/>
    <mergeCell ref="B44:D44"/>
    <mergeCell ref="B45:D45"/>
    <mergeCell ref="B7:B8"/>
    <mergeCell ref="C7:C8"/>
    <mergeCell ref="D7:D8"/>
    <mergeCell ref="E7:F7"/>
    <mergeCell ref="G7:G8"/>
    <mergeCell ref="I25:I29"/>
    <mergeCell ref="B58:G58"/>
    <mergeCell ref="B67:H67"/>
    <mergeCell ref="B69:H69"/>
    <mergeCell ref="B71:I80"/>
    <mergeCell ref="B46:D46"/>
    <mergeCell ref="B47:D47"/>
    <mergeCell ref="B49:G49"/>
    <mergeCell ref="B54:C54"/>
    <mergeCell ref="B55:C55"/>
    <mergeCell ref="B56:C56"/>
  </mergeCells>
  <dataValidations disablePrompts="1" count="1">
    <dataValidation type="list" allowBlank="1" showInputMessage="1" showErrorMessage="1" sqref="B11:B15 B17:B22 B25:B28 B30:B34" xr:uid="{E8CA482A-C7C2-49D7-B7FD-FF8E873FEAFD}">
      <formula1>#REF!</formula1>
    </dataValidation>
  </dataValidations>
  <printOptions horizontalCentered="1" verticalCentered="1"/>
  <pageMargins left="0.39370078740157483" right="0.19685039370078741" top="0.31496062992125984" bottom="0.31496062992125984" header="0" footer="0"/>
  <pageSetup scale="44" orientation="landscape" r:id="rId1"/>
  <headerFooter>
    <oddFooter>&amp;CPágina &amp;P de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51EDA-E436-4C45-A03C-769ABF081FC4}">
  <sheetPr>
    <pageSetUpPr fitToPage="1"/>
  </sheetPr>
  <dimension ref="A1:X58"/>
  <sheetViews>
    <sheetView showGridLines="0" view="pageBreakPreview" topLeftCell="A10" zoomScale="70" zoomScaleNormal="100" zoomScaleSheetLayoutView="70" zoomScalePageLayoutView="55" workbookViewId="0">
      <selection activeCell="C9" sqref="C9:I9"/>
    </sheetView>
  </sheetViews>
  <sheetFormatPr baseColWidth="10" defaultColWidth="11.42578125" defaultRowHeight="16.5" x14ac:dyDescent="0.3"/>
  <cols>
    <col min="1" max="2" width="3.42578125" style="112" customWidth="1"/>
    <col min="3" max="3" width="12" style="112" customWidth="1"/>
    <col min="4" max="4" width="15.42578125" style="112" customWidth="1"/>
    <col min="5" max="5" width="75" style="112" customWidth="1"/>
    <col min="6" max="6" width="8.5703125" style="112" customWidth="1"/>
    <col min="7" max="7" width="26.140625" style="112" customWidth="1"/>
    <col min="8" max="8" width="23.5703125" style="112" customWidth="1"/>
    <col min="9" max="9" width="42.140625" style="122" customWidth="1"/>
    <col min="10" max="10" width="3.42578125" style="112" customWidth="1"/>
    <col min="11" max="11" width="2.5703125" style="112" customWidth="1"/>
    <col min="12" max="12" width="13" style="112" bestFit="1" customWidth="1"/>
    <col min="13" max="13" width="17.7109375" style="112" bestFit="1" customWidth="1"/>
    <col min="14" max="14" width="11.5703125" style="112" bestFit="1" customWidth="1"/>
    <col min="15" max="15" width="6.28515625" style="112" customWidth="1"/>
    <col min="16" max="16" width="39.42578125" style="112" customWidth="1"/>
    <col min="17" max="18" width="24.42578125" style="112" bestFit="1" customWidth="1"/>
    <col min="19" max="21" width="24.42578125" style="112" customWidth="1"/>
    <col min="22" max="22" width="21.7109375" style="112" bestFit="1" customWidth="1"/>
    <col min="23" max="23" width="21.140625" style="112" bestFit="1" customWidth="1"/>
    <col min="24" max="24" width="21.7109375" style="112" customWidth="1"/>
    <col min="25" max="16384" width="11.42578125" style="112"/>
  </cols>
  <sheetData>
    <row r="1" spans="1:24" ht="17.25" thickBot="1" x14ac:dyDescent="0.35">
      <c r="A1" s="111"/>
      <c r="B1" s="111"/>
      <c r="C1" s="111"/>
      <c r="D1" s="111"/>
      <c r="E1" s="111"/>
      <c r="F1" s="111"/>
      <c r="G1" s="111"/>
      <c r="H1" s="111"/>
      <c r="I1" s="121"/>
      <c r="J1" s="111"/>
      <c r="K1" s="111"/>
      <c r="L1" s="111"/>
      <c r="M1" s="111"/>
      <c r="N1" s="111"/>
      <c r="O1" s="111"/>
    </row>
    <row r="2" spans="1:24" x14ac:dyDescent="0.3">
      <c r="A2" s="111"/>
      <c r="B2" s="113"/>
      <c r="C2" s="4" t="s">
        <v>60</v>
      </c>
      <c r="D2" s="3"/>
      <c r="E2" s="3"/>
      <c r="F2" s="135"/>
      <c r="G2" s="135"/>
      <c r="H2" s="135"/>
      <c r="I2" s="136"/>
      <c r="J2" s="114"/>
      <c r="K2" s="111"/>
      <c r="L2" s="111"/>
      <c r="M2" s="111"/>
      <c r="N2" s="111"/>
      <c r="O2" s="111"/>
    </row>
    <row r="3" spans="1:24" x14ac:dyDescent="0.3">
      <c r="A3" s="111"/>
      <c r="B3" s="113"/>
      <c r="C3" s="137"/>
      <c r="D3" s="138"/>
      <c r="E3" s="138"/>
      <c r="F3" s="138"/>
      <c r="G3" s="138"/>
      <c r="H3" s="138"/>
      <c r="I3" s="139"/>
      <c r="J3" s="114"/>
      <c r="K3" s="111"/>
      <c r="L3" s="111"/>
      <c r="M3" s="111"/>
      <c r="N3" s="111"/>
      <c r="O3" s="111"/>
    </row>
    <row r="4" spans="1:24" ht="24" thickBot="1" x14ac:dyDescent="0.4">
      <c r="A4" s="111"/>
      <c r="B4" s="113"/>
      <c r="C4" s="1" t="s">
        <v>61</v>
      </c>
      <c r="D4" s="2"/>
      <c r="E4" s="2"/>
      <c r="F4" s="2"/>
      <c r="G4" s="2"/>
      <c r="H4" s="2"/>
      <c r="I4" s="251"/>
      <c r="J4" s="114"/>
      <c r="K4" s="111"/>
      <c r="L4" s="111"/>
      <c r="M4" s="111"/>
      <c r="N4" s="111"/>
      <c r="O4" s="111"/>
    </row>
    <row r="5" spans="1:24" ht="17.25" thickBot="1" x14ac:dyDescent="0.35">
      <c r="A5" s="111"/>
      <c r="B5" s="113"/>
      <c r="C5" s="111"/>
      <c r="D5" s="111"/>
      <c r="E5" s="111"/>
      <c r="F5" s="111"/>
      <c r="G5" s="111"/>
      <c r="H5" s="111"/>
      <c r="I5" s="111"/>
      <c r="J5" s="114"/>
      <c r="K5" s="111"/>
      <c r="L5" s="111"/>
      <c r="M5" s="111"/>
      <c r="N5" s="111"/>
      <c r="O5" s="111"/>
    </row>
    <row r="6" spans="1:24" x14ac:dyDescent="0.3">
      <c r="A6" s="111"/>
      <c r="B6" s="113"/>
      <c r="C6" s="252" t="s">
        <v>62</v>
      </c>
      <c r="D6" s="253"/>
      <c r="E6" s="253"/>
      <c r="F6" s="253"/>
      <c r="G6" s="253"/>
      <c r="H6" s="253"/>
      <c r="I6" s="254"/>
      <c r="J6" s="114"/>
      <c r="K6" s="111"/>
      <c r="L6" s="111"/>
      <c r="M6" s="111"/>
      <c r="N6" s="111"/>
      <c r="O6" s="111"/>
    </row>
    <row r="7" spans="1:24" ht="43.5" customHeight="1" thickBot="1" x14ac:dyDescent="0.35">
      <c r="A7" s="111"/>
      <c r="B7" s="113"/>
      <c r="C7" s="255"/>
      <c r="D7" s="256"/>
      <c r="E7" s="256"/>
      <c r="F7" s="256"/>
      <c r="G7" s="256"/>
      <c r="H7" s="256"/>
      <c r="I7" s="257"/>
      <c r="J7" s="114"/>
      <c r="K7" s="111"/>
      <c r="L7" s="111"/>
      <c r="M7" s="111"/>
      <c r="N7" s="111"/>
      <c r="O7" s="111"/>
    </row>
    <row r="8" spans="1:24" ht="26.25" x14ac:dyDescent="0.4">
      <c r="A8" s="111"/>
      <c r="B8" s="115"/>
      <c r="C8" s="140"/>
      <c r="D8" s="140"/>
      <c r="E8" s="140"/>
      <c r="F8" s="140"/>
      <c r="G8" s="140"/>
      <c r="H8" s="140"/>
      <c r="I8" s="141"/>
      <c r="J8" s="111"/>
      <c r="K8" s="111"/>
      <c r="L8" s="142"/>
      <c r="M8" s="142"/>
      <c r="N8" s="111"/>
      <c r="O8" s="111"/>
      <c r="P8" s="119"/>
      <c r="Q8" s="119"/>
      <c r="R8" s="119"/>
      <c r="S8" s="119"/>
      <c r="T8" s="119"/>
      <c r="U8" s="119"/>
      <c r="V8" s="119"/>
      <c r="W8" s="119"/>
      <c r="X8" s="119"/>
    </row>
    <row r="9" spans="1:24" ht="48" customHeight="1" x14ac:dyDescent="0.4">
      <c r="A9" s="111"/>
      <c r="B9" s="115"/>
      <c r="C9" s="274" t="s">
        <v>63</v>
      </c>
      <c r="D9" s="274"/>
      <c r="E9" s="274"/>
      <c r="F9" s="274"/>
      <c r="G9" s="274"/>
      <c r="H9" s="274"/>
      <c r="I9" s="274"/>
      <c r="J9" s="111"/>
      <c r="K9" s="111"/>
      <c r="L9" s="142"/>
      <c r="M9" s="142"/>
      <c r="N9" s="111"/>
      <c r="O9" s="111"/>
      <c r="P9" s="119"/>
      <c r="Q9" s="119"/>
      <c r="R9" s="119"/>
      <c r="S9" s="119"/>
      <c r="T9" s="119"/>
      <c r="U9" s="119"/>
      <c r="V9" s="119"/>
      <c r="W9" s="119"/>
      <c r="X9" s="119"/>
    </row>
    <row r="10" spans="1:24" ht="27" thickBot="1" x14ac:dyDescent="0.45">
      <c r="A10" s="111"/>
      <c r="B10" s="115"/>
      <c r="C10" s="140"/>
      <c r="D10" s="140"/>
      <c r="E10" s="140"/>
      <c r="F10" s="140"/>
      <c r="G10" s="140"/>
      <c r="H10" s="140"/>
      <c r="I10" s="141"/>
      <c r="J10" s="111"/>
      <c r="K10" s="111"/>
      <c r="L10" s="142"/>
      <c r="M10" s="142"/>
      <c r="N10" s="111"/>
      <c r="O10" s="111"/>
      <c r="P10" s="119"/>
      <c r="Q10" s="119"/>
      <c r="R10" s="119"/>
      <c r="S10" s="119"/>
      <c r="T10" s="119"/>
      <c r="U10" s="119"/>
      <c r="V10" s="119"/>
      <c r="W10" s="119"/>
      <c r="X10" s="119"/>
    </row>
    <row r="11" spans="1:24" ht="23.25" x14ac:dyDescent="0.3">
      <c r="A11" s="111"/>
      <c r="B11" s="115"/>
      <c r="C11" s="263" t="s">
        <v>64</v>
      </c>
      <c r="D11" s="264"/>
      <c r="E11" s="264"/>
      <c r="F11" s="264"/>
      <c r="G11" s="264"/>
      <c r="H11" s="264"/>
      <c r="I11" s="125"/>
      <c r="J11" s="111"/>
      <c r="K11" s="111"/>
      <c r="L11" s="111"/>
      <c r="M11" s="111"/>
      <c r="N11" s="111"/>
      <c r="O11" s="111"/>
    </row>
    <row r="12" spans="1:24" ht="23.25" x14ac:dyDescent="0.3">
      <c r="A12" s="111"/>
      <c r="B12" s="115"/>
      <c r="C12" s="258"/>
      <c r="D12" s="259"/>
      <c r="E12" s="259"/>
      <c r="F12" s="259"/>
      <c r="G12" s="259"/>
      <c r="H12" s="259"/>
      <c r="I12" s="260"/>
      <c r="J12" s="111"/>
      <c r="K12" s="111"/>
      <c r="L12" s="111"/>
      <c r="M12" s="111"/>
      <c r="N12" s="111"/>
      <c r="O12" s="111"/>
    </row>
    <row r="13" spans="1:24" ht="20.25" customHeight="1" x14ac:dyDescent="0.3">
      <c r="A13" s="111"/>
      <c r="B13" s="115"/>
      <c r="C13" s="265" t="s">
        <v>65</v>
      </c>
      <c r="D13" s="266"/>
      <c r="E13" s="266"/>
      <c r="F13" s="266"/>
      <c r="G13" s="266"/>
      <c r="H13" s="267"/>
      <c r="I13" s="126"/>
      <c r="J13" s="111"/>
      <c r="K13" s="111"/>
      <c r="L13" s="111"/>
      <c r="M13" s="111"/>
      <c r="N13" s="111"/>
      <c r="O13" s="111"/>
    </row>
    <row r="14" spans="1:24" ht="20.25" customHeight="1" x14ac:dyDescent="0.3">
      <c r="A14" s="111"/>
      <c r="B14" s="115"/>
      <c r="C14" s="268" t="s">
        <v>66</v>
      </c>
      <c r="D14" s="269"/>
      <c r="E14" s="269"/>
      <c r="F14" s="269"/>
      <c r="G14" s="270"/>
      <c r="H14" s="127"/>
      <c r="I14" s="128">
        <f>ROUND((H14*$I$13),0)</f>
        <v>0</v>
      </c>
      <c r="J14" s="111"/>
      <c r="K14" s="111"/>
      <c r="L14" s="111"/>
      <c r="M14" s="111"/>
      <c r="N14" s="111"/>
      <c r="O14" s="111"/>
    </row>
    <row r="15" spans="1:24" ht="20.25" customHeight="1" x14ac:dyDescent="0.3">
      <c r="A15" s="111"/>
      <c r="B15" s="115"/>
      <c r="C15" s="271" t="s">
        <v>67</v>
      </c>
      <c r="D15" s="272"/>
      <c r="E15" s="272"/>
      <c r="F15" s="272"/>
      <c r="G15" s="273"/>
      <c r="H15" s="127"/>
      <c r="I15" s="128">
        <f t="shared" ref="I15:I16" si="0">ROUND((H15*$I$13),0)</f>
        <v>0</v>
      </c>
      <c r="J15" s="111"/>
      <c r="K15" s="111"/>
      <c r="L15" s="111"/>
      <c r="M15" s="111"/>
      <c r="N15" s="111"/>
      <c r="O15" s="111"/>
    </row>
    <row r="16" spans="1:24" ht="20.25" customHeight="1" x14ac:dyDescent="0.3">
      <c r="A16" s="111"/>
      <c r="B16" s="115"/>
      <c r="C16" s="271" t="s">
        <v>68</v>
      </c>
      <c r="D16" s="272"/>
      <c r="E16" s="272"/>
      <c r="F16" s="272"/>
      <c r="G16" s="273"/>
      <c r="H16" s="127"/>
      <c r="I16" s="128">
        <f t="shared" si="0"/>
        <v>0</v>
      </c>
      <c r="J16" s="111"/>
      <c r="K16" s="111"/>
      <c r="L16" s="111"/>
      <c r="M16" s="111"/>
      <c r="N16" s="111"/>
      <c r="O16" s="111"/>
    </row>
    <row r="17" spans="1:15" ht="20.25" customHeight="1" x14ac:dyDescent="0.3">
      <c r="A17" s="111"/>
      <c r="B17" s="115"/>
      <c r="C17" s="271" t="s">
        <v>69</v>
      </c>
      <c r="D17" s="272"/>
      <c r="E17" s="272"/>
      <c r="F17" s="272"/>
      <c r="G17" s="273"/>
      <c r="H17" s="132">
        <v>0.19</v>
      </c>
      <c r="I17" s="128">
        <f>ROUND((H17*$I$16),0)</f>
        <v>0</v>
      </c>
      <c r="J17" s="111"/>
      <c r="K17" s="111"/>
      <c r="L17" s="111"/>
      <c r="M17" s="111"/>
      <c r="N17" s="111"/>
      <c r="O17" s="111"/>
    </row>
    <row r="18" spans="1:15" ht="20.25" customHeight="1" x14ac:dyDescent="0.3">
      <c r="A18" s="111"/>
      <c r="B18" s="115"/>
      <c r="C18" s="276" t="s">
        <v>70</v>
      </c>
      <c r="D18" s="277"/>
      <c r="E18" s="277"/>
      <c r="F18" s="277"/>
      <c r="G18" s="277"/>
      <c r="H18" s="278"/>
      <c r="I18" s="129">
        <f>SUM(I14:I17)</f>
        <v>0</v>
      </c>
      <c r="J18" s="111"/>
      <c r="K18" s="111"/>
      <c r="L18" s="111"/>
      <c r="M18" s="111"/>
      <c r="N18" s="111"/>
      <c r="O18" s="111"/>
    </row>
    <row r="19" spans="1:15" ht="20.25" customHeight="1" x14ac:dyDescent="0.3">
      <c r="A19" s="111"/>
      <c r="B19" s="115"/>
      <c r="C19" s="279" t="s">
        <v>71</v>
      </c>
      <c r="D19" s="280"/>
      <c r="E19" s="280"/>
      <c r="F19" s="280"/>
      <c r="G19" s="280"/>
      <c r="H19" s="281"/>
      <c r="I19" s="126"/>
      <c r="J19" s="111"/>
      <c r="K19" s="111"/>
      <c r="L19" s="111"/>
      <c r="M19" s="111"/>
      <c r="N19" s="111"/>
      <c r="O19" s="111"/>
    </row>
    <row r="20" spans="1:15" ht="20.25" customHeight="1" x14ac:dyDescent="0.3">
      <c r="A20" s="111"/>
      <c r="B20" s="115"/>
      <c r="C20" s="279" t="s">
        <v>72</v>
      </c>
      <c r="D20" s="280"/>
      <c r="E20" s="280"/>
      <c r="F20" s="280"/>
      <c r="G20" s="280"/>
      <c r="H20" s="281"/>
      <c r="I20" s="129">
        <f>SUM(I13+I18+I19)</f>
        <v>0</v>
      </c>
      <c r="J20" s="111"/>
      <c r="K20" s="111"/>
      <c r="L20" s="111"/>
      <c r="M20" s="111"/>
      <c r="N20" s="111"/>
      <c r="O20" s="111"/>
    </row>
    <row r="21" spans="1:15" ht="20.25" customHeight="1" x14ac:dyDescent="0.3">
      <c r="A21" s="111"/>
      <c r="B21" s="115"/>
      <c r="C21" s="143"/>
      <c r="D21" s="144"/>
      <c r="E21" s="144"/>
      <c r="F21" s="144"/>
      <c r="G21" s="144"/>
      <c r="H21" s="144"/>
      <c r="I21" s="145"/>
      <c r="J21" s="111"/>
      <c r="K21" s="111"/>
      <c r="L21" s="111"/>
      <c r="M21" s="111"/>
      <c r="N21" s="111"/>
      <c r="O21" s="111"/>
    </row>
    <row r="22" spans="1:15" ht="27" thickBot="1" x14ac:dyDescent="0.35">
      <c r="A22" s="111"/>
      <c r="B22" s="115"/>
      <c r="C22" s="261" t="s">
        <v>73</v>
      </c>
      <c r="D22" s="262"/>
      <c r="E22" s="262"/>
      <c r="F22" s="262"/>
      <c r="G22" s="262"/>
      <c r="H22" s="262"/>
      <c r="I22" s="130">
        <f>I11+I20</f>
        <v>0</v>
      </c>
      <c r="J22" s="111"/>
      <c r="K22" s="111"/>
      <c r="L22" s="111"/>
      <c r="M22" s="120"/>
      <c r="N22" s="111"/>
      <c r="O22" s="111"/>
    </row>
    <row r="23" spans="1:15" ht="49.5" customHeight="1" x14ac:dyDescent="0.3">
      <c r="A23" s="111"/>
      <c r="B23" s="115"/>
      <c r="C23" s="282"/>
      <c r="D23" s="282"/>
      <c r="E23" s="282"/>
      <c r="F23" s="282"/>
      <c r="G23" s="282"/>
      <c r="H23" s="282"/>
      <c r="I23" s="282"/>
      <c r="J23" s="111"/>
      <c r="K23" s="111"/>
      <c r="L23" s="111"/>
      <c r="M23" s="120"/>
      <c r="N23" s="111"/>
      <c r="O23" s="111"/>
    </row>
    <row r="24" spans="1:15" ht="49.5" customHeight="1" x14ac:dyDescent="0.3">
      <c r="A24" s="111"/>
      <c r="B24" s="115"/>
      <c r="C24" s="275" t="s">
        <v>74</v>
      </c>
      <c r="D24" s="275"/>
      <c r="E24" s="275"/>
      <c r="F24" s="275"/>
      <c r="G24" s="275"/>
      <c r="H24" s="275"/>
      <c r="I24" s="131">
        <f>H14+H15+H16</f>
        <v>0</v>
      </c>
      <c r="J24" s="111"/>
      <c r="K24" s="111"/>
      <c r="L24" s="111"/>
      <c r="M24" s="120"/>
      <c r="N24" s="111"/>
      <c r="O24" s="111"/>
    </row>
    <row r="25" spans="1:15" x14ac:dyDescent="0.3">
      <c r="A25" s="111"/>
      <c r="B25" s="115"/>
      <c r="C25" s="111"/>
      <c r="D25" s="111"/>
      <c r="E25" s="146"/>
      <c r="F25" s="111"/>
      <c r="G25" s="111"/>
      <c r="H25" s="123"/>
      <c r="I25" s="124"/>
      <c r="J25" s="111"/>
      <c r="K25" s="111"/>
      <c r="L25" s="111"/>
      <c r="M25" s="111"/>
      <c r="N25" s="111"/>
      <c r="O25" s="111"/>
    </row>
    <row r="26" spans="1:15" x14ac:dyDescent="0.3">
      <c r="A26" s="111"/>
      <c r="B26" s="115"/>
      <c r="C26" s="111"/>
      <c r="D26" s="111"/>
      <c r="E26" s="146"/>
      <c r="F26" s="111"/>
      <c r="G26" s="111"/>
      <c r="H26" s="123"/>
      <c r="I26" s="124"/>
      <c r="J26" s="111"/>
      <c r="K26" s="111"/>
      <c r="L26" s="111"/>
      <c r="M26" s="111"/>
      <c r="N26" s="111"/>
      <c r="O26" s="111"/>
    </row>
    <row r="27" spans="1:15" x14ac:dyDescent="0.3">
      <c r="A27" s="111"/>
      <c r="B27" s="115"/>
      <c r="C27" s="111"/>
      <c r="D27" s="111"/>
      <c r="E27" s="146"/>
      <c r="F27" s="111"/>
      <c r="G27" s="111"/>
      <c r="H27" s="123"/>
      <c r="I27" s="124"/>
      <c r="J27" s="111"/>
      <c r="K27" s="111"/>
      <c r="L27" s="111"/>
      <c r="M27" s="111"/>
      <c r="N27" s="111"/>
      <c r="O27" s="111"/>
    </row>
    <row r="28" spans="1:15" x14ac:dyDescent="0.3">
      <c r="A28" s="111"/>
      <c r="B28" s="115"/>
      <c r="C28" s="111"/>
      <c r="D28" s="111"/>
      <c r="E28" s="146"/>
      <c r="F28" s="111"/>
      <c r="G28" s="111"/>
      <c r="H28" s="123"/>
      <c r="I28" s="124"/>
      <c r="J28" s="111"/>
      <c r="K28" s="111"/>
      <c r="L28" s="111"/>
      <c r="M28" s="111"/>
      <c r="N28" s="111"/>
      <c r="O28" s="111"/>
    </row>
    <row r="29" spans="1:15" x14ac:dyDescent="0.3">
      <c r="A29" s="111"/>
      <c r="B29" s="115"/>
      <c r="C29" s="111"/>
      <c r="D29" s="111"/>
      <c r="E29" s="146"/>
      <c r="F29" s="111"/>
      <c r="G29" s="111"/>
      <c r="H29" s="133"/>
      <c r="I29" s="134"/>
      <c r="J29" s="111"/>
      <c r="K29" s="111"/>
      <c r="L29" s="111"/>
      <c r="M29" s="111"/>
      <c r="N29" s="111"/>
      <c r="O29" s="111"/>
    </row>
    <row r="30" spans="1:15" x14ac:dyDescent="0.3">
      <c r="A30" s="111"/>
      <c r="B30" s="115"/>
      <c r="C30" s="111"/>
      <c r="D30" s="111"/>
      <c r="E30" s="146"/>
      <c r="F30" s="111"/>
      <c r="G30" s="111"/>
      <c r="H30" s="147" t="s">
        <v>75</v>
      </c>
      <c r="I30" s="124"/>
      <c r="J30" s="111"/>
      <c r="K30" s="111"/>
      <c r="L30" s="111"/>
      <c r="M30" s="111"/>
      <c r="N30" s="111"/>
      <c r="O30" s="111"/>
    </row>
    <row r="31" spans="1:15" x14ac:dyDescent="0.3">
      <c r="A31" s="111"/>
      <c r="B31" s="115"/>
      <c r="C31" s="111"/>
      <c r="D31" s="111"/>
      <c r="E31" s="146"/>
      <c r="F31" s="111"/>
      <c r="G31" s="111"/>
      <c r="H31" s="147" t="s">
        <v>76</v>
      </c>
      <c r="I31" s="124"/>
      <c r="J31" s="111"/>
      <c r="K31" s="111"/>
      <c r="L31" s="111"/>
      <c r="M31" s="111"/>
      <c r="N31" s="111"/>
      <c r="O31" s="111"/>
    </row>
    <row r="32" spans="1:15" x14ac:dyDescent="0.3">
      <c r="A32" s="111"/>
      <c r="B32" s="115"/>
      <c r="C32" s="111"/>
      <c r="D32" s="111"/>
      <c r="E32" s="146"/>
      <c r="F32" s="111"/>
      <c r="G32" s="111"/>
      <c r="H32" s="147" t="s">
        <v>77</v>
      </c>
      <c r="I32" s="151"/>
      <c r="J32" s="111"/>
      <c r="K32" s="111"/>
      <c r="L32" s="111"/>
      <c r="M32" s="111"/>
      <c r="N32" s="111"/>
      <c r="O32" s="111"/>
    </row>
    <row r="33" spans="1:24" x14ac:dyDescent="0.3">
      <c r="A33" s="111"/>
      <c r="B33" s="115"/>
      <c r="C33" s="111"/>
      <c r="D33" s="111"/>
      <c r="E33" s="146"/>
      <c r="F33" s="111"/>
      <c r="G33" s="111"/>
      <c r="H33" s="111"/>
      <c r="I33" s="121"/>
      <c r="J33" s="111"/>
      <c r="K33" s="111"/>
      <c r="L33" s="111"/>
      <c r="M33" s="111"/>
      <c r="N33" s="111"/>
      <c r="O33" s="111"/>
    </row>
    <row r="34" spans="1:24" x14ac:dyDescent="0.3">
      <c r="A34" s="111"/>
      <c r="B34" s="115"/>
      <c r="C34" s="111"/>
      <c r="D34" s="111"/>
      <c r="E34" s="146"/>
      <c r="F34" s="111"/>
      <c r="G34" s="111"/>
      <c r="H34" s="111"/>
      <c r="I34" s="121"/>
      <c r="J34" s="111"/>
      <c r="K34" s="111"/>
      <c r="L34" s="111"/>
      <c r="M34" s="111"/>
      <c r="N34" s="111"/>
      <c r="O34" s="111"/>
    </row>
    <row r="35" spans="1:24" x14ac:dyDescent="0.3">
      <c r="A35" s="111"/>
      <c r="B35" s="115"/>
      <c r="C35" s="111"/>
      <c r="D35" s="111"/>
      <c r="E35" s="146"/>
      <c r="F35" s="111"/>
      <c r="G35" s="111"/>
      <c r="H35" s="111"/>
      <c r="I35" s="121"/>
      <c r="J35" s="111"/>
      <c r="K35" s="111"/>
      <c r="L35" s="111"/>
      <c r="M35" s="111"/>
      <c r="N35" s="111"/>
      <c r="O35" s="111"/>
    </row>
    <row r="36" spans="1:24" x14ac:dyDescent="0.3">
      <c r="A36" s="111"/>
      <c r="B36" s="115"/>
      <c r="C36" s="111"/>
      <c r="D36" s="111"/>
      <c r="E36" s="146"/>
      <c r="F36" s="111"/>
      <c r="G36" s="111"/>
      <c r="H36" s="111"/>
      <c r="I36" s="121"/>
      <c r="J36" s="111"/>
      <c r="K36" s="111"/>
      <c r="L36" s="111"/>
      <c r="M36" s="111"/>
      <c r="N36" s="111"/>
      <c r="O36" s="111"/>
    </row>
    <row r="37" spans="1:24" x14ac:dyDescent="0.3">
      <c r="A37" s="111"/>
      <c r="B37" s="115"/>
      <c r="C37" s="111"/>
      <c r="D37" s="111"/>
      <c r="E37" s="146"/>
      <c r="F37" s="111"/>
      <c r="G37" s="111"/>
      <c r="H37" s="111"/>
      <c r="I37" s="121"/>
      <c r="J37" s="111"/>
      <c r="K37" s="111"/>
      <c r="L37" s="111"/>
      <c r="M37" s="111"/>
      <c r="N37" s="111"/>
      <c r="O37" s="111"/>
    </row>
    <row r="38" spans="1:24" x14ac:dyDescent="0.3">
      <c r="A38" s="111"/>
      <c r="B38" s="115"/>
      <c r="C38" s="111"/>
      <c r="D38" s="111"/>
      <c r="E38" s="146"/>
      <c r="F38" s="111"/>
      <c r="G38" s="111"/>
      <c r="H38" s="111"/>
      <c r="I38" s="121"/>
      <c r="J38" s="111"/>
      <c r="K38" s="111"/>
      <c r="L38" s="111"/>
      <c r="M38" s="111"/>
      <c r="N38" s="111"/>
      <c r="O38" s="111"/>
    </row>
    <row r="39" spans="1:24" x14ac:dyDescent="0.3">
      <c r="A39" s="111"/>
      <c r="B39" s="111"/>
      <c r="C39" s="111"/>
      <c r="D39" s="111"/>
      <c r="E39" s="111"/>
      <c r="F39" s="111"/>
      <c r="G39" s="111"/>
      <c r="H39" s="111"/>
      <c r="I39" s="121"/>
      <c r="J39" s="111"/>
      <c r="K39" s="111"/>
      <c r="L39" s="111"/>
      <c r="M39" s="111"/>
      <c r="N39" s="111"/>
      <c r="O39" s="111"/>
    </row>
    <row r="45" spans="1:24" s="122" customFormat="1" x14ac:dyDescent="0.3">
      <c r="A45" s="112"/>
      <c r="B45" s="112"/>
      <c r="C45" s="112"/>
      <c r="D45" s="112"/>
      <c r="E45" s="112"/>
      <c r="F45" s="112"/>
      <c r="G45" s="112"/>
      <c r="H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</row>
    <row r="46" spans="1:24" s="122" customFormat="1" x14ac:dyDescent="0.3">
      <c r="A46" s="112"/>
      <c r="B46" s="112"/>
      <c r="C46" s="112"/>
      <c r="D46" s="112"/>
      <c r="E46" s="112"/>
      <c r="F46" s="112"/>
      <c r="G46" s="148"/>
      <c r="H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</row>
    <row r="47" spans="1:24" s="122" customFormat="1" x14ac:dyDescent="0.3">
      <c r="A47" s="112"/>
      <c r="B47" s="112"/>
      <c r="C47" s="112"/>
      <c r="D47" s="112"/>
      <c r="E47" s="112"/>
      <c r="F47" s="112"/>
      <c r="G47" s="148"/>
      <c r="H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</row>
    <row r="49" spans="1:24" s="122" customFormat="1" x14ac:dyDescent="0.3">
      <c r="A49" s="112"/>
      <c r="B49" s="112"/>
      <c r="C49" s="112"/>
      <c r="D49" s="112"/>
      <c r="E49" s="112"/>
      <c r="F49" s="112"/>
      <c r="G49" s="116"/>
      <c r="H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</row>
    <row r="50" spans="1:24" s="122" customFormat="1" x14ac:dyDescent="0.3">
      <c r="A50" s="112"/>
      <c r="B50" s="112"/>
      <c r="C50" s="112"/>
      <c r="D50" s="112"/>
      <c r="E50" s="112"/>
      <c r="F50" s="112"/>
      <c r="G50" s="116"/>
      <c r="H50" s="117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</row>
    <row r="51" spans="1:24" s="122" customFormat="1" x14ac:dyDescent="0.3">
      <c r="A51" s="112"/>
      <c r="B51" s="112"/>
      <c r="C51" s="112"/>
      <c r="D51" s="112"/>
      <c r="E51" s="112"/>
      <c r="F51" s="112"/>
      <c r="G51" s="116"/>
      <c r="H51" s="117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</row>
    <row r="52" spans="1:24" s="122" customFormat="1" x14ac:dyDescent="0.3">
      <c r="A52" s="112"/>
      <c r="B52" s="112"/>
      <c r="C52" s="112"/>
      <c r="D52" s="112"/>
      <c r="E52" s="112"/>
      <c r="F52" s="112"/>
      <c r="G52" s="149"/>
      <c r="H52" s="149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</row>
    <row r="54" spans="1:24" s="122" customFormat="1" x14ac:dyDescent="0.3">
      <c r="A54" s="112"/>
      <c r="B54" s="112"/>
      <c r="C54" s="112"/>
      <c r="D54" s="112"/>
      <c r="E54" s="112"/>
      <c r="F54" s="112"/>
      <c r="G54" s="118"/>
      <c r="H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</row>
    <row r="57" spans="1:24" s="122" customFormat="1" x14ac:dyDescent="0.3">
      <c r="A57" s="112"/>
      <c r="B57" s="112"/>
      <c r="C57" s="112"/>
      <c r="D57" s="112"/>
      <c r="E57" s="112"/>
      <c r="F57" s="112"/>
      <c r="G57" s="112"/>
      <c r="H57" s="150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</row>
    <row r="58" spans="1:24" s="122" customFormat="1" x14ac:dyDescent="0.3">
      <c r="A58" s="112"/>
      <c r="B58" s="112"/>
      <c r="C58" s="112"/>
      <c r="D58" s="112"/>
      <c r="E58" s="112"/>
      <c r="F58" s="112"/>
      <c r="G58" s="112"/>
      <c r="H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</row>
  </sheetData>
  <sheetProtection algorithmName="SHA-512" hashValue="NJPmFd/lFULXz9bVi+6huSHagbNuLMYIut0CTo4QW7Gk/E0QIFm5I2tc+kI/msqXVbm2CBvpZE7H3sipEhXf8A==" saltValue="6KcCHv3xZeOYcv4vKFb1/Q==" spinCount="100000" sheet="1" scenarios="1" formatCells="0"/>
  <mergeCells count="17">
    <mergeCell ref="C24:H24"/>
    <mergeCell ref="C17:G17"/>
    <mergeCell ref="C18:H18"/>
    <mergeCell ref="C19:H19"/>
    <mergeCell ref="C20:H20"/>
    <mergeCell ref="C23:I23"/>
    <mergeCell ref="C2:E2"/>
    <mergeCell ref="C4:I4"/>
    <mergeCell ref="C6:I7"/>
    <mergeCell ref="C12:I12"/>
    <mergeCell ref="C22:H22"/>
    <mergeCell ref="C11:H11"/>
    <mergeCell ref="C13:H13"/>
    <mergeCell ref="C14:G14"/>
    <mergeCell ref="C15:G15"/>
    <mergeCell ref="C16:G16"/>
    <mergeCell ref="C9:I9"/>
  </mergeCells>
  <conditionalFormatting sqref="I11 I13 H14:H16 I19">
    <cfRule type="containsBlanks" dxfId="1" priority="1">
      <formula>LEN(TRIM(H11))=0</formula>
    </cfRule>
  </conditionalFormatting>
  <conditionalFormatting sqref="I22">
    <cfRule type="cellIs" dxfId="0" priority="2" operator="greaterThan">
      <formula>3134463523</formula>
    </cfRule>
  </conditionalFormatting>
  <pageMargins left="0.7" right="0.7" top="0.75" bottom="0.75" header="0.3" footer="0.3"/>
  <pageSetup scale="4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FC9B-D5B3-4409-BF5B-F54A58F9A8EC}">
  <sheetPr>
    <pageSetUpPr fitToPage="1"/>
  </sheetPr>
  <dimension ref="A1:X336"/>
  <sheetViews>
    <sheetView showGridLines="0" tabSelected="1" view="pageBreakPreview" zoomScale="70" zoomScaleNormal="100" zoomScaleSheetLayoutView="70" zoomScalePageLayoutView="55" workbookViewId="0">
      <selection activeCell="G4" sqref="G4"/>
    </sheetView>
  </sheetViews>
  <sheetFormatPr baseColWidth="10" defaultColWidth="11.42578125" defaultRowHeight="16.5" x14ac:dyDescent="0.3"/>
  <cols>
    <col min="1" max="2" width="3.42578125" style="325" customWidth="1"/>
    <col min="3" max="3" width="12" style="325" customWidth="1"/>
    <col min="4" max="4" width="15.42578125" style="325" customWidth="1"/>
    <col min="5" max="5" width="75" style="325" customWidth="1"/>
    <col min="6" max="6" width="8.5703125" style="325" customWidth="1"/>
    <col min="7" max="7" width="26.140625" style="325" customWidth="1"/>
    <col min="8" max="8" width="23.5703125" style="325" customWidth="1"/>
    <col min="9" max="9" width="34" style="363" customWidth="1"/>
    <col min="10" max="10" width="3.42578125" style="325" customWidth="1"/>
    <col min="11" max="11" width="2.5703125" style="325" customWidth="1"/>
    <col min="12" max="12" width="21.140625" style="325" bestFit="1" customWidth="1"/>
    <col min="13" max="13" width="21.7109375" style="325" customWidth="1"/>
    <col min="14" max="16384" width="11.42578125" style="325"/>
  </cols>
  <sheetData>
    <row r="1" spans="1:11" ht="17.25" thickBot="1" x14ac:dyDescent="0.35">
      <c r="A1" s="323"/>
      <c r="B1" s="323"/>
      <c r="C1" s="323"/>
      <c r="D1" s="323"/>
      <c r="E1" s="323"/>
      <c r="F1" s="323"/>
      <c r="G1" s="323"/>
      <c r="H1" s="323"/>
      <c r="I1" s="324"/>
      <c r="J1" s="323"/>
      <c r="K1" s="323"/>
    </row>
    <row r="2" spans="1:11" x14ac:dyDescent="0.3">
      <c r="A2" s="323"/>
      <c r="B2" s="326"/>
      <c r="C2" s="320" t="s">
        <v>60</v>
      </c>
      <c r="D2" s="321"/>
      <c r="E2" s="321"/>
      <c r="F2" s="327"/>
      <c r="G2" s="327"/>
      <c r="H2" s="327"/>
      <c r="I2" s="328"/>
      <c r="J2" s="329"/>
      <c r="K2" s="323"/>
    </row>
    <row r="3" spans="1:11" x14ac:dyDescent="0.3">
      <c r="A3" s="323"/>
      <c r="B3" s="326"/>
      <c r="C3" s="152" t="s">
        <v>78</v>
      </c>
      <c r="D3" s="322" t="s">
        <v>79</v>
      </c>
      <c r="E3" s="322"/>
      <c r="F3" s="323"/>
      <c r="G3" s="323"/>
      <c r="H3" s="323"/>
      <c r="I3" s="330"/>
      <c r="J3" s="329"/>
      <c r="K3" s="323"/>
    </row>
    <row r="4" spans="1:11" x14ac:dyDescent="0.3">
      <c r="A4" s="323"/>
      <c r="B4" s="326"/>
      <c r="C4" s="331"/>
      <c r="D4" s="332"/>
      <c r="E4" s="332"/>
      <c r="F4" s="332"/>
      <c r="G4" s="332"/>
      <c r="H4" s="332"/>
      <c r="I4" s="333"/>
      <c r="J4" s="329"/>
      <c r="K4" s="323"/>
    </row>
    <row r="5" spans="1:11" ht="17.25" thickBot="1" x14ac:dyDescent="0.35">
      <c r="A5" s="323"/>
      <c r="B5" s="326"/>
      <c r="C5" s="334" t="s">
        <v>769</v>
      </c>
      <c r="D5" s="335"/>
      <c r="E5" s="335"/>
      <c r="F5" s="335"/>
      <c r="G5" s="335"/>
      <c r="H5" s="335"/>
      <c r="I5" s="336"/>
      <c r="J5" s="329"/>
      <c r="K5" s="323"/>
    </row>
    <row r="6" spans="1:11" s="343" customFormat="1" ht="33" customHeight="1" x14ac:dyDescent="0.3">
      <c r="A6" s="337"/>
      <c r="B6" s="338"/>
      <c r="C6" s="339" t="s">
        <v>80</v>
      </c>
      <c r="D6" s="340"/>
      <c r="E6" s="340"/>
      <c r="F6" s="340"/>
      <c r="G6" s="340"/>
      <c r="H6" s="340"/>
      <c r="I6" s="341"/>
      <c r="J6" s="342"/>
      <c r="K6" s="337"/>
    </row>
    <row r="7" spans="1:11" ht="17.25" thickBot="1" x14ac:dyDescent="0.35">
      <c r="A7" s="323"/>
      <c r="B7" s="326"/>
      <c r="C7" s="344"/>
      <c r="D7" s="345"/>
      <c r="E7" s="345"/>
      <c r="F7" s="345"/>
      <c r="G7" s="345"/>
      <c r="H7" s="345"/>
      <c r="I7" s="346"/>
      <c r="J7" s="329"/>
      <c r="K7" s="323"/>
    </row>
    <row r="8" spans="1:11" ht="21.75" customHeight="1" x14ac:dyDescent="0.3">
      <c r="A8" s="323"/>
      <c r="B8" s="326"/>
      <c r="C8" s="347" t="s">
        <v>62</v>
      </c>
      <c r="D8" s="348"/>
      <c r="E8" s="348"/>
      <c r="F8" s="348"/>
      <c r="G8" s="348"/>
      <c r="H8" s="348"/>
      <c r="I8" s="349"/>
      <c r="J8" s="329"/>
      <c r="K8" s="323"/>
    </row>
    <row r="9" spans="1:11" x14ac:dyDescent="0.3">
      <c r="A9" s="323"/>
      <c r="B9" s="326"/>
      <c r="C9" s="350"/>
      <c r="D9" s="351"/>
      <c r="E9" s="351"/>
      <c r="F9" s="351"/>
      <c r="G9" s="351"/>
      <c r="H9" s="351"/>
      <c r="I9" s="352"/>
      <c r="J9" s="329"/>
      <c r="K9" s="323"/>
    </row>
    <row r="10" spans="1:11" x14ac:dyDescent="0.3">
      <c r="A10" s="323"/>
      <c r="B10" s="326"/>
      <c r="C10" s="153" t="s">
        <v>81</v>
      </c>
      <c r="D10" s="154" t="s">
        <v>82</v>
      </c>
      <c r="E10" s="154" t="s">
        <v>83</v>
      </c>
      <c r="F10" s="154" t="s">
        <v>84</v>
      </c>
      <c r="G10" s="154" t="s">
        <v>6</v>
      </c>
      <c r="H10" s="154" t="s">
        <v>85</v>
      </c>
      <c r="I10" s="155" t="s">
        <v>86</v>
      </c>
      <c r="J10" s="329"/>
      <c r="K10" s="323"/>
    </row>
    <row r="11" spans="1:11" x14ac:dyDescent="0.3">
      <c r="A11" s="323"/>
      <c r="B11" s="326"/>
      <c r="C11" s="156" t="s">
        <v>87</v>
      </c>
      <c r="D11" s="157" t="s">
        <v>88</v>
      </c>
      <c r="E11" s="158" t="s">
        <v>89</v>
      </c>
      <c r="F11" s="157" t="s">
        <v>90</v>
      </c>
      <c r="G11" s="159"/>
      <c r="H11" s="160"/>
      <c r="I11" s="161"/>
      <c r="J11" s="329"/>
      <c r="K11" s="323"/>
    </row>
    <row r="12" spans="1:11" ht="28.5" x14ac:dyDescent="0.3">
      <c r="A12" s="323"/>
      <c r="B12" s="326"/>
      <c r="C12" s="162" t="s">
        <v>91</v>
      </c>
      <c r="D12" s="163" t="s">
        <v>92</v>
      </c>
      <c r="E12" s="164" t="s">
        <v>93</v>
      </c>
      <c r="F12" s="163" t="s">
        <v>94</v>
      </c>
      <c r="G12" s="165">
        <v>10</v>
      </c>
      <c r="H12" s="166">
        <v>60610</v>
      </c>
      <c r="I12" s="167">
        <f t="shared" ref="I12:I14" si="0">+H12*G12</f>
        <v>606100</v>
      </c>
      <c r="J12" s="329"/>
      <c r="K12" s="323"/>
    </row>
    <row r="13" spans="1:11" x14ac:dyDescent="0.3">
      <c r="A13" s="323"/>
      <c r="B13" s="326"/>
      <c r="C13" s="162" t="s">
        <v>95</v>
      </c>
      <c r="D13" s="163" t="s">
        <v>96</v>
      </c>
      <c r="E13" s="164" t="s">
        <v>97</v>
      </c>
      <c r="F13" s="163" t="s">
        <v>94</v>
      </c>
      <c r="G13" s="165">
        <f>+G59</f>
        <v>219.26</v>
      </c>
      <c r="H13" s="166">
        <v>40082</v>
      </c>
      <c r="I13" s="167">
        <f>ROUND((H13*G13),0)</f>
        <v>8788379</v>
      </c>
      <c r="J13" s="329"/>
      <c r="K13" s="323"/>
    </row>
    <row r="14" spans="1:11" x14ac:dyDescent="0.3">
      <c r="A14" s="323"/>
      <c r="B14" s="326"/>
      <c r="C14" s="162" t="s">
        <v>98</v>
      </c>
      <c r="D14" s="163" t="s">
        <v>99</v>
      </c>
      <c r="E14" s="164" t="s">
        <v>100</v>
      </c>
      <c r="F14" s="163" t="s">
        <v>94</v>
      </c>
      <c r="G14" s="165">
        <f>10*6</f>
        <v>60</v>
      </c>
      <c r="H14" s="166">
        <v>53137</v>
      </c>
      <c r="I14" s="167">
        <f t="shared" si="0"/>
        <v>3188220</v>
      </c>
      <c r="J14" s="329"/>
      <c r="K14" s="323"/>
    </row>
    <row r="15" spans="1:11" x14ac:dyDescent="0.3">
      <c r="A15" s="323"/>
      <c r="B15" s="326"/>
      <c r="C15" s="168" t="s">
        <v>101</v>
      </c>
      <c r="D15" s="353"/>
      <c r="E15" s="353"/>
      <c r="F15" s="353"/>
      <c r="G15" s="169"/>
      <c r="H15" s="353"/>
      <c r="I15" s="170">
        <f>SUM(I12:I14)</f>
        <v>12582699</v>
      </c>
      <c r="J15" s="329"/>
      <c r="K15" s="323"/>
    </row>
    <row r="16" spans="1:11" x14ac:dyDescent="0.3">
      <c r="A16" s="323"/>
      <c r="B16" s="326"/>
      <c r="C16" s="156" t="s">
        <v>102</v>
      </c>
      <c r="D16" s="157" t="s">
        <v>103</v>
      </c>
      <c r="E16" s="158" t="s">
        <v>104</v>
      </c>
      <c r="F16" s="157"/>
      <c r="G16" s="171"/>
      <c r="H16" s="172"/>
      <c r="I16" s="161"/>
      <c r="J16" s="329"/>
      <c r="K16" s="323"/>
    </row>
    <row r="17" spans="1:11" ht="28.5" x14ac:dyDescent="0.3">
      <c r="A17" s="323"/>
      <c r="B17" s="326"/>
      <c r="C17" s="162" t="s">
        <v>105</v>
      </c>
      <c r="D17" s="163" t="s">
        <v>106</v>
      </c>
      <c r="E17" s="164" t="s">
        <v>107</v>
      </c>
      <c r="F17" s="163" t="s">
        <v>108</v>
      </c>
      <c r="G17" s="165">
        <v>866.99</v>
      </c>
      <c r="H17" s="166">
        <v>8246</v>
      </c>
      <c r="I17" s="167">
        <f t="shared" ref="I17:I20" si="1">+H17*G17</f>
        <v>7149199.54</v>
      </c>
      <c r="J17" s="329"/>
      <c r="K17" s="323"/>
    </row>
    <row r="18" spans="1:11" x14ac:dyDescent="0.3">
      <c r="A18" s="323"/>
      <c r="B18" s="326"/>
      <c r="C18" s="162" t="s">
        <v>109</v>
      </c>
      <c r="D18" s="163" t="s">
        <v>110</v>
      </c>
      <c r="E18" s="173" t="s">
        <v>111</v>
      </c>
      <c r="F18" s="163" t="s">
        <v>112</v>
      </c>
      <c r="G18" s="165">
        <v>704</v>
      </c>
      <c r="H18" s="166">
        <v>7675</v>
      </c>
      <c r="I18" s="167">
        <f t="shared" si="1"/>
        <v>5403200</v>
      </c>
      <c r="J18" s="329"/>
      <c r="K18" s="323"/>
    </row>
    <row r="19" spans="1:11" x14ac:dyDescent="0.3">
      <c r="A19" s="323"/>
      <c r="B19" s="326"/>
      <c r="C19" s="162" t="s">
        <v>113</v>
      </c>
      <c r="D19" s="163" t="s">
        <v>114</v>
      </c>
      <c r="E19" s="164" t="s">
        <v>115</v>
      </c>
      <c r="F19" s="163" t="s">
        <v>108</v>
      </c>
      <c r="G19" s="165">
        <v>866.99</v>
      </c>
      <c r="H19" s="166">
        <v>4791</v>
      </c>
      <c r="I19" s="167">
        <f t="shared" si="1"/>
        <v>4153749.09</v>
      </c>
      <c r="J19" s="329"/>
      <c r="K19" s="323"/>
    </row>
    <row r="20" spans="1:11" ht="28.5" x14ac:dyDescent="0.3">
      <c r="A20" s="323"/>
      <c r="B20" s="326"/>
      <c r="C20" s="162" t="s">
        <v>116</v>
      </c>
      <c r="D20" s="163" t="s">
        <v>117</v>
      </c>
      <c r="E20" s="164" t="s">
        <v>118</v>
      </c>
      <c r="F20" s="163" t="s">
        <v>108</v>
      </c>
      <c r="G20" s="165">
        <v>8.3800000000000008</v>
      </c>
      <c r="H20" s="166">
        <v>22887</v>
      </c>
      <c r="I20" s="167">
        <f t="shared" si="1"/>
        <v>191793.06000000003</v>
      </c>
      <c r="J20" s="329"/>
      <c r="K20" s="323"/>
    </row>
    <row r="21" spans="1:11" x14ac:dyDescent="0.3">
      <c r="A21" s="323"/>
      <c r="B21" s="326"/>
      <c r="C21" s="168" t="s">
        <v>101</v>
      </c>
      <c r="D21" s="174"/>
      <c r="E21" s="175"/>
      <c r="F21" s="174"/>
      <c r="G21" s="169"/>
      <c r="H21" s="176"/>
      <c r="I21" s="170">
        <f>SUM(I17:I20)</f>
        <v>16897941.689999998</v>
      </c>
      <c r="J21" s="329"/>
      <c r="K21" s="323"/>
    </row>
    <row r="22" spans="1:11" x14ac:dyDescent="0.3">
      <c r="A22" s="323"/>
      <c r="B22" s="326"/>
      <c r="C22" s="156" t="s">
        <v>119</v>
      </c>
      <c r="D22" s="157" t="s">
        <v>120</v>
      </c>
      <c r="E22" s="158" t="s">
        <v>121</v>
      </c>
      <c r="F22" s="157" t="s">
        <v>90</v>
      </c>
      <c r="G22" s="171"/>
      <c r="H22" s="172"/>
      <c r="I22" s="161"/>
      <c r="J22" s="329"/>
      <c r="K22" s="323"/>
    </row>
    <row r="23" spans="1:11" x14ac:dyDescent="0.3">
      <c r="A23" s="323"/>
      <c r="B23" s="326"/>
      <c r="C23" s="162" t="s">
        <v>122</v>
      </c>
      <c r="D23" s="163" t="s">
        <v>123</v>
      </c>
      <c r="E23" s="173" t="s">
        <v>124</v>
      </c>
      <c r="F23" s="163" t="s">
        <v>125</v>
      </c>
      <c r="G23" s="177">
        <v>5</v>
      </c>
      <c r="H23" s="166">
        <v>53205</v>
      </c>
      <c r="I23" s="167">
        <f t="shared" ref="I23:I25" si="2">+H23*G23</f>
        <v>266025</v>
      </c>
      <c r="J23" s="329"/>
      <c r="K23" s="323"/>
    </row>
    <row r="24" spans="1:11" x14ac:dyDescent="0.3">
      <c r="A24" s="323"/>
      <c r="B24" s="326"/>
      <c r="C24" s="162" t="s">
        <v>126</v>
      </c>
      <c r="D24" s="163" t="s">
        <v>127</v>
      </c>
      <c r="E24" s="164" t="s">
        <v>128</v>
      </c>
      <c r="F24" s="163" t="s">
        <v>125</v>
      </c>
      <c r="G24" s="178">
        <v>10</v>
      </c>
      <c r="H24" s="166">
        <v>21397</v>
      </c>
      <c r="I24" s="167">
        <f t="shared" si="2"/>
        <v>213970</v>
      </c>
      <c r="J24" s="329"/>
      <c r="K24" s="323"/>
    </row>
    <row r="25" spans="1:11" ht="28.5" x14ac:dyDescent="0.3">
      <c r="A25" s="323"/>
      <c r="B25" s="326"/>
      <c r="C25" s="162" t="s">
        <v>129</v>
      </c>
      <c r="D25" s="163" t="s">
        <v>130</v>
      </c>
      <c r="E25" s="173" t="s">
        <v>131</v>
      </c>
      <c r="F25" s="163" t="s">
        <v>125</v>
      </c>
      <c r="G25" s="178">
        <v>5</v>
      </c>
      <c r="H25" s="166">
        <v>266624</v>
      </c>
      <c r="I25" s="167">
        <f t="shared" si="2"/>
        <v>1333120</v>
      </c>
      <c r="J25" s="329"/>
      <c r="K25" s="323"/>
    </row>
    <row r="26" spans="1:11" x14ac:dyDescent="0.3">
      <c r="A26" s="323"/>
      <c r="B26" s="326"/>
      <c r="C26" s="168" t="s">
        <v>101</v>
      </c>
      <c r="D26" s="179"/>
      <c r="E26" s="180"/>
      <c r="F26" s="174"/>
      <c r="G26" s="169"/>
      <c r="H26" s="176"/>
      <c r="I26" s="170">
        <f>SUM(I23:I25)</f>
        <v>1813115</v>
      </c>
      <c r="J26" s="329"/>
      <c r="K26" s="323"/>
    </row>
    <row r="27" spans="1:11" x14ac:dyDescent="0.3">
      <c r="A27" s="323"/>
      <c r="B27" s="326"/>
      <c r="C27" s="156" t="s">
        <v>132</v>
      </c>
      <c r="D27" s="157" t="s">
        <v>133</v>
      </c>
      <c r="E27" s="158" t="s">
        <v>134</v>
      </c>
      <c r="F27" s="157" t="s">
        <v>90</v>
      </c>
      <c r="G27" s="171"/>
      <c r="H27" s="172"/>
      <c r="I27" s="161"/>
      <c r="J27" s="329"/>
      <c r="K27" s="323"/>
    </row>
    <row r="28" spans="1:11" x14ac:dyDescent="0.3">
      <c r="A28" s="323"/>
      <c r="B28" s="326"/>
      <c r="C28" s="181" t="s">
        <v>135</v>
      </c>
      <c r="D28" s="182" t="s">
        <v>136</v>
      </c>
      <c r="E28" s="183" t="s">
        <v>137</v>
      </c>
      <c r="F28" s="182"/>
      <c r="G28" s="184"/>
      <c r="H28" s="185"/>
      <c r="I28" s="186"/>
      <c r="J28" s="329"/>
      <c r="K28" s="323"/>
    </row>
    <row r="29" spans="1:11" x14ac:dyDescent="0.3">
      <c r="A29" s="323"/>
      <c r="B29" s="326"/>
      <c r="C29" s="162" t="s">
        <v>138</v>
      </c>
      <c r="D29" s="163" t="s">
        <v>139</v>
      </c>
      <c r="E29" s="164" t="s">
        <v>140</v>
      </c>
      <c r="F29" s="163" t="s">
        <v>125</v>
      </c>
      <c r="G29" s="165">
        <v>3.26</v>
      </c>
      <c r="H29" s="166">
        <v>1132124</v>
      </c>
      <c r="I29" s="167">
        <f t="shared" ref="I29:I32" si="3">+H29*G29</f>
        <v>3690724.2399999998</v>
      </c>
      <c r="J29" s="329"/>
      <c r="K29" s="323"/>
    </row>
    <row r="30" spans="1:11" ht="28.5" x14ac:dyDescent="0.3">
      <c r="A30" s="323"/>
      <c r="B30" s="326"/>
      <c r="C30" s="162" t="s">
        <v>141</v>
      </c>
      <c r="D30" s="163" t="s">
        <v>142</v>
      </c>
      <c r="E30" s="164" t="s">
        <v>143</v>
      </c>
      <c r="F30" s="163" t="s">
        <v>144</v>
      </c>
      <c r="G30" s="250">
        <v>2957.6968999999999</v>
      </c>
      <c r="H30" s="166">
        <v>8716</v>
      </c>
      <c r="I30" s="167">
        <f t="shared" si="3"/>
        <v>25779286.180399999</v>
      </c>
      <c r="J30" s="329"/>
      <c r="K30" s="323"/>
    </row>
    <row r="31" spans="1:11" ht="57" x14ac:dyDescent="0.3">
      <c r="A31" s="323"/>
      <c r="B31" s="326"/>
      <c r="C31" s="162"/>
      <c r="D31" s="163"/>
      <c r="E31" s="164" t="s">
        <v>145</v>
      </c>
      <c r="F31" s="163" t="s">
        <v>146</v>
      </c>
      <c r="G31" s="165">
        <f>(8.35+8.42)*(6+1.5)*0.4*2</f>
        <v>100.62</v>
      </c>
      <c r="H31" s="166">
        <v>994352</v>
      </c>
      <c r="I31" s="167">
        <f t="shared" si="3"/>
        <v>100051698.24000001</v>
      </c>
      <c r="J31" s="329"/>
      <c r="K31" s="323"/>
    </row>
    <row r="32" spans="1:11" ht="42.75" x14ac:dyDescent="0.3">
      <c r="A32" s="323"/>
      <c r="B32" s="326"/>
      <c r="C32" s="162"/>
      <c r="D32" s="163"/>
      <c r="E32" s="164" t="s">
        <v>147</v>
      </c>
      <c r="F32" s="163" t="s">
        <v>148</v>
      </c>
      <c r="G32" s="165">
        <v>100</v>
      </c>
      <c r="H32" s="166">
        <v>105797</v>
      </c>
      <c r="I32" s="167">
        <f t="shared" si="3"/>
        <v>10579700</v>
      </c>
      <c r="J32" s="329"/>
      <c r="K32" s="323"/>
    </row>
    <row r="33" spans="1:11" x14ac:dyDescent="0.3">
      <c r="A33" s="323"/>
      <c r="B33" s="326"/>
      <c r="C33" s="168" t="s">
        <v>101</v>
      </c>
      <c r="D33" s="353"/>
      <c r="E33" s="353"/>
      <c r="F33" s="353"/>
      <c r="G33" s="169"/>
      <c r="H33" s="353"/>
      <c r="I33" s="170">
        <f>SUM(I29:I32)</f>
        <v>140101408.6604</v>
      </c>
      <c r="J33" s="329"/>
      <c r="K33" s="323"/>
    </row>
    <row r="34" spans="1:11" x14ac:dyDescent="0.3">
      <c r="A34" s="323"/>
      <c r="B34" s="326"/>
      <c r="C34" s="181" t="s">
        <v>149</v>
      </c>
      <c r="D34" s="182" t="s">
        <v>150</v>
      </c>
      <c r="E34" s="183" t="s">
        <v>151</v>
      </c>
      <c r="F34" s="182" t="s">
        <v>90</v>
      </c>
      <c r="G34" s="184"/>
      <c r="H34" s="185"/>
      <c r="I34" s="186"/>
      <c r="J34" s="329"/>
      <c r="K34" s="323"/>
    </row>
    <row r="35" spans="1:11" ht="57" x14ac:dyDescent="0.3">
      <c r="A35" s="323"/>
      <c r="B35" s="326"/>
      <c r="C35" s="162" t="s">
        <v>152</v>
      </c>
      <c r="D35" s="163" t="s">
        <v>153</v>
      </c>
      <c r="E35" s="164" t="s">
        <v>154</v>
      </c>
      <c r="F35" s="163" t="s">
        <v>144</v>
      </c>
      <c r="G35" s="165">
        <v>870</v>
      </c>
      <c r="H35" s="166">
        <v>16011</v>
      </c>
      <c r="I35" s="167">
        <f t="shared" ref="I35" si="4">+H35*G35</f>
        <v>13929570</v>
      </c>
      <c r="J35" s="329"/>
      <c r="K35" s="323"/>
    </row>
    <row r="36" spans="1:11" x14ac:dyDescent="0.3">
      <c r="A36" s="323"/>
      <c r="B36" s="326"/>
      <c r="C36" s="168" t="s">
        <v>101</v>
      </c>
      <c r="D36" s="174"/>
      <c r="E36" s="175"/>
      <c r="F36" s="174"/>
      <c r="G36" s="169"/>
      <c r="H36" s="176"/>
      <c r="I36" s="170">
        <f>SUM(I35:I35)</f>
        <v>13929570</v>
      </c>
      <c r="J36" s="329"/>
      <c r="K36" s="323"/>
    </row>
    <row r="37" spans="1:11" x14ac:dyDescent="0.3">
      <c r="A37" s="323"/>
      <c r="B37" s="326"/>
      <c r="C37" s="156" t="s">
        <v>155</v>
      </c>
      <c r="D37" s="157" t="s">
        <v>156</v>
      </c>
      <c r="E37" s="158" t="s">
        <v>157</v>
      </c>
      <c r="F37" s="157" t="s">
        <v>90</v>
      </c>
      <c r="G37" s="171"/>
      <c r="H37" s="172"/>
      <c r="I37" s="161"/>
      <c r="J37" s="329"/>
      <c r="K37" s="323"/>
    </row>
    <row r="38" spans="1:11" x14ac:dyDescent="0.3">
      <c r="A38" s="323"/>
      <c r="B38" s="326"/>
      <c r="C38" s="162" t="s">
        <v>158</v>
      </c>
      <c r="D38" s="163" t="s">
        <v>159</v>
      </c>
      <c r="E38" s="164" t="s">
        <v>160</v>
      </c>
      <c r="F38" s="163" t="s">
        <v>94</v>
      </c>
      <c r="G38" s="165">
        <v>41.8</v>
      </c>
      <c r="H38" s="166">
        <v>173128</v>
      </c>
      <c r="I38" s="167">
        <f t="shared" ref="I38:I41" si="5">+H38*G38</f>
        <v>7236750.3999999994</v>
      </c>
      <c r="J38" s="329"/>
      <c r="K38" s="323"/>
    </row>
    <row r="39" spans="1:11" x14ac:dyDescent="0.3">
      <c r="A39" s="323"/>
      <c r="B39" s="326"/>
      <c r="C39" s="162" t="s">
        <v>161</v>
      </c>
      <c r="D39" s="163" t="s">
        <v>162</v>
      </c>
      <c r="E39" s="164" t="s">
        <v>163</v>
      </c>
      <c r="F39" s="163" t="s">
        <v>94</v>
      </c>
      <c r="G39" s="165">
        <v>6.98</v>
      </c>
      <c r="H39" s="166">
        <v>65109</v>
      </c>
      <c r="I39" s="167">
        <f t="shared" si="5"/>
        <v>454460.82</v>
      </c>
      <c r="J39" s="329"/>
      <c r="K39" s="323"/>
    </row>
    <row r="40" spans="1:11" x14ac:dyDescent="0.3">
      <c r="A40" s="323"/>
      <c r="B40" s="326"/>
      <c r="C40" s="162" t="s">
        <v>164</v>
      </c>
      <c r="D40" s="163" t="s">
        <v>165</v>
      </c>
      <c r="E40" s="164" t="s">
        <v>166</v>
      </c>
      <c r="F40" s="163" t="s">
        <v>94</v>
      </c>
      <c r="G40" s="165">
        <f>1312.59+104</f>
        <v>1416.59</v>
      </c>
      <c r="H40" s="166">
        <v>66801</v>
      </c>
      <c r="I40" s="167">
        <f t="shared" si="5"/>
        <v>94629628.589999989</v>
      </c>
      <c r="J40" s="329"/>
      <c r="K40" s="323"/>
    </row>
    <row r="41" spans="1:11" ht="28.5" x14ac:dyDescent="0.3">
      <c r="A41" s="323"/>
      <c r="B41" s="326"/>
      <c r="C41" s="162" t="s">
        <v>167</v>
      </c>
      <c r="D41" s="163" t="s">
        <v>168</v>
      </c>
      <c r="E41" s="164" t="s">
        <v>169</v>
      </c>
      <c r="F41" s="163" t="s">
        <v>94</v>
      </c>
      <c r="G41" s="165">
        <v>104.47</v>
      </c>
      <c r="H41" s="166">
        <v>129757</v>
      </c>
      <c r="I41" s="167">
        <f t="shared" si="5"/>
        <v>13555713.789999999</v>
      </c>
      <c r="J41" s="329"/>
      <c r="K41" s="323"/>
    </row>
    <row r="42" spans="1:11" x14ac:dyDescent="0.3">
      <c r="A42" s="323"/>
      <c r="B42" s="326"/>
      <c r="C42" s="168" t="s">
        <v>101</v>
      </c>
      <c r="D42" s="179"/>
      <c r="E42" s="180"/>
      <c r="F42" s="174"/>
      <c r="G42" s="169"/>
      <c r="H42" s="176"/>
      <c r="I42" s="170">
        <f>SUM(I37:I41)</f>
        <v>115876553.59999999</v>
      </c>
      <c r="J42" s="329"/>
      <c r="K42" s="323"/>
    </row>
    <row r="43" spans="1:11" x14ac:dyDescent="0.3">
      <c r="A43" s="323"/>
      <c r="B43" s="326"/>
      <c r="C43" s="156" t="s">
        <v>170</v>
      </c>
      <c r="D43" s="157" t="s">
        <v>171</v>
      </c>
      <c r="E43" s="158" t="s">
        <v>172</v>
      </c>
      <c r="F43" s="157" t="s">
        <v>90</v>
      </c>
      <c r="G43" s="171"/>
      <c r="H43" s="172"/>
      <c r="I43" s="161"/>
      <c r="J43" s="329"/>
      <c r="K43" s="323"/>
    </row>
    <row r="44" spans="1:11" ht="28.5" x14ac:dyDescent="0.3">
      <c r="A44" s="323"/>
      <c r="B44" s="326"/>
      <c r="C44" s="162" t="s">
        <v>173</v>
      </c>
      <c r="D44" s="163" t="s">
        <v>174</v>
      </c>
      <c r="E44" s="164" t="s">
        <v>175</v>
      </c>
      <c r="F44" s="163" t="s">
        <v>94</v>
      </c>
      <c r="G44" s="165">
        <v>42.910000000000004</v>
      </c>
      <c r="H44" s="166">
        <v>124329</v>
      </c>
      <c r="I44" s="167">
        <f t="shared" ref="I44" si="6">+H44*G44</f>
        <v>5334957.3900000006</v>
      </c>
      <c r="J44" s="329"/>
      <c r="K44" s="323"/>
    </row>
    <row r="45" spans="1:11" x14ac:dyDescent="0.3">
      <c r="A45" s="323"/>
      <c r="B45" s="326"/>
      <c r="C45" s="168" t="s">
        <v>101</v>
      </c>
      <c r="D45" s="179"/>
      <c r="E45" s="175"/>
      <c r="F45" s="174"/>
      <c r="G45" s="169"/>
      <c r="H45" s="176"/>
      <c r="I45" s="170">
        <f>SUM(I44)</f>
        <v>5334957.3900000006</v>
      </c>
      <c r="J45" s="329"/>
      <c r="K45" s="323"/>
    </row>
    <row r="46" spans="1:11" x14ac:dyDescent="0.3">
      <c r="A46" s="323"/>
      <c r="B46" s="326"/>
      <c r="C46" s="156" t="s">
        <v>176</v>
      </c>
      <c r="D46" s="157" t="s">
        <v>177</v>
      </c>
      <c r="E46" s="158" t="s">
        <v>178</v>
      </c>
      <c r="F46" s="157"/>
      <c r="G46" s="171"/>
      <c r="H46" s="172"/>
      <c r="I46" s="161"/>
      <c r="J46" s="329"/>
      <c r="K46" s="323"/>
    </row>
    <row r="47" spans="1:11" x14ac:dyDescent="0.3">
      <c r="A47" s="323"/>
      <c r="B47" s="326"/>
      <c r="C47" s="162" t="s">
        <v>179</v>
      </c>
      <c r="D47" s="163" t="s">
        <v>180</v>
      </c>
      <c r="E47" s="164" t="s">
        <v>181</v>
      </c>
      <c r="F47" s="163" t="s">
        <v>94</v>
      </c>
      <c r="G47" s="165">
        <v>70.936999999999998</v>
      </c>
      <c r="H47" s="166">
        <v>533896</v>
      </c>
      <c r="I47" s="167">
        <f t="shared" ref="I47:I48" si="7">+H47*G47</f>
        <v>37872980.552000001</v>
      </c>
      <c r="J47" s="329"/>
      <c r="K47" s="323"/>
    </row>
    <row r="48" spans="1:11" x14ac:dyDescent="0.3">
      <c r="A48" s="323"/>
      <c r="B48" s="326"/>
      <c r="C48" s="162" t="s">
        <v>182</v>
      </c>
      <c r="D48" s="163" t="s">
        <v>183</v>
      </c>
      <c r="E48" s="173" t="s">
        <v>184</v>
      </c>
      <c r="F48" s="163" t="s">
        <v>94</v>
      </c>
      <c r="G48" s="165">
        <v>66.959999999999994</v>
      </c>
      <c r="H48" s="166">
        <v>2842871</v>
      </c>
      <c r="I48" s="167">
        <f t="shared" si="7"/>
        <v>190358642.16</v>
      </c>
      <c r="J48" s="329"/>
      <c r="K48" s="323"/>
    </row>
    <row r="49" spans="1:11" x14ac:dyDescent="0.3">
      <c r="A49" s="323"/>
      <c r="B49" s="326"/>
      <c r="C49" s="168" t="s">
        <v>101</v>
      </c>
      <c r="D49" s="353"/>
      <c r="E49" s="353"/>
      <c r="F49" s="353"/>
      <c r="G49" s="169"/>
      <c r="H49" s="353"/>
      <c r="I49" s="170">
        <f>SUM(I47:I48)</f>
        <v>228231622.71200001</v>
      </c>
      <c r="J49" s="329"/>
      <c r="K49" s="323"/>
    </row>
    <row r="50" spans="1:11" x14ac:dyDescent="0.3">
      <c r="A50" s="323"/>
      <c r="B50" s="326"/>
      <c r="C50" s="156" t="s">
        <v>185</v>
      </c>
      <c r="D50" s="157" t="s">
        <v>103</v>
      </c>
      <c r="E50" s="158" t="s">
        <v>186</v>
      </c>
      <c r="F50" s="157"/>
      <c r="G50" s="171"/>
      <c r="H50" s="172"/>
      <c r="I50" s="161"/>
      <c r="J50" s="329"/>
      <c r="K50" s="323"/>
    </row>
    <row r="51" spans="1:11" ht="28.5" x14ac:dyDescent="0.3">
      <c r="A51" s="323"/>
      <c r="B51" s="326"/>
      <c r="C51" s="162" t="s">
        <v>187</v>
      </c>
      <c r="D51" s="163" t="s">
        <v>188</v>
      </c>
      <c r="E51" s="164" t="s">
        <v>189</v>
      </c>
      <c r="F51" s="163" t="s">
        <v>94</v>
      </c>
      <c r="G51" s="165">
        <v>139.03</v>
      </c>
      <c r="H51" s="166">
        <v>69705</v>
      </c>
      <c r="I51" s="167">
        <f t="shared" ref="I51:I54" si="8">+H51*G51</f>
        <v>9691086.1500000004</v>
      </c>
      <c r="J51" s="329"/>
      <c r="K51" s="323"/>
    </row>
    <row r="52" spans="1:11" ht="42.75" x14ac:dyDescent="0.3">
      <c r="A52" s="323"/>
      <c r="B52" s="326"/>
      <c r="C52" s="162" t="s">
        <v>190</v>
      </c>
      <c r="D52" s="163" t="s">
        <v>191</v>
      </c>
      <c r="E52" s="173" t="s">
        <v>192</v>
      </c>
      <c r="F52" s="163" t="s">
        <v>94</v>
      </c>
      <c r="G52" s="165">
        <v>36.19</v>
      </c>
      <c r="H52" s="166">
        <v>128803</v>
      </c>
      <c r="I52" s="167">
        <f t="shared" si="8"/>
        <v>4661380.5699999994</v>
      </c>
      <c r="J52" s="329"/>
      <c r="K52" s="323"/>
    </row>
    <row r="53" spans="1:11" ht="28.5" x14ac:dyDescent="0.3">
      <c r="A53" s="323"/>
      <c r="B53" s="326"/>
      <c r="C53" s="162" t="s">
        <v>193</v>
      </c>
      <c r="D53" s="163" t="s">
        <v>194</v>
      </c>
      <c r="E53" s="173" t="s">
        <v>195</v>
      </c>
      <c r="F53" s="163" t="s">
        <v>94</v>
      </c>
      <c r="G53" s="165">
        <v>394.69</v>
      </c>
      <c r="H53" s="166">
        <v>558374</v>
      </c>
      <c r="I53" s="167">
        <f t="shared" si="8"/>
        <v>220384634.06</v>
      </c>
      <c r="J53" s="329"/>
      <c r="K53" s="323"/>
    </row>
    <row r="54" spans="1:11" s="323" customFormat="1" ht="57" x14ac:dyDescent="0.25">
      <c r="B54" s="326"/>
      <c r="C54" s="162" t="s">
        <v>196</v>
      </c>
      <c r="D54" s="163" t="s">
        <v>197</v>
      </c>
      <c r="E54" s="173" t="s">
        <v>198</v>
      </c>
      <c r="F54" s="163" t="s">
        <v>94</v>
      </c>
      <c r="G54" s="165">
        <v>28.21</v>
      </c>
      <c r="H54" s="166">
        <v>130364</v>
      </c>
      <c r="I54" s="167">
        <f t="shared" si="8"/>
        <v>3677568.44</v>
      </c>
      <c r="J54" s="329"/>
    </row>
    <row r="55" spans="1:11" x14ac:dyDescent="0.3">
      <c r="A55" s="323"/>
      <c r="B55" s="326"/>
      <c r="C55" s="168" t="s">
        <v>101</v>
      </c>
      <c r="D55" s="174"/>
      <c r="E55" s="175"/>
      <c r="F55" s="174"/>
      <c r="G55" s="169"/>
      <c r="H55" s="176"/>
      <c r="I55" s="170">
        <f>SUM(I51:I54)</f>
        <v>238414669.22</v>
      </c>
      <c r="J55" s="329"/>
      <c r="K55" s="323"/>
    </row>
    <row r="56" spans="1:11" x14ac:dyDescent="0.3">
      <c r="A56" s="323"/>
      <c r="B56" s="326"/>
      <c r="C56" s="156" t="s">
        <v>199</v>
      </c>
      <c r="D56" s="157" t="s">
        <v>200</v>
      </c>
      <c r="E56" s="158" t="s">
        <v>201</v>
      </c>
      <c r="F56" s="157" t="s">
        <v>90</v>
      </c>
      <c r="G56" s="171"/>
      <c r="H56" s="172"/>
      <c r="I56" s="161"/>
      <c r="J56" s="329"/>
      <c r="K56" s="323"/>
    </row>
    <row r="57" spans="1:11" ht="28.5" x14ac:dyDescent="0.3">
      <c r="A57" s="323"/>
      <c r="B57" s="326"/>
      <c r="C57" s="162" t="s">
        <v>202</v>
      </c>
      <c r="D57" s="163" t="s">
        <v>203</v>
      </c>
      <c r="E57" s="173" t="s">
        <v>204</v>
      </c>
      <c r="F57" s="163" t="s">
        <v>94</v>
      </c>
      <c r="G57" s="178">
        <v>86.64</v>
      </c>
      <c r="H57" s="166">
        <v>293556</v>
      </c>
      <c r="I57" s="167">
        <f t="shared" ref="I57:I63" si="9">+H57*G57</f>
        <v>25433691.84</v>
      </c>
      <c r="J57" s="329"/>
      <c r="K57" s="323"/>
    </row>
    <row r="58" spans="1:11" x14ac:dyDescent="0.3">
      <c r="A58" s="323"/>
      <c r="B58" s="326"/>
      <c r="C58" s="162" t="s">
        <v>205</v>
      </c>
      <c r="D58" s="163" t="s">
        <v>206</v>
      </c>
      <c r="E58" s="187" t="s">
        <v>207</v>
      </c>
      <c r="F58" s="163" t="s">
        <v>94</v>
      </c>
      <c r="G58" s="178">
        <v>41.61</v>
      </c>
      <c r="H58" s="166">
        <v>78992</v>
      </c>
      <c r="I58" s="167">
        <f t="shared" si="9"/>
        <v>3286857.12</v>
      </c>
      <c r="J58" s="329"/>
      <c r="K58" s="323"/>
    </row>
    <row r="59" spans="1:11" x14ac:dyDescent="0.3">
      <c r="A59" s="323"/>
      <c r="B59" s="326"/>
      <c r="C59" s="162" t="s">
        <v>208</v>
      </c>
      <c r="D59" s="163" t="s">
        <v>209</v>
      </c>
      <c r="E59" s="187" t="s">
        <v>210</v>
      </c>
      <c r="F59" s="163" t="s">
        <v>94</v>
      </c>
      <c r="G59" s="178">
        <v>219.26</v>
      </c>
      <c r="H59" s="166">
        <v>60444</v>
      </c>
      <c r="I59" s="167">
        <f t="shared" si="9"/>
        <v>13252951.439999999</v>
      </c>
      <c r="J59" s="329"/>
      <c r="K59" s="323"/>
    </row>
    <row r="60" spans="1:11" ht="28.5" x14ac:dyDescent="0.3">
      <c r="A60" s="323"/>
      <c r="B60" s="326"/>
      <c r="C60" s="162" t="s">
        <v>211</v>
      </c>
      <c r="D60" s="163" t="s">
        <v>212</v>
      </c>
      <c r="E60" s="173" t="s">
        <v>213</v>
      </c>
      <c r="F60" s="163" t="s">
        <v>214</v>
      </c>
      <c r="G60" s="178">
        <v>221.09</v>
      </c>
      <c r="H60" s="166">
        <v>162409</v>
      </c>
      <c r="I60" s="167">
        <f t="shared" si="9"/>
        <v>35907005.810000002</v>
      </c>
      <c r="J60" s="329"/>
      <c r="K60" s="323"/>
    </row>
    <row r="61" spans="1:11" ht="28.5" x14ac:dyDescent="0.3">
      <c r="A61" s="323"/>
      <c r="B61" s="326"/>
      <c r="C61" s="162" t="s">
        <v>215</v>
      </c>
      <c r="D61" s="163" t="s">
        <v>216</v>
      </c>
      <c r="E61" s="173" t="s">
        <v>217</v>
      </c>
      <c r="F61" s="163" t="s">
        <v>94</v>
      </c>
      <c r="G61" s="178">
        <v>19.25</v>
      </c>
      <c r="H61" s="166">
        <v>488974</v>
      </c>
      <c r="I61" s="167">
        <f t="shared" si="9"/>
        <v>9412749.5</v>
      </c>
      <c r="J61" s="329"/>
      <c r="K61" s="323"/>
    </row>
    <row r="62" spans="1:11" x14ac:dyDescent="0.3">
      <c r="A62" s="323"/>
      <c r="B62" s="326"/>
      <c r="C62" s="162" t="s">
        <v>218</v>
      </c>
      <c r="D62" s="163" t="s">
        <v>219</v>
      </c>
      <c r="E62" s="173" t="s">
        <v>220</v>
      </c>
      <c r="F62" s="163" t="s">
        <v>94</v>
      </c>
      <c r="G62" s="178">
        <v>67.3</v>
      </c>
      <c r="H62" s="166">
        <v>342609</v>
      </c>
      <c r="I62" s="167">
        <f t="shared" si="9"/>
        <v>23057585.699999999</v>
      </c>
      <c r="J62" s="329"/>
      <c r="K62" s="323"/>
    </row>
    <row r="63" spans="1:11" x14ac:dyDescent="0.3">
      <c r="A63" s="323"/>
      <c r="B63" s="326"/>
      <c r="C63" s="162" t="s">
        <v>221</v>
      </c>
      <c r="D63" s="163" t="s">
        <v>222</v>
      </c>
      <c r="E63" s="173" t="s">
        <v>223</v>
      </c>
      <c r="F63" s="163" t="s">
        <v>112</v>
      </c>
      <c r="G63" s="178">
        <v>12</v>
      </c>
      <c r="H63" s="166">
        <v>1618163</v>
      </c>
      <c r="I63" s="167">
        <f t="shared" si="9"/>
        <v>19417956</v>
      </c>
      <c r="J63" s="329"/>
      <c r="K63" s="323"/>
    </row>
    <row r="64" spans="1:11" x14ac:dyDescent="0.3">
      <c r="A64" s="323"/>
      <c r="B64" s="326"/>
      <c r="C64" s="168" t="s">
        <v>101</v>
      </c>
      <c r="D64" s="179"/>
      <c r="E64" s="180"/>
      <c r="F64" s="174"/>
      <c r="G64" s="169"/>
      <c r="H64" s="176"/>
      <c r="I64" s="170">
        <f>SUM(I57:I63)</f>
        <v>129768797.41000001</v>
      </c>
      <c r="J64" s="329"/>
      <c r="K64" s="323"/>
    </row>
    <row r="65" spans="1:11" x14ac:dyDescent="0.3">
      <c r="A65" s="323"/>
      <c r="B65" s="326"/>
      <c r="C65" s="156" t="s">
        <v>224</v>
      </c>
      <c r="D65" s="157" t="s">
        <v>225</v>
      </c>
      <c r="E65" s="158" t="s">
        <v>226</v>
      </c>
      <c r="F65" s="157"/>
      <c r="G65" s="171"/>
      <c r="H65" s="172"/>
      <c r="I65" s="161"/>
      <c r="J65" s="329"/>
      <c r="K65" s="323"/>
    </row>
    <row r="66" spans="1:11" x14ac:dyDescent="0.3">
      <c r="A66" s="323"/>
      <c r="B66" s="326"/>
      <c r="C66" s="162" t="s">
        <v>227</v>
      </c>
      <c r="D66" s="163" t="s">
        <v>228</v>
      </c>
      <c r="E66" s="164" t="s">
        <v>229</v>
      </c>
      <c r="F66" s="163" t="s">
        <v>94</v>
      </c>
      <c r="G66" s="177">
        <v>179.172</v>
      </c>
      <c r="H66" s="166">
        <v>17822</v>
      </c>
      <c r="I66" s="167">
        <f t="shared" ref="I66:I69" si="10">+H66*G66</f>
        <v>3193203.3840000001</v>
      </c>
      <c r="J66" s="329"/>
      <c r="K66" s="323"/>
    </row>
    <row r="67" spans="1:11" ht="28.5" x14ac:dyDescent="0.3">
      <c r="A67" s="323"/>
      <c r="B67" s="326"/>
      <c r="C67" s="162" t="s">
        <v>230</v>
      </c>
      <c r="D67" s="163" t="s">
        <v>231</v>
      </c>
      <c r="E67" s="164" t="s">
        <v>232</v>
      </c>
      <c r="F67" s="163" t="s">
        <v>94</v>
      </c>
      <c r="G67" s="177">
        <v>51.514000000000003</v>
      </c>
      <c r="H67" s="166">
        <v>24660</v>
      </c>
      <c r="I67" s="167">
        <f t="shared" si="10"/>
        <v>1270335.24</v>
      </c>
      <c r="J67" s="329"/>
      <c r="K67" s="323"/>
    </row>
    <row r="68" spans="1:11" s="323" customFormat="1" ht="15.75" x14ac:dyDescent="0.25">
      <c r="B68" s="326"/>
      <c r="C68" s="162" t="s">
        <v>233</v>
      </c>
      <c r="D68" s="163" t="s">
        <v>234</v>
      </c>
      <c r="E68" s="164" t="s">
        <v>235</v>
      </c>
      <c r="F68" s="163" t="s">
        <v>94</v>
      </c>
      <c r="G68" s="177">
        <v>8.43</v>
      </c>
      <c r="H68" s="166">
        <v>71718</v>
      </c>
      <c r="I68" s="167">
        <f t="shared" si="10"/>
        <v>604582.74</v>
      </c>
      <c r="J68" s="329"/>
    </row>
    <row r="69" spans="1:11" x14ac:dyDescent="0.3">
      <c r="B69" s="354"/>
      <c r="C69" s="162" t="s">
        <v>236</v>
      </c>
      <c r="D69" s="163" t="s">
        <v>237</v>
      </c>
      <c r="E69" s="164" t="s">
        <v>238</v>
      </c>
      <c r="F69" s="163" t="s">
        <v>94</v>
      </c>
      <c r="G69" s="178">
        <v>23</v>
      </c>
      <c r="H69" s="166">
        <v>84392</v>
      </c>
      <c r="I69" s="167">
        <f t="shared" si="10"/>
        <v>1941016</v>
      </c>
      <c r="J69" s="355"/>
    </row>
    <row r="70" spans="1:11" x14ac:dyDescent="0.3">
      <c r="A70" s="323"/>
      <c r="B70" s="326"/>
      <c r="C70" s="168" t="s">
        <v>101</v>
      </c>
      <c r="D70" s="353"/>
      <c r="E70" s="353"/>
      <c r="F70" s="353"/>
      <c r="G70" s="169"/>
      <c r="H70" s="353"/>
      <c r="I70" s="170">
        <f>SUM(I66:I69)</f>
        <v>7009137.3640000001</v>
      </c>
      <c r="J70" s="329"/>
      <c r="K70" s="323"/>
    </row>
    <row r="71" spans="1:11" x14ac:dyDescent="0.3">
      <c r="A71" s="323"/>
      <c r="B71" s="326"/>
      <c r="C71" s="156" t="s">
        <v>239</v>
      </c>
      <c r="D71" s="157" t="s">
        <v>240</v>
      </c>
      <c r="E71" s="158" t="s">
        <v>241</v>
      </c>
      <c r="F71" s="157" t="s">
        <v>90</v>
      </c>
      <c r="G71" s="171"/>
      <c r="H71" s="172"/>
      <c r="I71" s="161"/>
      <c r="J71" s="329"/>
      <c r="K71" s="323"/>
    </row>
    <row r="72" spans="1:11" ht="28.5" x14ac:dyDescent="0.3">
      <c r="A72" s="323"/>
      <c r="B72" s="326"/>
      <c r="C72" s="162" t="s">
        <v>242</v>
      </c>
      <c r="D72" s="163" t="s">
        <v>243</v>
      </c>
      <c r="E72" s="173" t="s">
        <v>244</v>
      </c>
      <c r="F72" s="163" t="s">
        <v>94</v>
      </c>
      <c r="G72" s="178">
        <v>183.41</v>
      </c>
      <c r="H72" s="166">
        <v>98932</v>
      </c>
      <c r="I72" s="167">
        <f t="shared" ref="I72:I82" si="11">+H72*G72</f>
        <v>18145118.120000001</v>
      </c>
      <c r="J72" s="329"/>
      <c r="K72" s="323"/>
    </row>
    <row r="73" spans="1:11" x14ac:dyDescent="0.3">
      <c r="A73" s="323"/>
      <c r="B73" s="326"/>
      <c r="C73" s="162" t="s">
        <v>245</v>
      </c>
      <c r="D73" s="163" t="s">
        <v>246</v>
      </c>
      <c r="E73" s="164" t="s">
        <v>247</v>
      </c>
      <c r="F73" s="163" t="s">
        <v>94</v>
      </c>
      <c r="G73" s="178">
        <v>37.840000000000003</v>
      </c>
      <c r="H73" s="166">
        <v>119211</v>
      </c>
      <c r="I73" s="167">
        <f t="shared" si="11"/>
        <v>4510944.24</v>
      </c>
      <c r="J73" s="329"/>
      <c r="K73" s="323"/>
    </row>
    <row r="74" spans="1:11" x14ac:dyDescent="0.3">
      <c r="A74" s="323"/>
      <c r="B74" s="326"/>
      <c r="C74" s="162" t="s">
        <v>248</v>
      </c>
      <c r="D74" s="163" t="s">
        <v>249</v>
      </c>
      <c r="E74" s="164" t="s">
        <v>250</v>
      </c>
      <c r="F74" s="163" t="s">
        <v>94</v>
      </c>
      <c r="G74" s="177">
        <v>29.79</v>
      </c>
      <c r="H74" s="166">
        <v>112600</v>
      </c>
      <c r="I74" s="167">
        <f t="shared" si="11"/>
        <v>3354354</v>
      </c>
      <c r="J74" s="329"/>
      <c r="K74" s="323"/>
    </row>
    <row r="75" spans="1:11" x14ac:dyDescent="0.3">
      <c r="A75" s="323"/>
      <c r="B75" s="326"/>
      <c r="C75" s="162" t="s">
        <v>251</v>
      </c>
      <c r="D75" s="163" t="s">
        <v>252</v>
      </c>
      <c r="E75" s="164" t="s">
        <v>253</v>
      </c>
      <c r="F75" s="163" t="s">
        <v>94</v>
      </c>
      <c r="G75" s="177">
        <v>36.950000000000003</v>
      </c>
      <c r="H75" s="166">
        <v>179662</v>
      </c>
      <c r="I75" s="167">
        <f t="shared" si="11"/>
        <v>6638510.9000000004</v>
      </c>
      <c r="J75" s="329"/>
      <c r="K75" s="323"/>
    </row>
    <row r="76" spans="1:11" ht="28.5" x14ac:dyDescent="0.3">
      <c r="A76" s="323"/>
      <c r="B76" s="326"/>
      <c r="C76" s="162" t="s">
        <v>254</v>
      </c>
      <c r="D76" s="163" t="s">
        <v>255</v>
      </c>
      <c r="E76" s="164" t="s">
        <v>256</v>
      </c>
      <c r="F76" s="163" t="s">
        <v>94</v>
      </c>
      <c r="G76" s="177">
        <v>22.93</v>
      </c>
      <c r="H76" s="166">
        <v>126873</v>
      </c>
      <c r="I76" s="167">
        <f t="shared" si="11"/>
        <v>2909197.89</v>
      </c>
      <c r="J76" s="329"/>
      <c r="K76" s="323"/>
    </row>
    <row r="77" spans="1:11" ht="71.25" x14ac:dyDescent="0.3">
      <c r="A77" s="323"/>
      <c r="B77" s="326"/>
      <c r="C77" s="162" t="s">
        <v>257</v>
      </c>
      <c r="D77" s="163" t="s">
        <v>258</v>
      </c>
      <c r="E77" s="164" t="s">
        <v>259</v>
      </c>
      <c r="F77" s="163" t="s">
        <v>94</v>
      </c>
      <c r="G77" s="177">
        <v>132.84</v>
      </c>
      <c r="H77" s="166">
        <v>264152</v>
      </c>
      <c r="I77" s="167">
        <f t="shared" si="11"/>
        <v>35089951.68</v>
      </c>
      <c r="J77" s="329"/>
      <c r="K77" s="323"/>
    </row>
    <row r="78" spans="1:11" x14ac:dyDescent="0.3">
      <c r="A78" s="323"/>
      <c r="B78" s="326"/>
      <c r="C78" s="162" t="s">
        <v>260</v>
      </c>
      <c r="D78" s="163" t="s">
        <v>261</v>
      </c>
      <c r="E78" s="164" t="s">
        <v>262</v>
      </c>
      <c r="F78" s="163" t="s">
        <v>94</v>
      </c>
      <c r="G78" s="177">
        <v>131.34</v>
      </c>
      <c r="H78" s="166">
        <v>90294</v>
      </c>
      <c r="I78" s="167">
        <f t="shared" si="11"/>
        <v>11859213.960000001</v>
      </c>
      <c r="J78" s="329"/>
      <c r="K78" s="323"/>
    </row>
    <row r="79" spans="1:11" x14ac:dyDescent="0.3">
      <c r="A79" s="323"/>
      <c r="B79" s="326"/>
      <c r="C79" s="162" t="s">
        <v>263</v>
      </c>
      <c r="D79" s="163" t="s">
        <v>264</v>
      </c>
      <c r="E79" s="164" t="s">
        <v>265</v>
      </c>
      <c r="F79" s="163" t="s">
        <v>94</v>
      </c>
      <c r="G79" s="178">
        <v>36.03</v>
      </c>
      <c r="H79" s="166">
        <v>191240</v>
      </c>
      <c r="I79" s="167">
        <f t="shared" si="11"/>
        <v>6890377.2000000002</v>
      </c>
      <c r="J79" s="329"/>
      <c r="K79" s="323"/>
    </row>
    <row r="80" spans="1:11" ht="57" x14ac:dyDescent="0.3">
      <c r="A80" s="323"/>
      <c r="B80" s="326"/>
      <c r="C80" s="162" t="s">
        <v>266</v>
      </c>
      <c r="D80" s="163" t="s">
        <v>267</v>
      </c>
      <c r="E80" s="164" t="s">
        <v>268</v>
      </c>
      <c r="F80" s="163" t="s">
        <v>94</v>
      </c>
      <c r="G80" s="177">
        <v>87.65</v>
      </c>
      <c r="H80" s="166">
        <v>405394</v>
      </c>
      <c r="I80" s="167">
        <f t="shared" si="11"/>
        <v>35532784.100000001</v>
      </c>
      <c r="J80" s="329"/>
      <c r="K80" s="323"/>
    </row>
    <row r="81" spans="1:11" s="323" customFormat="1" ht="15.75" x14ac:dyDescent="0.25">
      <c r="B81" s="326"/>
      <c r="C81" s="162" t="s">
        <v>269</v>
      </c>
      <c r="D81" s="163" t="s">
        <v>270</v>
      </c>
      <c r="E81" s="164" t="s">
        <v>271</v>
      </c>
      <c r="F81" s="163" t="s">
        <v>94</v>
      </c>
      <c r="G81" s="177">
        <v>89.1</v>
      </c>
      <c r="H81" s="166">
        <v>91946</v>
      </c>
      <c r="I81" s="167">
        <f t="shared" si="11"/>
        <v>8192388.5999999996</v>
      </c>
      <c r="J81" s="329"/>
    </row>
    <row r="82" spans="1:11" x14ac:dyDescent="0.3">
      <c r="A82" s="323"/>
      <c r="B82" s="326"/>
      <c r="C82" s="162" t="s">
        <v>272</v>
      </c>
      <c r="D82" s="163" t="s">
        <v>273</v>
      </c>
      <c r="E82" s="164" t="s">
        <v>274</v>
      </c>
      <c r="F82" s="163" t="s">
        <v>94</v>
      </c>
      <c r="G82" s="177">
        <v>829.37999999999988</v>
      </c>
      <c r="H82" s="166">
        <v>32082</v>
      </c>
      <c r="I82" s="167">
        <f t="shared" si="11"/>
        <v>26608169.159999996</v>
      </c>
      <c r="J82" s="329"/>
      <c r="K82" s="323"/>
    </row>
    <row r="83" spans="1:11" x14ac:dyDescent="0.3">
      <c r="A83" s="323"/>
      <c r="B83" s="326"/>
      <c r="C83" s="168" t="s">
        <v>101</v>
      </c>
      <c r="D83" s="174"/>
      <c r="E83" s="175"/>
      <c r="F83" s="174"/>
      <c r="G83" s="169"/>
      <c r="H83" s="176"/>
      <c r="I83" s="170">
        <f>SUM(I72:I82)</f>
        <v>159731009.84999999</v>
      </c>
      <c r="J83" s="329"/>
      <c r="K83" s="323"/>
    </row>
    <row r="84" spans="1:11" x14ac:dyDescent="0.3">
      <c r="A84" s="323"/>
      <c r="B84" s="326"/>
      <c r="C84" s="156" t="s">
        <v>275</v>
      </c>
      <c r="D84" s="157" t="s">
        <v>276</v>
      </c>
      <c r="E84" s="158" t="s">
        <v>277</v>
      </c>
      <c r="F84" s="157" t="s">
        <v>90</v>
      </c>
      <c r="G84" s="171"/>
      <c r="H84" s="172"/>
      <c r="I84" s="161"/>
      <c r="J84" s="329"/>
      <c r="K84" s="323"/>
    </row>
    <row r="85" spans="1:11" x14ac:dyDescent="0.3">
      <c r="A85" s="323"/>
      <c r="B85" s="326"/>
      <c r="C85" s="162" t="s">
        <v>278</v>
      </c>
      <c r="D85" s="163" t="s">
        <v>279</v>
      </c>
      <c r="E85" s="164" t="s">
        <v>280</v>
      </c>
      <c r="F85" s="163" t="s">
        <v>94</v>
      </c>
      <c r="G85" s="165">
        <v>177.57999999999998</v>
      </c>
      <c r="H85" s="166">
        <v>95751</v>
      </c>
      <c r="I85" s="167">
        <f t="shared" ref="I85:I87" si="12">+H85*G85</f>
        <v>17003462.579999998</v>
      </c>
      <c r="J85" s="329"/>
      <c r="K85" s="323"/>
    </row>
    <row r="86" spans="1:11" x14ac:dyDescent="0.3">
      <c r="A86" s="323"/>
      <c r="B86" s="326"/>
      <c r="C86" s="162" t="s">
        <v>281</v>
      </c>
      <c r="D86" s="163" t="s">
        <v>282</v>
      </c>
      <c r="E86" s="164" t="s">
        <v>283</v>
      </c>
      <c r="F86" s="163" t="s">
        <v>94</v>
      </c>
      <c r="G86" s="165">
        <v>51.68</v>
      </c>
      <c r="H86" s="166">
        <v>74172</v>
      </c>
      <c r="I86" s="167">
        <f t="shared" si="12"/>
        <v>3833208.96</v>
      </c>
      <c r="J86" s="329"/>
      <c r="K86" s="323"/>
    </row>
    <row r="87" spans="1:11" ht="42.75" x14ac:dyDescent="0.3">
      <c r="A87" s="323"/>
      <c r="B87" s="326"/>
      <c r="C87" s="162" t="s">
        <v>284</v>
      </c>
      <c r="D87" s="163" t="s">
        <v>285</v>
      </c>
      <c r="E87" s="164" t="s">
        <v>286</v>
      </c>
      <c r="F87" s="163" t="s">
        <v>94</v>
      </c>
      <c r="G87" s="165">
        <v>63.540000000000006</v>
      </c>
      <c r="H87" s="166">
        <v>753045</v>
      </c>
      <c r="I87" s="167">
        <f t="shared" si="12"/>
        <v>47848479.300000004</v>
      </c>
      <c r="J87" s="329"/>
      <c r="K87" s="323"/>
    </row>
    <row r="88" spans="1:11" x14ac:dyDescent="0.3">
      <c r="A88" s="323"/>
      <c r="B88" s="326"/>
      <c r="C88" s="168" t="s">
        <v>101</v>
      </c>
      <c r="D88" s="179"/>
      <c r="E88" s="180"/>
      <c r="F88" s="174"/>
      <c r="G88" s="169"/>
      <c r="H88" s="176"/>
      <c r="I88" s="170">
        <f>SUM(I85:I87)</f>
        <v>68685150.840000004</v>
      </c>
      <c r="J88" s="329"/>
      <c r="K88" s="323"/>
    </row>
    <row r="89" spans="1:11" x14ac:dyDescent="0.3">
      <c r="A89" s="323"/>
      <c r="B89" s="326"/>
      <c r="C89" s="156" t="s">
        <v>287</v>
      </c>
      <c r="D89" s="157" t="s">
        <v>288</v>
      </c>
      <c r="E89" s="158" t="s">
        <v>289</v>
      </c>
      <c r="F89" s="157" t="s">
        <v>90</v>
      </c>
      <c r="G89" s="171"/>
      <c r="H89" s="172"/>
      <c r="I89" s="161"/>
      <c r="J89" s="329"/>
      <c r="K89" s="323"/>
    </row>
    <row r="90" spans="1:11" x14ac:dyDescent="0.3">
      <c r="A90" s="323"/>
      <c r="B90" s="326"/>
      <c r="C90" s="162" t="s">
        <v>290</v>
      </c>
      <c r="D90" s="163" t="s">
        <v>291</v>
      </c>
      <c r="E90" s="164" t="s">
        <v>292</v>
      </c>
      <c r="F90" s="163" t="s">
        <v>94</v>
      </c>
      <c r="G90" s="178">
        <v>1044</v>
      </c>
      <c r="H90" s="166">
        <v>13839</v>
      </c>
      <c r="I90" s="167">
        <f t="shared" ref="I90:I91" si="13">+H90*G90</f>
        <v>14447916</v>
      </c>
      <c r="J90" s="329"/>
      <c r="K90" s="323"/>
    </row>
    <row r="91" spans="1:11" x14ac:dyDescent="0.3">
      <c r="A91" s="323"/>
      <c r="B91" s="326"/>
      <c r="C91" s="162" t="s">
        <v>293</v>
      </c>
      <c r="D91" s="163" t="s">
        <v>294</v>
      </c>
      <c r="E91" s="164" t="s">
        <v>295</v>
      </c>
      <c r="F91" s="163" t="s">
        <v>94</v>
      </c>
      <c r="G91" s="178">
        <v>540</v>
      </c>
      <c r="H91" s="166">
        <v>16696</v>
      </c>
      <c r="I91" s="167">
        <f t="shared" si="13"/>
        <v>9015840</v>
      </c>
      <c r="J91" s="329"/>
      <c r="K91" s="323"/>
    </row>
    <row r="92" spans="1:11" x14ac:dyDescent="0.3">
      <c r="A92" s="323"/>
      <c r="B92" s="326"/>
      <c r="C92" s="168" t="s">
        <v>101</v>
      </c>
      <c r="D92" s="179"/>
      <c r="E92" s="175"/>
      <c r="F92" s="174"/>
      <c r="G92" s="169"/>
      <c r="H92" s="176"/>
      <c r="I92" s="170">
        <f>SUM(I90:I91)</f>
        <v>23463756</v>
      </c>
      <c r="J92" s="329"/>
      <c r="K92" s="323"/>
    </row>
    <row r="93" spans="1:11" x14ac:dyDescent="0.3">
      <c r="A93" s="323"/>
      <c r="B93" s="326"/>
      <c r="C93" s="156" t="s">
        <v>296</v>
      </c>
      <c r="D93" s="157" t="s">
        <v>297</v>
      </c>
      <c r="E93" s="158" t="s">
        <v>298</v>
      </c>
      <c r="F93" s="157" t="s">
        <v>90</v>
      </c>
      <c r="G93" s="171"/>
      <c r="H93" s="172"/>
      <c r="I93" s="161"/>
      <c r="J93" s="329"/>
      <c r="K93" s="323"/>
    </row>
    <row r="94" spans="1:11" x14ac:dyDescent="0.3">
      <c r="A94" s="323"/>
      <c r="B94" s="326"/>
      <c r="C94" s="188" t="s">
        <v>299</v>
      </c>
      <c r="D94" s="189"/>
      <c r="E94" s="190" t="s">
        <v>300</v>
      </c>
      <c r="F94" s="191"/>
      <c r="G94" s="191"/>
      <c r="H94" s="191"/>
      <c r="I94" s="192"/>
      <c r="J94" s="329"/>
      <c r="K94" s="323"/>
    </row>
    <row r="95" spans="1:11" ht="42.75" x14ac:dyDescent="0.3">
      <c r="A95" s="323"/>
      <c r="B95" s="326"/>
      <c r="C95" s="162" t="s">
        <v>301</v>
      </c>
      <c r="D95" s="193" t="s">
        <v>302</v>
      </c>
      <c r="E95" s="173" t="s">
        <v>303</v>
      </c>
      <c r="F95" s="163" t="s">
        <v>94</v>
      </c>
      <c r="G95" s="165">
        <v>11.16</v>
      </c>
      <c r="H95" s="166">
        <v>813403</v>
      </c>
      <c r="I95" s="167">
        <f t="shared" ref="I95" si="14">+H95*G95</f>
        <v>9077577.4800000004</v>
      </c>
      <c r="J95" s="329"/>
      <c r="K95" s="323"/>
    </row>
    <row r="96" spans="1:11" x14ac:dyDescent="0.3">
      <c r="A96" s="323"/>
      <c r="B96" s="326"/>
      <c r="C96" s="168" t="s">
        <v>101</v>
      </c>
      <c r="D96" s="179"/>
      <c r="E96" s="175"/>
      <c r="F96" s="174"/>
      <c r="G96" s="169"/>
      <c r="H96" s="176"/>
      <c r="I96" s="170">
        <f>SUM(I95)</f>
        <v>9077577.4800000004</v>
      </c>
      <c r="J96" s="329"/>
      <c r="K96" s="323"/>
    </row>
    <row r="97" spans="1:11" x14ac:dyDescent="0.3">
      <c r="A97" s="323"/>
      <c r="B97" s="326"/>
      <c r="C97" s="188" t="s">
        <v>304</v>
      </c>
      <c r="D97" s="189"/>
      <c r="E97" s="190" t="s">
        <v>305</v>
      </c>
      <c r="F97" s="191"/>
      <c r="G97" s="191"/>
      <c r="H97" s="191"/>
      <c r="I97" s="192"/>
      <c r="J97" s="329"/>
      <c r="K97" s="323"/>
    </row>
    <row r="98" spans="1:11" x14ac:dyDescent="0.3">
      <c r="A98" s="323"/>
      <c r="B98" s="326"/>
      <c r="C98" s="162" t="s">
        <v>306</v>
      </c>
      <c r="D98" s="193" t="s">
        <v>307</v>
      </c>
      <c r="E98" s="173" t="s">
        <v>308</v>
      </c>
      <c r="F98" s="163" t="s">
        <v>94</v>
      </c>
      <c r="G98" s="165">
        <v>3.5</v>
      </c>
      <c r="H98" s="166">
        <v>318466</v>
      </c>
      <c r="I98" s="167">
        <f t="shared" ref="I98:I105" si="15">+H98*G98</f>
        <v>1114631</v>
      </c>
      <c r="J98" s="329"/>
      <c r="K98" s="323"/>
    </row>
    <row r="99" spans="1:11" x14ac:dyDescent="0.3">
      <c r="A99" s="323"/>
      <c r="B99" s="326"/>
      <c r="C99" s="162" t="s">
        <v>309</v>
      </c>
      <c r="D99" s="193" t="s">
        <v>310</v>
      </c>
      <c r="E99" s="173" t="s">
        <v>311</v>
      </c>
      <c r="F99" s="163" t="s">
        <v>94</v>
      </c>
      <c r="G99" s="165">
        <v>11.088000000000001</v>
      </c>
      <c r="H99" s="166">
        <v>1989069</v>
      </c>
      <c r="I99" s="167">
        <f t="shared" si="15"/>
        <v>22054797.072000001</v>
      </c>
      <c r="J99" s="329"/>
      <c r="K99" s="323"/>
    </row>
    <row r="100" spans="1:11" x14ac:dyDescent="0.3">
      <c r="A100" s="323"/>
      <c r="B100" s="326"/>
      <c r="C100" s="162" t="s">
        <v>312</v>
      </c>
      <c r="D100" s="193" t="s">
        <v>313</v>
      </c>
      <c r="E100" s="173" t="s">
        <v>314</v>
      </c>
      <c r="F100" s="163" t="s">
        <v>94</v>
      </c>
      <c r="G100" s="165">
        <v>8</v>
      </c>
      <c r="H100" s="166">
        <v>246588</v>
      </c>
      <c r="I100" s="167">
        <f t="shared" si="15"/>
        <v>1972704</v>
      </c>
      <c r="J100" s="329"/>
      <c r="K100" s="323"/>
    </row>
    <row r="101" spans="1:11" x14ac:dyDescent="0.3">
      <c r="A101" s="323"/>
      <c r="B101" s="326"/>
      <c r="C101" s="162" t="s">
        <v>315</v>
      </c>
      <c r="D101" s="193" t="s">
        <v>316</v>
      </c>
      <c r="E101" s="173" t="s">
        <v>317</v>
      </c>
      <c r="F101" s="163" t="s">
        <v>94</v>
      </c>
      <c r="G101" s="165">
        <v>26</v>
      </c>
      <c r="H101" s="166">
        <v>392485</v>
      </c>
      <c r="I101" s="167">
        <f t="shared" si="15"/>
        <v>10204610</v>
      </c>
      <c r="J101" s="329"/>
      <c r="K101" s="323"/>
    </row>
    <row r="102" spans="1:11" ht="28.5" x14ac:dyDescent="0.3">
      <c r="A102" s="323"/>
      <c r="B102" s="326"/>
      <c r="C102" s="162" t="s">
        <v>318</v>
      </c>
      <c r="D102" s="193" t="s">
        <v>319</v>
      </c>
      <c r="E102" s="173" t="s">
        <v>320</v>
      </c>
      <c r="F102" s="163" t="s">
        <v>94</v>
      </c>
      <c r="G102" s="165">
        <v>22</v>
      </c>
      <c r="H102" s="166">
        <v>256140</v>
      </c>
      <c r="I102" s="167">
        <f t="shared" si="15"/>
        <v>5635080</v>
      </c>
      <c r="J102" s="329"/>
      <c r="K102" s="323"/>
    </row>
    <row r="103" spans="1:11" x14ac:dyDescent="0.3">
      <c r="A103" s="323"/>
      <c r="B103" s="326"/>
      <c r="C103" s="162" t="s">
        <v>321</v>
      </c>
      <c r="D103" s="193" t="s">
        <v>322</v>
      </c>
      <c r="E103" s="173" t="s">
        <v>323</v>
      </c>
      <c r="F103" s="163" t="s">
        <v>94</v>
      </c>
      <c r="G103" s="165">
        <v>10</v>
      </c>
      <c r="H103" s="166">
        <v>612202</v>
      </c>
      <c r="I103" s="167">
        <f t="shared" si="15"/>
        <v>6122020</v>
      </c>
      <c r="J103" s="329"/>
      <c r="K103" s="323"/>
    </row>
    <row r="104" spans="1:11" x14ac:dyDescent="0.3">
      <c r="A104" s="323"/>
      <c r="B104" s="326"/>
      <c r="C104" s="162" t="s">
        <v>324</v>
      </c>
      <c r="D104" s="193" t="s">
        <v>325</v>
      </c>
      <c r="E104" s="173" t="s">
        <v>326</v>
      </c>
      <c r="F104" s="163" t="s">
        <v>94</v>
      </c>
      <c r="G104" s="165">
        <v>11.5</v>
      </c>
      <c r="H104" s="166">
        <v>482313</v>
      </c>
      <c r="I104" s="167">
        <f t="shared" si="15"/>
        <v>5546599.5</v>
      </c>
      <c r="J104" s="329"/>
      <c r="K104" s="323"/>
    </row>
    <row r="105" spans="1:11" x14ac:dyDescent="0.3">
      <c r="A105" s="323"/>
      <c r="B105" s="326"/>
      <c r="C105" s="162" t="s">
        <v>327</v>
      </c>
      <c r="D105" s="193" t="s">
        <v>328</v>
      </c>
      <c r="E105" s="173" t="s">
        <v>329</v>
      </c>
      <c r="F105" s="163" t="s">
        <v>94</v>
      </c>
      <c r="G105" s="165">
        <v>2.5</v>
      </c>
      <c r="H105" s="166">
        <v>3296869</v>
      </c>
      <c r="I105" s="167">
        <f t="shared" si="15"/>
        <v>8242172.5</v>
      </c>
      <c r="J105" s="329"/>
      <c r="K105" s="323"/>
    </row>
    <row r="106" spans="1:11" x14ac:dyDescent="0.3">
      <c r="A106" s="323"/>
      <c r="B106" s="326"/>
      <c r="C106" s="168" t="s">
        <v>101</v>
      </c>
      <c r="D106" s="179"/>
      <c r="E106" s="175"/>
      <c r="F106" s="174"/>
      <c r="G106" s="169"/>
      <c r="H106" s="176"/>
      <c r="I106" s="170">
        <f>SUM(I98:I105)</f>
        <v>60892614.071999997</v>
      </c>
      <c r="J106" s="329"/>
      <c r="K106" s="323"/>
    </row>
    <row r="107" spans="1:11" x14ac:dyDescent="0.3">
      <c r="A107" s="323"/>
      <c r="B107" s="326"/>
      <c r="C107" s="188" t="s">
        <v>330</v>
      </c>
      <c r="D107" s="189"/>
      <c r="E107" s="190" t="s">
        <v>331</v>
      </c>
      <c r="F107" s="191"/>
      <c r="G107" s="191"/>
      <c r="H107" s="191"/>
      <c r="I107" s="192"/>
      <c r="J107" s="329"/>
      <c r="K107" s="323"/>
    </row>
    <row r="108" spans="1:11" x14ac:dyDescent="0.3">
      <c r="A108" s="323"/>
      <c r="B108" s="326"/>
      <c r="C108" s="162" t="s">
        <v>332</v>
      </c>
      <c r="D108" s="193" t="s">
        <v>333</v>
      </c>
      <c r="E108" s="173" t="s">
        <v>334</v>
      </c>
      <c r="F108" s="163" t="s">
        <v>94</v>
      </c>
      <c r="G108" s="165">
        <v>26.25</v>
      </c>
      <c r="H108" s="166">
        <v>400763</v>
      </c>
      <c r="I108" s="167">
        <f t="shared" ref="I108:I111" si="16">+H108*G108</f>
        <v>10520028.75</v>
      </c>
      <c r="J108" s="329"/>
      <c r="K108" s="323"/>
    </row>
    <row r="109" spans="1:11" x14ac:dyDescent="0.3">
      <c r="A109" s="323"/>
      <c r="B109" s="326"/>
      <c r="C109" s="162" t="s">
        <v>335</v>
      </c>
      <c r="D109" s="193" t="s">
        <v>336</v>
      </c>
      <c r="E109" s="173" t="s">
        <v>337</v>
      </c>
      <c r="F109" s="163" t="s">
        <v>94</v>
      </c>
      <c r="G109" s="165">
        <v>3.6</v>
      </c>
      <c r="H109" s="166">
        <v>361543</v>
      </c>
      <c r="I109" s="167">
        <f t="shared" si="16"/>
        <v>1301554.8</v>
      </c>
      <c r="J109" s="329"/>
      <c r="K109" s="323"/>
    </row>
    <row r="110" spans="1:11" x14ac:dyDescent="0.3">
      <c r="A110" s="323"/>
      <c r="B110" s="326"/>
      <c r="C110" s="162" t="s">
        <v>338</v>
      </c>
      <c r="D110" s="193" t="s">
        <v>339</v>
      </c>
      <c r="E110" s="173" t="s">
        <v>340</v>
      </c>
      <c r="F110" s="163" t="s">
        <v>94</v>
      </c>
      <c r="G110" s="165">
        <v>5</v>
      </c>
      <c r="H110" s="166">
        <v>525415</v>
      </c>
      <c r="I110" s="167">
        <f t="shared" si="16"/>
        <v>2627075</v>
      </c>
      <c r="J110" s="329"/>
      <c r="K110" s="323"/>
    </row>
    <row r="111" spans="1:11" x14ac:dyDescent="0.3">
      <c r="A111" s="323"/>
      <c r="B111" s="326"/>
      <c r="C111" s="162" t="s">
        <v>341</v>
      </c>
      <c r="D111" s="193" t="s">
        <v>342</v>
      </c>
      <c r="E111" s="173" t="s">
        <v>343</v>
      </c>
      <c r="F111" s="163" t="s">
        <v>112</v>
      </c>
      <c r="G111" s="165">
        <v>2</v>
      </c>
      <c r="H111" s="166">
        <v>1212067</v>
      </c>
      <c r="I111" s="167">
        <f t="shared" si="16"/>
        <v>2424134</v>
      </c>
      <c r="J111" s="329"/>
      <c r="K111" s="323"/>
    </row>
    <row r="112" spans="1:11" x14ac:dyDescent="0.3">
      <c r="A112" s="323"/>
      <c r="B112" s="326"/>
      <c r="C112" s="168" t="s">
        <v>101</v>
      </c>
      <c r="D112" s="179"/>
      <c r="E112" s="175"/>
      <c r="F112" s="174"/>
      <c r="G112" s="169"/>
      <c r="H112" s="176"/>
      <c r="I112" s="170">
        <f>SUM(I108:I111)</f>
        <v>16872792.550000001</v>
      </c>
      <c r="J112" s="329"/>
      <c r="K112" s="323"/>
    </row>
    <row r="113" spans="1:11" x14ac:dyDescent="0.3">
      <c r="A113" s="323"/>
      <c r="B113" s="326"/>
      <c r="C113" s="188" t="s">
        <v>344</v>
      </c>
      <c r="D113" s="189"/>
      <c r="E113" s="190" t="s">
        <v>345</v>
      </c>
      <c r="F113" s="191"/>
      <c r="G113" s="191"/>
      <c r="H113" s="191"/>
      <c r="I113" s="192"/>
      <c r="J113" s="329"/>
      <c r="K113" s="323"/>
    </row>
    <row r="114" spans="1:11" x14ac:dyDescent="0.3">
      <c r="A114" s="323"/>
      <c r="B114" s="326"/>
      <c r="C114" s="162" t="s">
        <v>306</v>
      </c>
      <c r="D114" s="193" t="s">
        <v>346</v>
      </c>
      <c r="E114" s="173" t="s">
        <v>347</v>
      </c>
      <c r="F114" s="163" t="s">
        <v>108</v>
      </c>
      <c r="G114" s="165">
        <f>(8.42+8+10.97+8+8.42+8.35)+(7.5*2)+(3.71+4.4+4.4+3.71+3.71+4.4+4.4)+(14*0.3*2)</f>
        <v>104.28999999999999</v>
      </c>
      <c r="H114" s="166">
        <v>418980</v>
      </c>
      <c r="I114" s="167">
        <f t="shared" ref="I114" si="17">+H114*G114</f>
        <v>43695424.199999996</v>
      </c>
      <c r="J114" s="329"/>
      <c r="K114" s="323"/>
    </row>
    <row r="115" spans="1:11" x14ac:dyDescent="0.3">
      <c r="A115" s="323"/>
      <c r="B115" s="326"/>
      <c r="C115" s="168" t="s">
        <v>101</v>
      </c>
      <c r="D115" s="179"/>
      <c r="E115" s="175"/>
      <c r="F115" s="174"/>
      <c r="G115" s="169"/>
      <c r="H115" s="176"/>
      <c r="I115" s="170">
        <f>SUM(I114)</f>
        <v>43695424.199999996</v>
      </c>
      <c r="J115" s="329"/>
      <c r="K115" s="323"/>
    </row>
    <row r="116" spans="1:11" x14ac:dyDescent="0.3">
      <c r="A116" s="323"/>
      <c r="B116" s="326"/>
      <c r="C116" s="156" t="s">
        <v>348</v>
      </c>
      <c r="D116" s="157" t="s">
        <v>349</v>
      </c>
      <c r="E116" s="158" t="s">
        <v>350</v>
      </c>
      <c r="F116" s="157" t="s">
        <v>90</v>
      </c>
      <c r="G116" s="171"/>
      <c r="H116" s="172"/>
      <c r="I116" s="161"/>
      <c r="J116" s="329"/>
      <c r="K116" s="323"/>
    </row>
    <row r="117" spans="1:11" x14ac:dyDescent="0.3">
      <c r="A117" s="323"/>
      <c r="B117" s="326"/>
      <c r="C117" s="162" t="s">
        <v>351</v>
      </c>
      <c r="D117" s="163" t="s">
        <v>352</v>
      </c>
      <c r="E117" s="164" t="s">
        <v>353</v>
      </c>
      <c r="F117" s="163" t="s">
        <v>108</v>
      </c>
      <c r="G117" s="165">
        <v>6.32</v>
      </c>
      <c r="H117" s="166">
        <v>1719231</v>
      </c>
      <c r="I117" s="167">
        <f t="shared" ref="I117:I129" si="18">+H117*G117</f>
        <v>10865539.92</v>
      </c>
      <c r="J117" s="329"/>
      <c r="K117" s="323"/>
    </row>
    <row r="118" spans="1:11" x14ac:dyDescent="0.3">
      <c r="A118" s="323"/>
      <c r="B118" s="326"/>
      <c r="C118" s="162" t="s">
        <v>354</v>
      </c>
      <c r="D118" s="163" t="s">
        <v>355</v>
      </c>
      <c r="E118" s="164" t="s">
        <v>356</v>
      </c>
      <c r="F118" s="163" t="s">
        <v>112</v>
      </c>
      <c r="G118" s="165">
        <v>2</v>
      </c>
      <c r="H118" s="166">
        <v>566764</v>
      </c>
      <c r="I118" s="167">
        <f t="shared" si="18"/>
        <v>1133528</v>
      </c>
      <c r="J118" s="329"/>
      <c r="K118" s="323"/>
    </row>
    <row r="119" spans="1:11" x14ac:dyDescent="0.3">
      <c r="A119" s="323"/>
      <c r="B119" s="326"/>
      <c r="C119" s="162" t="s">
        <v>357</v>
      </c>
      <c r="D119" s="163" t="s">
        <v>358</v>
      </c>
      <c r="E119" s="164" t="s">
        <v>359</v>
      </c>
      <c r="F119" s="163" t="s">
        <v>112</v>
      </c>
      <c r="G119" s="165">
        <v>1</v>
      </c>
      <c r="H119" s="166">
        <v>886662</v>
      </c>
      <c r="I119" s="167">
        <f t="shared" si="18"/>
        <v>886662</v>
      </c>
      <c r="J119" s="329"/>
      <c r="K119" s="323"/>
    </row>
    <row r="120" spans="1:11" x14ac:dyDescent="0.3">
      <c r="A120" s="323"/>
      <c r="B120" s="326"/>
      <c r="C120" s="162" t="s">
        <v>360</v>
      </c>
      <c r="D120" s="163" t="s">
        <v>361</v>
      </c>
      <c r="E120" s="164" t="s">
        <v>362</v>
      </c>
      <c r="F120" s="163" t="s">
        <v>112</v>
      </c>
      <c r="G120" s="165">
        <v>9</v>
      </c>
      <c r="H120" s="166">
        <v>632156</v>
      </c>
      <c r="I120" s="167">
        <f t="shared" si="18"/>
        <v>5689404</v>
      </c>
      <c r="J120" s="329"/>
      <c r="K120" s="323"/>
    </row>
    <row r="121" spans="1:11" x14ac:dyDescent="0.3">
      <c r="A121" s="323"/>
      <c r="B121" s="326"/>
      <c r="C121" s="162" t="s">
        <v>363</v>
      </c>
      <c r="D121" s="163" t="s">
        <v>364</v>
      </c>
      <c r="E121" s="164" t="s">
        <v>365</v>
      </c>
      <c r="F121" s="163" t="s">
        <v>112</v>
      </c>
      <c r="G121" s="165">
        <v>2</v>
      </c>
      <c r="H121" s="166">
        <v>412249</v>
      </c>
      <c r="I121" s="167">
        <f t="shared" si="18"/>
        <v>824498</v>
      </c>
      <c r="J121" s="329"/>
      <c r="K121" s="323"/>
    </row>
    <row r="122" spans="1:11" x14ac:dyDescent="0.3">
      <c r="A122" s="323"/>
      <c r="B122" s="326"/>
      <c r="C122" s="162" t="s">
        <v>366</v>
      </c>
      <c r="D122" s="163" t="s">
        <v>367</v>
      </c>
      <c r="E122" s="164" t="s">
        <v>368</v>
      </c>
      <c r="F122" s="163" t="s">
        <v>112</v>
      </c>
      <c r="G122" s="165">
        <v>2</v>
      </c>
      <c r="H122" s="166">
        <v>469594</v>
      </c>
      <c r="I122" s="167">
        <f t="shared" si="18"/>
        <v>939188</v>
      </c>
      <c r="J122" s="329"/>
      <c r="K122" s="323"/>
    </row>
    <row r="123" spans="1:11" x14ac:dyDescent="0.3">
      <c r="A123" s="323"/>
      <c r="B123" s="326"/>
      <c r="C123" s="162" t="s">
        <v>369</v>
      </c>
      <c r="D123" s="163" t="s">
        <v>370</v>
      </c>
      <c r="E123" s="164" t="s">
        <v>371</v>
      </c>
      <c r="F123" s="163" t="s">
        <v>112</v>
      </c>
      <c r="G123" s="165">
        <v>10</v>
      </c>
      <c r="H123" s="166">
        <v>119758</v>
      </c>
      <c r="I123" s="167">
        <f t="shared" si="18"/>
        <v>1197580</v>
      </c>
      <c r="J123" s="329"/>
      <c r="K123" s="323"/>
    </row>
    <row r="124" spans="1:11" ht="28.5" x14ac:dyDescent="0.3">
      <c r="A124" s="323"/>
      <c r="B124" s="326"/>
      <c r="C124" s="162" t="s">
        <v>372</v>
      </c>
      <c r="D124" s="163" t="s">
        <v>373</v>
      </c>
      <c r="E124" s="164" t="s">
        <v>374</v>
      </c>
      <c r="F124" s="163" t="s">
        <v>112</v>
      </c>
      <c r="G124" s="165">
        <v>9</v>
      </c>
      <c r="H124" s="166">
        <v>215640</v>
      </c>
      <c r="I124" s="167">
        <f t="shared" si="18"/>
        <v>1940760</v>
      </c>
      <c r="J124" s="329"/>
      <c r="K124" s="323"/>
    </row>
    <row r="125" spans="1:11" x14ac:dyDescent="0.3">
      <c r="A125" s="323"/>
      <c r="B125" s="326"/>
      <c r="C125" s="162" t="s">
        <v>375</v>
      </c>
      <c r="D125" s="163" t="s">
        <v>376</v>
      </c>
      <c r="E125" s="164" t="s">
        <v>377</v>
      </c>
      <c r="F125" s="163" t="s">
        <v>112</v>
      </c>
      <c r="G125" s="165">
        <v>6</v>
      </c>
      <c r="H125" s="166">
        <v>182870</v>
      </c>
      <c r="I125" s="167">
        <f t="shared" si="18"/>
        <v>1097220</v>
      </c>
      <c r="J125" s="329"/>
      <c r="K125" s="323"/>
    </row>
    <row r="126" spans="1:11" ht="28.5" x14ac:dyDescent="0.3">
      <c r="A126" s="323"/>
      <c r="B126" s="326"/>
      <c r="C126" s="162" t="s">
        <v>378</v>
      </c>
      <c r="D126" s="163" t="s">
        <v>379</v>
      </c>
      <c r="E126" s="164" t="s">
        <v>380</v>
      </c>
      <c r="F126" s="163" t="s">
        <v>112</v>
      </c>
      <c r="G126" s="165">
        <v>6</v>
      </c>
      <c r="H126" s="166">
        <v>1376212</v>
      </c>
      <c r="I126" s="167">
        <f t="shared" si="18"/>
        <v>8257272</v>
      </c>
      <c r="J126" s="329"/>
      <c r="K126" s="323"/>
    </row>
    <row r="127" spans="1:11" ht="28.5" x14ac:dyDescent="0.3">
      <c r="A127" s="323"/>
      <c r="B127" s="326"/>
      <c r="C127" s="162" t="s">
        <v>381</v>
      </c>
      <c r="D127" s="163" t="s">
        <v>382</v>
      </c>
      <c r="E127" s="164" t="s">
        <v>383</v>
      </c>
      <c r="F127" s="163" t="s">
        <v>112</v>
      </c>
      <c r="G127" s="165">
        <v>10</v>
      </c>
      <c r="H127" s="166">
        <v>90750</v>
      </c>
      <c r="I127" s="167">
        <f t="shared" si="18"/>
        <v>907500</v>
      </c>
      <c r="J127" s="329"/>
      <c r="K127" s="323"/>
    </row>
    <row r="128" spans="1:11" x14ac:dyDescent="0.3">
      <c r="A128" s="323"/>
      <c r="B128" s="326"/>
      <c r="C128" s="162" t="s">
        <v>384</v>
      </c>
      <c r="D128" s="163" t="s">
        <v>364</v>
      </c>
      <c r="E128" s="164" t="s">
        <v>385</v>
      </c>
      <c r="F128" s="163" t="s">
        <v>112</v>
      </c>
      <c r="G128" s="165">
        <v>9</v>
      </c>
      <c r="H128" s="166">
        <v>412249</v>
      </c>
      <c r="I128" s="167">
        <f t="shared" si="18"/>
        <v>3710241</v>
      </c>
      <c r="J128" s="329"/>
      <c r="K128" s="323"/>
    </row>
    <row r="129" spans="1:11" x14ac:dyDescent="0.3">
      <c r="A129" s="323"/>
      <c r="B129" s="326"/>
      <c r="C129" s="162" t="s">
        <v>386</v>
      </c>
      <c r="D129" s="163" t="s">
        <v>387</v>
      </c>
      <c r="E129" s="164" t="s">
        <v>388</v>
      </c>
      <c r="F129" s="163" t="s">
        <v>112</v>
      </c>
      <c r="G129" s="165">
        <v>2</v>
      </c>
      <c r="H129" s="166">
        <v>51398</v>
      </c>
      <c r="I129" s="167">
        <f t="shared" si="18"/>
        <v>102796</v>
      </c>
      <c r="J129" s="329"/>
      <c r="K129" s="323"/>
    </row>
    <row r="130" spans="1:11" x14ac:dyDescent="0.3">
      <c r="A130" s="323"/>
      <c r="B130" s="326"/>
      <c r="C130" s="168" t="s">
        <v>101</v>
      </c>
      <c r="D130" s="179"/>
      <c r="E130" s="175"/>
      <c r="F130" s="174"/>
      <c r="G130" s="169"/>
      <c r="H130" s="176"/>
      <c r="I130" s="170">
        <f>SUM(I117:I129)</f>
        <v>37552188.920000002</v>
      </c>
      <c r="J130" s="329"/>
      <c r="K130" s="323"/>
    </row>
    <row r="131" spans="1:11" x14ac:dyDescent="0.3">
      <c r="A131" s="323"/>
      <c r="B131" s="326"/>
      <c r="C131" s="156" t="s">
        <v>389</v>
      </c>
      <c r="D131" s="157" t="s">
        <v>390</v>
      </c>
      <c r="E131" s="158" t="s">
        <v>391</v>
      </c>
      <c r="F131" s="157" t="s">
        <v>90</v>
      </c>
      <c r="G131" s="171"/>
      <c r="H131" s="172"/>
      <c r="I131" s="161"/>
      <c r="J131" s="329"/>
      <c r="K131" s="323"/>
    </row>
    <row r="132" spans="1:11" x14ac:dyDescent="0.3">
      <c r="A132" s="323"/>
      <c r="B132" s="326"/>
      <c r="C132" s="188" t="s">
        <v>392</v>
      </c>
      <c r="D132" s="189"/>
      <c r="E132" s="190" t="s">
        <v>393</v>
      </c>
      <c r="F132" s="190"/>
      <c r="G132" s="190"/>
      <c r="H132" s="190"/>
      <c r="I132" s="186"/>
      <c r="J132" s="329"/>
      <c r="K132" s="323"/>
    </row>
    <row r="133" spans="1:11" x14ac:dyDescent="0.3">
      <c r="A133" s="323"/>
      <c r="B133" s="326"/>
      <c r="C133" s="162" t="s">
        <v>394</v>
      </c>
      <c r="D133" s="193" t="s">
        <v>395</v>
      </c>
      <c r="E133" s="173" t="s">
        <v>396</v>
      </c>
      <c r="F133" s="163" t="s">
        <v>112</v>
      </c>
      <c r="G133" s="165">
        <v>9</v>
      </c>
      <c r="H133" s="166">
        <v>447025</v>
      </c>
      <c r="I133" s="167">
        <f t="shared" ref="I133:I146" si="19">+H133*G133</f>
        <v>4023225</v>
      </c>
      <c r="J133" s="329"/>
      <c r="K133" s="323"/>
    </row>
    <row r="134" spans="1:11" ht="42.75" x14ac:dyDescent="0.3">
      <c r="A134" s="323"/>
      <c r="B134" s="326"/>
      <c r="C134" s="162" t="s">
        <v>397</v>
      </c>
      <c r="D134" s="193" t="s">
        <v>398</v>
      </c>
      <c r="E134" s="173" t="s">
        <v>399</v>
      </c>
      <c r="F134" s="163" t="s">
        <v>112</v>
      </c>
      <c r="G134" s="165">
        <v>4</v>
      </c>
      <c r="H134" s="166">
        <v>312109</v>
      </c>
      <c r="I134" s="167">
        <f t="shared" si="19"/>
        <v>1248436</v>
      </c>
      <c r="J134" s="329"/>
      <c r="K134" s="323"/>
    </row>
    <row r="135" spans="1:11" ht="42.75" x14ac:dyDescent="0.3">
      <c r="A135" s="323"/>
      <c r="B135" s="326"/>
      <c r="C135" s="162" t="s">
        <v>400</v>
      </c>
      <c r="D135" s="193" t="s">
        <v>401</v>
      </c>
      <c r="E135" s="173" t="s">
        <v>402</v>
      </c>
      <c r="F135" s="163" t="s">
        <v>112</v>
      </c>
      <c r="G135" s="165">
        <v>1</v>
      </c>
      <c r="H135" s="166">
        <v>575972</v>
      </c>
      <c r="I135" s="167">
        <f t="shared" si="19"/>
        <v>575972</v>
      </c>
      <c r="J135" s="329"/>
      <c r="K135" s="323"/>
    </row>
    <row r="136" spans="1:11" ht="42.75" x14ac:dyDescent="0.3">
      <c r="A136" s="323"/>
      <c r="B136" s="326"/>
      <c r="C136" s="162" t="s">
        <v>403</v>
      </c>
      <c r="D136" s="193" t="s">
        <v>404</v>
      </c>
      <c r="E136" s="173" t="s">
        <v>405</v>
      </c>
      <c r="F136" s="163" t="s">
        <v>112</v>
      </c>
      <c r="G136" s="165">
        <v>6</v>
      </c>
      <c r="H136" s="166">
        <v>732006</v>
      </c>
      <c r="I136" s="167">
        <f t="shared" si="19"/>
        <v>4392036</v>
      </c>
      <c r="J136" s="329"/>
      <c r="K136" s="323"/>
    </row>
    <row r="137" spans="1:11" ht="57" x14ac:dyDescent="0.3">
      <c r="A137" s="323"/>
      <c r="B137" s="326"/>
      <c r="C137" s="162" t="s">
        <v>406</v>
      </c>
      <c r="D137" s="193" t="s">
        <v>407</v>
      </c>
      <c r="E137" s="173" t="s">
        <v>408</v>
      </c>
      <c r="F137" s="163" t="s">
        <v>112</v>
      </c>
      <c r="G137" s="165">
        <v>2</v>
      </c>
      <c r="H137" s="166">
        <v>614269</v>
      </c>
      <c r="I137" s="167">
        <f t="shared" si="19"/>
        <v>1228538</v>
      </c>
      <c r="J137" s="329"/>
      <c r="K137" s="323"/>
    </row>
    <row r="138" spans="1:11" ht="28.5" x14ac:dyDescent="0.3">
      <c r="A138" s="323"/>
      <c r="B138" s="326"/>
      <c r="C138" s="162" t="s">
        <v>409</v>
      </c>
      <c r="D138" s="193" t="s">
        <v>410</v>
      </c>
      <c r="E138" s="173" t="s">
        <v>411</v>
      </c>
      <c r="F138" s="163" t="s">
        <v>94</v>
      </c>
      <c r="G138" s="165">
        <v>4.3615999999999993</v>
      </c>
      <c r="H138" s="166">
        <v>1700759</v>
      </c>
      <c r="I138" s="167">
        <f t="shared" si="19"/>
        <v>7418030.4543999983</v>
      </c>
      <c r="J138" s="329"/>
      <c r="K138" s="323"/>
    </row>
    <row r="139" spans="1:11" ht="28.5" x14ac:dyDescent="0.3">
      <c r="A139" s="323"/>
      <c r="B139" s="326"/>
      <c r="C139" s="162" t="s">
        <v>412</v>
      </c>
      <c r="D139" s="193" t="s">
        <v>413</v>
      </c>
      <c r="E139" s="173" t="s">
        <v>414</v>
      </c>
      <c r="F139" s="163" t="s">
        <v>112</v>
      </c>
      <c r="G139" s="165">
        <v>3</v>
      </c>
      <c r="H139" s="166">
        <v>286084</v>
      </c>
      <c r="I139" s="167">
        <f t="shared" si="19"/>
        <v>858252</v>
      </c>
      <c r="J139" s="329"/>
      <c r="K139" s="323"/>
    </row>
    <row r="140" spans="1:11" ht="28.5" x14ac:dyDescent="0.3">
      <c r="A140" s="323"/>
      <c r="B140" s="326"/>
      <c r="C140" s="162" t="s">
        <v>415</v>
      </c>
      <c r="D140" s="193" t="s">
        <v>416</v>
      </c>
      <c r="E140" s="173" t="s">
        <v>417</v>
      </c>
      <c r="F140" s="163" t="s">
        <v>112</v>
      </c>
      <c r="G140" s="165">
        <v>2</v>
      </c>
      <c r="H140" s="166">
        <v>1855575</v>
      </c>
      <c r="I140" s="167">
        <f t="shared" si="19"/>
        <v>3711150</v>
      </c>
      <c r="J140" s="329"/>
      <c r="K140" s="323"/>
    </row>
    <row r="141" spans="1:11" ht="28.5" x14ac:dyDescent="0.3">
      <c r="A141" s="323"/>
      <c r="B141" s="326"/>
      <c r="C141" s="162" t="s">
        <v>418</v>
      </c>
      <c r="D141" s="193" t="s">
        <v>419</v>
      </c>
      <c r="E141" s="173" t="s">
        <v>420</v>
      </c>
      <c r="F141" s="163" t="s">
        <v>112</v>
      </c>
      <c r="G141" s="165">
        <v>1</v>
      </c>
      <c r="H141" s="166">
        <v>774436</v>
      </c>
      <c r="I141" s="167">
        <f t="shared" si="19"/>
        <v>774436</v>
      </c>
      <c r="J141" s="329"/>
      <c r="K141" s="323"/>
    </row>
    <row r="142" spans="1:11" ht="28.5" x14ac:dyDescent="0.3">
      <c r="A142" s="323"/>
      <c r="B142" s="326"/>
      <c r="C142" s="162" t="s">
        <v>421</v>
      </c>
      <c r="D142" s="193" t="s">
        <v>422</v>
      </c>
      <c r="E142" s="173" t="s">
        <v>423</v>
      </c>
      <c r="F142" s="163" t="s">
        <v>112</v>
      </c>
      <c r="G142" s="165">
        <v>1</v>
      </c>
      <c r="H142" s="166">
        <v>2178751</v>
      </c>
      <c r="I142" s="167">
        <f t="shared" si="19"/>
        <v>2178751</v>
      </c>
      <c r="J142" s="329"/>
      <c r="K142" s="323"/>
    </row>
    <row r="143" spans="1:11" ht="28.5" x14ac:dyDescent="0.3">
      <c r="A143" s="323"/>
      <c r="B143" s="326"/>
      <c r="C143" s="162" t="s">
        <v>424</v>
      </c>
      <c r="D143" s="193" t="s">
        <v>425</v>
      </c>
      <c r="E143" s="173" t="s">
        <v>426</v>
      </c>
      <c r="F143" s="163" t="s">
        <v>112</v>
      </c>
      <c r="G143" s="165">
        <v>7</v>
      </c>
      <c r="H143" s="166">
        <v>230955</v>
      </c>
      <c r="I143" s="167">
        <f t="shared" si="19"/>
        <v>1616685</v>
      </c>
      <c r="J143" s="329"/>
      <c r="K143" s="323"/>
    </row>
    <row r="144" spans="1:11" ht="28.5" x14ac:dyDescent="0.3">
      <c r="A144" s="323"/>
      <c r="B144" s="326"/>
      <c r="C144" s="162" t="s">
        <v>427</v>
      </c>
      <c r="D144" s="193" t="s">
        <v>428</v>
      </c>
      <c r="E144" s="173" t="s">
        <v>429</v>
      </c>
      <c r="F144" s="163" t="s">
        <v>214</v>
      </c>
      <c r="G144" s="165">
        <v>4</v>
      </c>
      <c r="H144" s="166">
        <v>202156</v>
      </c>
      <c r="I144" s="167">
        <f t="shared" si="19"/>
        <v>808624</v>
      </c>
      <c r="J144" s="329"/>
      <c r="K144" s="323"/>
    </row>
    <row r="145" spans="1:11" ht="28.5" x14ac:dyDescent="0.3">
      <c r="A145" s="323"/>
      <c r="B145" s="326"/>
      <c r="C145" s="162" t="s">
        <v>430</v>
      </c>
      <c r="D145" s="193" t="s">
        <v>431</v>
      </c>
      <c r="E145" s="173" t="s">
        <v>432</v>
      </c>
      <c r="F145" s="163" t="s">
        <v>112</v>
      </c>
      <c r="G145" s="165">
        <v>1</v>
      </c>
      <c r="H145" s="166">
        <v>9379953</v>
      </c>
      <c r="I145" s="167">
        <f t="shared" si="19"/>
        <v>9379953</v>
      </c>
      <c r="J145" s="329"/>
      <c r="K145" s="323"/>
    </row>
    <row r="146" spans="1:11" ht="42.75" x14ac:dyDescent="0.3">
      <c r="A146" s="323"/>
      <c r="B146" s="326"/>
      <c r="C146" s="162" t="s">
        <v>433</v>
      </c>
      <c r="D146" s="193" t="s">
        <v>434</v>
      </c>
      <c r="E146" s="173" t="s">
        <v>435</v>
      </c>
      <c r="F146" s="163" t="s">
        <v>112</v>
      </c>
      <c r="G146" s="165">
        <v>6</v>
      </c>
      <c r="H146" s="166">
        <v>353781</v>
      </c>
      <c r="I146" s="167">
        <f t="shared" si="19"/>
        <v>2122686</v>
      </c>
      <c r="J146" s="329"/>
      <c r="K146" s="323"/>
    </row>
    <row r="147" spans="1:11" x14ac:dyDescent="0.3">
      <c r="A147" s="323"/>
      <c r="B147" s="326"/>
      <c r="C147" s="168" t="s">
        <v>101</v>
      </c>
      <c r="D147" s="179"/>
      <c r="E147" s="175"/>
      <c r="F147" s="174"/>
      <c r="G147" s="169"/>
      <c r="H147" s="176"/>
      <c r="I147" s="170">
        <f>SUM(I133:I146)</f>
        <v>40336774.454400003</v>
      </c>
      <c r="J147" s="329"/>
      <c r="K147" s="323"/>
    </row>
    <row r="148" spans="1:11" x14ac:dyDescent="0.3">
      <c r="A148" s="323"/>
      <c r="B148" s="326"/>
      <c r="C148" s="188" t="s">
        <v>436</v>
      </c>
      <c r="D148" s="189"/>
      <c r="E148" s="190" t="s">
        <v>437</v>
      </c>
      <c r="F148" s="190"/>
      <c r="G148" s="190"/>
      <c r="H148" s="190"/>
      <c r="I148" s="186"/>
      <c r="J148" s="329"/>
      <c r="K148" s="323"/>
    </row>
    <row r="149" spans="1:11" ht="57" x14ac:dyDescent="0.3">
      <c r="A149" s="323"/>
      <c r="B149" s="326"/>
      <c r="C149" s="162" t="s">
        <v>438</v>
      </c>
      <c r="D149" s="193" t="s">
        <v>439</v>
      </c>
      <c r="E149" s="173" t="s">
        <v>440</v>
      </c>
      <c r="F149" s="163" t="s">
        <v>112</v>
      </c>
      <c r="G149" s="165">
        <v>8</v>
      </c>
      <c r="H149" s="166">
        <v>256542</v>
      </c>
      <c r="I149" s="167">
        <f t="shared" ref="I149:I155" si="20">+H149*G149</f>
        <v>2052336</v>
      </c>
      <c r="J149" s="329"/>
      <c r="K149" s="323"/>
    </row>
    <row r="150" spans="1:11" x14ac:dyDescent="0.3">
      <c r="A150" s="323"/>
      <c r="B150" s="326"/>
      <c r="C150" s="162" t="s">
        <v>441</v>
      </c>
      <c r="D150" s="193" t="s">
        <v>442</v>
      </c>
      <c r="E150" s="173" t="s">
        <v>443</v>
      </c>
      <c r="F150" s="163" t="s">
        <v>112</v>
      </c>
      <c r="G150" s="165">
        <v>0</v>
      </c>
      <c r="H150" s="166">
        <v>1556278</v>
      </c>
      <c r="I150" s="167">
        <f t="shared" si="20"/>
        <v>0</v>
      </c>
      <c r="J150" s="329"/>
      <c r="K150" s="323"/>
    </row>
    <row r="151" spans="1:11" ht="28.5" x14ac:dyDescent="0.3">
      <c r="A151" s="323"/>
      <c r="B151" s="326"/>
      <c r="C151" s="162" t="s">
        <v>444</v>
      </c>
      <c r="D151" s="193" t="s">
        <v>445</v>
      </c>
      <c r="E151" s="173" t="s">
        <v>446</v>
      </c>
      <c r="F151" s="163" t="s">
        <v>112</v>
      </c>
      <c r="G151" s="165">
        <v>32</v>
      </c>
      <c r="H151" s="166">
        <v>321628</v>
      </c>
      <c r="I151" s="167">
        <f t="shared" si="20"/>
        <v>10292096</v>
      </c>
      <c r="J151" s="329"/>
      <c r="K151" s="323"/>
    </row>
    <row r="152" spans="1:11" x14ac:dyDescent="0.3">
      <c r="A152" s="323"/>
      <c r="B152" s="326"/>
      <c r="C152" s="162" t="s">
        <v>447</v>
      </c>
      <c r="D152" s="193" t="s">
        <v>448</v>
      </c>
      <c r="E152" s="173" t="s">
        <v>449</v>
      </c>
      <c r="F152" s="163" t="s">
        <v>94</v>
      </c>
      <c r="G152" s="165">
        <v>5.4630000000000001</v>
      </c>
      <c r="H152" s="166">
        <v>645758</v>
      </c>
      <c r="I152" s="167">
        <f t="shared" si="20"/>
        <v>3527775.9539999999</v>
      </c>
      <c r="J152" s="329"/>
      <c r="K152" s="323"/>
    </row>
    <row r="153" spans="1:11" x14ac:dyDescent="0.3">
      <c r="A153" s="323"/>
      <c r="B153" s="326"/>
      <c r="C153" s="162" t="s">
        <v>450</v>
      </c>
      <c r="D153" s="193" t="s">
        <v>451</v>
      </c>
      <c r="E153" s="173" t="s">
        <v>452</v>
      </c>
      <c r="F153" s="163" t="s">
        <v>112</v>
      </c>
      <c r="G153" s="165">
        <v>0</v>
      </c>
      <c r="H153" s="166">
        <v>2332441</v>
      </c>
      <c r="I153" s="167">
        <f t="shared" si="20"/>
        <v>0</v>
      </c>
      <c r="J153" s="329"/>
      <c r="K153" s="323"/>
    </row>
    <row r="154" spans="1:11" x14ac:dyDescent="0.3">
      <c r="A154" s="323"/>
      <c r="B154" s="326"/>
      <c r="C154" s="162" t="s">
        <v>453</v>
      </c>
      <c r="D154" s="193" t="s">
        <v>454</v>
      </c>
      <c r="E154" s="173" t="s">
        <v>455</v>
      </c>
      <c r="F154" s="163" t="s">
        <v>112</v>
      </c>
      <c r="G154" s="165">
        <v>10</v>
      </c>
      <c r="H154" s="166">
        <v>93727</v>
      </c>
      <c r="I154" s="167">
        <f t="shared" si="20"/>
        <v>937270</v>
      </c>
      <c r="J154" s="329"/>
      <c r="K154" s="323"/>
    </row>
    <row r="155" spans="1:11" ht="28.5" x14ac:dyDescent="0.3">
      <c r="A155" s="323"/>
      <c r="B155" s="326"/>
      <c r="C155" s="162" t="s">
        <v>456</v>
      </c>
      <c r="D155" s="193" t="s">
        <v>457</v>
      </c>
      <c r="E155" s="173" t="s">
        <v>458</v>
      </c>
      <c r="F155" s="163" t="s">
        <v>112</v>
      </c>
      <c r="G155" s="165">
        <v>3</v>
      </c>
      <c r="H155" s="166">
        <v>830087</v>
      </c>
      <c r="I155" s="167">
        <f t="shared" si="20"/>
        <v>2490261</v>
      </c>
      <c r="J155" s="329"/>
      <c r="K155" s="323"/>
    </row>
    <row r="156" spans="1:11" x14ac:dyDescent="0.3">
      <c r="A156" s="323"/>
      <c r="B156" s="326"/>
      <c r="C156" s="168" t="s">
        <v>101</v>
      </c>
      <c r="D156" s="179"/>
      <c r="E156" s="175"/>
      <c r="F156" s="174"/>
      <c r="G156" s="169"/>
      <c r="H156" s="176"/>
      <c r="I156" s="170">
        <f>SUM(I149:I155)</f>
        <v>19299738.954</v>
      </c>
      <c r="J156" s="329"/>
      <c r="K156" s="323"/>
    </row>
    <row r="157" spans="1:11" x14ac:dyDescent="0.3">
      <c r="A157" s="323"/>
      <c r="B157" s="326"/>
      <c r="C157" s="194" t="s">
        <v>459</v>
      </c>
      <c r="D157" s="195" t="s">
        <v>460</v>
      </c>
      <c r="E157" s="196" t="s">
        <v>461</v>
      </c>
      <c r="F157" s="195" t="s">
        <v>90</v>
      </c>
      <c r="G157" s="197"/>
      <c r="H157" s="198"/>
      <c r="I157" s="199"/>
      <c r="J157" s="329"/>
      <c r="K157" s="323"/>
    </row>
    <row r="158" spans="1:11" x14ac:dyDescent="0.3">
      <c r="A158" s="323"/>
      <c r="B158" s="326"/>
      <c r="C158" s="188" t="s">
        <v>462</v>
      </c>
      <c r="D158" s="189" t="s">
        <v>463</v>
      </c>
      <c r="E158" s="190" t="s">
        <v>464</v>
      </c>
      <c r="F158" s="190"/>
      <c r="G158" s="190"/>
      <c r="H158" s="190"/>
      <c r="I158" s="186"/>
      <c r="J158" s="329"/>
      <c r="K158" s="323"/>
    </row>
    <row r="159" spans="1:11" x14ac:dyDescent="0.3">
      <c r="A159" s="323"/>
      <c r="B159" s="326"/>
      <c r="C159" s="162" t="s">
        <v>465</v>
      </c>
      <c r="D159" s="163" t="s">
        <v>466</v>
      </c>
      <c r="E159" s="200" t="s">
        <v>467</v>
      </c>
      <c r="F159" s="163" t="s">
        <v>112</v>
      </c>
      <c r="G159" s="165">
        <v>17</v>
      </c>
      <c r="H159" s="166">
        <v>419569</v>
      </c>
      <c r="I159" s="167">
        <f t="shared" ref="I159:I163" si="21">+H159*G159</f>
        <v>7132673</v>
      </c>
      <c r="J159" s="329"/>
      <c r="K159" s="323"/>
    </row>
    <row r="160" spans="1:11" x14ac:dyDescent="0.3">
      <c r="A160" s="323"/>
      <c r="B160" s="326"/>
      <c r="C160" s="162" t="s">
        <v>468</v>
      </c>
      <c r="D160" s="163" t="s">
        <v>469</v>
      </c>
      <c r="E160" s="200" t="s">
        <v>470</v>
      </c>
      <c r="F160" s="163" t="s">
        <v>112</v>
      </c>
      <c r="G160" s="165">
        <v>9</v>
      </c>
      <c r="H160" s="166">
        <v>113431</v>
      </c>
      <c r="I160" s="167">
        <f t="shared" si="21"/>
        <v>1020879</v>
      </c>
      <c r="J160" s="329"/>
      <c r="K160" s="323"/>
    </row>
    <row r="161" spans="1:11" x14ac:dyDescent="0.3">
      <c r="A161" s="323"/>
      <c r="B161" s="326"/>
      <c r="C161" s="162" t="s">
        <v>471</v>
      </c>
      <c r="D161" s="163" t="s">
        <v>472</v>
      </c>
      <c r="E161" s="200" t="s">
        <v>473</v>
      </c>
      <c r="F161" s="163" t="s">
        <v>112</v>
      </c>
      <c r="G161" s="165">
        <v>1</v>
      </c>
      <c r="H161" s="166">
        <v>126768</v>
      </c>
      <c r="I161" s="167">
        <f t="shared" si="21"/>
        <v>126768</v>
      </c>
      <c r="J161" s="329"/>
      <c r="K161" s="323"/>
    </row>
    <row r="162" spans="1:11" x14ac:dyDescent="0.3">
      <c r="A162" s="323"/>
      <c r="B162" s="326"/>
      <c r="C162" s="162" t="s">
        <v>474</v>
      </c>
      <c r="D162" s="163" t="s">
        <v>475</v>
      </c>
      <c r="E162" s="200" t="s">
        <v>476</v>
      </c>
      <c r="F162" s="163" t="s">
        <v>112</v>
      </c>
      <c r="G162" s="165">
        <v>31</v>
      </c>
      <c r="H162" s="166">
        <v>511615</v>
      </c>
      <c r="I162" s="167">
        <f t="shared" si="21"/>
        <v>15860065</v>
      </c>
      <c r="J162" s="329"/>
      <c r="K162" s="323"/>
    </row>
    <row r="163" spans="1:11" x14ac:dyDescent="0.3">
      <c r="A163" s="323"/>
      <c r="B163" s="326"/>
      <c r="C163" s="162" t="s">
        <v>477</v>
      </c>
      <c r="D163" s="163" t="s">
        <v>478</v>
      </c>
      <c r="E163" s="200" t="s">
        <v>479</v>
      </c>
      <c r="F163" s="163" t="s">
        <v>112</v>
      </c>
      <c r="G163" s="165">
        <v>17</v>
      </c>
      <c r="H163" s="166">
        <v>18312</v>
      </c>
      <c r="I163" s="167">
        <f t="shared" si="21"/>
        <v>311304</v>
      </c>
      <c r="J163" s="329"/>
      <c r="K163" s="323"/>
    </row>
    <row r="164" spans="1:11" x14ac:dyDescent="0.3">
      <c r="A164" s="323"/>
      <c r="B164" s="326"/>
      <c r="C164" s="168" t="s">
        <v>101</v>
      </c>
      <c r="D164" s="179"/>
      <c r="E164" s="175"/>
      <c r="F164" s="174"/>
      <c r="G164" s="169"/>
      <c r="H164" s="176"/>
      <c r="I164" s="170">
        <f>SUM(I159:I163)</f>
        <v>24451689</v>
      </c>
      <c r="J164" s="329"/>
      <c r="K164" s="323"/>
    </row>
    <row r="165" spans="1:11" x14ac:dyDescent="0.3">
      <c r="A165" s="323"/>
      <c r="B165" s="326"/>
      <c r="C165" s="188" t="s">
        <v>480</v>
      </c>
      <c r="D165" s="189" t="s">
        <v>481</v>
      </c>
      <c r="E165" s="190" t="s">
        <v>482</v>
      </c>
      <c r="F165" s="190"/>
      <c r="G165" s="190"/>
      <c r="H165" s="190"/>
      <c r="I165" s="186"/>
      <c r="J165" s="329"/>
      <c r="K165" s="323"/>
    </row>
    <row r="166" spans="1:11" x14ac:dyDescent="0.3">
      <c r="A166" s="323"/>
      <c r="B166" s="326"/>
      <c r="C166" s="162" t="s">
        <v>483</v>
      </c>
      <c r="D166" s="163" t="s">
        <v>484</v>
      </c>
      <c r="E166" s="200" t="s">
        <v>485</v>
      </c>
      <c r="F166" s="201" t="s">
        <v>112</v>
      </c>
      <c r="G166" s="165">
        <v>1</v>
      </c>
      <c r="H166" s="166">
        <v>757962</v>
      </c>
      <c r="I166" s="167">
        <f t="shared" ref="I166:I169" si="22">+H166*G166</f>
        <v>757962</v>
      </c>
      <c r="J166" s="329"/>
      <c r="K166" s="323"/>
    </row>
    <row r="167" spans="1:11" x14ac:dyDescent="0.3">
      <c r="A167" s="323"/>
      <c r="B167" s="326"/>
      <c r="C167" s="162" t="s">
        <v>486</v>
      </c>
      <c r="D167" s="163" t="s">
        <v>487</v>
      </c>
      <c r="E167" s="200" t="s">
        <v>488</v>
      </c>
      <c r="F167" s="201" t="s">
        <v>112</v>
      </c>
      <c r="G167" s="165">
        <v>1</v>
      </c>
      <c r="H167" s="166">
        <v>310175</v>
      </c>
      <c r="I167" s="167">
        <f t="shared" si="22"/>
        <v>310175</v>
      </c>
      <c r="J167" s="329"/>
      <c r="K167" s="323"/>
    </row>
    <row r="168" spans="1:11" x14ac:dyDescent="0.3">
      <c r="A168" s="323"/>
      <c r="B168" s="326"/>
      <c r="C168" s="162" t="s">
        <v>489</v>
      </c>
      <c r="D168" s="163" t="s">
        <v>490</v>
      </c>
      <c r="E168" s="200" t="s">
        <v>491</v>
      </c>
      <c r="F168" s="201" t="s">
        <v>112</v>
      </c>
      <c r="G168" s="165">
        <v>17</v>
      </c>
      <c r="H168" s="166">
        <v>18312</v>
      </c>
      <c r="I168" s="167">
        <f t="shared" si="22"/>
        <v>311304</v>
      </c>
      <c r="J168" s="329"/>
      <c r="K168" s="323"/>
    </row>
    <row r="169" spans="1:11" x14ac:dyDescent="0.3">
      <c r="A169" s="323"/>
      <c r="B169" s="326"/>
      <c r="C169" s="162" t="s">
        <v>492</v>
      </c>
      <c r="D169" s="163" t="s">
        <v>493</v>
      </c>
      <c r="E169" s="200" t="s">
        <v>494</v>
      </c>
      <c r="F169" s="201" t="s">
        <v>112</v>
      </c>
      <c r="G169" s="165">
        <v>17</v>
      </c>
      <c r="H169" s="166">
        <v>26735</v>
      </c>
      <c r="I169" s="167">
        <f t="shared" si="22"/>
        <v>454495</v>
      </c>
      <c r="J169" s="329"/>
      <c r="K169" s="323"/>
    </row>
    <row r="170" spans="1:11" x14ac:dyDescent="0.3">
      <c r="A170" s="323"/>
      <c r="B170" s="326"/>
      <c r="C170" s="168" t="s">
        <v>101</v>
      </c>
      <c r="D170" s="179"/>
      <c r="E170" s="175"/>
      <c r="F170" s="174"/>
      <c r="G170" s="169"/>
      <c r="H170" s="176"/>
      <c r="I170" s="170">
        <f>SUM(I166:I169)</f>
        <v>1833936</v>
      </c>
      <c r="J170" s="329"/>
      <c r="K170" s="323"/>
    </row>
    <row r="171" spans="1:11" x14ac:dyDescent="0.3">
      <c r="A171" s="323"/>
      <c r="B171" s="326"/>
      <c r="C171" s="188" t="s">
        <v>495</v>
      </c>
      <c r="D171" s="189" t="s">
        <v>496</v>
      </c>
      <c r="E171" s="190" t="s">
        <v>497</v>
      </c>
      <c r="F171" s="190"/>
      <c r="G171" s="190"/>
      <c r="H171" s="190"/>
      <c r="I171" s="186"/>
      <c r="J171" s="329"/>
      <c r="K171" s="323"/>
    </row>
    <row r="172" spans="1:11" x14ac:dyDescent="0.3">
      <c r="A172" s="323"/>
      <c r="B172" s="326"/>
      <c r="C172" s="162" t="s">
        <v>498</v>
      </c>
      <c r="D172" s="163" t="s">
        <v>499</v>
      </c>
      <c r="E172" s="202" t="s">
        <v>500</v>
      </c>
      <c r="F172" s="163" t="s">
        <v>112</v>
      </c>
      <c r="G172" s="165">
        <v>1</v>
      </c>
      <c r="H172" s="166">
        <v>90353</v>
      </c>
      <c r="I172" s="167">
        <f t="shared" ref="I172:I175" si="23">+H172*G172</f>
        <v>90353</v>
      </c>
      <c r="J172" s="329"/>
      <c r="K172" s="323"/>
    </row>
    <row r="173" spans="1:11" x14ac:dyDescent="0.3">
      <c r="A173" s="323"/>
      <c r="B173" s="326"/>
      <c r="C173" s="162" t="s">
        <v>501</v>
      </c>
      <c r="D173" s="163" t="s">
        <v>502</v>
      </c>
      <c r="E173" s="202" t="s">
        <v>503</v>
      </c>
      <c r="F173" s="163" t="s">
        <v>112</v>
      </c>
      <c r="G173" s="165">
        <v>3</v>
      </c>
      <c r="H173" s="166">
        <v>84273</v>
      </c>
      <c r="I173" s="167">
        <f t="shared" si="23"/>
        <v>252819</v>
      </c>
      <c r="J173" s="329"/>
      <c r="K173" s="323"/>
    </row>
    <row r="174" spans="1:11" x14ac:dyDescent="0.3">
      <c r="A174" s="323"/>
      <c r="B174" s="326"/>
      <c r="C174" s="162" t="s">
        <v>504</v>
      </c>
      <c r="D174" s="163" t="s">
        <v>505</v>
      </c>
      <c r="E174" s="202" t="s">
        <v>506</v>
      </c>
      <c r="F174" s="163" t="s">
        <v>112</v>
      </c>
      <c r="G174" s="165">
        <v>16</v>
      </c>
      <c r="H174" s="166">
        <v>41360</v>
      </c>
      <c r="I174" s="167">
        <f t="shared" si="23"/>
        <v>661760</v>
      </c>
      <c r="J174" s="329"/>
      <c r="K174" s="323"/>
    </row>
    <row r="175" spans="1:11" ht="42.75" x14ac:dyDescent="0.3">
      <c r="A175" s="323"/>
      <c r="B175" s="326"/>
      <c r="C175" s="162" t="s">
        <v>507</v>
      </c>
      <c r="D175" s="163" t="s">
        <v>508</v>
      </c>
      <c r="E175" s="202" t="s">
        <v>509</v>
      </c>
      <c r="F175" s="163" t="s">
        <v>112</v>
      </c>
      <c r="G175" s="165">
        <v>5</v>
      </c>
      <c r="H175" s="166">
        <v>635602</v>
      </c>
      <c r="I175" s="167">
        <f t="shared" si="23"/>
        <v>3178010</v>
      </c>
      <c r="J175" s="329"/>
      <c r="K175" s="323"/>
    </row>
    <row r="176" spans="1:11" x14ac:dyDescent="0.3">
      <c r="A176" s="323"/>
      <c r="B176" s="326"/>
      <c r="C176" s="168" t="s">
        <v>101</v>
      </c>
      <c r="D176" s="179"/>
      <c r="E176" s="175"/>
      <c r="F176" s="174"/>
      <c r="G176" s="169"/>
      <c r="H176" s="176"/>
      <c r="I176" s="170">
        <f>SUM(I172:I175)</f>
        <v>4182942</v>
      </c>
      <c r="J176" s="329"/>
      <c r="K176" s="323"/>
    </row>
    <row r="177" spans="1:11" x14ac:dyDescent="0.3">
      <c r="A177" s="323"/>
      <c r="B177" s="326"/>
      <c r="C177" s="188" t="s">
        <v>510</v>
      </c>
      <c r="D177" s="189" t="s">
        <v>511</v>
      </c>
      <c r="E177" s="190" t="s">
        <v>512</v>
      </c>
      <c r="F177" s="190"/>
      <c r="G177" s="190"/>
      <c r="H177" s="190"/>
      <c r="I177" s="186"/>
      <c r="J177" s="329"/>
      <c r="K177" s="323"/>
    </row>
    <row r="178" spans="1:11" x14ac:dyDescent="0.3">
      <c r="A178" s="323"/>
      <c r="B178" s="326"/>
      <c r="C178" s="162" t="s">
        <v>513</v>
      </c>
      <c r="D178" s="163" t="s">
        <v>514</v>
      </c>
      <c r="E178" s="202" t="s">
        <v>515</v>
      </c>
      <c r="F178" s="201" t="s">
        <v>112</v>
      </c>
      <c r="G178" s="165">
        <v>36</v>
      </c>
      <c r="H178" s="166">
        <v>207629</v>
      </c>
      <c r="I178" s="167">
        <f t="shared" ref="I178:I192" si="24">+H178*G178</f>
        <v>7474644</v>
      </c>
      <c r="J178" s="329"/>
      <c r="K178" s="323"/>
    </row>
    <row r="179" spans="1:11" x14ac:dyDescent="0.3">
      <c r="A179" s="323"/>
      <c r="B179" s="326"/>
      <c r="C179" s="162" t="s">
        <v>516</v>
      </c>
      <c r="D179" s="163" t="s">
        <v>517</v>
      </c>
      <c r="E179" s="202" t="s">
        <v>518</v>
      </c>
      <c r="F179" s="201" t="s">
        <v>112</v>
      </c>
      <c r="G179" s="165">
        <v>9</v>
      </c>
      <c r="H179" s="166">
        <v>56509</v>
      </c>
      <c r="I179" s="167">
        <f t="shared" si="24"/>
        <v>508581</v>
      </c>
      <c r="J179" s="329"/>
      <c r="K179" s="323"/>
    </row>
    <row r="180" spans="1:11" x14ac:dyDescent="0.3">
      <c r="A180" s="323"/>
      <c r="B180" s="326"/>
      <c r="C180" s="162" t="s">
        <v>519</v>
      </c>
      <c r="D180" s="163" t="s">
        <v>520</v>
      </c>
      <c r="E180" s="202" t="s">
        <v>521</v>
      </c>
      <c r="F180" s="201" t="s">
        <v>112</v>
      </c>
      <c r="G180" s="165">
        <v>1</v>
      </c>
      <c r="H180" s="166">
        <v>28137</v>
      </c>
      <c r="I180" s="167">
        <f t="shared" si="24"/>
        <v>28137</v>
      </c>
      <c r="J180" s="329"/>
      <c r="K180" s="323"/>
    </row>
    <row r="181" spans="1:11" x14ac:dyDescent="0.3">
      <c r="A181" s="323"/>
      <c r="B181" s="326"/>
      <c r="C181" s="162" t="s">
        <v>522</v>
      </c>
      <c r="D181" s="163" t="s">
        <v>523</v>
      </c>
      <c r="E181" s="202" t="s">
        <v>524</v>
      </c>
      <c r="F181" s="201" t="s">
        <v>112</v>
      </c>
      <c r="G181" s="165">
        <v>31</v>
      </c>
      <c r="H181" s="166">
        <v>18207</v>
      </c>
      <c r="I181" s="167">
        <f t="shared" si="24"/>
        <v>564417</v>
      </c>
      <c r="J181" s="329"/>
      <c r="K181" s="323"/>
    </row>
    <row r="182" spans="1:11" x14ac:dyDescent="0.3">
      <c r="A182" s="323"/>
      <c r="B182" s="326"/>
      <c r="C182" s="162" t="s">
        <v>525</v>
      </c>
      <c r="D182" s="163" t="s">
        <v>526</v>
      </c>
      <c r="E182" s="202" t="s">
        <v>527</v>
      </c>
      <c r="F182" s="201" t="s">
        <v>112</v>
      </c>
      <c r="G182" s="165">
        <v>6</v>
      </c>
      <c r="H182" s="166">
        <v>592023</v>
      </c>
      <c r="I182" s="167">
        <f t="shared" si="24"/>
        <v>3552138</v>
      </c>
      <c r="J182" s="329"/>
      <c r="K182" s="323"/>
    </row>
    <row r="183" spans="1:11" x14ac:dyDescent="0.3">
      <c r="A183" s="323"/>
      <c r="B183" s="326"/>
      <c r="C183" s="162" t="s">
        <v>528</v>
      </c>
      <c r="D183" s="163" t="s">
        <v>529</v>
      </c>
      <c r="E183" s="202" t="s">
        <v>530</v>
      </c>
      <c r="F183" s="201" t="s">
        <v>112</v>
      </c>
      <c r="G183" s="165">
        <v>17</v>
      </c>
      <c r="H183" s="166">
        <v>7814</v>
      </c>
      <c r="I183" s="167">
        <f t="shared" si="24"/>
        <v>132838</v>
      </c>
      <c r="J183" s="329"/>
      <c r="K183" s="323"/>
    </row>
    <row r="184" spans="1:11" x14ac:dyDescent="0.3">
      <c r="A184" s="323"/>
      <c r="B184" s="326"/>
      <c r="C184" s="162" t="s">
        <v>531</v>
      </c>
      <c r="D184" s="163" t="s">
        <v>532</v>
      </c>
      <c r="E184" s="202" t="s">
        <v>533</v>
      </c>
      <c r="F184" s="201" t="s">
        <v>112</v>
      </c>
      <c r="G184" s="165">
        <v>47</v>
      </c>
      <c r="H184" s="166">
        <v>40483</v>
      </c>
      <c r="I184" s="167">
        <f t="shared" si="24"/>
        <v>1902701</v>
      </c>
      <c r="J184" s="329"/>
      <c r="K184" s="323"/>
    </row>
    <row r="185" spans="1:11" x14ac:dyDescent="0.3">
      <c r="A185" s="323"/>
      <c r="B185" s="326"/>
      <c r="C185" s="162" t="s">
        <v>534</v>
      </c>
      <c r="D185" s="163" t="s">
        <v>535</v>
      </c>
      <c r="E185" s="202" t="s">
        <v>536</v>
      </c>
      <c r="F185" s="201" t="s">
        <v>112</v>
      </c>
      <c r="G185" s="165">
        <v>19</v>
      </c>
      <c r="H185" s="166">
        <v>156750</v>
      </c>
      <c r="I185" s="167">
        <f t="shared" si="24"/>
        <v>2978250</v>
      </c>
      <c r="J185" s="329"/>
      <c r="K185" s="323"/>
    </row>
    <row r="186" spans="1:11" x14ac:dyDescent="0.3">
      <c r="A186" s="323"/>
      <c r="B186" s="326"/>
      <c r="C186" s="162" t="s">
        <v>537</v>
      </c>
      <c r="D186" s="163" t="s">
        <v>538</v>
      </c>
      <c r="E186" s="202" t="s">
        <v>539</v>
      </c>
      <c r="F186" s="201" t="s">
        <v>112</v>
      </c>
      <c r="G186" s="165">
        <v>4</v>
      </c>
      <c r="H186" s="166">
        <v>227599</v>
      </c>
      <c r="I186" s="167">
        <f t="shared" si="24"/>
        <v>910396</v>
      </c>
      <c r="J186" s="329"/>
      <c r="K186" s="323"/>
    </row>
    <row r="187" spans="1:11" x14ac:dyDescent="0.3">
      <c r="A187" s="323"/>
      <c r="B187" s="326"/>
      <c r="C187" s="162" t="s">
        <v>540</v>
      </c>
      <c r="D187" s="163" t="s">
        <v>541</v>
      </c>
      <c r="E187" s="202" t="s">
        <v>542</v>
      </c>
      <c r="F187" s="201" t="s">
        <v>112</v>
      </c>
      <c r="G187" s="165">
        <v>16</v>
      </c>
      <c r="H187" s="166">
        <v>227599</v>
      </c>
      <c r="I187" s="167">
        <f t="shared" si="24"/>
        <v>3641584</v>
      </c>
      <c r="J187" s="329"/>
      <c r="K187" s="323"/>
    </row>
    <row r="188" spans="1:11" x14ac:dyDescent="0.3">
      <c r="A188" s="323"/>
      <c r="B188" s="326"/>
      <c r="C188" s="162" t="s">
        <v>543</v>
      </c>
      <c r="D188" s="163" t="s">
        <v>544</v>
      </c>
      <c r="E188" s="202" t="s">
        <v>545</v>
      </c>
      <c r="F188" s="201" t="s">
        <v>112</v>
      </c>
      <c r="G188" s="165">
        <v>14</v>
      </c>
      <c r="H188" s="166">
        <v>148298</v>
      </c>
      <c r="I188" s="167">
        <f t="shared" si="24"/>
        <v>2076172</v>
      </c>
      <c r="J188" s="329"/>
      <c r="K188" s="323"/>
    </row>
    <row r="189" spans="1:11" x14ac:dyDescent="0.3">
      <c r="A189" s="323"/>
      <c r="B189" s="326"/>
      <c r="C189" s="162" t="s">
        <v>546</v>
      </c>
      <c r="D189" s="163" t="s">
        <v>547</v>
      </c>
      <c r="E189" s="202" t="s">
        <v>548</v>
      </c>
      <c r="F189" s="201" t="s">
        <v>112</v>
      </c>
      <c r="G189" s="165">
        <v>38</v>
      </c>
      <c r="H189" s="166">
        <v>44010</v>
      </c>
      <c r="I189" s="167">
        <f t="shared" si="24"/>
        <v>1672380</v>
      </c>
      <c r="J189" s="329"/>
      <c r="K189" s="323"/>
    </row>
    <row r="190" spans="1:11" x14ac:dyDescent="0.3">
      <c r="A190" s="323"/>
      <c r="B190" s="326"/>
      <c r="C190" s="162" t="s">
        <v>549</v>
      </c>
      <c r="D190" s="163" t="s">
        <v>550</v>
      </c>
      <c r="E190" s="202" t="s">
        <v>551</v>
      </c>
      <c r="F190" s="201" t="s">
        <v>112</v>
      </c>
      <c r="G190" s="165">
        <v>8</v>
      </c>
      <c r="H190" s="166">
        <v>108618</v>
      </c>
      <c r="I190" s="167">
        <f t="shared" si="24"/>
        <v>868944</v>
      </c>
      <c r="J190" s="329"/>
      <c r="K190" s="323"/>
    </row>
    <row r="191" spans="1:11" x14ac:dyDescent="0.3">
      <c r="A191" s="323"/>
      <c r="B191" s="326"/>
      <c r="C191" s="162" t="s">
        <v>552</v>
      </c>
      <c r="D191" s="163" t="s">
        <v>553</v>
      </c>
      <c r="E191" s="202" t="s">
        <v>554</v>
      </c>
      <c r="F191" s="201" t="s">
        <v>112</v>
      </c>
      <c r="G191" s="165">
        <v>17</v>
      </c>
      <c r="H191" s="166">
        <v>122804</v>
      </c>
      <c r="I191" s="167">
        <f t="shared" si="24"/>
        <v>2087668</v>
      </c>
      <c r="J191" s="329"/>
      <c r="K191" s="323"/>
    </row>
    <row r="192" spans="1:11" x14ac:dyDescent="0.3">
      <c r="A192" s="323"/>
      <c r="B192" s="326"/>
      <c r="C192" s="162" t="s">
        <v>555</v>
      </c>
      <c r="D192" s="163" t="s">
        <v>556</v>
      </c>
      <c r="E192" s="202" t="s">
        <v>557</v>
      </c>
      <c r="F192" s="201" t="s">
        <v>112</v>
      </c>
      <c r="G192" s="165">
        <v>1</v>
      </c>
      <c r="H192" s="166">
        <v>6050193</v>
      </c>
      <c r="I192" s="167">
        <f t="shared" si="24"/>
        <v>6050193</v>
      </c>
      <c r="J192" s="329"/>
      <c r="K192" s="323"/>
    </row>
    <row r="193" spans="1:11" x14ac:dyDescent="0.3">
      <c r="A193" s="323"/>
      <c r="B193" s="326"/>
      <c r="C193" s="168" t="s">
        <v>101</v>
      </c>
      <c r="D193" s="179"/>
      <c r="E193" s="175"/>
      <c r="F193" s="174"/>
      <c r="G193" s="169"/>
      <c r="H193" s="176"/>
      <c r="I193" s="170">
        <f>SUM(I178:I192)</f>
        <v>34449043</v>
      </c>
      <c r="J193" s="329"/>
      <c r="K193" s="323"/>
    </row>
    <row r="194" spans="1:11" x14ac:dyDescent="0.3">
      <c r="A194" s="323"/>
      <c r="B194" s="326"/>
      <c r="C194" s="188" t="s">
        <v>558</v>
      </c>
      <c r="D194" s="189" t="s">
        <v>559</v>
      </c>
      <c r="E194" s="190" t="s">
        <v>560</v>
      </c>
      <c r="F194" s="190"/>
      <c r="G194" s="190"/>
      <c r="H194" s="190"/>
      <c r="I194" s="186"/>
      <c r="J194" s="329"/>
      <c r="K194" s="323"/>
    </row>
    <row r="195" spans="1:11" x14ac:dyDescent="0.3">
      <c r="A195" s="323"/>
      <c r="B195" s="326"/>
      <c r="C195" s="162" t="s">
        <v>561</v>
      </c>
      <c r="D195" s="163" t="s">
        <v>562</v>
      </c>
      <c r="E195" s="202" t="s">
        <v>563</v>
      </c>
      <c r="F195" s="163" t="s">
        <v>108</v>
      </c>
      <c r="G195" s="165">
        <v>60</v>
      </c>
      <c r="H195" s="166">
        <v>143210</v>
      </c>
      <c r="I195" s="167">
        <f t="shared" ref="I195:I196" si="25">+H195*G195</f>
        <v>8592600</v>
      </c>
      <c r="J195" s="329"/>
      <c r="K195" s="323"/>
    </row>
    <row r="196" spans="1:11" x14ac:dyDescent="0.3">
      <c r="A196" s="323"/>
      <c r="B196" s="326"/>
      <c r="C196" s="162" t="s">
        <v>564</v>
      </c>
      <c r="D196" s="163" t="s">
        <v>565</v>
      </c>
      <c r="E196" s="202" t="s">
        <v>566</v>
      </c>
      <c r="F196" s="201" t="s">
        <v>108</v>
      </c>
      <c r="G196" s="165">
        <v>130</v>
      </c>
      <c r="H196" s="166">
        <v>77871</v>
      </c>
      <c r="I196" s="167">
        <f t="shared" si="25"/>
        <v>10123230</v>
      </c>
      <c r="J196" s="329"/>
      <c r="K196" s="323"/>
    </row>
    <row r="197" spans="1:11" x14ac:dyDescent="0.3">
      <c r="A197" s="323"/>
      <c r="B197" s="326"/>
      <c r="C197" s="168" t="s">
        <v>101</v>
      </c>
      <c r="D197" s="179"/>
      <c r="E197" s="175"/>
      <c r="F197" s="174"/>
      <c r="G197" s="169"/>
      <c r="H197" s="176"/>
      <c r="I197" s="170">
        <f>SUM(I195:I196)</f>
        <v>18715830</v>
      </c>
      <c r="J197" s="329"/>
      <c r="K197" s="323"/>
    </row>
    <row r="198" spans="1:11" x14ac:dyDescent="0.3">
      <c r="A198" s="323"/>
      <c r="B198" s="326"/>
      <c r="C198" s="188" t="s">
        <v>567</v>
      </c>
      <c r="D198" s="189"/>
      <c r="E198" s="190" t="s">
        <v>568</v>
      </c>
      <c r="F198" s="190"/>
      <c r="G198" s="190"/>
      <c r="H198" s="190"/>
      <c r="I198" s="186"/>
      <c r="J198" s="329"/>
      <c r="K198" s="323"/>
    </row>
    <row r="199" spans="1:11" ht="185.25" x14ac:dyDescent="0.3">
      <c r="A199" s="323"/>
      <c r="B199" s="326"/>
      <c r="C199" s="162" t="s">
        <v>569</v>
      </c>
      <c r="D199" s="163"/>
      <c r="E199" s="202" t="s">
        <v>570</v>
      </c>
      <c r="F199" s="163" t="s">
        <v>112</v>
      </c>
      <c r="G199" s="165">
        <v>1</v>
      </c>
      <c r="H199" s="166">
        <v>55000000</v>
      </c>
      <c r="I199" s="167">
        <f t="shared" ref="I199:I201" si="26">+H199*G199</f>
        <v>55000000</v>
      </c>
      <c r="J199" s="329"/>
      <c r="K199" s="323"/>
    </row>
    <row r="200" spans="1:11" ht="57" x14ac:dyDescent="0.3">
      <c r="A200" s="323"/>
      <c r="B200" s="326"/>
      <c r="C200" s="162" t="s">
        <v>767</v>
      </c>
      <c r="D200" s="163"/>
      <c r="E200" s="202" t="s">
        <v>754</v>
      </c>
      <c r="F200" s="163" t="s">
        <v>112</v>
      </c>
      <c r="G200" s="165">
        <v>1</v>
      </c>
      <c r="H200" s="166">
        <v>7735000</v>
      </c>
      <c r="I200" s="167">
        <f t="shared" si="26"/>
        <v>7735000</v>
      </c>
      <c r="J200" s="329"/>
      <c r="K200" s="323"/>
    </row>
    <row r="201" spans="1:11" x14ac:dyDescent="0.3">
      <c r="A201" s="323"/>
      <c r="B201" s="326"/>
      <c r="C201" s="162" t="s">
        <v>768</v>
      </c>
      <c r="D201" s="163"/>
      <c r="E201" s="202" t="s">
        <v>755</v>
      </c>
      <c r="F201" s="163" t="s">
        <v>112</v>
      </c>
      <c r="G201" s="165">
        <v>1</v>
      </c>
      <c r="H201" s="166">
        <v>6545000</v>
      </c>
      <c r="I201" s="167">
        <f t="shared" si="26"/>
        <v>6545000</v>
      </c>
      <c r="J201" s="329"/>
      <c r="K201" s="323"/>
    </row>
    <row r="202" spans="1:11" x14ac:dyDescent="0.3">
      <c r="A202" s="323"/>
      <c r="B202" s="326"/>
      <c r="C202" s="168" t="s">
        <v>101</v>
      </c>
      <c r="D202" s="179"/>
      <c r="E202" s="175"/>
      <c r="F202" s="174"/>
      <c r="G202" s="169"/>
      <c r="H202" s="176"/>
      <c r="I202" s="170">
        <f>SUM(I199:I201)</f>
        <v>69280000</v>
      </c>
      <c r="J202" s="329"/>
      <c r="K202" s="323"/>
    </row>
    <row r="203" spans="1:11" x14ac:dyDescent="0.3">
      <c r="A203" s="323"/>
      <c r="B203" s="326"/>
      <c r="C203" s="194" t="s">
        <v>571</v>
      </c>
      <c r="D203" s="195" t="s">
        <v>572</v>
      </c>
      <c r="E203" s="196" t="s">
        <v>573</v>
      </c>
      <c r="F203" s="195" t="s">
        <v>90</v>
      </c>
      <c r="G203" s="197"/>
      <c r="H203" s="198"/>
      <c r="I203" s="199"/>
      <c r="J203" s="329"/>
      <c r="K203" s="323"/>
    </row>
    <row r="204" spans="1:11" x14ac:dyDescent="0.3">
      <c r="A204" s="323"/>
      <c r="B204" s="326"/>
      <c r="C204" s="188" t="s">
        <v>574</v>
      </c>
      <c r="D204" s="189"/>
      <c r="E204" s="190" t="s">
        <v>575</v>
      </c>
      <c r="F204" s="190"/>
      <c r="G204" s="190"/>
      <c r="H204" s="190"/>
      <c r="I204" s="186"/>
      <c r="J204" s="329"/>
      <c r="K204" s="323"/>
    </row>
    <row r="205" spans="1:11" x14ac:dyDescent="0.3">
      <c r="A205" s="323"/>
      <c r="B205" s="326"/>
      <c r="C205" s="356" t="s">
        <v>576</v>
      </c>
      <c r="D205" s="357"/>
      <c r="E205" s="358" t="s">
        <v>577</v>
      </c>
      <c r="F205" s="358"/>
      <c r="G205" s="358"/>
      <c r="H205" s="358"/>
      <c r="I205" s="359"/>
      <c r="J205" s="329"/>
      <c r="K205" s="323"/>
    </row>
    <row r="206" spans="1:11" x14ac:dyDescent="0.3">
      <c r="A206" s="323"/>
      <c r="B206" s="326"/>
      <c r="C206" s="203" t="s">
        <v>578</v>
      </c>
      <c r="D206" s="204" t="s">
        <v>579</v>
      </c>
      <c r="E206" s="164" t="s">
        <v>580</v>
      </c>
      <c r="F206" s="163" t="s">
        <v>125</v>
      </c>
      <c r="G206" s="165">
        <v>5</v>
      </c>
      <c r="H206" s="166">
        <v>60677</v>
      </c>
      <c r="I206" s="167">
        <f t="shared" ref="I206:I207" si="27">+H206*G206</f>
        <v>303385</v>
      </c>
      <c r="J206" s="329"/>
      <c r="K206" s="323"/>
    </row>
    <row r="207" spans="1:11" x14ac:dyDescent="0.3">
      <c r="A207" s="323"/>
      <c r="B207" s="326"/>
      <c r="C207" s="203" t="s">
        <v>581</v>
      </c>
      <c r="D207" s="204" t="s">
        <v>582</v>
      </c>
      <c r="E207" s="164" t="s">
        <v>583</v>
      </c>
      <c r="F207" s="163" t="s">
        <v>125</v>
      </c>
      <c r="G207" s="165">
        <v>5</v>
      </c>
      <c r="H207" s="166">
        <v>9459</v>
      </c>
      <c r="I207" s="167">
        <f t="shared" si="27"/>
        <v>47295</v>
      </c>
      <c r="J207" s="329"/>
      <c r="K207" s="323"/>
    </row>
    <row r="208" spans="1:11" x14ac:dyDescent="0.3">
      <c r="A208" s="323"/>
      <c r="B208" s="326"/>
      <c r="C208" s="168" t="s">
        <v>101</v>
      </c>
      <c r="D208" s="179"/>
      <c r="E208" s="175"/>
      <c r="F208" s="174"/>
      <c r="G208" s="169"/>
      <c r="H208" s="176"/>
      <c r="I208" s="170">
        <f>SUM(I206:I207)</f>
        <v>350680</v>
      </c>
      <c r="J208" s="329"/>
      <c r="K208" s="323"/>
    </row>
    <row r="209" spans="1:11" x14ac:dyDescent="0.3">
      <c r="A209" s="323"/>
      <c r="B209" s="326"/>
      <c r="C209" s="356" t="s">
        <v>584</v>
      </c>
      <c r="D209" s="357"/>
      <c r="E209" s="358" t="s">
        <v>585</v>
      </c>
      <c r="F209" s="358"/>
      <c r="G209" s="358"/>
      <c r="H209" s="358"/>
      <c r="I209" s="359"/>
      <c r="J209" s="329"/>
      <c r="K209" s="323"/>
    </row>
    <row r="210" spans="1:11" x14ac:dyDescent="0.3">
      <c r="A210" s="323"/>
      <c r="B210" s="326"/>
      <c r="C210" s="203" t="s">
        <v>586</v>
      </c>
      <c r="D210" s="204" t="s">
        <v>587</v>
      </c>
      <c r="E210" s="164" t="s">
        <v>588</v>
      </c>
      <c r="F210" s="201" t="s">
        <v>108</v>
      </c>
      <c r="G210" s="165">
        <v>50</v>
      </c>
      <c r="H210" s="166">
        <v>15336</v>
      </c>
      <c r="I210" s="167">
        <f t="shared" ref="I210:I214" si="28">+H210*G210</f>
        <v>766800</v>
      </c>
      <c r="J210" s="329"/>
      <c r="K210" s="323"/>
    </row>
    <row r="211" spans="1:11" x14ac:dyDescent="0.3">
      <c r="A211" s="323"/>
      <c r="B211" s="326"/>
      <c r="C211" s="203" t="s">
        <v>589</v>
      </c>
      <c r="D211" s="204" t="s">
        <v>590</v>
      </c>
      <c r="E211" s="164" t="s">
        <v>591</v>
      </c>
      <c r="F211" s="201" t="s">
        <v>108</v>
      </c>
      <c r="G211" s="165">
        <v>10</v>
      </c>
      <c r="H211" s="166">
        <v>16573</v>
      </c>
      <c r="I211" s="167">
        <f t="shared" si="28"/>
        <v>165730</v>
      </c>
      <c r="J211" s="329"/>
      <c r="K211" s="323"/>
    </row>
    <row r="212" spans="1:11" x14ac:dyDescent="0.3">
      <c r="A212" s="323"/>
      <c r="B212" s="326"/>
      <c r="C212" s="203" t="s">
        <v>592</v>
      </c>
      <c r="D212" s="204" t="s">
        <v>593</v>
      </c>
      <c r="E212" s="164" t="s">
        <v>594</v>
      </c>
      <c r="F212" s="201" t="s">
        <v>108</v>
      </c>
      <c r="G212" s="165">
        <v>10</v>
      </c>
      <c r="H212" s="166">
        <v>22253</v>
      </c>
      <c r="I212" s="167">
        <f t="shared" si="28"/>
        <v>222530</v>
      </c>
      <c r="J212" s="329"/>
      <c r="K212" s="323"/>
    </row>
    <row r="213" spans="1:11" x14ac:dyDescent="0.3">
      <c r="A213" s="323"/>
      <c r="B213" s="326"/>
      <c r="C213" s="203" t="s">
        <v>595</v>
      </c>
      <c r="D213" s="204" t="s">
        <v>596</v>
      </c>
      <c r="E213" s="164" t="s">
        <v>597</v>
      </c>
      <c r="F213" s="201" t="s">
        <v>108</v>
      </c>
      <c r="G213" s="165">
        <v>10</v>
      </c>
      <c r="H213" s="166">
        <v>24134</v>
      </c>
      <c r="I213" s="167">
        <f t="shared" si="28"/>
        <v>241340</v>
      </c>
      <c r="J213" s="329"/>
      <c r="K213" s="323"/>
    </row>
    <row r="214" spans="1:11" x14ac:dyDescent="0.3">
      <c r="A214" s="323"/>
      <c r="B214" s="326"/>
      <c r="C214" s="203" t="s">
        <v>598</v>
      </c>
      <c r="D214" s="204" t="s">
        <v>599</v>
      </c>
      <c r="E214" s="164" t="s">
        <v>600</v>
      </c>
      <c r="F214" s="201" t="s">
        <v>108</v>
      </c>
      <c r="G214" s="165">
        <v>10</v>
      </c>
      <c r="H214" s="166">
        <v>32077</v>
      </c>
      <c r="I214" s="167">
        <f t="shared" si="28"/>
        <v>320770</v>
      </c>
      <c r="J214" s="329"/>
      <c r="K214" s="323"/>
    </row>
    <row r="215" spans="1:11" x14ac:dyDescent="0.3">
      <c r="A215" s="323"/>
      <c r="B215" s="326"/>
      <c r="C215" s="168" t="s">
        <v>101</v>
      </c>
      <c r="D215" s="179"/>
      <c r="E215" s="175"/>
      <c r="F215" s="174"/>
      <c r="G215" s="169"/>
      <c r="H215" s="176"/>
      <c r="I215" s="170">
        <f>SUM(I210:I214)</f>
        <v>1717170</v>
      </c>
      <c r="J215" s="329"/>
      <c r="K215" s="323"/>
    </row>
    <row r="216" spans="1:11" x14ac:dyDescent="0.3">
      <c r="A216" s="323"/>
      <c r="B216" s="326"/>
      <c r="C216" s="356" t="s">
        <v>601</v>
      </c>
      <c r="D216" s="357"/>
      <c r="E216" s="358" t="s">
        <v>602</v>
      </c>
      <c r="F216" s="358"/>
      <c r="G216" s="358"/>
      <c r="H216" s="358"/>
      <c r="I216" s="359"/>
      <c r="J216" s="329"/>
      <c r="K216" s="323"/>
    </row>
    <row r="217" spans="1:11" ht="42.75" x14ac:dyDescent="0.3">
      <c r="A217" s="323"/>
      <c r="B217" s="326"/>
      <c r="C217" s="203" t="s">
        <v>603</v>
      </c>
      <c r="D217" s="204" t="s">
        <v>604</v>
      </c>
      <c r="E217" s="164" t="s">
        <v>605</v>
      </c>
      <c r="F217" s="163" t="s">
        <v>112</v>
      </c>
      <c r="G217" s="165">
        <v>1</v>
      </c>
      <c r="H217" s="166">
        <v>10021276</v>
      </c>
      <c r="I217" s="167">
        <f t="shared" ref="I217:I219" si="29">+H217*G217</f>
        <v>10021276</v>
      </c>
      <c r="J217" s="329"/>
      <c r="K217" s="323"/>
    </row>
    <row r="218" spans="1:11" x14ac:dyDescent="0.3">
      <c r="A218" s="323"/>
      <c r="B218" s="326"/>
      <c r="C218" s="203" t="s">
        <v>606</v>
      </c>
      <c r="D218" s="204" t="s">
        <v>607</v>
      </c>
      <c r="E218" s="164" t="s">
        <v>608</v>
      </c>
      <c r="F218" s="163" t="s">
        <v>112</v>
      </c>
      <c r="G218" s="165">
        <v>2</v>
      </c>
      <c r="H218" s="166">
        <v>229462</v>
      </c>
      <c r="I218" s="167">
        <f t="shared" si="29"/>
        <v>458924</v>
      </c>
      <c r="J218" s="329"/>
      <c r="K218" s="323"/>
    </row>
    <row r="219" spans="1:11" x14ac:dyDescent="0.3">
      <c r="A219" s="323"/>
      <c r="B219" s="326"/>
      <c r="C219" s="203" t="s">
        <v>609</v>
      </c>
      <c r="D219" s="204" t="s">
        <v>610</v>
      </c>
      <c r="E219" s="164" t="s">
        <v>611</v>
      </c>
      <c r="F219" s="163" t="s">
        <v>112</v>
      </c>
      <c r="G219" s="165">
        <v>1</v>
      </c>
      <c r="H219" s="166">
        <v>101807</v>
      </c>
      <c r="I219" s="167">
        <f t="shared" si="29"/>
        <v>101807</v>
      </c>
      <c r="J219" s="329"/>
      <c r="K219" s="323"/>
    </row>
    <row r="220" spans="1:11" x14ac:dyDescent="0.3">
      <c r="A220" s="323"/>
      <c r="B220" s="326"/>
      <c r="C220" s="168" t="s">
        <v>101</v>
      </c>
      <c r="D220" s="179"/>
      <c r="E220" s="175"/>
      <c r="F220" s="174"/>
      <c r="G220" s="169"/>
      <c r="H220" s="176"/>
      <c r="I220" s="170">
        <f>SUM(I217:I219)</f>
        <v>10582007</v>
      </c>
      <c r="J220" s="329"/>
      <c r="K220" s="323"/>
    </row>
    <row r="221" spans="1:11" x14ac:dyDescent="0.3">
      <c r="A221" s="323"/>
      <c r="B221" s="326"/>
      <c r="C221" s="356" t="s">
        <v>612</v>
      </c>
      <c r="D221" s="357"/>
      <c r="E221" s="358" t="s">
        <v>613</v>
      </c>
      <c r="F221" s="358"/>
      <c r="G221" s="358"/>
      <c r="H221" s="358"/>
      <c r="I221" s="359"/>
      <c r="J221" s="329"/>
      <c r="K221" s="323"/>
    </row>
    <row r="222" spans="1:11" ht="42.75" x14ac:dyDescent="0.3">
      <c r="A222" s="323"/>
      <c r="B222" s="326"/>
      <c r="C222" s="203" t="s">
        <v>614</v>
      </c>
      <c r="D222" s="204" t="s">
        <v>615</v>
      </c>
      <c r="E222" s="164" t="s">
        <v>616</v>
      </c>
      <c r="F222" s="163" t="s">
        <v>112</v>
      </c>
      <c r="G222" s="165">
        <v>1</v>
      </c>
      <c r="H222" s="166">
        <v>579378</v>
      </c>
      <c r="I222" s="167">
        <f t="shared" ref="I222" si="30">+H222*G222</f>
        <v>579378</v>
      </c>
      <c r="J222" s="329"/>
      <c r="K222" s="323"/>
    </row>
    <row r="223" spans="1:11" x14ac:dyDescent="0.3">
      <c r="A223" s="323"/>
      <c r="B223" s="326"/>
      <c r="C223" s="168" t="s">
        <v>101</v>
      </c>
      <c r="D223" s="179"/>
      <c r="E223" s="175"/>
      <c r="F223" s="174"/>
      <c r="G223" s="169"/>
      <c r="H223" s="176"/>
      <c r="I223" s="170">
        <f>SUM(I222)</f>
        <v>579378</v>
      </c>
      <c r="J223" s="329"/>
      <c r="K223" s="323"/>
    </row>
    <row r="224" spans="1:11" x14ac:dyDescent="0.3">
      <c r="A224" s="323"/>
      <c r="B224" s="326"/>
      <c r="C224" s="356" t="s">
        <v>617</v>
      </c>
      <c r="D224" s="357"/>
      <c r="E224" s="358" t="s">
        <v>618</v>
      </c>
      <c r="F224" s="358"/>
      <c r="G224" s="358"/>
      <c r="H224" s="358"/>
      <c r="I224" s="359"/>
      <c r="J224" s="329"/>
      <c r="K224" s="323"/>
    </row>
    <row r="225" spans="1:11" ht="28.5" x14ac:dyDescent="0.3">
      <c r="A225" s="323"/>
      <c r="B225" s="326"/>
      <c r="C225" s="203" t="s">
        <v>619</v>
      </c>
      <c r="D225" s="204" t="s">
        <v>620</v>
      </c>
      <c r="E225" s="164" t="s">
        <v>621</v>
      </c>
      <c r="F225" s="163" t="s">
        <v>112</v>
      </c>
      <c r="G225" s="165">
        <v>9</v>
      </c>
      <c r="H225" s="166">
        <v>52864</v>
      </c>
      <c r="I225" s="167">
        <f t="shared" ref="I225:I235" si="31">+H225*G225</f>
        <v>475776</v>
      </c>
      <c r="J225" s="329"/>
      <c r="K225" s="323"/>
    </row>
    <row r="226" spans="1:11" ht="28.5" x14ac:dyDescent="0.3">
      <c r="A226" s="323"/>
      <c r="B226" s="326"/>
      <c r="C226" s="203" t="s">
        <v>622</v>
      </c>
      <c r="D226" s="204" t="s">
        <v>623</v>
      </c>
      <c r="E226" s="164" t="s">
        <v>624</v>
      </c>
      <c r="F226" s="163" t="s">
        <v>112</v>
      </c>
      <c r="G226" s="165">
        <v>11</v>
      </c>
      <c r="H226" s="166">
        <v>43949</v>
      </c>
      <c r="I226" s="167">
        <f t="shared" si="31"/>
        <v>483439</v>
      </c>
      <c r="J226" s="329"/>
      <c r="K226" s="323"/>
    </row>
    <row r="227" spans="1:11" ht="28.5" x14ac:dyDescent="0.3">
      <c r="A227" s="323"/>
      <c r="B227" s="326"/>
      <c r="C227" s="203" t="s">
        <v>625</v>
      </c>
      <c r="D227" s="204" t="s">
        <v>626</v>
      </c>
      <c r="E227" s="164" t="s">
        <v>627</v>
      </c>
      <c r="F227" s="163" t="s">
        <v>112</v>
      </c>
      <c r="G227" s="165">
        <v>0</v>
      </c>
      <c r="H227" s="166">
        <v>40217</v>
      </c>
      <c r="I227" s="167">
        <f t="shared" si="31"/>
        <v>0</v>
      </c>
      <c r="J227" s="329"/>
      <c r="K227" s="323"/>
    </row>
    <row r="228" spans="1:11" ht="28.5" x14ac:dyDescent="0.3">
      <c r="A228" s="323"/>
      <c r="B228" s="326"/>
      <c r="C228" s="203" t="s">
        <v>628</v>
      </c>
      <c r="D228" s="204" t="s">
        <v>623</v>
      </c>
      <c r="E228" s="164" t="s">
        <v>629</v>
      </c>
      <c r="F228" s="163" t="s">
        <v>112</v>
      </c>
      <c r="G228" s="165">
        <v>1</v>
      </c>
      <c r="H228" s="166">
        <v>43949</v>
      </c>
      <c r="I228" s="167">
        <f t="shared" si="31"/>
        <v>43949</v>
      </c>
      <c r="J228" s="329"/>
      <c r="K228" s="323"/>
    </row>
    <row r="229" spans="1:11" ht="28.5" x14ac:dyDescent="0.3">
      <c r="A229" s="323"/>
      <c r="B229" s="326"/>
      <c r="C229" s="203" t="s">
        <v>630</v>
      </c>
      <c r="D229" s="204" t="s">
        <v>626</v>
      </c>
      <c r="E229" s="164" t="s">
        <v>631</v>
      </c>
      <c r="F229" s="163" t="s">
        <v>112</v>
      </c>
      <c r="G229" s="165">
        <v>2</v>
      </c>
      <c r="H229" s="166">
        <v>40217</v>
      </c>
      <c r="I229" s="167">
        <f t="shared" si="31"/>
        <v>80434</v>
      </c>
      <c r="J229" s="329"/>
      <c r="K229" s="323"/>
    </row>
    <row r="230" spans="1:11" ht="28.5" x14ac:dyDescent="0.3">
      <c r="A230" s="323"/>
      <c r="B230" s="326"/>
      <c r="C230" s="203" t="s">
        <v>632</v>
      </c>
      <c r="D230" s="204" t="s">
        <v>626</v>
      </c>
      <c r="E230" s="164" t="s">
        <v>633</v>
      </c>
      <c r="F230" s="163" t="s">
        <v>112</v>
      </c>
      <c r="G230" s="165">
        <v>4</v>
      </c>
      <c r="H230" s="166">
        <v>40217</v>
      </c>
      <c r="I230" s="167">
        <f t="shared" si="31"/>
        <v>160868</v>
      </c>
      <c r="J230" s="329"/>
      <c r="K230" s="323"/>
    </row>
    <row r="231" spans="1:11" ht="28.5" x14ac:dyDescent="0.3">
      <c r="A231" s="323"/>
      <c r="B231" s="326"/>
      <c r="C231" s="203" t="s">
        <v>634</v>
      </c>
      <c r="D231" s="204" t="s">
        <v>626</v>
      </c>
      <c r="E231" s="164" t="s">
        <v>635</v>
      </c>
      <c r="F231" s="163" t="s">
        <v>112</v>
      </c>
      <c r="G231" s="165">
        <v>0</v>
      </c>
      <c r="H231" s="166">
        <v>40217</v>
      </c>
      <c r="I231" s="167">
        <f t="shared" si="31"/>
        <v>0</v>
      </c>
      <c r="J231" s="329"/>
      <c r="K231" s="323"/>
    </row>
    <row r="232" spans="1:11" ht="28.5" x14ac:dyDescent="0.3">
      <c r="A232" s="323"/>
      <c r="B232" s="326"/>
      <c r="C232" s="203" t="s">
        <v>636</v>
      </c>
      <c r="D232" s="204" t="s">
        <v>626</v>
      </c>
      <c r="E232" s="164" t="s">
        <v>637</v>
      </c>
      <c r="F232" s="163" t="s">
        <v>112</v>
      </c>
      <c r="G232" s="165">
        <v>3</v>
      </c>
      <c r="H232" s="166">
        <v>40217</v>
      </c>
      <c r="I232" s="167">
        <f t="shared" si="31"/>
        <v>120651</v>
      </c>
      <c r="J232" s="329"/>
      <c r="K232" s="323"/>
    </row>
    <row r="233" spans="1:11" ht="28.5" x14ac:dyDescent="0.3">
      <c r="A233" s="323"/>
      <c r="B233" s="326"/>
      <c r="C233" s="203" t="s">
        <v>638</v>
      </c>
      <c r="D233" s="204" t="s">
        <v>639</v>
      </c>
      <c r="E233" s="164" t="s">
        <v>640</v>
      </c>
      <c r="F233" s="163" t="s">
        <v>112</v>
      </c>
      <c r="G233" s="165">
        <v>9</v>
      </c>
      <c r="H233" s="166">
        <v>226220</v>
      </c>
      <c r="I233" s="167">
        <f t="shared" si="31"/>
        <v>2035980</v>
      </c>
      <c r="J233" s="329"/>
      <c r="K233" s="323"/>
    </row>
    <row r="234" spans="1:11" ht="28.5" x14ac:dyDescent="0.3">
      <c r="A234" s="323"/>
      <c r="B234" s="326"/>
      <c r="C234" s="203" t="s">
        <v>641</v>
      </c>
      <c r="D234" s="204" t="s">
        <v>642</v>
      </c>
      <c r="E234" s="164" t="s">
        <v>643</v>
      </c>
      <c r="F234" s="163" t="s">
        <v>112</v>
      </c>
      <c r="G234" s="165">
        <v>1</v>
      </c>
      <c r="H234" s="166">
        <v>93487</v>
      </c>
      <c r="I234" s="167">
        <f t="shared" si="31"/>
        <v>93487</v>
      </c>
      <c r="J234" s="329"/>
      <c r="K234" s="323"/>
    </row>
    <row r="235" spans="1:11" ht="28.5" x14ac:dyDescent="0.3">
      <c r="A235" s="323"/>
      <c r="B235" s="326"/>
      <c r="C235" s="203" t="s">
        <v>644</v>
      </c>
      <c r="D235" s="204" t="s">
        <v>645</v>
      </c>
      <c r="E235" s="164" t="s">
        <v>646</v>
      </c>
      <c r="F235" s="163" t="s">
        <v>112</v>
      </c>
      <c r="G235" s="165">
        <v>7</v>
      </c>
      <c r="H235" s="166">
        <v>94005</v>
      </c>
      <c r="I235" s="167">
        <f t="shared" si="31"/>
        <v>658035</v>
      </c>
      <c r="J235" s="329"/>
      <c r="K235" s="323"/>
    </row>
    <row r="236" spans="1:11" x14ac:dyDescent="0.3">
      <c r="A236" s="323"/>
      <c r="B236" s="326"/>
      <c r="C236" s="168" t="s">
        <v>101</v>
      </c>
      <c r="D236" s="179"/>
      <c r="E236" s="175"/>
      <c r="F236" s="174"/>
      <c r="G236" s="169"/>
      <c r="H236" s="176"/>
      <c r="I236" s="170">
        <f>SUM(I225:I235)</f>
        <v>4152619</v>
      </c>
      <c r="J236" s="329"/>
      <c r="K236" s="323"/>
    </row>
    <row r="237" spans="1:11" x14ac:dyDescent="0.3">
      <c r="A237" s="323"/>
      <c r="B237" s="326"/>
      <c r="C237" s="188" t="s">
        <v>647</v>
      </c>
      <c r="D237" s="189"/>
      <c r="E237" s="190" t="s">
        <v>648</v>
      </c>
      <c r="F237" s="190"/>
      <c r="G237" s="190"/>
      <c r="H237" s="190"/>
      <c r="I237" s="186"/>
      <c r="J237" s="329"/>
      <c r="K237" s="323"/>
    </row>
    <row r="238" spans="1:11" x14ac:dyDescent="0.3">
      <c r="A238" s="323"/>
      <c r="B238" s="326"/>
      <c r="C238" s="356" t="s">
        <v>649</v>
      </c>
      <c r="D238" s="357"/>
      <c r="E238" s="358" t="s">
        <v>650</v>
      </c>
      <c r="F238" s="358"/>
      <c r="G238" s="358"/>
      <c r="H238" s="358"/>
      <c r="I238" s="359"/>
      <c r="J238" s="329"/>
      <c r="K238" s="323"/>
    </row>
    <row r="239" spans="1:11" x14ac:dyDescent="0.3">
      <c r="A239" s="323"/>
      <c r="B239" s="326"/>
      <c r="C239" s="203" t="s">
        <v>651</v>
      </c>
      <c r="D239" s="204" t="s">
        <v>579</v>
      </c>
      <c r="E239" s="164" t="s">
        <v>580</v>
      </c>
      <c r="F239" s="163" t="s">
        <v>125</v>
      </c>
      <c r="G239" s="165">
        <v>10</v>
      </c>
      <c r="H239" s="166">
        <v>60677</v>
      </c>
      <c r="I239" s="167">
        <f t="shared" ref="I239:I241" si="32">+H239*G239</f>
        <v>606770</v>
      </c>
      <c r="J239" s="329"/>
      <c r="K239" s="323"/>
    </row>
    <row r="240" spans="1:11" x14ac:dyDescent="0.3">
      <c r="A240" s="323"/>
      <c r="B240" s="326"/>
      <c r="C240" s="203" t="s">
        <v>652</v>
      </c>
      <c r="D240" s="204" t="s">
        <v>653</v>
      </c>
      <c r="E240" s="164" t="s">
        <v>654</v>
      </c>
      <c r="F240" s="163" t="s">
        <v>125</v>
      </c>
      <c r="G240" s="165">
        <v>5</v>
      </c>
      <c r="H240" s="166">
        <v>18173</v>
      </c>
      <c r="I240" s="167">
        <f t="shared" si="32"/>
        <v>90865</v>
      </c>
      <c r="J240" s="329"/>
      <c r="K240" s="323"/>
    </row>
    <row r="241" spans="1:11" x14ac:dyDescent="0.3">
      <c r="A241" s="323"/>
      <c r="B241" s="326"/>
      <c r="C241" s="203" t="s">
        <v>655</v>
      </c>
      <c r="D241" s="204" t="s">
        <v>582</v>
      </c>
      <c r="E241" s="164" t="s">
        <v>583</v>
      </c>
      <c r="F241" s="163" t="s">
        <v>125</v>
      </c>
      <c r="G241" s="165">
        <v>5</v>
      </c>
      <c r="H241" s="166">
        <v>9459</v>
      </c>
      <c r="I241" s="167">
        <f t="shared" si="32"/>
        <v>47295</v>
      </c>
      <c r="J241" s="329"/>
      <c r="K241" s="323"/>
    </row>
    <row r="242" spans="1:11" x14ac:dyDescent="0.3">
      <c r="A242" s="323"/>
      <c r="B242" s="326"/>
      <c r="C242" s="168" t="s">
        <v>101</v>
      </c>
      <c r="D242" s="179"/>
      <c r="E242" s="175"/>
      <c r="F242" s="174"/>
      <c r="G242" s="169"/>
      <c r="H242" s="176"/>
      <c r="I242" s="170">
        <f>SUM(I239:I241)</f>
        <v>744930</v>
      </c>
      <c r="J242" s="329"/>
      <c r="K242" s="323"/>
    </row>
    <row r="243" spans="1:11" x14ac:dyDescent="0.3">
      <c r="A243" s="323"/>
      <c r="B243" s="326"/>
      <c r="C243" s="356" t="s">
        <v>656</v>
      </c>
      <c r="D243" s="357"/>
      <c r="E243" s="358" t="s">
        <v>657</v>
      </c>
      <c r="F243" s="358"/>
      <c r="G243" s="358"/>
      <c r="H243" s="358"/>
      <c r="I243" s="359"/>
      <c r="J243" s="329"/>
      <c r="K243" s="323"/>
    </row>
    <row r="244" spans="1:11" x14ac:dyDescent="0.3">
      <c r="A244" s="323"/>
      <c r="B244" s="326"/>
      <c r="C244" s="203" t="s">
        <v>658</v>
      </c>
      <c r="D244" s="204" t="s">
        <v>659</v>
      </c>
      <c r="E244" s="164" t="s">
        <v>660</v>
      </c>
      <c r="F244" s="201" t="s">
        <v>108</v>
      </c>
      <c r="G244" s="165">
        <v>20</v>
      </c>
      <c r="H244" s="166">
        <v>46567</v>
      </c>
      <c r="I244" s="167">
        <f t="shared" ref="I244:I248" si="33">+H244*G244</f>
        <v>931340</v>
      </c>
      <c r="J244" s="329"/>
      <c r="K244" s="323"/>
    </row>
    <row r="245" spans="1:11" x14ac:dyDescent="0.3">
      <c r="A245" s="323"/>
      <c r="B245" s="326"/>
      <c r="C245" s="203" t="s">
        <v>661</v>
      </c>
      <c r="D245" s="204" t="s">
        <v>662</v>
      </c>
      <c r="E245" s="164" t="s">
        <v>663</v>
      </c>
      <c r="F245" s="201" t="s">
        <v>108</v>
      </c>
      <c r="G245" s="165">
        <v>10</v>
      </c>
      <c r="H245" s="166">
        <v>44167</v>
      </c>
      <c r="I245" s="167">
        <f t="shared" si="33"/>
        <v>441670</v>
      </c>
      <c r="J245" s="329"/>
      <c r="K245" s="323"/>
    </row>
    <row r="246" spans="1:11" ht="28.5" x14ac:dyDescent="0.3">
      <c r="A246" s="323"/>
      <c r="B246" s="326"/>
      <c r="C246" s="203" t="s">
        <v>664</v>
      </c>
      <c r="D246" s="204" t="s">
        <v>662</v>
      </c>
      <c r="E246" s="164" t="s">
        <v>665</v>
      </c>
      <c r="F246" s="201" t="s">
        <v>108</v>
      </c>
      <c r="G246" s="165">
        <v>5</v>
      </c>
      <c r="H246" s="166">
        <v>44167</v>
      </c>
      <c r="I246" s="167">
        <f t="shared" si="33"/>
        <v>220835</v>
      </c>
      <c r="J246" s="329"/>
      <c r="K246" s="323"/>
    </row>
    <row r="247" spans="1:11" ht="28.5" x14ac:dyDescent="0.3">
      <c r="A247" s="323"/>
      <c r="B247" s="326"/>
      <c r="C247" s="203" t="s">
        <v>666</v>
      </c>
      <c r="D247" s="204" t="s">
        <v>667</v>
      </c>
      <c r="E247" s="164" t="s">
        <v>668</v>
      </c>
      <c r="F247" s="201" t="s">
        <v>108</v>
      </c>
      <c r="G247" s="165">
        <v>5</v>
      </c>
      <c r="H247" s="166">
        <v>94161</v>
      </c>
      <c r="I247" s="167">
        <f t="shared" si="33"/>
        <v>470805</v>
      </c>
      <c r="J247" s="329"/>
      <c r="K247" s="323"/>
    </row>
    <row r="248" spans="1:11" x14ac:dyDescent="0.3">
      <c r="A248" s="323"/>
      <c r="B248" s="326"/>
      <c r="C248" s="203" t="s">
        <v>669</v>
      </c>
      <c r="D248" s="204" t="s">
        <v>670</v>
      </c>
      <c r="E248" s="164" t="s">
        <v>671</v>
      </c>
      <c r="F248" s="163" t="s">
        <v>112</v>
      </c>
      <c r="G248" s="165">
        <v>1</v>
      </c>
      <c r="H248" s="166">
        <v>986782</v>
      </c>
      <c r="I248" s="167">
        <f t="shared" si="33"/>
        <v>986782</v>
      </c>
      <c r="J248" s="329"/>
      <c r="K248" s="323"/>
    </row>
    <row r="249" spans="1:11" x14ac:dyDescent="0.3">
      <c r="A249" s="323"/>
      <c r="B249" s="326"/>
      <c r="C249" s="168" t="s">
        <v>101</v>
      </c>
      <c r="D249" s="179"/>
      <c r="E249" s="175"/>
      <c r="F249" s="174"/>
      <c r="G249" s="169"/>
      <c r="H249" s="176"/>
      <c r="I249" s="170">
        <f>SUM(I244:I248)</f>
        <v>3051432</v>
      </c>
      <c r="J249" s="329"/>
      <c r="K249" s="323"/>
    </row>
    <row r="250" spans="1:11" x14ac:dyDescent="0.3">
      <c r="A250" s="323"/>
      <c r="B250" s="326"/>
      <c r="C250" s="356" t="s">
        <v>672</v>
      </c>
      <c r="D250" s="357"/>
      <c r="E250" s="358" t="s">
        <v>673</v>
      </c>
      <c r="F250" s="358"/>
      <c r="G250" s="358"/>
      <c r="H250" s="358"/>
      <c r="I250" s="359"/>
      <c r="J250" s="329"/>
      <c r="K250" s="323"/>
    </row>
    <row r="251" spans="1:11" x14ac:dyDescent="0.3">
      <c r="A251" s="323"/>
      <c r="B251" s="326"/>
      <c r="C251" s="203" t="s">
        <v>674</v>
      </c>
      <c r="D251" s="204" t="s">
        <v>675</v>
      </c>
      <c r="E251" s="164" t="s">
        <v>676</v>
      </c>
      <c r="F251" s="163" t="s">
        <v>112</v>
      </c>
      <c r="G251" s="165">
        <v>9</v>
      </c>
      <c r="H251" s="166">
        <v>71100</v>
      </c>
      <c r="I251" s="167">
        <f t="shared" ref="I251:I257" si="34">+H251*G251</f>
        <v>639900</v>
      </c>
      <c r="J251" s="329"/>
      <c r="K251" s="323"/>
    </row>
    <row r="252" spans="1:11" ht="28.5" x14ac:dyDescent="0.3">
      <c r="A252" s="323"/>
      <c r="B252" s="326"/>
      <c r="C252" s="203" t="s">
        <v>677</v>
      </c>
      <c r="D252" s="204" t="s">
        <v>678</v>
      </c>
      <c r="E252" s="164" t="s">
        <v>679</v>
      </c>
      <c r="F252" s="163" t="s">
        <v>112</v>
      </c>
      <c r="G252" s="165">
        <v>11</v>
      </c>
      <c r="H252" s="166">
        <v>60202</v>
      </c>
      <c r="I252" s="167">
        <f t="shared" si="34"/>
        <v>662222</v>
      </c>
      <c r="J252" s="329"/>
      <c r="K252" s="323"/>
    </row>
    <row r="253" spans="1:11" ht="28.5" x14ac:dyDescent="0.3">
      <c r="A253" s="323"/>
      <c r="B253" s="326"/>
      <c r="C253" s="203" t="s">
        <v>680</v>
      </c>
      <c r="D253" s="204" t="s">
        <v>678</v>
      </c>
      <c r="E253" s="164" t="s">
        <v>681</v>
      </c>
      <c r="F253" s="163" t="s">
        <v>112</v>
      </c>
      <c r="G253" s="165">
        <v>1</v>
      </c>
      <c r="H253" s="166">
        <v>60202</v>
      </c>
      <c r="I253" s="167">
        <f t="shared" si="34"/>
        <v>60202</v>
      </c>
      <c r="J253" s="329"/>
      <c r="K253" s="323"/>
    </row>
    <row r="254" spans="1:11" ht="28.5" x14ac:dyDescent="0.3">
      <c r="A254" s="323"/>
      <c r="B254" s="326"/>
      <c r="C254" s="203" t="s">
        <v>682</v>
      </c>
      <c r="D254" s="204" t="s">
        <v>678</v>
      </c>
      <c r="E254" s="164" t="s">
        <v>683</v>
      </c>
      <c r="F254" s="163" t="s">
        <v>112</v>
      </c>
      <c r="G254" s="165">
        <v>2</v>
      </c>
      <c r="H254" s="166">
        <v>60202</v>
      </c>
      <c r="I254" s="167">
        <f t="shared" si="34"/>
        <v>120404</v>
      </c>
      <c r="J254" s="329"/>
      <c r="K254" s="323"/>
    </row>
    <row r="255" spans="1:11" ht="28.5" x14ac:dyDescent="0.3">
      <c r="A255" s="323"/>
      <c r="B255" s="326"/>
      <c r="C255" s="203" t="s">
        <v>684</v>
      </c>
      <c r="D255" s="204" t="s">
        <v>678</v>
      </c>
      <c r="E255" s="164" t="s">
        <v>685</v>
      </c>
      <c r="F255" s="163" t="s">
        <v>112</v>
      </c>
      <c r="G255" s="165">
        <v>4</v>
      </c>
      <c r="H255" s="166">
        <v>60202</v>
      </c>
      <c r="I255" s="167">
        <f t="shared" si="34"/>
        <v>240808</v>
      </c>
      <c r="J255" s="329"/>
      <c r="K255" s="323"/>
    </row>
    <row r="256" spans="1:11" ht="28.5" x14ac:dyDescent="0.3">
      <c r="A256" s="323"/>
      <c r="B256" s="326"/>
      <c r="C256" s="203" t="s">
        <v>686</v>
      </c>
      <c r="D256" s="204" t="s">
        <v>687</v>
      </c>
      <c r="E256" s="164" t="s">
        <v>688</v>
      </c>
      <c r="F256" s="163" t="s">
        <v>112</v>
      </c>
      <c r="G256" s="165">
        <v>13</v>
      </c>
      <c r="H256" s="166">
        <v>61316</v>
      </c>
      <c r="I256" s="167">
        <f t="shared" si="34"/>
        <v>797108</v>
      </c>
      <c r="J256" s="329"/>
      <c r="K256" s="323"/>
    </row>
    <row r="257" spans="1:11" ht="28.5" x14ac:dyDescent="0.3">
      <c r="A257" s="323"/>
      <c r="B257" s="326"/>
      <c r="C257" s="203" t="s">
        <v>689</v>
      </c>
      <c r="D257" s="204" t="s">
        <v>690</v>
      </c>
      <c r="E257" s="164" t="s">
        <v>691</v>
      </c>
      <c r="F257" s="163" t="s">
        <v>112</v>
      </c>
      <c r="G257" s="165">
        <v>3</v>
      </c>
      <c r="H257" s="166">
        <v>116189</v>
      </c>
      <c r="I257" s="167">
        <f t="shared" si="34"/>
        <v>348567</v>
      </c>
      <c r="J257" s="329"/>
      <c r="K257" s="323"/>
    </row>
    <row r="258" spans="1:11" x14ac:dyDescent="0.3">
      <c r="A258" s="323"/>
      <c r="B258" s="326"/>
      <c r="C258" s="168" t="s">
        <v>101</v>
      </c>
      <c r="D258" s="179"/>
      <c r="E258" s="175"/>
      <c r="F258" s="174"/>
      <c r="G258" s="169"/>
      <c r="H258" s="176"/>
      <c r="I258" s="170">
        <f>SUM(I251:I257)</f>
        <v>2869211</v>
      </c>
      <c r="J258" s="329"/>
      <c r="K258" s="323"/>
    </row>
    <row r="259" spans="1:11" x14ac:dyDescent="0.3">
      <c r="A259" s="323"/>
      <c r="B259" s="326"/>
      <c r="C259" s="356" t="s">
        <v>692</v>
      </c>
      <c r="D259" s="357"/>
      <c r="E259" s="358" t="s">
        <v>693</v>
      </c>
      <c r="F259" s="358"/>
      <c r="G259" s="358"/>
      <c r="H259" s="358"/>
      <c r="I259" s="359"/>
      <c r="J259" s="329"/>
      <c r="K259" s="323"/>
    </row>
    <row r="260" spans="1:11" x14ac:dyDescent="0.3">
      <c r="A260" s="323"/>
      <c r="B260" s="326"/>
      <c r="C260" s="203" t="s">
        <v>694</v>
      </c>
      <c r="D260" s="204" t="s">
        <v>695</v>
      </c>
      <c r="E260" s="164" t="s">
        <v>696</v>
      </c>
      <c r="F260" s="201" t="s">
        <v>108</v>
      </c>
      <c r="G260" s="165">
        <v>131.41</v>
      </c>
      <c r="H260" s="166">
        <v>44315</v>
      </c>
      <c r="I260" s="167">
        <f t="shared" ref="I260:I264" si="35">+H260*G260</f>
        <v>5823434.1499999994</v>
      </c>
      <c r="J260" s="329"/>
      <c r="K260" s="323"/>
    </row>
    <row r="261" spans="1:11" x14ac:dyDescent="0.3">
      <c r="A261" s="323"/>
      <c r="B261" s="326"/>
      <c r="C261" s="203" t="s">
        <v>697</v>
      </c>
      <c r="D261" s="204" t="s">
        <v>698</v>
      </c>
      <c r="E261" s="164" t="s">
        <v>699</v>
      </c>
      <c r="F261" s="163" t="s">
        <v>112</v>
      </c>
      <c r="G261" s="165">
        <v>18</v>
      </c>
      <c r="H261" s="166">
        <v>102664</v>
      </c>
      <c r="I261" s="167">
        <f t="shared" si="35"/>
        <v>1847952</v>
      </c>
      <c r="J261" s="329"/>
      <c r="K261" s="323"/>
    </row>
    <row r="262" spans="1:11" x14ac:dyDescent="0.3">
      <c r="A262" s="323"/>
      <c r="B262" s="326"/>
      <c r="C262" s="203" t="s">
        <v>700</v>
      </c>
      <c r="D262" s="204" t="s">
        <v>670</v>
      </c>
      <c r="E262" s="164" t="s">
        <v>671</v>
      </c>
      <c r="F262" s="163" t="s">
        <v>112</v>
      </c>
      <c r="G262" s="165">
        <v>3</v>
      </c>
      <c r="H262" s="166">
        <v>986782</v>
      </c>
      <c r="I262" s="167">
        <f t="shared" si="35"/>
        <v>2960346</v>
      </c>
      <c r="J262" s="329"/>
      <c r="K262" s="323"/>
    </row>
    <row r="263" spans="1:11" x14ac:dyDescent="0.3">
      <c r="A263" s="323"/>
      <c r="B263" s="326"/>
      <c r="C263" s="203" t="s">
        <v>701</v>
      </c>
      <c r="D263" s="204" t="s">
        <v>702</v>
      </c>
      <c r="E263" s="164" t="s">
        <v>703</v>
      </c>
      <c r="F263" s="201" t="s">
        <v>108</v>
      </c>
      <c r="G263" s="165">
        <v>41.57</v>
      </c>
      <c r="H263" s="166">
        <v>39261</v>
      </c>
      <c r="I263" s="167">
        <f t="shared" si="35"/>
        <v>1632079.77</v>
      </c>
      <c r="J263" s="329"/>
      <c r="K263" s="323"/>
    </row>
    <row r="264" spans="1:11" x14ac:dyDescent="0.3">
      <c r="A264" s="323"/>
      <c r="B264" s="326"/>
      <c r="C264" s="203" t="s">
        <v>704</v>
      </c>
      <c r="D264" s="204" t="s">
        <v>705</v>
      </c>
      <c r="E264" s="164" t="s">
        <v>706</v>
      </c>
      <c r="F264" s="163" t="s">
        <v>112</v>
      </c>
      <c r="G264" s="165">
        <v>4</v>
      </c>
      <c r="H264" s="166">
        <v>47499</v>
      </c>
      <c r="I264" s="167">
        <f t="shared" si="35"/>
        <v>189996</v>
      </c>
      <c r="J264" s="329"/>
      <c r="K264" s="323"/>
    </row>
    <row r="265" spans="1:11" x14ac:dyDescent="0.3">
      <c r="A265" s="323"/>
      <c r="B265" s="326"/>
      <c r="C265" s="168" t="s">
        <v>101</v>
      </c>
      <c r="D265" s="179"/>
      <c r="E265" s="175"/>
      <c r="F265" s="174"/>
      <c r="G265" s="169"/>
      <c r="H265" s="176"/>
      <c r="I265" s="170">
        <f>SUM(I260:I264)</f>
        <v>12453807.919999998</v>
      </c>
      <c r="J265" s="329"/>
      <c r="K265" s="323"/>
    </row>
    <row r="266" spans="1:11" x14ac:dyDescent="0.3">
      <c r="A266" s="323"/>
      <c r="B266" s="326"/>
      <c r="C266" s="194" t="s">
        <v>707</v>
      </c>
      <c r="D266" s="195" t="s">
        <v>708</v>
      </c>
      <c r="E266" s="196" t="s">
        <v>709</v>
      </c>
      <c r="F266" s="195" t="s">
        <v>90</v>
      </c>
      <c r="G266" s="197"/>
      <c r="H266" s="198"/>
      <c r="I266" s="199"/>
      <c r="J266" s="329"/>
      <c r="K266" s="323"/>
    </row>
    <row r="267" spans="1:11" x14ac:dyDescent="0.3">
      <c r="A267" s="323"/>
      <c r="B267" s="326"/>
      <c r="C267" s="162" t="s">
        <v>710</v>
      </c>
      <c r="D267" s="163" t="s">
        <v>711</v>
      </c>
      <c r="E267" s="202" t="s">
        <v>712</v>
      </c>
      <c r="F267" s="205" t="s">
        <v>112</v>
      </c>
      <c r="G267" s="165">
        <v>1</v>
      </c>
      <c r="H267" s="166">
        <v>19141133</v>
      </c>
      <c r="I267" s="167">
        <f t="shared" ref="I267:I274" si="36">+H267*G267</f>
        <v>19141133</v>
      </c>
      <c r="J267" s="329"/>
      <c r="K267" s="323"/>
    </row>
    <row r="268" spans="1:11" x14ac:dyDescent="0.3">
      <c r="A268" s="323"/>
      <c r="B268" s="326"/>
      <c r="C268" s="162" t="s">
        <v>713</v>
      </c>
      <c r="D268" s="163" t="s">
        <v>714</v>
      </c>
      <c r="E268" s="202" t="s">
        <v>715</v>
      </c>
      <c r="F268" s="201" t="s">
        <v>108</v>
      </c>
      <c r="G268" s="165">
        <v>50</v>
      </c>
      <c r="H268" s="166">
        <v>91312</v>
      </c>
      <c r="I268" s="167">
        <f t="shared" si="36"/>
        <v>4565600</v>
      </c>
      <c r="J268" s="329"/>
      <c r="K268" s="323"/>
    </row>
    <row r="269" spans="1:11" x14ac:dyDescent="0.3">
      <c r="A269" s="323"/>
      <c r="B269" s="326"/>
      <c r="C269" s="162" t="s">
        <v>716</v>
      </c>
      <c r="D269" s="163" t="s">
        <v>717</v>
      </c>
      <c r="E269" s="202" t="s">
        <v>718</v>
      </c>
      <c r="F269" s="205" t="s">
        <v>108</v>
      </c>
      <c r="G269" s="165">
        <v>50</v>
      </c>
      <c r="H269" s="166">
        <v>101745</v>
      </c>
      <c r="I269" s="167">
        <f t="shared" si="36"/>
        <v>5087250</v>
      </c>
      <c r="J269" s="329"/>
      <c r="K269" s="323"/>
    </row>
    <row r="270" spans="1:11" x14ac:dyDescent="0.3">
      <c r="A270" s="323"/>
      <c r="B270" s="326"/>
      <c r="C270" s="162" t="s">
        <v>719</v>
      </c>
      <c r="D270" s="163" t="s">
        <v>720</v>
      </c>
      <c r="E270" s="202" t="s">
        <v>721</v>
      </c>
      <c r="F270" s="205" t="s">
        <v>112</v>
      </c>
      <c r="G270" s="165">
        <v>5</v>
      </c>
      <c r="H270" s="166">
        <v>3074713</v>
      </c>
      <c r="I270" s="167">
        <f t="shared" si="36"/>
        <v>15373565</v>
      </c>
      <c r="J270" s="329"/>
      <c r="K270" s="323"/>
    </row>
    <row r="271" spans="1:11" x14ac:dyDescent="0.3">
      <c r="A271" s="323"/>
      <c r="B271" s="326"/>
      <c r="C271" s="162" t="s">
        <v>722</v>
      </c>
      <c r="D271" s="163" t="s">
        <v>723</v>
      </c>
      <c r="E271" s="202" t="s">
        <v>724</v>
      </c>
      <c r="F271" s="205" t="s">
        <v>112</v>
      </c>
      <c r="G271" s="165">
        <v>2</v>
      </c>
      <c r="H271" s="166">
        <v>311912</v>
      </c>
      <c r="I271" s="167">
        <f t="shared" si="36"/>
        <v>623824</v>
      </c>
      <c r="J271" s="329"/>
      <c r="K271" s="323"/>
    </row>
    <row r="272" spans="1:11" x14ac:dyDescent="0.3">
      <c r="A272" s="323"/>
      <c r="B272" s="326"/>
      <c r="C272" s="162" t="s">
        <v>725</v>
      </c>
      <c r="D272" s="163" t="s">
        <v>726</v>
      </c>
      <c r="E272" s="202" t="s">
        <v>727</v>
      </c>
      <c r="F272" s="205" t="s">
        <v>112</v>
      </c>
      <c r="G272" s="165">
        <v>5</v>
      </c>
      <c r="H272" s="166">
        <v>158057</v>
      </c>
      <c r="I272" s="167">
        <f t="shared" si="36"/>
        <v>790285</v>
      </c>
      <c r="J272" s="329"/>
      <c r="K272" s="323"/>
    </row>
    <row r="273" spans="1:13" x14ac:dyDescent="0.3">
      <c r="A273" s="323"/>
      <c r="B273" s="326"/>
      <c r="C273" s="162" t="s">
        <v>728</v>
      </c>
      <c r="D273" s="163" t="s">
        <v>729</v>
      </c>
      <c r="E273" s="202" t="s">
        <v>730</v>
      </c>
      <c r="F273" s="205" t="s">
        <v>112</v>
      </c>
      <c r="G273" s="165">
        <v>6</v>
      </c>
      <c r="H273" s="166">
        <v>99893</v>
      </c>
      <c r="I273" s="167">
        <f t="shared" si="36"/>
        <v>599358</v>
      </c>
      <c r="J273" s="329"/>
      <c r="K273" s="323"/>
    </row>
    <row r="274" spans="1:13" x14ac:dyDescent="0.3">
      <c r="A274" s="323"/>
      <c r="B274" s="326"/>
      <c r="C274" s="162" t="s">
        <v>731</v>
      </c>
      <c r="D274" s="163" t="s">
        <v>732</v>
      </c>
      <c r="E274" s="202" t="s">
        <v>733</v>
      </c>
      <c r="F274" s="205" t="s">
        <v>112</v>
      </c>
      <c r="G274" s="165">
        <v>1</v>
      </c>
      <c r="H274" s="166">
        <v>13170767</v>
      </c>
      <c r="I274" s="167">
        <f t="shared" si="36"/>
        <v>13170767</v>
      </c>
      <c r="J274" s="329"/>
      <c r="K274" s="323"/>
    </row>
    <row r="275" spans="1:13" x14ac:dyDescent="0.3">
      <c r="A275" s="323"/>
      <c r="B275" s="326"/>
      <c r="C275" s="168" t="s">
        <v>101</v>
      </c>
      <c r="D275" s="179"/>
      <c r="E275" s="175"/>
      <c r="F275" s="174"/>
      <c r="G275" s="169"/>
      <c r="H275" s="176"/>
      <c r="I275" s="170">
        <f>SUM(I267:I274)</f>
        <v>59351782</v>
      </c>
      <c r="J275" s="329"/>
      <c r="K275" s="323"/>
    </row>
    <row r="276" spans="1:13" x14ac:dyDescent="0.3">
      <c r="A276" s="323"/>
      <c r="B276" s="326"/>
      <c r="C276" s="194"/>
      <c r="D276" s="195"/>
      <c r="E276" s="196" t="s">
        <v>756</v>
      </c>
      <c r="F276" s="195" t="s">
        <v>90</v>
      </c>
      <c r="G276" s="197"/>
      <c r="H276" s="198"/>
      <c r="I276" s="199"/>
      <c r="J276" s="329"/>
      <c r="K276" s="323"/>
    </row>
    <row r="277" spans="1:13" ht="42.75" x14ac:dyDescent="0.3">
      <c r="A277" s="323"/>
      <c r="B277" s="326"/>
      <c r="C277" s="162"/>
      <c r="D277" s="163" t="s">
        <v>757</v>
      </c>
      <c r="E277" s="164" t="s">
        <v>758</v>
      </c>
      <c r="F277" s="163" t="s">
        <v>112</v>
      </c>
      <c r="G277" s="177">
        <v>1</v>
      </c>
      <c r="H277" s="166">
        <v>156771112</v>
      </c>
      <c r="I277" s="167">
        <f t="shared" ref="I277" si="37">+H277*G277</f>
        <v>156771112</v>
      </c>
      <c r="J277" s="329"/>
      <c r="K277" s="323"/>
    </row>
    <row r="278" spans="1:13" x14ac:dyDescent="0.3">
      <c r="A278" s="323"/>
      <c r="B278" s="326"/>
      <c r="C278" s="168" t="s">
        <v>101</v>
      </c>
      <c r="D278" s="179"/>
      <c r="E278" s="175"/>
      <c r="F278" s="174"/>
      <c r="G278" s="169"/>
      <c r="H278" s="176"/>
      <c r="I278" s="170">
        <f>SUM(I277)</f>
        <v>156771112</v>
      </c>
      <c r="J278" s="329"/>
      <c r="K278" s="323"/>
    </row>
    <row r="279" spans="1:13" s="211" customFormat="1" x14ac:dyDescent="0.3">
      <c r="A279" s="115"/>
      <c r="B279" s="206"/>
      <c r="C279" s="207" t="s">
        <v>734</v>
      </c>
      <c r="D279" s="208"/>
      <c r="E279" s="208"/>
      <c r="F279" s="208"/>
      <c r="G279" s="208"/>
      <c r="H279" s="208"/>
      <c r="I279" s="209">
        <f>ROUND((I15+I21+I26+I33+I36+I42+I45+I49+I55+I64+I70+I83+I88+I92+I96+I106+I112+I115+I147+I156+I164+I170+I176+I193+I197+I202+I220+I223+I236+I258+I265+I275+I278),0)</f>
        <v>1751688667</v>
      </c>
      <c r="J279" s="210"/>
      <c r="K279" s="115"/>
      <c r="L279" s="325"/>
      <c r="M279" s="325"/>
    </row>
    <row r="280" spans="1:13" s="211" customFormat="1" ht="9" customHeight="1" x14ac:dyDescent="0.3">
      <c r="A280" s="115"/>
      <c r="B280" s="206"/>
      <c r="C280" s="212"/>
      <c r="D280" s="213"/>
      <c r="E280" s="213"/>
      <c r="F280" s="213"/>
      <c r="G280" s="213"/>
      <c r="H280" s="213"/>
      <c r="I280" s="214"/>
      <c r="J280" s="210"/>
      <c r="K280" s="115"/>
      <c r="L280" s="325"/>
      <c r="M280" s="325"/>
    </row>
    <row r="281" spans="1:13" s="211" customFormat="1" ht="19.5" x14ac:dyDescent="0.3">
      <c r="A281" s="115"/>
      <c r="B281" s="206"/>
      <c r="C281" s="215"/>
      <c r="D281" s="216"/>
      <c r="E281" s="217" t="s">
        <v>66</v>
      </c>
      <c r="F281" s="217"/>
      <c r="G281" s="217"/>
      <c r="H281" s="218">
        <v>0.23620754050000001</v>
      </c>
      <c r="I281" s="219">
        <f>+ROUND(I279*H281,0)</f>
        <v>413762072</v>
      </c>
      <c r="J281" s="210"/>
      <c r="K281" s="115"/>
      <c r="L281" s="325"/>
      <c r="M281" s="325"/>
    </row>
    <row r="282" spans="1:13" s="211" customFormat="1" ht="19.5" x14ac:dyDescent="0.3">
      <c r="A282" s="115"/>
      <c r="B282" s="206"/>
      <c r="C282" s="215"/>
      <c r="D282" s="216"/>
      <c r="E282" s="220" t="s">
        <v>67</v>
      </c>
      <c r="F282" s="221"/>
      <c r="G282" s="222"/>
      <c r="H282" s="223">
        <v>0.01</v>
      </c>
      <c r="I282" s="219">
        <f>+ROUND(I279*H282,0)</f>
        <v>17516887</v>
      </c>
      <c r="J282" s="210"/>
      <c r="K282" s="115"/>
      <c r="L282" s="325"/>
      <c r="M282" s="325"/>
    </row>
    <row r="283" spans="1:13" s="211" customFormat="1" ht="19.5" x14ac:dyDescent="0.3">
      <c r="A283" s="115"/>
      <c r="B283" s="206"/>
      <c r="C283" s="215"/>
      <c r="D283" s="224"/>
      <c r="E283" s="220" t="s">
        <v>68</v>
      </c>
      <c r="F283" s="225"/>
      <c r="G283" s="226"/>
      <c r="H283" s="227">
        <v>0.04</v>
      </c>
      <c r="I283" s="219">
        <f>+ROUND(I279*H283,0)</f>
        <v>70067547</v>
      </c>
      <c r="J283" s="210"/>
      <c r="K283" s="115"/>
      <c r="L283" s="325"/>
      <c r="M283" s="325"/>
    </row>
    <row r="284" spans="1:13" s="211" customFormat="1" ht="19.5" x14ac:dyDescent="0.3">
      <c r="A284" s="115"/>
      <c r="B284" s="206"/>
      <c r="C284" s="215"/>
      <c r="D284" s="224"/>
      <c r="E284" s="228" t="s">
        <v>69</v>
      </c>
      <c r="F284" s="229"/>
      <c r="G284" s="230"/>
      <c r="H284" s="231">
        <v>0.19</v>
      </c>
      <c r="I284" s="232">
        <f>+ROUND(I283*H284,0)</f>
        <v>13312834</v>
      </c>
      <c r="J284" s="210"/>
      <c r="K284" s="115"/>
      <c r="L284" s="325"/>
      <c r="M284" s="325"/>
    </row>
    <row r="285" spans="1:13" s="211" customFormat="1" thickBot="1" x14ac:dyDescent="0.3">
      <c r="A285" s="115"/>
      <c r="B285" s="115"/>
      <c r="C285" s="233" t="s">
        <v>735</v>
      </c>
      <c r="D285" s="234"/>
      <c r="E285" s="234"/>
      <c r="F285" s="234"/>
      <c r="G285" s="234"/>
      <c r="H285" s="234"/>
      <c r="I285" s="235">
        <f>SUM(I279:I284)</f>
        <v>2266348007</v>
      </c>
      <c r="J285" s="115"/>
      <c r="K285" s="115"/>
    </row>
    <row r="286" spans="1:13" ht="7.5" customHeight="1" thickBot="1" x14ac:dyDescent="0.35">
      <c r="A286" s="323"/>
      <c r="B286" s="236"/>
      <c r="C286" s="360"/>
      <c r="D286" s="360"/>
      <c r="E286" s="237"/>
      <c r="F286" s="360"/>
      <c r="G286" s="360"/>
      <c r="H286" s="360"/>
      <c r="I286" s="361"/>
      <c r="J286" s="236"/>
      <c r="K286" s="323"/>
    </row>
    <row r="287" spans="1:13" ht="7.5" customHeight="1" thickTop="1" thickBot="1" x14ac:dyDescent="0.35">
      <c r="A287" s="323"/>
      <c r="B287" s="115"/>
      <c r="C287" s="323"/>
      <c r="D287" s="323"/>
      <c r="E287" s="238"/>
      <c r="F287" s="323"/>
      <c r="G287" s="323"/>
      <c r="H287" s="323"/>
      <c r="I287" s="324"/>
      <c r="J287" s="323"/>
      <c r="K287" s="323"/>
    </row>
    <row r="288" spans="1:13" x14ac:dyDescent="0.3">
      <c r="A288" s="323"/>
      <c r="B288" s="115"/>
      <c r="C288" s="239" t="s">
        <v>736</v>
      </c>
      <c r="D288" s="240"/>
      <c r="E288" s="241" t="s">
        <v>737</v>
      </c>
      <c r="F288" s="240" t="s">
        <v>90</v>
      </c>
      <c r="G288" s="242"/>
      <c r="H288" s="243"/>
      <c r="I288" s="244"/>
      <c r="J288" s="329"/>
      <c r="K288" s="323"/>
    </row>
    <row r="289" spans="1:13" ht="28.5" x14ac:dyDescent="0.3">
      <c r="A289" s="323"/>
      <c r="B289" s="115"/>
      <c r="C289" s="162" t="s">
        <v>738</v>
      </c>
      <c r="D289" s="163"/>
      <c r="E289" s="202" t="s">
        <v>739</v>
      </c>
      <c r="F289" s="245" t="s">
        <v>740</v>
      </c>
      <c r="G289" s="165">
        <v>52</v>
      </c>
      <c r="H289" s="246">
        <v>4880931</v>
      </c>
      <c r="I289" s="167">
        <f t="shared" ref="I289:I295" si="38">+H289*G289</f>
        <v>253808412</v>
      </c>
      <c r="J289" s="329"/>
      <c r="K289" s="323"/>
    </row>
    <row r="290" spans="1:13" ht="28.5" x14ac:dyDescent="0.3">
      <c r="A290" s="323"/>
      <c r="B290" s="115"/>
      <c r="C290" s="162" t="s">
        <v>741</v>
      </c>
      <c r="D290" s="163"/>
      <c r="E290" s="247" t="s">
        <v>742</v>
      </c>
      <c r="F290" s="245" t="s">
        <v>740</v>
      </c>
      <c r="G290" s="165">
        <v>60</v>
      </c>
      <c r="H290" s="246">
        <v>1332800</v>
      </c>
      <c r="I290" s="167">
        <f t="shared" si="38"/>
        <v>79968000</v>
      </c>
      <c r="J290" s="329"/>
      <c r="K290" s="323"/>
    </row>
    <row r="291" spans="1:13" x14ac:dyDescent="0.3">
      <c r="A291" s="323"/>
      <c r="B291" s="115"/>
      <c r="C291" s="162" t="s">
        <v>743</v>
      </c>
      <c r="D291" s="163"/>
      <c r="E291" s="202" t="s">
        <v>744</v>
      </c>
      <c r="F291" s="205" t="s">
        <v>740</v>
      </c>
      <c r="G291" s="165">
        <v>100</v>
      </c>
      <c r="H291" s="248">
        <v>2274322</v>
      </c>
      <c r="I291" s="167">
        <f t="shared" si="38"/>
        <v>227432200</v>
      </c>
      <c r="J291" s="329"/>
      <c r="K291" s="323"/>
    </row>
    <row r="292" spans="1:13" x14ac:dyDescent="0.3">
      <c r="A292" s="323"/>
      <c r="B292" s="115"/>
      <c r="C292" s="162" t="s">
        <v>745</v>
      </c>
      <c r="D292" s="163"/>
      <c r="E292" s="202" t="s">
        <v>746</v>
      </c>
      <c r="F292" s="205" t="s">
        <v>747</v>
      </c>
      <c r="G292" s="165">
        <v>1</v>
      </c>
      <c r="H292" s="248">
        <v>24891480</v>
      </c>
      <c r="I292" s="167">
        <f t="shared" si="38"/>
        <v>24891480</v>
      </c>
      <c r="J292" s="329"/>
      <c r="K292" s="323"/>
    </row>
    <row r="293" spans="1:13" x14ac:dyDescent="0.3">
      <c r="A293" s="323"/>
      <c r="B293" s="115"/>
      <c r="C293" s="162" t="s">
        <v>745</v>
      </c>
      <c r="D293" s="163"/>
      <c r="E293" s="202" t="s">
        <v>748</v>
      </c>
      <c r="F293" s="205" t="s">
        <v>749</v>
      </c>
      <c r="G293" s="165">
        <v>1</v>
      </c>
      <c r="H293" s="248">
        <v>7493889</v>
      </c>
      <c r="I293" s="167">
        <f t="shared" si="38"/>
        <v>7493889</v>
      </c>
      <c r="J293" s="329"/>
      <c r="K293" s="323"/>
    </row>
    <row r="294" spans="1:13" x14ac:dyDescent="0.3">
      <c r="A294" s="323"/>
      <c r="B294" s="115"/>
      <c r="C294" s="162" t="s">
        <v>750</v>
      </c>
      <c r="D294" s="163"/>
      <c r="E294" s="202" t="s">
        <v>751</v>
      </c>
      <c r="F294" s="205" t="s">
        <v>749</v>
      </c>
      <c r="G294" s="165">
        <v>1</v>
      </c>
      <c r="H294" s="166">
        <v>4000000</v>
      </c>
      <c r="I294" s="167">
        <f t="shared" si="38"/>
        <v>4000000</v>
      </c>
      <c r="J294" s="329"/>
      <c r="K294" s="323"/>
    </row>
    <row r="295" spans="1:13" x14ac:dyDescent="0.3">
      <c r="A295" s="323"/>
      <c r="B295" s="115"/>
      <c r="C295" s="162" t="s">
        <v>752</v>
      </c>
      <c r="D295" s="163"/>
      <c r="E295" s="202" t="s">
        <v>753</v>
      </c>
      <c r="F295" s="205" t="s">
        <v>749</v>
      </c>
      <c r="G295" s="165">
        <v>1</v>
      </c>
      <c r="H295" s="166">
        <v>26000000</v>
      </c>
      <c r="I295" s="167">
        <f t="shared" si="38"/>
        <v>26000000</v>
      </c>
      <c r="J295" s="329"/>
      <c r="K295" s="323"/>
    </row>
    <row r="296" spans="1:13" x14ac:dyDescent="0.3">
      <c r="A296" s="323"/>
      <c r="B296" s="115"/>
      <c r="C296" s="168" t="s">
        <v>101</v>
      </c>
      <c r="D296" s="179"/>
      <c r="E296" s="175"/>
      <c r="F296" s="174"/>
      <c r="G296" s="169"/>
      <c r="H296" s="176"/>
      <c r="I296" s="170">
        <f>SUM(I289:I295)</f>
        <v>623593981</v>
      </c>
      <c r="J296" s="329"/>
      <c r="K296" s="323"/>
      <c r="L296" s="362"/>
      <c r="M296" s="362"/>
    </row>
    <row r="297" spans="1:13" ht="17.25" thickBot="1" x14ac:dyDescent="0.35">
      <c r="A297" s="323"/>
      <c r="B297" s="115"/>
      <c r="C297" s="233" t="s">
        <v>759</v>
      </c>
      <c r="D297" s="234"/>
      <c r="E297" s="234"/>
      <c r="F297" s="234"/>
      <c r="G297" s="234"/>
      <c r="H297" s="234"/>
      <c r="I297" s="235">
        <f>I296</f>
        <v>623593981</v>
      </c>
      <c r="J297" s="329"/>
      <c r="K297" s="323"/>
      <c r="L297" s="362"/>
      <c r="M297" s="362"/>
    </row>
    <row r="298" spans="1:13" ht="7.5" customHeight="1" thickBot="1" x14ac:dyDescent="0.35">
      <c r="A298" s="323"/>
      <c r="B298" s="115"/>
      <c r="J298" s="329"/>
      <c r="K298" s="323"/>
      <c r="L298" s="362"/>
      <c r="M298" s="362"/>
    </row>
    <row r="299" spans="1:13" ht="20.25" x14ac:dyDescent="0.3">
      <c r="A299" s="323"/>
      <c r="B299" s="115"/>
      <c r="C299" s="364" t="s">
        <v>760</v>
      </c>
      <c r="D299" s="365"/>
      <c r="E299" s="365"/>
      <c r="F299" s="365"/>
      <c r="G299" s="365"/>
      <c r="H299" s="365"/>
      <c r="I299" s="366"/>
      <c r="J299" s="323"/>
      <c r="K299" s="323"/>
      <c r="L299" s="362"/>
      <c r="M299" s="362"/>
    </row>
    <row r="300" spans="1:13" ht="20.25" x14ac:dyDescent="0.3">
      <c r="A300" s="323"/>
      <c r="B300" s="115"/>
      <c r="C300" s="367" t="s">
        <v>761</v>
      </c>
      <c r="D300" s="368"/>
      <c r="E300" s="368"/>
      <c r="F300" s="368"/>
      <c r="G300" s="368"/>
      <c r="H300" s="369"/>
      <c r="I300" s="370">
        <v>244521535</v>
      </c>
      <c r="J300" s="323"/>
      <c r="K300" s="323"/>
    </row>
    <row r="301" spans="1:13" ht="20.25" customHeight="1" x14ac:dyDescent="0.3">
      <c r="A301" s="323"/>
      <c r="B301" s="115"/>
      <c r="C301" s="371" t="s">
        <v>762</v>
      </c>
      <c r="D301" s="372"/>
      <c r="E301" s="373" t="s">
        <v>763</v>
      </c>
      <c r="F301" s="374">
        <f>I285</f>
        <v>2266348007</v>
      </c>
      <c r="G301" s="374"/>
      <c r="H301" s="374"/>
      <c r="I301" s="375">
        <f>SUM(F301:H302)</f>
        <v>2889941988</v>
      </c>
      <c r="J301" s="323"/>
      <c r="K301" s="323"/>
    </row>
    <row r="302" spans="1:13" ht="20.25" customHeight="1" x14ac:dyDescent="0.3">
      <c r="A302" s="323"/>
      <c r="B302" s="115"/>
      <c r="C302" s="376"/>
      <c r="D302" s="377"/>
      <c r="E302" s="378" t="s">
        <v>764</v>
      </c>
      <c r="F302" s="374">
        <f>I297</f>
        <v>623593981</v>
      </c>
      <c r="G302" s="374"/>
      <c r="H302" s="374"/>
      <c r="I302" s="379"/>
      <c r="J302" s="323"/>
      <c r="K302" s="323"/>
    </row>
    <row r="303" spans="1:13" ht="21" thickBot="1" x14ac:dyDescent="0.35">
      <c r="A303" s="323"/>
      <c r="B303" s="115"/>
      <c r="C303" s="380" t="s">
        <v>765</v>
      </c>
      <c r="D303" s="381"/>
      <c r="E303" s="381"/>
      <c r="F303" s="381"/>
      <c r="G303" s="381"/>
      <c r="H303" s="382"/>
      <c r="I303" s="249">
        <f>SUM(I300:I302)</f>
        <v>3134463523</v>
      </c>
      <c r="J303" s="323"/>
      <c r="K303" s="323"/>
    </row>
    <row r="304" spans="1:13" ht="49.5" customHeight="1" x14ac:dyDescent="0.3">
      <c r="A304" s="323"/>
      <c r="B304" s="115"/>
      <c r="C304" s="383" t="s">
        <v>766</v>
      </c>
      <c r="D304" s="383"/>
      <c r="E304" s="383"/>
      <c r="F304" s="383"/>
      <c r="G304" s="383"/>
      <c r="H304" s="383"/>
      <c r="I304" s="383"/>
      <c r="J304" s="323"/>
      <c r="K304" s="323"/>
    </row>
    <row r="305" spans="1:11" x14ac:dyDescent="0.3">
      <c r="A305" s="323"/>
      <c r="B305" s="115"/>
      <c r="C305" s="323"/>
      <c r="D305" s="323"/>
      <c r="E305" s="238"/>
      <c r="F305" s="323"/>
      <c r="G305" s="323"/>
      <c r="H305" s="323"/>
      <c r="I305" s="324"/>
      <c r="J305" s="323"/>
      <c r="K305" s="323"/>
    </row>
    <row r="306" spans="1:11" x14ac:dyDescent="0.3">
      <c r="A306" s="323"/>
      <c r="B306" s="115"/>
      <c r="C306" s="323"/>
      <c r="D306" s="323"/>
      <c r="E306" s="238"/>
      <c r="F306" s="323"/>
      <c r="G306" s="323"/>
      <c r="H306" s="323"/>
      <c r="I306" s="324"/>
      <c r="J306" s="323"/>
      <c r="K306" s="323"/>
    </row>
    <row r="307" spans="1:11" x14ac:dyDescent="0.3">
      <c r="A307" s="323"/>
      <c r="B307" s="115"/>
      <c r="C307" s="323"/>
      <c r="D307" s="323"/>
      <c r="E307" s="238"/>
      <c r="F307" s="323"/>
      <c r="G307" s="323"/>
      <c r="H307" s="323"/>
      <c r="I307" s="324"/>
      <c r="J307" s="323"/>
      <c r="K307" s="323"/>
    </row>
    <row r="308" spans="1:11" x14ac:dyDescent="0.3">
      <c r="A308" s="323"/>
      <c r="B308" s="115"/>
      <c r="C308" s="323"/>
      <c r="D308" s="323"/>
      <c r="E308" s="238"/>
      <c r="F308" s="323"/>
      <c r="G308" s="323"/>
      <c r="H308" s="323"/>
      <c r="I308" s="324"/>
      <c r="J308" s="323"/>
      <c r="K308" s="323"/>
    </row>
    <row r="309" spans="1:11" x14ac:dyDescent="0.3">
      <c r="A309" s="323"/>
      <c r="B309" s="115"/>
      <c r="C309" s="323"/>
      <c r="D309" s="323"/>
      <c r="E309" s="238"/>
      <c r="F309" s="323"/>
      <c r="G309" s="323"/>
      <c r="H309" s="323"/>
      <c r="I309" s="324"/>
      <c r="J309" s="323"/>
      <c r="K309" s="323"/>
    </row>
    <row r="310" spans="1:11" x14ac:dyDescent="0.3">
      <c r="A310" s="323"/>
      <c r="B310" s="115"/>
      <c r="C310" s="323"/>
      <c r="D310" s="323"/>
      <c r="E310" s="238"/>
      <c r="F310" s="323"/>
      <c r="G310" s="323"/>
      <c r="H310" s="323"/>
      <c r="I310" s="324"/>
      <c r="J310" s="323"/>
      <c r="K310" s="323"/>
    </row>
    <row r="311" spans="1:11" x14ac:dyDescent="0.3">
      <c r="A311" s="323"/>
      <c r="B311" s="115"/>
      <c r="C311" s="323"/>
      <c r="D311" s="323"/>
      <c r="E311" s="238"/>
      <c r="F311" s="323"/>
      <c r="G311" s="323"/>
      <c r="H311" s="323"/>
      <c r="I311" s="324"/>
      <c r="J311" s="323"/>
      <c r="K311" s="323"/>
    </row>
    <row r="312" spans="1:11" x14ac:dyDescent="0.3">
      <c r="A312" s="323"/>
      <c r="B312" s="115"/>
      <c r="C312" s="323"/>
      <c r="D312" s="323"/>
      <c r="E312" s="238"/>
      <c r="F312" s="323"/>
      <c r="G312" s="323"/>
      <c r="H312" s="323"/>
      <c r="I312" s="324"/>
      <c r="J312" s="323"/>
      <c r="K312" s="323"/>
    </row>
    <row r="313" spans="1:11" x14ac:dyDescent="0.3">
      <c r="A313" s="323"/>
      <c r="B313" s="115"/>
      <c r="C313" s="323"/>
      <c r="D313" s="323"/>
      <c r="E313" s="238"/>
      <c r="F313" s="323"/>
      <c r="G313" s="323"/>
      <c r="H313" s="323"/>
      <c r="I313" s="324"/>
      <c r="J313" s="323"/>
      <c r="K313" s="323"/>
    </row>
    <row r="314" spans="1:11" x14ac:dyDescent="0.3">
      <c r="A314" s="323"/>
      <c r="B314" s="115"/>
      <c r="C314" s="323"/>
      <c r="D314" s="323"/>
      <c r="E314" s="238"/>
      <c r="F314" s="323"/>
      <c r="G314" s="323"/>
      <c r="H314" s="323"/>
      <c r="I314" s="324"/>
      <c r="J314" s="323"/>
      <c r="K314" s="323"/>
    </row>
    <row r="315" spans="1:11" x14ac:dyDescent="0.3">
      <c r="A315" s="323"/>
      <c r="B315" s="115"/>
      <c r="C315" s="323"/>
      <c r="D315" s="323"/>
      <c r="E315" s="238"/>
      <c r="F315" s="323"/>
      <c r="G315" s="323"/>
      <c r="H315" s="323"/>
      <c r="I315" s="324"/>
      <c r="J315" s="323"/>
      <c r="K315" s="323"/>
    </row>
    <row r="316" spans="1:11" x14ac:dyDescent="0.3">
      <c r="A316" s="323"/>
      <c r="B316" s="115"/>
      <c r="C316" s="323"/>
      <c r="D316" s="323"/>
      <c r="E316" s="238"/>
      <c r="F316" s="323"/>
      <c r="G316" s="323"/>
      <c r="H316" s="323"/>
      <c r="I316" s="324"/>
      <c r="J316" s="323"/>
      <c r="K316" s="323"/>
    </row>
    <row r="317" spans="1:11" x14ac:dyDescent="0.3">
      <c r="A317" s="323"/>
      <c r="B317" s="323"/>
      <c r="C317" s="323"/>
      <c r="D317" s="323"/>
      <c r="E317" s="323"/>
      <c r="F317" s="323"/>
      <c r="G317" s="323"/>
      <c r="H317" s="323"/>
      <c r="I317" s="324"/>
      <c r="J317" s="323"/>
      <c r="K317" s="323"/>
    </row>
    <row r="323" spans="5:24" s="363" customFormat="1" x14ac:dyDescent="0.3">
      <c r="E323" s="325"/>
      <c r="F323" s="325"/>
      <c r="G323" s="325"/>
      <c r="H323" s="325"/>
      <c r="J323" s="325"/>
      <c r="K323" s="325"/>
      <c r="L323" s="325"/>
      <c r="M323" s="325"/>
      <c r="N323" s="325"/>
      <c r="O323" s="325"/>
      <c r="P323" s="325"/>
      <c r="Q323" s="325"/>
      <c r="R323" s="325"/>
      <c r="S323" s="325"/>
      <c r="T323" s="325"/>
      <c r="U323" s="325"/>
      <c r="V323" s="325"/>
      <c r="W323" s="325"/>
      <c r="X323" s="325"/>
    </row>
    <row r="324" spans="5:24" s="363" customFormat="1" x14ac:dyDescent="0.3">
      <c r="E324" s="325"/>
      <c r="F324" s="325"/>
      <c r="G324" s="384"/>
      <c r="H324" s="325"/>
      <c r="J324" s="325"/>
      <c r="K324" s="325"/>
      <c r="L324" s="325"/>
      <c r="M324" s="325"/>
      <c r="N324" s="325"/>
      <c r="O324" s="325"/>
      <c r="P324" s="325"/>
      <c r="Q324" s="325"/>
      <c r="R324" s="325"/>
      <c r="S324" s="325"/>
      <c r="T324" s="325"/>
      <c r="U324" s="325"/>
      <c r="V324" s="325"/>
      <c r="W324" s="325"/>
      <c r="X324" s="325"/>
    </row>
    <row r="325" spans="5:24" s="363" customFormat="1" x14ac:dyDescent="0.3">
      <c r="E325" s="325"/>
      <c r="F325" s="325"/>
      <c r="G325" s="384"/>
      <c r="H325" s="325"/>
      <c r="J325" s="325"/>
      <c r="K325" s="325"/>
      <c r="L325" s="325"/>
      <c r="M325" s="325"/>
      <c r="N325" s="325"/>
      <c r="O325" s="325"/>
      <c r="P325" s="325"/>
      <c r="Q325" s="325"/>
      <c r="R325" s="325"/>
      <c r="S325" s="325"/>
      <c r="T325" s="325"/>
      <c r="U325" s="325"/>
      <c r="V325" s="325"/>
      <c r="W325" s="325"/>
      <c r="X325" s="325"/>
    </row>
    <row r="327" spans="5:24" s="363" customFormat="1" x14ac:dyDescent="0.3">
      <c r="E327" s="325"/>
      <c r="F327" s="325"/>
      <c r="G327" s="385"/>
      <c r="H327" s="325"/>
      <c r="J327" s="325"/>
      <c r="K327" s="325"/>
      <c r="L327" s="325"/>
      <c r="M327" s="325"/>
      <c r="N327" s="325"/>
      <c r="O327" s="325"/>
      <c r="P327" s="325"/>
      <c r="Q327" s="325"/>
      <c r="R327" s="325"/>
      <c r="S327" s="325"/>
      <c r="T327" s="325"/>
      <c r="U327" s="325"/>
      <c r="V327" s="325"/>
      <c r="W327" s="325"/>
      <c r="X327" s="325"/>
    </row>
    <row r="328" spans="5:24" s="363" customFormat="1" x14ac:dyDescent="0.3">
      <c r="E328" s="325"/>
      <c r="F328" s="325"/>
      <c r="G328" s="385"/>
      <c r="H328" s="386"/>
      <c r="J328" s="325"/>
      <c r="K328" s="325"/>
      <c r="L328" s="325"/>
      <c r="M328" s="325"/>
      <c r="N328" s="325"/>
      <c r="O328" s="325"/>
      <c r="P328" s="325"/>
      <c r="Q328" s="325"/>
      <c r="R328" s="325"/>
      <c r="S328" s="325"/>
      <c r="T328" s="325"/>
      <c r="U328" s="325"/>
      <c r="V328" s="325"/>
      <c r="W328" s="325"/>
      <c r="X328" s="325"/>
    </row>
    <row r="329" spans="5:24" s="363" customFormat="1" x14ac:dyDescent="0.3">
      <c r="E329" s="325"/>
      <c r="F329" s="325"/>
      <c r="G329" s="385"/>
      <c r="H329" s="386"/>
      <c r="J329" s="325"/>
      <c r="K329" s="325"/>
      <c r="L329" s="325"/>
      <c r="M329" s="325"/>
      <c r="N329" s="325"/>
      <c r="O329" s="325"/>
      <c r="P329" s="325"/>
      <c r="Q329" s="325"/>
      <c r="R329" s="325"/>
      <c r="S329" s="325"/>
      <c r="T329" s="325"/>
      <c r="U329" s="325"/>
      <c r="V329" s="325"/>
      <c r="W329" s="325"/>
      <c r="X329" s="325"/>
    </row>
    <row r="330" spans="5:24" s="363" customFormat="1" x14ac:dyDescent="0.3">
      <c r="E330" s="325"/>
      <c r="F330" s="325"/>
      <c r="G330" s="387"/>
      <c r="H330" s="387"/>
      <c r="J330" s="325"/>
      <c r="K330" s="325"/>
      <c r="L330" s="325"/>
      <c r="M330" s="325"/>
      <c r="N330" s="325"/>
      <c r="O330" s="325"/>
      <c r="P330" s="325"/>
      <c r="Q330" s="325"/>
      <c r="R330" s="325"/>
      <c r="S330" s="325"/>
      <c r="T330" s="325"/>
      <c r="U330" s="325"/>
      <c r="V330" s="325"/>
      <c r="W330" s="325"/>
      <c r="X330" s="325"/>
    </row>
    <row r="332" spans="5:24" s="363" customFormat="1" x14ac:dyDescent="0.3">
      <c r="E332" s="325"/>
      <c r="F332" s="325"/>
      <c r="G332" s="388"/>
      <c r="H332" s="325"/>
      <c r="J332" s="325"/>
      <c r="K332" s="325"/>
      <c r="L332" s="325"/>
      <c r="M332" s="325"/>
      <c r="N332" s="325"/>
      <c r="O332" s="325"/>
      <c r="P332" s="325"/>
      <c r="Q332" s="325"/>
      <c r="R332" s="325"/>
      <c r="S332" s="325"/>
      <c r="T332" s="325"/>
      <c r="U332" s="325"/>
      <c r="V332" s="325"/>
      <c r="W332" s="325"/>
      <c r="X332" s="325"/>
    </row>
    <row r="335" spans="5:24" s="363" customFormat="1" x14ac:dyDescent="0.3">
      <c r="E335" s="325"/>
      <c r="F335" s="325"/>
      <c r="G335" s="325"/>
      <c r="H335" s="389"/>
      <c r="J335" s="325"/>
      <c r="K335" s="325"/>
      <c r="L335" s="325"/>
      <c r="M335" s="325"/>
      <c r="N335" s="325"/>
      <c r="O335" s="325"/>
      <c r="P335" s="325"/>
      <c r="Q335" s="325"/>
      <c r="R335" s="325"/>
      <c r="S335" s="325"/>
      <c r="T335" s="325"/>
      <c r="U335" s="325"/>
      <c r="V335" s="325"/>
      <c r="W335" s="325"/>
      <c r="X335" s="325"/>
    </row>
    <row r="336" spans="5:24" s="363" customFormat="1" x14ac:dyDescent="0.3">
      <c r="E336" s="325"/>
      <c r="F336" s="325"/>
      <c r="G336" s="325"/>
      <c r="H336" s="325"/>
      <c r="J336" s="325"/>
      <c r="K336" s="325"/>
      <c r="L336" s="325"/>
      <c r="M336" s="325"/>
      <c r="N336" s="325"/>
      <c r="O336" s="325"/>
      <c r="P336" s="325"/>
      <c r="Q336" s="325"/>
      <c r="R336" s="325"/>
      <c r="S336" s="325"/>
      <c r="T336" s="325"/>
      <c r="U336" s="325"/>
      <c r="V336" s="325"/>
      <c r="W336" s="325"/>
      <c r="X336" s="325"/>
    </row>
  </sheetData>
  <sheetProtection algorithmName="SHA-512" hashValue="yNtxd33Mu/UZ2DlVdciNdyDRblBkETWgQP4FooSIslsDh8lOkx+abCLgv6Bd3tpVd+bcoHzFev0idHRfAooT2A==" saltValue="uobcZLZbr09BhX8b++NNXg==" spinCount="100000" sheet="1" objects="1" scenarios="1"/>
  <autoFilter ref="C10:I279" xr:uid="{51D66DF2-7346-425B-AE95-BFE0C8B2BACB}"/>
  <mergeCells count="14">
    <mergeCell ref="C303:H303"/>
    <mergeCell ref="C304:I304"/>
    <mergeCell ref="C299:I299"/>
    <mergeCell ref="C300:H300"/>
    <mergeCell ref="C301:D302"/>
    <mergeCell ref="F301:H301"/>
    <mergeCell ref="I301:I302"/>
    <mergeCell ref="F302:H302"/>
    <mergeCell ref="C2:E2"/>
    <mergeCell ref="D3:E3"/>
    <mergeCell ref="C5:I5"/>
    <mergeCell ref="C6:I6"/>
    <mergeCell ref="C7:I7"/>
    <mergeCell ref="C8:I9"/>
  </mergeCells>
  <pageMargins left="0.7" right="0.7" top="0.75" bottom="0.75" header="0.3" footer="0.3"/>
  <pageSetup scale="44" fitToHeight="0" orientation="portrait" r:id="rId1"/>
  <rowBreaks count="1" manualBreakCount="1">
    <brk id="286" min="1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11af437-87f4-4afa-9549-23bfbf87a09e" xsi:nil="true"/>
    <lcf76f155ced4ddcb4097134ff3c332f xmlns="b0f012bd-71e5-438b-ba6b-85a71e63bc1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C833F6710146E43B3FD0085674ED13B" ma:contentTypeVersion="13" ma:contentTypeDescription="Crear nuevo documento." ma:contentTypeScope="" ma:versionID="a83d485944949adac2c95897dbfef807">
  <xsd:schema xmlns:xsd="http://www.w3.org/2001/XMLSchema" xmlns:xs="http://www.w3.org/2001/XMLSchema" xmlns:p="http://schemas.microsoft.com/office/2006/metadata/properties" xmlns:ns2="b0f012bd-71e5-438b-ba6b-85a71e63bc17" xmlns:ns3="411af437-87f4-4afa-9549-23bfbf87a09e" targetNamespace="http://schemas.microsoft.com/office/2006/metadata/properties" ma:root="true" ma:fieldsID="31238dbd62d0de70fd178dc4954fbc68" ns2:_="" ns3:_="">
    <xsd:import namespace="b0f012bd-71e5-438b-ba6b-85a71e63bc17"/>
    <xsd:import namespace="411af437-87f4-4afa-9549-23bfbf87a0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12bd-71e5-438b-ba6b-85a71e63bc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1af437-87f4-4afa-9549-23bfbf87a09e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8a2c374-60a7-4878-bdb6-d05d263ac73c}" ma:internalName="TaxCatchAll" ma:showField="CatchAllData" ma:web="411af437-87f4-4afa-9549-23bfbf87a0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B10FED-48FE-4F12-992A-18377E1A6743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583026E3-68B2-44AF-8918-B486FA6B2740}">
  <ds:schemaRefs>
    <ds:schemaRef ds:uri="http://schemas.microsoft.com/office/infopath/2007/PartnerControls"/>
    <ds:schemaRef ds:uri="411af437-87f4-4afa-9549-23bfbf87a09e"/>
    <ds:schemaRef ds:uri="http://schemas.microsoft.com/office/2006/documentManagement/types"/>
    <ds:schemaRef ds:uri="b0f012bd-71e5-438b-ba6b-85a71e63bc17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81D87F-6343-4A11-BBAE-DA94A9376D5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B428625-35D1-4E72-8BF0-29B5A2A98C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12bd-71e5-438b-ba6b-85a71e63bc17"/>
    <ds:schemaRef ds:uri="411af437-87f4-4afa-9549-23bfbf87a0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Ppto int Atan</vt:lpstr>
      <vt:lpstr>Ppto INT Sta Rosa</vt:lpstr>
      <vt:lpstr>FORMULARIO OFERTA ECO</vt:lpstr>
      <vt:lpstr>PPTO CRUCES 2026</vt:lpstr>
      <vt:lpstr>'FORMULARIO OFERTA ECO'!Área_de_impresión</vt:lpstr>
      <vt:lpstr>'PPTO CRUCES 2026'!Área_de_impresión</vt:lpstr>
      <vt:lpstr>'Ppto int Atan'!Área_de_impresión</vt:lpstr>
      <vt:lpstr>'Ppto INT Sta Rosa'!Área_de_impresión</vt:lpstr>
      <vt:lpstr>'FORMULARIO OFERTA ECO'!Títulos_a_imprimir</vt:lpstr>
      <vt:lpstr>'PPTO CRUCES 2026'!Títulos_a_imprimir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Esteban David Martinez Guerrero</dc:creator>
  <cp:keywords/>
  <dc:description/>
  <cp:lastModifiedBy>Esteban David Martinez Guerrero</cp:lastModifiedBy>
  <cp:revision/>
  <dcterms:created xsi:type="dcterms:W3CDTF">2023-07-06T20:30:36Z</dcterms:created>
  <dcterms:modified xsi:type="dcterms:W3CDTF">2026-10-21T02:19:25Z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0x010100DC833F6710146E43B3FD0085674ED13B</vt:lpwstr>
  </property>
  <property fmtid="{D5CDD505-2E9C-101B-9397-08002B2CF9AE}" pid="3" name="MediaServiceImageTags">
    <vt:lpwstr/>
  </property>
</Properties>
</file>