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luis_urrego_aerocivil_gov_co/Documents/PROYECTO INSUMOS PAA 2026/"/>
    </mc:Choice>
  </mc:AlternateContent>
  <xr:revisionPtr revIDLastSave="2082" documentId="8_{1BCA3857-1A9E-4FAD-ACF1-D4F04878DF5F}" xr6:coauthVersionLast="47" xr6:coauthVersionMax="47" xr10:uidLastSave="{2CEED796-BAF3-4986-8935-CB5630DB1C79}"/>
  <bookViews>
    <workbookView xWindow="-19310" yWindow="-60" windowWidth="19420" windowHeight="11020" xr2:uid="{00000000-000D-0000-FFFF-FFFF00000000}"/>
  </bookViews>
  <sheets>
    <sheet name="FORMATO 7 - AF" sheetId="3" r:id="rId1"/>
  </sheets>
  <externalReferences>
    <externalReference r:id="rId2"/>
    <externalReference r:id="rId3"/>
  </externalReferences>
  <definedNames>
    <definedName name="_xlnm.Print_Area" localSheetId="0">'FORMATO 7 - AF'!$A$1:$J$92</definedName>
    <definedName name="_xlnm.Print_Titles" localSheetId="0">'FORMATO 7 - AF'!$6:$6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2" i="3" l="1"/>
  <c r="I71" i="3" l="1"/>
  <c r="I81" i="3"/>
  <c r="I72" i="3" l="1"/>
  <c r="I73" i="3" s="1"/>
</calcChain>
</file>

<file path=xl/sharedStrings.xml><?xml version="1.0" encoding="utf-8"?>
<sst xmlns="http://schemas.openxmlformats.org/spreadsheetml/2006/main" count="166" uniqueCount="101">
  <si>
    <t>FORMATO</t>
  </si>
  <si>
    <t>FORMATO 7 PROPUESTA ECONOMICA</t>
  </si>
  <si>
    <r>
      <rPr>
        <b/>
        <sz val="12"/>
        <rFont val="Arial"/>
        <family val="2"/>
      </rPr>
      <t>Clave:</t>
    </r>
    <r>
      <rPr>
        <sz val="12"/>
        <rFont val="Arial"/>
        <family val="2"/>
      </rPr>
      <t xml:space="preserve"> APOY-9.0-12-014</t>
    </r>
  </si>
  <si>
    <r>
      <rPr>
        <b/>
        <sz val="12"/>
        <rFont val="Arial"/>
        <family val="2"/>
      </rPr>
      <t>Versión:</t>
    </r>
    <r>
      <rPr>
        <sz val="12"/>
        <rFont val="Arial"/>
        <family val="2"/>
      </rPr>
      <t xml:space="preserve"> 4</t>
    </r>
  </si>
  <si>
    <r>
      <rPr>
        <b/>
        <sz val="12"/>
        <rFont val="Arial"/>
        <family val="2"/>
      </rPr>
      <t>Fecha de aprobación:</t>
    </r>
    <r>
      <rPr>
        <sz val="12"/>
        <rFont val="Arial"/>
        <family val="2"/>
      </rPr>
      <t xml:space="preserve">
 08/07/2022</t>
    </r>
  </si>
  <si>
    <t>OBJETO: ADQUIRIR INSUMOSY ACCESORIOS ELECTRICOS PARA MANTENIMIENTO DE AEROPUERTOS Y ESTACIONES DE LA REGIONAL CENTRO SUR</t>
  </si>
  <si>
    <t>ÍTEM</t>
  </si>
  <si>
    <t>DESCRIPCIÓN</t>
  </si>
  <si>
    <t>UNIDAD</t>
  </si>
  <si>
    <t>CANTIDAD</t>
  </si>
  <si>
    <t>VALOR UNITARIO</t>
  </si>
  <si>
    <t xml:space="preserve">VALOR PARCIAL </t>
  </si>
  <si>
    <t xml:space="preserve">Amarre plástico de 150 mm x 3,6 mm </t>
  </si>
  <si>
    <t>Amarre plástico de 200 mm x 3,6 mm</t>
  </si>
  <si>
    <t>Amarre plástico de 300 mm x 4,8 mm</t>
  </si>
  <si>
    <t>Amarre plástico de 400 mm x 4,8 mm</t>
  </si>
  <si>
    <t>Bombillos tipo LED de 25W</t>
  </si>
  <si>
    <t>Borna terminal de ponchar barril largo estañada cobre calibre No 8 AWG estañada cobre barril largo con ojo 1/4".</t>
  </si>
  <si>
    <t>Borna terminal de ponchar barril largo estañada cobre calibre No 6 AWG estañada cobre barril largo con ojo 1/4".</t>
  </si>
  <si>
    <t>Borna terminal de ponchar barril largo estañada cobre calibre No 4 AWG estañada cobre barril largo con ojo 5/16"</t>
  </si>
  <si>
    <t>Borna terminal de ponchar barril largo estañada cobre calibre No 2 AWG estañada cobre barril largo con ojo 5/16"</t>
  </si>
  <si>
    <t>Cable 7 Hilos calibre No. 12 AWG LH FR-LS - 600 V</t>
  </si>
  <si>
    <t xml:space="preserve">Cable 7 Hilos calibre No. 10 AWG LH FR-LS - 600 V </t>
  </si>
  <si>
    <t>Cable 7 Hilos calibre No. 8- AWG LH FR-LS - 600 V</t>
  </si>
  <si>
    <t>METROS</t>
  </si>
  <si>
    <t>Cable 7 Hilos calibre No. 6 AWG LH FR-LS - 600 V</t>
  </si>
  <si>
    <t>Cable 7 Hilos calibre No. 4 AWG LH FR-LS - 600 V</t>
  </si>
  <si>
    <t>Cable 7 Hilos calibre No. 2 AWG LH FR-LS - 600 V</t>
  </si>
  <si>
    <t>Cable encauchetado 3x14 FR-SR AWG - 600V</t>
  </si>
  <si>
    <t>METRO</t>
  </si>
  <si>
    <t>Cable encauchetado 3x12 FR-SR AWG - 600V</t>
  </si>
  <si>
    <t>Cable XLPE 5Kv No. 8 AWG apantalado 100% PC PVC</t>
  </si>
  <si>
    <t xml:space="preserve">METRO </t>
  </si>
  <si>
    <t xml:space="preserve">Caja portatoma rectangular sencilla para canaleta 100 x 45 mm </t>
  </si>
  <si>
    <t>Canaleta plástica 100x45 mm x 2 metros</t>
  </si>
  <si>
    <t>Chazo plástico de 1/4" con tornillo</t>
  </si>
  <si>
    <t xml:space="preserve">Chazo plástico de 5/16" con tornillo </t>
  </si>
  <si>
    <t>Cinta aislante eléctrica de vinilo</t>
  </si>
  <si>
    <t>Cinta Auto fundente</t>
  </si>
  <si>
    <t>ROLLO</t>
  </si>
  <si>
    <t>Cinta Auto aislante</t>
  </si>
  <si>
    <t>Clavija tipo macho 15 A con terminal de polo a tierra</t>
  </si>
  <si>
    <t xml:space="preserve">Conector resorte calibre 18-8 AWG </t>
  </si>
  <si>
    <t>CAJA</t>
  </si>
  <si>
    <t>Conector tipo auto desforre amarillo calibre 12 – 10 AWG de empalme rápido</t>
  </si>
  <si>
    <t>Fotocelda para luminaria</t>
  </si>
  <si>
    <t>Fusible 10/24 kV, 16 A tipo HH</t>
  </si>
  <si>
    <t xml:space="preserve">Fusible 36 kV, 20 A tipo HH </t>
  </si>
  <si>
    <t xml:space="preserve">Fusible 10/24 kV, 25 A tipo HH </t>
  </si>
  <si>
    <t xml:space="preserve">Fusible 36 kV, 31.5 A tipo HH </t>
  </si>
  <si>
    <t>Fusible 10/24 kV, 40 A tipo HH</t>
  </si>
  <si>
    <t>Interruptor sencillo 120/277 VAC</t>
  </si>
  <si>
    <t>Interruptor doble 120/277 VAC</t>
  </si>
  <si>
    <t>Interruptor sencillo 120/277 VAC con luz piloto</t>
  </si>
  <si>
    <t>Interruptor doble 120/277 VAC con luz piloto</t>
  </si>
  <si>
    <t xml:space="preserve">Luminaria de emergencia LED </t>
  </si>
  <si>
    <t>Luminaria hermética tipo LED</t>
  </si>
  <si>
    <t>Luminaria tipo panel LED redonda de 18W con driver - incrustar</t>
  </si>
  <si>
    <t>Luminaria tipo panel LED redonda de 24W con driver - incrustar</t>
  </si>
  <si>
    <t xml:space="preserve">Luminaria tipo panel LED cuadrada 60 x 60 cm </t>
  </si>
  <si>
    <t xml:space="preserve">Impresora / marquilladora portátil </t>
  </si>
  <si>
    <t>Breaker enchufable de 1 x 15 A</t>
  </si>
  <si>
    <t>Breaker enchufable de 1 x 30 A</t>
  </si>
  <si>
    <t>Breaker enchufable de 1 x 40 A</t>
  </si>
  <si>
    <t>Multitoma para rack 8 salidas soporte tecnológico PDU para instalación en rack 19”</t>
  </si>
  <si>
    <t>Reflector LED de 100W</t>
  </si>
  <si>
    <t>Reflector LED de 200W</t>
  </si>
  <si>
    <t>Sensor de movimiento extraplano de sobreponer</t>
  </si>
  <si>
    <t xml:space="preserve">Terminal de ojo 1/4 pulgadas calibre No 12-10 con forro Aislante </t>
  </si>
  <si>
    <t>Terminal enchufable tipo hembra calibre no 12-10 con forro aislante</t>
  </si>
  <si>
    <t>Terminal enchufable tipo macho calibre no 12-10 con forro aislante</t>
  </si>
  <si>
    <t xml:space="preserve">Terminal tipo “U” 1/4 pulgadas calibre No 12-10 con forro Aislante </t>
  </si>
  <si>
    <t xml:space="preserve">Tomacorriente doble tierra aislada 15A color naranja </t>
  </si>
  <si>
    <t>Tomacorriente doble tierra aislada 15A color blanco</t>
  </si>
  <si>
    <t>Tomacorriente doble monofásica tipo GFCI</t>
  </si>
  <si>
    <t>módulo de control de alternancia / arranque para bombas/ motores</t>
  </si>
  <si>
    <t>Marco en aluminio para empotrar luminaria tipo panel LED cuadrada 60 x 60 cm</t>
  </si>
  <si>
    <t>Luminaria tipo panel LED rectangular 120 x 30cms</t>
  </si>
  <si>
    <t>Luminaria tipo panel LED redonda de 18W con driver - sobreponer</t>
  </si>
  <si>
    <t>Reflector Led de 400W</t>
  </si>
  <si>
    <t>Electrobomba sumergible trituradora</t>
  </si>
  <si>
    <t>Subtotal Costos 1</t>
  </si>
  <si>
    <t>IVA</t>
  </si>
  <si>
    <t>Total Costos 1</t>
  </si>
  <si>
    <t xml:space="preserve">LETICIA - AMAZONAS </t>
  </si>
  <si>
    <t xml:space="preserve">Celda de media tensión (MT) con seccionador en SF6 Tipo TM 24 o equivalente </t>
  </si>
  <si>
    <t>Celda de remonte de cables tipo System6 o equivalente</t>
  </si>
  <si>
    <t>Transformador trifásico de pedestal tipo PAD MOUNTED de 30kVA</t>
  </si>
  <si>
    <t xml:space="preserve">Kit trifásico de terminales premoldeadas para 5 kV </t>
  </si>
  <si>
    <t xml:space="preserve">Nota 1:
Se aclara que los materiales e insumos que tienen como destino la ciudad de Leticia Amazonas, (items 65, 66, 67, 68 y 69 estan exentos de IVA - Segun el Estatuto Tributario (Art.424, Numeral 13) y la ley 223 de 1995 (Art.270)  </t>
  </si>
  <si>
    <t>Total Costos 2</t>
  </si>
  <si>
    <t>Costos Total Proyecto  (Subtotal Costos 1 + Subtotal Costos 2)</t>
  </si>
  <si>
    <t xml:space="preserve">Nota 2: 
El contratista debera tener en cuenta los costos asociados a los requerimientos como pruebas, viaticos contenidos en el formato No. 8 especificaciones tecnicas para este proceso.
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</si>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</sst>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.00_);_(&quot;$&quot;\ * \(#,##0.00\);_(&quot;$&quot;\ * &quot;-&quot;??_);_(@_)"/>
    <numFmt numFmtId="165" formatCode="_-* #,##0.00\ _P_t_s_-;\-* #,##0.00\ _P_t_s_-;_-* &quot;-&quot;??\ _P_t_s_-;_-@_-"/>
    <numFmt numFmtId="166" formatCode="_-[$$-240A]* #,##0.00_-;\-[$$-240A]* #,##0.00_-;_-[$$-240A]* &quot;-&quot;??_-;_-@_-"/>
    <numFmt numFmtId="167" formatCode="_-&quot;$&quot;\ * #,##0_-;\-&quot;$&quot;\ * #,##0_-;_-&quot;$&quot;\ * &quot;-&quot;??_-;_-@_-"/>
    <numFmt numFmtId="168" formatCode="_-[$$-240A]\ * #,##0.00_-;\-[$$-240A]\ * #,##0.00_-;_-[$$-240A]\ * &quot;-&quot;??_-;_-@_-"/>
    <numFmt numFmtId="169" formatCode="_-[$$-240A]\ * #,##0_-;\-[$$-240A]\ * #,##0_-;_-[$$-240A]\ * &quot;-&quot;_-;_-@_-"/>
  </numFmts>
  <fonts count="15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indexed="63"/>
      <name val="Arial"/>
      <family val="2"/>
    </font>
    <font>
      <sz val="12"/>
      <color theme="1"/>
      <name val="Arial"/>
      <family val="2"/>
    </font>
    <font>
      <sz val="10"/>
      <name val="Arial"/>
    </font>
    <font>
      <b/>
      <sz val="12"/>
      <color rgb="FF000000"/>
      <name val="Arial"/>
      <family val="2"/>
    </font>
    <font>
      <sz val="12"/>
      <color rgb="FF333333"/>
      <name val="Arial"/>
      <family val="2"/>
    </font>
    <font>
      <b/>
      <sz val="12"/>
      <color rgb="FFFF0000"/>
      <name val="Arial"/>
      <family val="2"/>
    </font>
    <font>
      <sz val="12"/>
      <color rgb="FF21212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9" fontId="6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4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166" fontId="3" fillId="6" borderId="1" xfId="1" applyNumberFormat="1" applyFont="1" applyFill="1" applyBorder="1" applyAlignment="1" applyProtection="1">
      <alignment vertical="center" wrapText="1"/>
    </xf>
    <xf numFmtId="167" fontId="2" fillId="0" borderId="5" xfId="9" applyNumberFormat="1" applyFont="1" applyFill="1" applyBorder="1" applyAlignment="1">
      <alignment vertical="center" wrapText="1"/>
    </xf>
    <xf numFmtId="167" fontId="2" fillId="2" borderId="5" xfId="9" applyNumberFormat="1" applyFont="1" applyFill="1" applyBorder="1" applyAlignment="1">
      <alignment vertical="center" wrapText="1"/>
    </xf>
    <xf numFmtId="0" fontId="3" fillId="5" borderId="22" xfId="5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168" fontId="2" fillId="0" borderId="0" xfId="0" applyNumberFormat="1" applyFont="1" applyAlignment="1">
      <alignment vertical="center"/>
    </xf>
    <xf numFmtId="0" fontId="2" fillId="2" borderId="23" xfId="0" applyFont="1" applyFill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69" fontId="2" fillId="0" borderId="1" xfId="1" applyNumberFormat="1" applyFont="1" applyFill="1" applyBorder="1" applyAlignment="1" applyProtection="1">
      <alignment vertical="center" wrapText="1"/>
    </xf>
    <xf numFmtId="169" fontId="3" fillId="6" borderId="1" xfId="1" applyNumberFormat="1" applyFont="1" applyFill="1" applyBorder="1" applyAlignment="1" applyProtection="1">
      <alignment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2" xfId="5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167" fontId="2" fillId="0" borderId="8" xfId="9" applyNumberFormat="1" applyFont="1" applyFill="1" applyBorder="1" applyAlignment="1">
      <alignment vertical="center" wrapText="1"/>
    </xf>
    <xf numFmtId="169" fontId="2" fillId="6" borderId="1" xfId="1" applyNumberFormat="1" applyFont="1" applyFill="1" applyBorder="1" applyAlignment="1" applyProtection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justify" vertical="center" wrapText="1"/>
    </xf>
    <xf numFmtId="0" fontId="3" fillId="0" borderId="1" xfId="5" applyFont="1" applyBorder="1" applyAlignment="1">
      <alignment horizontal="justify" vertical="center"/>
    </xf>
    <xf numFmtId="0" fontId="3" fillId="5" borderId="1" xfId="5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2" fontId="8" fillId="0" borderId="4" xfId="0" applyNumberFormat="1" applyFont="1" applyBorder="1" applyAlignment="1">
      <alignment horizontal="left" vertical="center" wrapText="1"/>
    </xf>
    <xf numFmtId="2" fontId="8" fillId="0" borderId="3" xfId="0" applyNumberFormat="1" applyFont="1" applyBorder="1" applyAlignment="1">
      <alignment horizontal="left" vertical="center" wrapText="1"/>
    </xf>
    <xf numFmtId="2" fontId="8" fillId="0" borderId="5" xfId="0" applyNumberFormat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2" fontId="1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6" borderId="1" xfId="5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right" wrapText="1"/>
    </xf>
    <xf numFmtId="49" fontId="11" fillId="2" borderId="0" xfId="0" applyNumberFormat="1" applyFont="1" applyFill="1" applyAlignment="1">
      <alignment horizontal="left" vertical="center" wrapText="1"/>
    </xf>
    <xf numFmtId="0" fontId="3" fillId="7" borderId="9" xfId="5" applyFont="1" applyFill="1" applyBorder="1" applyAlignment="1">
      <alignment horizontal="center" vertical="center" wrapText="1"/>
    </xf>
    <xf numFmtId="0" fontId="3" fillId="7" borderId="0" xfId="5" applyFont="1" applyFill="1" applyAlignment="1">
      <alignment horizontal="center" vertical="center" wrapText="1"/>
    </xf>
    <xf numFmtId="0" fontId="3" fillId="7" borderId="10" xfId="5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horizontal="left" vertical="center"/>
    </xf>
  </cellXfs>
  <cellStyles count="10">
    <cellStyle name="Millares" xfId="1" builtinId="3"/>
    <cellStyle name="Millares 2" xfId="2" xr:uid="{00000000-0005-0000-0000-000001000000}"/>
    <cellStyle name="Millares 3" xfId="3" xr:uid="{00000000-0005-0000-0000-000002000000}"/>
    <cellStyle name="Moneda" xfId="9" builtinId="4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1</xdr:row>
      <xdr:rowOff>85725</xdr:rowOff>
    </xdr:from>
    <xdr:to>
      <xdr:col>3</xdr:col>
      <xdr:colOff>781050</xdr:colOff>
      <xdr:row>3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FC171D-B12E-49E8-A4DC-D856DBE86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276225"/>
          <a:ext cx="1638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erocivil-my.sharepoint.com/personal/luis_urrego_aerocivil_gov_co/Documents/PROYECTO%20INSUMOS%20PAA%202026/Modelo%20Estadistico%20Area%20y%20Analitica%20Insumos%20Electricos%20-%2027-05%20-2026.xlsm" TargetMode="External"/><Relationship Id="rId1" Type="http://schemas.openxmlformats.org/officeDocument/2006/relationships/externalLinkPath" Target="Modelo%20Estadistico%20Area%20y%20Analitica%20Insumos%20Electricos%20-%2027-05%20-2026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79387491/Documents/ARNULFO%20-%202025/PROYECTO%20INSUMOS/PROYECTO%20MATERIAL%20ELECTRICO%20INSUMOS%20-%202025%20DRCS%20ENERGIA%20BOGOTA%20-%20BORRADOR.xls" TargetMode="External"/><Relationship Id="rId2" Type="http://schemas.openxmlformats.org/officeDocument/2006/relationships/externalLinkPath" Target="file:///C:\Users\79387491\Documents\ARNULFO%20-%202025\PROYECTO%20INSUMOS\PROYECTO%20MATERIAL%20ELECTRICO%20INSUMOS%20-%202025%20DRCS%20ENERGIA%20BOGOTA%20-%20BORRADOR.xls" TargetMode="External"/><Relationship Id="rId1" Type="http://schemas.openxmlformats.org/officeDocument/2006/relationships/externalLinkPath" Target="/Users/79387491/Documents/ARNULFO%20-%202025/PROYECTO%20INSUMOS/PROYECTO%20MATERIAL%20ELECTRICO%20INSUMOS%20-%202025%20DRCS%20ENERGIA%20BOGOTA%20-%20BORRAD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vo"/>
      <sheetName val="Formato 1A. Estudios Previos"/>
      <sheetName val="Modelo Estadistico Area"/>
      <sheetName val="Modelo Estadistico Analitica"/>
      <sheetName val="INDEXADOR"/>
      <sheetName val="INPUTS Y LISTAS"/>
      <sheetName val="Cronograma"/>
      <sheetName val="INDICES-ICOCIV"/>
      <sheetName val="INDICES IPC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ORMATO N°7"/>
      <sheetName val="AJUSTE FINAL 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6A15-F5FF-41EF-8369-98F134B935E2}">
  <sheetPr>
    <tabColor rgb="FF92D050"/>
  </sheetPr>
  <dimension ref="B1:L107"/>
  <sheetViews>
    <sheetView tabSelected="1" zoomScale="69" zoomScaleNormal="50" zoomScaleSheetLayoutView="100" workbookViewId="0">
      <selection activeCell="K83" sqref="K83"/>
    </sheetView>
  </sheetViews>
  <sheetFormatPr defaultColWidth="11.42578125" defaultRowHeight="15"/>
  <cols>
    <col min="1" max="1" width="3.7109375" style="1" customWidth="1"/>
    <col min="2" max="2" width="9.85546875" style="1" customWidth="1"/>
    <col min="3" max="3" width="9.42578125" style="1" customWidth="1"/>
    <col min="4" max="4" width="18.42578125" style="1" customWidth="1"/>
    <col min="5" max="5" width="55.28515625" style="1" customWidth="1"/>
    <col min="6" max="6" width="13.5703125" style="1" customWidth="1"/>
    <col min="7" max="7" width="14.85546875" style="1" customWidth="1"/>
    <col min="8" max="8" width="19.42578125" style="1" customWidth="1"/>
    <col min="9" max="9" width="33.42578125" style="3" customWidth="1"/>
    <col min="10" max="10" width="19.7109375" style="1" bestFit="1" customWidth="1"/>
    <col min="11" max="11" width="9.140625" style="1"/>
    <col min="12" max="12" width="11.42578125" style="1" hidden="1" customWidth="1"/>
    <col min="13" max="16384" width="11.42578125" style="1"/>
  </cols>
  <sheetData>
    <row r="1" spans="2:12">
      <c r="G1" s="18"/>
    </row>
    <row r="2" spans="2:12" ht="33.75" customHeight="1">
      <c r="B2" s="40"/>
      <c r="C2" s="41"/>
      <c r="D2" s="42"/>
      <c r="E2" s="49" t="s">
        <v>0</v>
      </c>
      <c r="F2" s="49"/>
      <c r="G2" s="49"/>
      <c r="H2" s="49"/>
      <c r="I2" s="49"/>
    </row>
    <row r="3" spans="2:12" ht="52.5" customHeight="1">
      <c r="B3" s="43"/>
      <c r="C3" s="44"/>
      <c r="D3" s="45"/>
      <c r="E3" s="50" t="s">
        <v>1</v>
      </c>
      <c r="F3" s="50"/>
      <c r="G3" s="50"/>
      <c r="H3" s="50"/>
      <c r="I3" s="50"/>
    </row>
    <row r="4" spans="2:12" s="19" customFormat="1" ht="30" customHeight="1">
      <c r="B4" s="46"/>
      <c r="C4" s="47"/>
      <c r="D4" s="48"/>
      <c r="E4" s="20" t="s">
        <v>2</v>
      </c>
      <c r="F4" s="51" t="s">
        <v>3</v>
      </c>
      <c r="G4" s="51"/>
      <c r="H4" s="51"/>
      <c r="I4" s="20" t="s">
        <v>4</v>
      </c>
      <c r="J4" s="1"/>
      <c r="L4" s="1"/>
    </row>
    <row r="5" spans="2:12" ht="59.25" customHeight="1">
      <c r="B5" s="52" t="s">
        <v>5</v>
      </c>
      <c r="C5" s="53"/>
      <c r="D5" s="53"/>
      <c r="E5" s="53"/>
      <c r="F5" s="53"/>
      <c r="G5" s="53"/>
      <c r="H5" s="53"/>
      <c r="I5" s="53"/>
    </row>
    <row r="6" spans="2:12" s="2" customFormat="1" ht="46.5" customHeight="1">
      <c r="B6" s="5" t="s">
        <v>6</v>
      </c>
      <c r="C6" s="54" t="s">
        <v>7</v>
      </c>
      <c r="D6" s="54"/>
      <c r="E6" s="54"/>
      <c r="F6" s="5" t="s">
        <v>8</v>
      </c>
      <c r="G6" s="11" t="s">
        <v>9</v>
      </c>
      <c r="H6" s="5" t="s">
        <v>10</v>
      </c>
      <c r="I6" s="5" t="s">
        <v>11</v>
      </c>
      <c r="J6" s="1"/>
      <c r="L6" s="1"/>
    </row>
    <row r="7" spans="2:12">
      <c r="B7" s="7">
        <v>1</v>
      </c>
      <c r="C7" s="37" t="s">
        <v>12</v>
      </c>
      <c r="D7" s="38"/>
      <c r="E7" s="39"/>
      <c r="F7" s="4" t="s">
        <v>8</v>
      </c>
      <c r="G7" s="12">
        <v>20</v>
      </c>
      <c r="H7" s="9"/>
      <c r="I7" s="16"/>
      <c r="J7" s="15"/>
      <c r="L7" s="1">
        <v>30</v>
      </c>
    </row>
    <row r="8" spans="2:12">
      <c r="B8" s="7">
        <v>2</v>
      </c>
      <c r="C8" s="37" t="s">
        <v>13</v>
      </c>
      <c r="D8" s="38"/>
      <c r="E8" s="39"/>
      <c r="F8" s="4" t="s">
        <v>8</v>
      </c>
      <c r="G8" s="12">
        <v>20</v>
      </c>
      <c r="H8" s="9"/>
      <c r="I8" s="16"/>
      <c r="L8" s="1">
        <v>30</v>
      </c>
    </row>
    <row r="9" spans="2:12">
      <c r="B9" s="7">
        <v>3</v>
      </c>
      <c r="C9" s="37" t="s">
        <v>14</v>
      </c>
      <c r="D9" s="38"/>
      <c r="E9" s="39"/>
      <c r="F9" s="4" t="s">
        <v>8</v>
      </c>
      <c r="G9" s="12">
        <v>20</v>
      </c>
      <c r="H9" s="9"/>
      <c r="I9" s="16"/>
      <c r="L9" s="1">
        <v>30</v>
      </c>
    </row>
    <row r="10" spans="2:12">
      <c r="B10" s="7">
        <v>4</v>
      </c>
      <c r="C10" s="37" t="s">
        <v>15</v>
      </c>
      <c r="D10" s="38"/>
      <c r="E10" s="39"/>
      <c r="F10" s="4" t="s">
        <v>8</v>
      </c>
      <c r="G10" s="12">
        <v>20</v>
      </c>
      <c r="H10" s="9"/>
      <c r="I10" s="16"/>
      <c r="L10" s="1">
        <v>30</v>
      </c>
    </row>
    <row r="11" spans="2:12">
      <c r="B11" s="7">
        <v>5</v>
      </c>
      <c r="C11" s="37" t="s">
        <v>16</v>
      </c>
      <c r="D11" s="38"/>
      <c r="E11" s="39"/>
      <c r="F11" s="4" t="s">
        <v>8</v>
      </c>
      <c r="G11" s="12">
        <v>150</v>
      </c>
      <c r="H11" s="9"/>
      <c r="I11" s="16"/>
      <c r="L11" s="1">
        <v>207</v>
      </c>
    </row>
    <row r="12" spans="2:12" s="29" customFormat="1" ht="31.9" customHeight="1">
      <c r="B12" s="7">
        <v>6</v>
      </c>
      <c r="C12" s="37" t="s">
        <v>17</v>
      </c>
      <c r="D12" s="38"/>
      <c r="E12" s="39"/>
      <c r="F12" s="4" t="s">
        <v>8</v>
      </c>
      <c r="G12" s="30">
        <v>51</v>
      </c>
      <c r="H12" s="9"/>
      <c r="I12" s="16"/>
      <c r="L12" s="29">
        <v>50</v>
      </c>
    </row>
    <row r="13" spans="2:12" s="29" customFormat="1" ht="31.9" customHeight="1">
      <c r="B13" s="7">
        <v>7</v>
      </c>
      <c r="C13" s="37" t="s">
        <v>18</v>
      </c>
      <c r="D13" s="38"/>
      <c r="E13" s="39"/>
      <c r="F13" s="4" t="s">
        <v>8</v>
      </c>
      <c r="G13" s="30">
        <v>50</v>
      </c>
      <c r="H13" s="9"/>
      <c r="I13" s="16"/>
      <c r="L13" s="29">
        <v>50</v>
      </c>
    </row>
    <row r="14" spans="2:12" s="29" customFormat="1" ht="31.9" customHeight="1">
      <c r="B14" s="7">
        <v>8</v>
      </c>
      <c r="C14" s="37" t="s">
        <v>19</v>
      </c>
      <c r="D14" s="38"/>
      <c r="E14" s="39"/>
      <c r="F14" s="4" t="s">
        <v>8</v>
      </c>
      <c r="G14" s="31">
        <v>50</v>
      </c>
      <c r="H14" s="9"/>
      <c r="I14" s="16"/>
      <c r="L14" s="29">
        <v>50</v>
      </c>
    </row>
    <row r="15" spans="2:12" s="29" customFormat="1" ht="31.9" customHeight="1">
      <c r="B15" s="7">
        <v>9</v>
      </c>
      <c r="C15" s="37" t="s">
        <v>20</v>
      </c>
      <c r="D15" s="38"/>
      <c r="E15" s="39"/>
      <c r="F15" s="4" t="s">
        <v>8</v>
      </c>
      <c r="G15" s="31">
        <v>50</v>
      </c>
      <c r="H15" s="9"/>
      <c r="I15" s="16"/>
      <c r="L15" s="29">
        <v>50</v>
      </c>
    </row>
    <row r="16" spans="2:12">
      <c r="B16" s="7">
        <v>10</v>
      </c>
      <c r="C16" s="37" t="s">
        <v>21</v>
      </c>
      <c r="D16" s="38"/>
      <c r="E16" s="39"/>
      <c r="F16" s="4" t="s">
        <v>8</v>
      </c>
      <c r="G16" s="12">
        <v>30</v>
      </c>
      <c r="H16" s="9"/>
      <c r="I16" s="16"/>
      <c r="L16" s="1">
        <v>5</v>
      </c>
    </row>
    <row r="17" spans="2:12">
      <c r="B17" s="7">
        <v>11</v>
      </c>
      <c r="C17" s="37" t="s">
        <v>22</v>
      </c>
      <c r="D17" s="38"/>
      <c r="E17" s="39"/>
      <c r="F17" s="4" t="s">
        <v>8</v>
      </c>
      <c r="G17" s="12">
        <v>5</v>
      </c>
      <c r="H17" s="9"/>
      <c r="I17" s="16"/>
      <c r="L17" s="1">
        <v>5</v>
      </c>
    </row>
    <row r="18" spans="2:12">
      <c r="B18" s="7">
        <v>12</v>
      </c>
      <c r="C18" s="58" t="s">
        <v>23</v>
      </c>
      <c r="D18" s="59"/>
      <c r="E18" s="60"/>
      <c r="F18" s="4" t="s">
        <v>24</v>
      </c>
      <c r="G18" s="12">
        <v>1000</v>
      </c>
      <c r="H18" s="9"/>
      <c r="I18" s="16"/>
      <c r="L18" s="1">
        <v>1000</v>
      </c>
    </row>
    <row r="19" spans="2:12">
      <c r="B19" s="7">
        <v>13</v>
      </c>
      <c r="C19" s="61" t="s">
        <v>25</v>
      </c>
      <c r="D19" s="62"/>
      <c r="E19" s="63"/>
      <c r="F19" s="4" t="s">
        <v>24</v>
      </c>
      <c r="G19" s="14">
        <v>1000</v>
      </c>
      <c r="H19" s="9"/>
      <c r="I19" s="16"/>
      <c r="L19" s="1">
        <v>1000</v>
      </c>
    </row>
    <row r="20" spans="2:12">
      <c r="B20" s="7">
        <v>14</v>
      </c>
      <c r="C20" s="55" t="s">
        <v>26</v>
      </c>
      <c r="D20" s="56"/>
      <c r="E20" s="57"/>
      <c r="F20" s="4" t="s">
        <v>8</v>
      </c>
      <c r="G20" s="14">
        <v>700</v>
      </c>
      <c r="H20" s="9"/>
      <c r="I20" s="16"/>
      <c r="L20" s="1">
        <v>2000</v>
      </c>
    </row>
    <row r="21" spans="2:12">
      <c r="B21" s="7">
        <v>15</v>
      </c>
      <c r="C21" s="55" t="s">
        <v>27</v>
      </c>
      <c r="D21" s="56"/>
      <c r="E21" s="57"/>
      <c r="F21" s="4" t="s">
        <v>8</v>
      </c>
      <c r="G21" s="14">
        <v>600</v>
      </c>
      <c r="H21" s="9"/>
      <c r="I21" s="16"/>
      <c r="L21" s="1">
        <v>1000</v>
      </c>
    </row>
    <row r="22" spans="2:12">
      <c r="B22" s="7">
        <v>16</v>
      </c>
      <c r="C22" s="55" t="s">
        <v>28</v>
      </c>
      <c r="D22" s="56"/>
      <c r="E22" s="57"/>
      <c r="F22" s="4" t="s">
        <v>29</v>
      </c>
      <c r="G22" s="14">
        <v>800</v>
      </c>
      <c r="H22" s="9"/>
      <c r="I22" s="16"/>
      <c r="L22" s="1">
        <v>1000</v>
      </c>
    </row>
    <row r="23" spans="2:12">
      <c r="B23" s="7">
        <v>17</v>
      </c>
      <c r="C23" s="55" t="s">
        <v>30</v>
      </c>
      <c r="D23" s="56"/>
      <c r="E23" s="57"/>
      <c r="F23" s="4" t="s">
        <v>29</v>
      </c>
      <c r="G23" s="14">
        <v>1500</v>
      </c>
      <c r="H23" s="9"/>
      <c r="I23" s="16"/>
      <c r="L23" s="1">
        <v>1900</v>
      </c>
    </row>
    <row r="24" spans="2:12">
      <c r="B24" s="7">
        <v>18</v>
      </c>
      <c r="C24" s="55" t="s">
        <v>31</v>
      </c>
      <c r="D24" s="56"/>
      <c r="E24" s="57"/>
      <c r="F24" s="4" t="s">
        <v>32</v>
      </c>
      <c r="G24" s="14">
        <v>2000</v>
      </c>
      <c r="H24" s="9"/>
      <c r="I24" s="16"/>
      <c r="L24" s="1">
        <v>4000</v>
      </c>
    </row>
    <row r="25" spans="2:12">
      <c r="B25" s="7">
        <v>19</v>
      </c>
      <c r="C25" s="55" t="s">
        <v>33</v>
      </c>
      <c r="D25" s="56"/>
      <c r="E25" s="57"/>
      <c r="F25" s="4" t="s">
        <v>8</v>
      </c>
      <c r="G25" s="12">
        <v>50</v>
      </c>
      <c r="H25" s="9"/>
      <c r="I25" s="16"/>
      <c r="L25" s="1">
        <v>100</v>
      </c>
    </row>
    <row r="26" spans="2:12">
      <c r="B26" s="7">
        <v>20</v>
      </c>
      <c r="C26" s="70" t="s">
        <v>34</v>
      </c>
      <c r="D26" s="71"/>
      <c r="E26" s="72"/>
      <c r="F26" s="4" t="s">
        <v>8</v>
      </c>
      <c r="G26" s="12">
        <v>50</v>
      </c>
      <c r="H26" s="9"/>
      <c r="I26" s="16"/>
      <c r="L26" s="1">
        <v>50</v>
      </c>
    </row>
    <row r="27" spans="2:12">
      <c r="B27" s="7">
        <v>21</v>
      </c>
      <c r="C27" s="58" t="s">
        <v>35</v>
      </c>
      <c r="D27" s="59"/>
      <c r="E27" s="60"/>
      <c r="F27" s="4" t="s">
        <v>8</v>
      </c>
      <c r="G27" s="12">
        <v>200</v>
      </c>
      <c r="H27" s="9"/>
      <c r="I27" s="16"/>
      <c r="L27" s="1">
        <v>200</v>
      </c>
    </row>
    <row r="28" spans="2:12">
      <c r="B28" s="7">
        <v>22</v>
      </c>
      <c r="C28" s="58" t="s">
        <v>36</v>
      </c>
      <c r="D28" s="59"/>
      <c r="E28" s="60"/>
      <c r="F28" s="4" t="s">
        <v>8</v>
      </c>
      <c r="G28" s="12">
        <v>199</v>
      </c>
      <c r="H28" s="9"/>
      <c r="I28" s="16"/>
      <c r="L28" s="1">
        <v>200</v>
      </c>
    </row>
    <row r="29" spans="2:12">
      <c r="B29" s="7">
        <v>23</v>
      </c>
      <c r="C29" s="58" t="s">
        <v>37</v>
      </c>
      <c r="D29" s="59"/>
      <c r="E29" s="60"/>
      <c r="F29" s="4" t="s">
        <v>8</v>
      </c>
      <c r="G29" s="12">
        <v>160</v>
      </c>
      <c r="H29" s="9"/>
      <c r="I29" s="16"/>
      <c r="L29" s="1">
        <v>50</v>
      </c>
    </row>
    <row r="30" spans="2:12">
      <c r="B30" s="7">
        <v>24</v>
      </c>
      <c r="C30" s="67" t="s">
        <v>38</v>
      </c>
      <c r="D30" s="68"/>
      <c r="E30" s="69"/>
      <c r="F30" s="4" t="s">
        <v>39</v>
      </c>
      <c r="G30" s="12">
        <v>20</v>
      </c>
      <c r="H30" s="9"/>
      <c r="I30" s="16"/>
      <c r="L30" s="1">
        <v>60</v>
      </c>
    </row>
    <row r="31" spans="2:12">
      <c r="B31" s="7">
        <v>25</v>
      </c>
      <c r="C31" s="67" t="s">
        <v>40</v>
      </c>
      <c r="D31" s="68"/>
      <c r="E31" s="69"/>
      <c r="F31" s="4" t="s">
        <v>39</v>
      </c>
      <c r="G31" s="12">
        <v>20</v>
      </c>
      <c r="H31" s="9"/>
      <c r="I31" s="16"/>
      <c r="L31" s="1">
        <v>108</v>
      </c>
    </row>
    <row r="32" spans="2:12">
      <c r="B32" s="7">
        <v>26</v>
      </c>
      <c r="C32" s="73" t="s">
        <v>41</v>
      </c>
      <c r="D32" s="74"/>
      <c r="E32" s="75"/>
      <c r="F32" s="4" t="s">
        <v>8</v>
      </c>
      <c r="G32" s="12">
        <v>50</v>
      </c>
      <c r="H32" s="9"/>
      <c r="I32" s="16"/>
      <c r="L32" s="1">
        <v>51</v>
      </c>
    </row>
    <row r="33" spans="2:12">
      <c r="B33" s="7">
        <v>27</v>
      </c>
      <c r="C33" s="76" t="s">
        <v>42</v>
      </c>
      <c r="D33" s="74"/>
      <c r="E33" s="75"/>
      <c r="F33" s="4" t="s">
        <v>43</v>
      </c>
      <c r="G33" s="12">
        <v>6</v>
      </c>
      <c r="H33" s="9"/>
      <c r="I33" s="16"/>
      <c r="L33" s="1">
        <v>6</v>
      </c>
    </row>
    <row r="34" spans="2:12">
      <c r="B34" s="7">
        <v>28</v>
      </c>
      <c r="C34" s="73" t="s">
        <v>44</v>
      </c>
      <c r="D34" s="74"/>
      <c r="E34" s="75"/>
      <c r="F34" s="4" t="s">
        <v>8</v>
      </c>
      <c r="G34" s="12">
        <v>300</v>
      </c>
      <c r="H34" s="9"/>
      <c r="I34" s="16"/>
      <c r="L34" s="1">
        <v>300</v>
      </c>
    </row>
    <row r="35" spans="2:12">
      <c r="B35" s="7">
        <v>29</v>
      </c>
      <c r="C35" s="64" t="s">
        <v>45</v>
      </c>
      <c r="D35" s="65"/>
      <c r="E35" s="66"/>
      <c r="F35" s="4" t="s">
        <v>8</v>
      </c>
      <c r="G35" s="12">
        <v>100</v>
      </c>
      <c r="H35" s="9"/>
      <c r="I35" s="16"/>
      <c r="L35" s="1">
        <v>179</v>
      </c>
    </row>
    <row r="36" spans="2:12">
      <c r="B36" s="7">
        <v>30</v>
      </c>
      <c r="C36" s="64" t="s">
        <v>46</v>
      </c>
      <c r="D36" s="65"/>
      <c r="E36" s="66"/>
      <c r="F36" s="4" t="s">
        <v>8</v>
      </c>
      <c r="G36" s="12">
        <v>9</v>
      </c>
      <c r="H36" s="9"/>
      <c r="I36" s="16"/>
      <c r="L36" s="1">
        <v>9</v>
      </c>
    </row>
    <row r="37" spans="2:12">
      <c r="B37" s="7">
        <v>31</v>
      </c>
      <c r="C37" s="64" t="s">
        <v>47</v>
      </c>
      <c r="D37" s="65"/>
      <c r="E37" s="66"/>
      <c r="F37" s="4" t="s">
        <v>8</v>
      </c>
      <c r="G37" s="12">
        <v>9</v>
      </c>
      <c r="H37" s="9"/>
      <c r="I37" s="16"/>
      <c r="L37" s="1">
        <v>9</v>
      </c>
    </row>
    <row r="38" spans="2:12">
      <c r="B38" s="7">
        <v>32</v>
      </c>
      <c r="C38" s="64" t="s">
        <v>48</v>
      </c>
      <c r="D38" s="65"/>
      <c r="E38" s="66"/>
      <c r="F38" s="4" t="s">
        <v>8</v>
      </c>
      <c r="G38" s="12">
        <v>9</v>
      </c>
      <c r="H38" s="9"/>
      <c r="I38" s="16"/>
      <c r="L38" s="1">
        <v>9</v>
      </c>
    </row>
    <row r="39" spans="2:12">
      <c r="B39" s="7">
        <v>33</v>
      </c>
      <c r="C39" s="64" t="s">
        <v>49</v>
      </c>
      <c r="D39" s="65"/>
      <c r="E39" s="66"/>
      <c r="F39" s="4" t="s">
        <v>8</v>
      </c>
      <c r="G39" s="12">
        <v>6</v>
      </c>
      <c r="H39" s="9"/>
      <c r="I39" s="16"/>
      <c r="L39" s="1">
        <v>6</v>
      </c>
    </row>
    <row r="40" spans="2:12">
      <c r="B40" s="7">
        <v>34</v>
      </c>
      <c r="C40" s="64" t="s">
        <v>50</v>
      </c>
      <c r="D40" s="65"/>
      <c r="E40" s="66"/>
      <c r="F40" s="4" t="s">
        <v>8</v>
      </c>
      <c r="G40" s="12">
        <v>6</v>
      </c>
      <c r="H40" s="9"/>
      <c r="I40" s="16"/>
      <c r="L40" s="1">
        <v>6</v>
      </c>
    </row>
    <row r="41" spans="2:12">
      <c r="B41" s="7">
        <v>35</v>
      </c>
      <c r="C41" s="78" t="s">
        <v>51</v>
      </c>
      <c r="D41" s="79"/>
      <c r="E41" s="80"/>
      <c r="F41" s="4" t="s">
        <v>8</v>
      </c>
      <c r="G41" s="12">
        <v>65</v>
      </c>
      <c r="H41" s="9"/>
      <c r="I41" s="16"/>
      <c r="L41" s="1">
        <v>65</v>
      </c>
    </row>
    <row r="42" spans="2:12">
      <c r="B42" s="7">
        <v>36</v>
      </c>
      <c r="C42" s="78" t="s">
        <v>52</v>
      </c>
      <c r="D42" s="79"/>
      <c r="E42" s="80"/>
      <c r="F42" s="4" t="s">
        <v>8</v>
      </c>
      <c r="G42" s="12">
        <v>65</v>
      </c>
      <c r="H42" s="9"/>
      <c r="I42" s="16"/>
      <c r="L42" s="1">
        <v>72</v>
      </c>
    </row>
    <row r="43" spans="2:12">
      <c r="B43" s="7">
        <v>37</v>
      </c>
      <c r="C43" s="78" t="s">
        <v>53</v>
      </c>
      <c r="D43" s="79"/>
      <c r="E43" s="80"/>
      <c r="F43" s="4" t="s">
        <v>8</v>
      </c>
      <c r="G43" s="12">
        <v>15</v>
      </c>
      <c r="H43" s="9"/>
      <c r="I43" s="16"/>
      <c r="L43" s="1">
        <v>15</v>
      </c>
    </row>
    <row r="44" spans="2:12">
      <c r="B44" s="7">
        <v>38</v>
      </c>
      <c r="C44" s="78" t="s">
        <v>54</v>
      </c>
      <c r="D44" s="79"/>
      <c r="E44" s="80"/>
      <c r="F44" s="4" t="s">
        <v>8</v>
      </c>
      <c r="G44" s="12">
        <v>15</v>
      </c>
      <c r="H44" s="9"/>
      <c r="I44" s="16"/>
      <c r="L44" s="1">
        <v>15</v>
      </c>
    </row>
    <row r="45" spans="2:12">
      <c r="B45" s="7">
        <v>39</v>
      </c>
      <c r="C45" s="64" t="s">
        <v>55</v>
      </c>
      <c r="D45" s="65"/>
      <c r="E45" s="66"/>
      <c r="F45" s="4" t="s">
        <v>8</v>
      </c>
      <c r="G45" s="12">
        <v>90</v>
      </c>
      <c r="H45" s="9"/>
      <c r="I45" s="16"/>
      <c r="L45" s="1">
        <v>90</v>
      </c>
    </row>
    <row r="46" spans="2:12">
      <c r="B46" s="7">
        <v>40</v>
      </c>
      <c r="C46" s="64" t="s">
        <v>56</v>
      </c>
      <c r="D46" s="65"/>
      <c r="E46" s="66"/>
      <c r="F46" s="4" t="s">
        <v>8</v>
      </c>
      <c r="G46" s="12">
        <v>310</v>
      </c>
      <c r="H46" s="9"/>
      <c r="I46" s="16"/>
      <c r="L46" s="1">
        <v>517</v>
      </c>
    </row>
    <row r="47" spans="2:12">
      <c r="B47" s="7">
        <v>41</v>
      </c>
      <c r="C47" s="77" t="s">
        <v>57</v>
      </c>
      <c r="D47" s="65"/>
      <c r="E47" s="66"/>
      <c r="F47" s="4" t="s">
        <v>8</v>
      </c>
      <c r="G47" s="12">
        <v>506</v>
      </c>
      <c r="H47" s="9"/>
      <c r="I47" s="16"/>
      <c r="L47" s="1">
        <v>506</v>
      </c>
    </row>
    <row r="48" spans="2:12">
      <c r="B48" s="7">
        <v>42</v>
      </c>
      <c r="C48" s="77" t="s">
        <v>58</v>
      </c>
      <c r="D48" s="65"/>
      <c r="E48" s="66"/>
      <c r="F48" s="4" t="s">
        <v>8</v>
      </c>
      <c r="G48" s="12">
        <v>126</v>
      </c>
      <c r="H48" s="9"/>
      <c r="I48" s="16"/>
      <c r="L48" s="1">
        <v>123</v>
      </c>
    </row>
    <row r="49" spans="2:12">
      <c r="B49" s="7">
        <v>43</v>
      </c>
      <c r="C49" s="77" t="s">
        <v>59</v>
      </c>
      <c r="D49" s="65"/>
      <c r="E49" s="66"/>
      <c r="F49" s="4" t="s">
        <v>8</v>
      </c>
      <c r="G49" s="14">
        <v>206</v>
      </c>
      <c r="H49" s="9"/>
      <c r="I49" s="16"/>
      <c r="L49" s="1">
        <v>306</v>
      </c>
    </row>
    <row r="50" spans="2:12">
      <c r="B50" s="7">
        <v>44</v>
      </c>
      <c r="C50" s="73" t="s">
        <v>60</v>
      </c>
      <c r="D50" s="74"/>
      <c r="E50" s="75"/>
      <c r="F50" s="4" t="s">
        <v>8</v>
      </c>
      <c r="G50" s="12">
        <v>1</v>
      </c>
      <c r="H50" s="9"/>
      <c r="I50" s="16"/>
      <c r="L50" s="1">
        <v>2</v>
      </c>
    </row>
    <row r="51" spans="2:12">
      <c r="B51" s="7">
        <v>45</v>
      </c>
      <c r="C51" s="67" t="s">
        <v>61</v>
      </c>
      <c r="D51" s="68"/>
      <c r="E51" s="69"/>
      <c r="F51" s="4" t="s">
        <v>8</v>
      </c>
      <c r="G51" s="12">
        <v>45</v>
      </c>
      <c r="H51" s="9"/>
      <c r="I51" s="16"/>
      <c r="L51" s="1">
        <v>45</v>
      </c>
    </row>
    <row r="52" spans="2:12">
      <c r="B52" s="7">
        <v>46</v>
      </c>
      <c r="C52" s="67" t="s">
        <v>62</v>
      </c>
      <c r="D52" s="68"/>
      <c r="E52" s="69"/>
      <c r="F52" s="4" t="s">
        <v>8</v>
      </c>
      <c r="G52" s="12">
        <v>45</v>
      </c>
      <c r="H52" s="9"/>
      <c r="I52" s="16"/>
      <c r="L52" s="1">
        <v>45</v>
      </c>
    </row>
    <row r="53" spans="2:12">
      <c r="B53" s="7">
        <v>47</v>
      </c>
      <c r="C53" s="67" t="s">
        <v>63</v>
      </c>
      <c r="D53" s="68"/>
      <c r="E53" s="69"/>
      <c r="F53" s="4" t="s">
        <v>8</v>
      </c>
      <c r="G53" s="12">
        <v>45</v>
      </c>
      <c r="H53" s="9"/>
      <c r="I53" s="16"/>
      <c r="L53" s="1">
        <v>45</v>
      </c>
    </row>
    <row r="54" spans="2:12" ht="30.75" customHeight="1">
      <c r="B54" s="7">
        <v>48</v>
      </c>
      <c r="C54" s="64" t="s">
        <v>64</v>
      </c>
      <c r="D54" s="65"/>
      <c r="E54" s="66"/>
      <c r="F54" s="4" t="s">
        <v>8</v>
      </c>
      <c r="G54" s="12">
        <v>15</v>
      </c>
      <c r="H54" s="9"/>
      <c r="I54" s="16"/>
      <c r="L54" s="1">
        <v>15</v>
      </c>
    </row>
    <row r="55" spans="2:12">
      <c r="B55" s="7">
        <v>49</v>
      </c>
      <c r="C55" s="73" t="s">
        <v>65</v>
      </c>
      <c r="D55" s="74"/>
      <c r="E55" s="75"/>
      <c r="F55" s="4" t="s">
        <v>8</v>
      </c>
      <c r="G55" s="12">
        <v>100</v>
      </c>
      <c r="H55" s="9"/>
      <c r="I55" s="16"/>
      <c r="L55" s="1">
        <v>195</v>
      </c>
    </row>
    <row r="56" spans="2:12">
      <c r="B56" s="7">
        <v>50</v>
      </c>
      <c r="C56" s="64" t="s">
        <v>66</v>
      </c>
      <c r="D56" s="65"/>
      <c r="E56" s="66"/>
      <c r="F56" s="4" t="s">
        <v>8</v>
      </c>
      <c r="G56" s="12">
        <v>100</v>
      </c>
      <c r="H56" s="9"/>
      <c r="I56" s="16"/>
      <c r="L56" s="1">
        <v>162</v>
      </c>
    </row>
    <row r="57" spans="2:12">
      <c r="B57" s="7">
        <v>51</v>
      </c>
      <c r="C57" s="81" t="s">
        <v>67</v>
      </c>
      <c r="D57" s="82"/>
      <c r="E57" s="83"/>
      <c r="F57" s="4" t="s">
        <v>8</v>
      </c>
      <c r="G57" s="12">
        <v>30</v>
      </c>
      <c r="H57" s="9"/>
      <c r="I57" s="16"/>
      <c r="L57" s="1">
        <v>30</v>
      </c>
    </row>
    <row r="58" spans="2:12">
      <c r="B58" s="7">
        <v>52</v>
      </c>
      <c r="C58" s="64" t="s">
        <v>68</v>
      </c>
      <c r="D58" s="65"/>
      <c r="E58" s="66"/>
      <c r="F58" s="4" t="s">
        <v>8</v>
      </c>
      <c r="G58" s="12">
        <v>300</v>
      </c>
      <c r="H58" s="9"/>
      <c r="I58" s="16"/>
      <c r="L58" s="1">
        <v>300</v>
      </c>
    </row>
    <row r="59" spans="2:12">
      <c r="B59" s="7">
        <v>53</v>
      </c>
      <c r="C59" s="64" t="s">
        <v>69</v>
      </c>
      <c r="D59" s="65"/>
      <c r="E59" s="66"/>
      <c r="F59" s="4" t="s">
        <v>8</v>
      </c>
      <c r="G59" s="12">
        <v>200</v>
      </c>
      <c r="H59" s="9"/>
      <c r="I59" s="16"/>
      <c r="L59" s="1">
        <v>200</v>
      </c>
    </row>
    <row r="60" spans="2:12">
      <c r="B60" s="7">
        <v>54</v>
      </c>
      <c r="C60" s="64" t="s">
        <v>70</v>
      </c>
      <c r="D60" s="65"/>
      <c r="E60" s="66"/>
      <c r="F60" s="4" t="s">
        <v>8</v>
      </c>
      <c r="G60" s="12">
        <v>200</v>
      </c>
      <c r="H60" s="9"/>
      <c r="I60" s="16"/>
      <c r="L60" s="1">
        <v>200</v>
      </c>
    </row>
    <row r="61" spans="2:12">
      <c r="B61" s="7">
        <v>55</v>
      </c>
      <c r="C61" s="64" t="s">
        <v>71</v>
      </c>
      <c r="D61" s="65"/>
      <c r="E61" s="66"/>
      <c r="F61" s="4" t="s">
        <v>8</v>
      </c>
      <c r="G61" s="12">
        <v>300</v>
      </c>
      <c r="H61" s="9"/>
      <c r="I61" s="16"/>
      <c r="L61" s="1">
        <v>300</v>
      </c>
    </row>
    <row r="62" spans="2:12">
      <c r="B62" s="7">
        <v>56</v>
      </c>
      <c r="C62" s="67" t="s">
        <v>72</v>
      </c>
      <c r="D62" s="68"/>
      <c r="E62" s="69"/>
      <c r="F62" s="4" t="s">
        <v>8</v>
      </c>
      <c r="G62" s="12">
        <v>148</v>
      </c>
      <c r="H62" s="9"/>
      <c r="I62" s="16"/>
      <c r="L62" s="1">
        <v>191</v>
      </c>
    </row>
    <row r="63" spans="2:12">
      <c r="B63" s="7">
        <v>57</v>
      </c>
      <c r="C63" s="73" t="s">
        <v>73</v>
      </c>
      <c r="D63" s="74"/>
      <c r="E63" s="75"/>
      <c r="F63" s="4" t="s">
        <v>8</v>
      </c>
      <c r="G63" s="12">
        <v>204</v>
      </c>
      <c r="H63" s="9"/>
      <c r="I63" s="16"/>
      <c r="L63" s="1">
        <v>226</v>
      </c>
    </row>
    <row r="64" spans="2:12">
      <c r="B64" s="7">
        <v>58</v>
      </c>
      <c r="C64" s="73" t="s">
        <v>74</v>
      </c>
      <c r="D64" s="74"/>
      <c r="E64" s="75"/>
      <c r="F64" s="4" t="s">
        <v>8</v>
      </c>
      <c r="G64" s="12">
        <v>100</v>
      </c>
      <c r="H64" s="9"/>
      <c r="I64" s="16"/>
      <c r="L64" s="1">
        <v>176</v>
      </c>
    </row>
    <row r="65" spans="2:12">
      <c r="B65" s="7">
        <v>59</v>
      </c>
      <c r="C65" s="92" t="s">
        <v>75</v>
      </c>
      <c r="D65" s="93"/>
      <c r="E65" s="94"/>
      <c r="F65" s="4" t="s">
        <v>8</v>
      </c>
      <c r="G65" s="12">
        <v>7</v>
      </c>
      <c r="H65" s="9"/>
      <c r="I65" s="16"/>
      <c r="L65" s="1">
        <v>7</v>
      </c>
    </row>
    <row r="66" spans="2:12">
      <c r="B66" s="7">
        <v>60</v>
      </c>
      <c r="C66" s="84" t="s">
        <v>76</v>
      </c>
      <c r="D66" s="85"/>
      <c r="E66" s="86"/>
      <c r="F66" s="4" t="s">
        <v>8</v>
      </c>
      <c r="G66" s="12">
        <v>10</v>
      </c>
      <c r="H66" s="9"/>
      <c r="I66" s="16"/>
      <c r="L66" s="1">
        <v>50</v>
      </c>
    </row>
    <row r="67" spans="2:12">
      <c r="B67" s="7">
        <v>61</v>
      </c>
      <c r="C67" s="64" t="s">
        <v>77</v>
      </c>
      <c r="D67" s="65"/>
      <c r="E67" s="66"/>
      <c r="F67" s="4" t="s">
        <v>8</v>
      </c>
      <c r="G67" s="12">
        <v>60</v>
      </c>
      <c r="H67" s="9"/>
      <c r="I67" s="16"/>
      <c r="L67" s="1">
        <v>60</v>
      </c>
    </row>
    <row r="68" spans="2:12">
      <c r="B68" s="7">
        <v>62</v>
      </c>
      <c r="C68" s="77" t="s">
        <v>78</v>
      </c>
      <c r="D68" s="65"/>
      <c r="E68" s="66"/>
      <c r="F68" s="4" t="s">
        <v>8</v>
      </c>
      <c r="G68" s="12">
        <v>150</v>
      </c>
      <c r="H68" s="9"/>
      <c r="I68" s="16"/>
      <c r="L68" s="1">
        <v>175</v>
      </c>
    </row>
    <row r="69" spans="2:12">
      <c r="B69" s="7">
        <v>63</v>
      </c>
      <c r="C69" s="37" t="s">
        <v>79</v>
      </c>
      <c r="D69" s="87"/>
      <c r="E69" s="88"/>
      <c r="F69" s="4" t="s">
        <v>8</v>
      </c>
      <c r="G69" s="12">
        <v>30</v>
      </c>
      <c r="H69" s="9"/>
      <c r="I69" s="16"/>
      <c r="L69" s="1">
        <v>74</v>
      </c>
    </row>
    <row r="70" spans="2:12">
      <c r="B70" s="32">
        <v>64</v>
      </c>
      <c r="C70" s="89" t="s">
        <v>80</v>
      </c>
      <c r="D70" s="90"/>
      <c r="E70" s="91"/>
      <c r="F70" s="33" t="s">
        <v>8</v>
      </c>
      <c r="G70" s="34">
        <v>1</v>
      </c>
      <c r="H70" s="35"/>
      <c r="I70" s="16"/>
      <c r="L70" s="1">
        <v>3</v>
      </c>
    </row>
    <row r="71" spans="2:12" ht="29.25" customHeight="1">
      <c r="B71" s="105" t="s">
        <v>81</v>
      </c>
      <c r="C71" s="105"/>
      <c r="D71" s="105"/>
      <c r="E71" s="105"/>
      <c r="F71" s="105"/>
      <c r="G71" s="105"/>
      <c r="H71" s="105"/>
      <c r="I71" s="36">
        <f>SUM(I7:I70)</f>
        <v>0</v>
      </c>
    </row>
    <row r="72" spans="2:12" ht="29.25" customHeight="1">
      <c r="B72" s="104" t="s">
        <v>82</v>
      </c>
      <c r="C72" s="104"/>
      <c r="D72" s="104"/>
      <c r="E72" s="104"/>
      <c r="F72" s="104"/>
      <c r="G72" s="104"/>
      <c r="H72" s="104"/>
      <c r="I72" s="36">
        <f>ROUNDUP((I71*19%),0)</f>
        <v>0</v>
      </c>
    </row>
    <row r="73" spans="2:12" ht="29.25" customHeight="1">
      <c r="B73" s="103" t="s">
        <v>83</v>
      </c>
      <c r="C73" s="103"/>
      <c r="D73" s="103"/>
      <c r="E73" s="103"/>
      <c r="F73" s="103"/>
      <c r="G73" s="103"/>
      <c r="H73" s="103"/>
      <c r="I73" s="17">
        <f>I71+I72</f>
        <v>0</v>
      </c>
    </row>
    <row r="74" spans="2:12" ht="45.75" customHeight="1">
      <c r="B74" s="108" t="s">
        <v>84</v>
      </c>
      <c r="C74" s="109"/>
      <c r="D74" s="109"/>
      <c r="E74" s="109"/>
      <c r="F74" s="109"/>
      <c r="G74" s="109"/>
      <c r="H74" s="109"/>
      <c r="I74" s="110"/>
    </row>
    <row r="75" spans="2:12">
      <c r="B75" s="7">
        <v>65</v>
      </c>
      <c r="C75" s="111" t="s">
        <v>85</v>
      </c>
      <c r="D75" s="74"/>
      <c r="E75" s="75"/>
      <c r="F75" s="4" t="s">
        <v>8</v>
      </c>
      <c r="G75" s="12">
        <v>3</v>
      </c>
      <c r="H75" s="10"/>
      <c r="I75" s="16"/>
      <c r="L75" s="1">
        <v>3</v>
      </c>
    </row>
    <row r="76" spans="2:12">
      <c r="B76" s="7">
        <v>66</v>
      </c>
      <c r="C76" s="111" t="s">
        <v>86</v>
      </c>
      <c r="D76" s="112"/>
      <c r="E76" s="113"/>
      <c r="F76" s="4" t="s">
        <v>8</v>
      </c>
      <c r="G76" s="12">
        <v>1</v>
      </c>
      <c r="H76" s="10"/>
      <c r="I76" s="16"/>
      <c r="L76" s="1">
        <v>1</v>
      </c>
    </row>
    <row r="77" spans="2:12">
      <c r="B77" s="7">
        <v>67</v>
      </c>
      <c r="C77" s="111" t="s">
        <v>87</v>
      </c>
      <c r="D77" s="112"/>
      <c r="E77" s="113"/>
      <c r="F77" s="4" t="s">
        <v>8</v>
      </c>
      <c r="G77" s="12">
        <v>2</v>
      </c>
      <c r="H77" s="10"/>
      <c r="I77" s="16"/>
      <c r="L77" s="1">
        <v>1</v>
      </c>
    </row>
    <row r="78" spans="2:12">
      <c r="B78" s="7">
        <v>68</v>
      </c>
      <c r="C78" s="111" t="s">
        <v>88</v>
      </c>
      <c r="D78" s="112"/>
      <c r="E78" s="113"/>
      <c r="F78" s="4" t="s">
        <v>8</v>
      </c>
      <c r="G78" s="12">
        <v>5</v>
      </c>
      <c r="H78" s="10"/>
      <c r="I78" s="16"/>
      <c r="L78" s="1">
        <v>4</v>
      </c>
    </row>
    <row r="79" spans="2:12">
      <c r="B79" s="6">
        <v>69</v>
      </c>
      <c r="C79" s="95" t="s">
        <v>31</v>
      </c>
      <c r="D79" s="96"/>
      <c r="E79" s="97"/>
      <c r="F79" s="21" t="s">
        <v>29</v>
      </c>
      <c r="G79" s="12">
        <v>3000</v>
      </c>
      <c r="H79" s="10"/>
      <c r="I79" s="16"/>
      <c r="L79" s="1">
        <v>2000</v>
      </c>
    </row>
    <row r="80" spans="2:12" ht="62.25" customHeight="1">
      <c r="B80" s="98" t="s">
        <v>89</v>
      </c>
      <c r="C80" s="99"/>
      <c r="D80" s="99"/>
      <c r="E80" s="99"/>
      <c r="F80" s="99"/>
      <c r="G80" s="99"/>
      <c r="H80" s="99"/>
      <c r="I80" s="100"/>
    </row>
    <row r="81" spans="2:10" ht="31.5" customHeight="1">
      <c r="B81" s="101" t="s">
        <v>90</v>
      </c>
      <c r="C81" s="101"/>
      <c r="D81" s="101"/>
      <c r="E81" s="101"/>
      <c r="F81" s="101"/>
      <c r="G81" s="101"/>
      <c r="H81" s="101"/>
      <c r="I81" s="8">
        <f>SUM(I75:I80)</f>
        <v>0</v>
      </c>
    </row>
    <row r="82" spans="2:10" ht="31.5" customHeight="1">
      <c r="B82" s="102" t="s">
        <v>91</v>
      </c>
      <c r="C82" s="102"/>
      <c r="D82" s="102"/>
      <c r="E82" s="102"/>
      <c r="F82" s="102"/>
      <c r="G82" s="102"/>
      <c r="H82" s="22"/>
      <c r="I82" s="114">
        <f>I73+I81</f>
        <v>0</v>
      </c>
      <c r="J82" s="13"/>
    </row>
    <row r="83" spans="2:10" ht="93.75" customHeight="1">
      <c r="B83" s="107" t="s">
        <v>92</v>
      </c>
      <c r="C83" s="107"/>
      <c r="D83" s="107"/>
      <c r="E83" s="107"/>
      <c r="F83" s="107"/>
      <c r="G83" s="107"/>
      <c r="H83" s="107"/>
      <c r="I83" s="107"/>
    </row>
    <row r="84" spans="2:10" ht="20.65" customHeight="1">
      <c r="B84" s="23"/>
      <c r="C84" s="23"/>
      <c r="D84" s="23"/>
      <c r="E84" s="106" t="s">
        <v>93</v>
      </c>
      <c r="F84" s="106"/>
      <c r="G84" s="106"/>
      <c r="H84" s="106"/>
      <c r="I84" s="24"/>
    </row>
    <row r="85" spans="2:10" ht="20.65" customHeight="1">
      <c r="B85" s="23"/>
      <c r="C85" s="23"/>
      <c r="D85" s="23"/>
      <c r="E85" s="106" t="s">
        <v>94</v>
      </c>
      <c r="F85" s="106"/>
      <c r="G85" s="106"/>
      <c r="H85" s="106"/>
      <c r="I85" s="25"/>
    </row>
    <row r="86" spans="2:10" ht="20.65" customHeight="1">
      <c r="B86" s="23"/>
      <c r="C86" s="23"/>
      <c r="D86" s="23"/>
      <c r="E86" s="106" t="s">
        <v>95</v>
      </c>
      <c r="F86" s="106"/>
      <c r="G86" s="106"/>
      <c r="H86" s="106"/>
      <c r="I86" s="25"/>
    </row>
    <row r="87" spans="2:10" ht="20.65" customHeight="1">
      <c r="B87" s="23"/>
      <c r="C87" s="23"/>
      <c r="D87" s="23"/>
      <c r="E87" s="106" t="s">
        <v>96</v>
      </c>
      <c r="F87" s="106"/>
      <c r="G87" s="106"/>
      <c r="H87" s="106"/>
      <c r="I87" s="25"/>
    </row>
    <row r="88" spans="2:10" ht="20.65" customHeight="1">
      <c r="B88" s="23"/>
      <c r="C88" s="23"/>
      <c r="D88" s="23"/>
      <c r="E88" s="106" t="s">
        <v>97</v>
      </c>
      <c r="F88" s="106"/>
      <c r="G88" s="106"/>
      <c r="H88" s="106"/>
      <c r="I88" s="25"/>
    </row>
    <row r="89" spans="2:10" ht="20.65" customHeight="1">
      <c r="B89" s="23"/>
      <c r="C89" s="23"/>
      <c r="D89" s="23"/>
      <c r="E89" s="106" t="s">
        <v>98</v>
      </c>
      <c r="F89" s="106"/>
      <c r="G89" s="106"/>
      <c r="H89" s="106"/>
      <c r="I89" s="25"/>
    </row>
    <row r="90" spans="2:10" ht="20.65" customHeight="1">
      <c r="B90" s="23"/>
      <c r="C90" s="23"/>
      <c r="D90" s="23"/>
      <c r="E90" s="106" t="s">
        <v>99</v>
      </c>
      <c r="F90" s="106"/>
      <c r="G90" s="106"/>
      <c r="H90" s="106"/>
      <c r="I90" s="25"/>
    </row>
    <row r="91" spans="2:10" ht="20.65" customHeight="1">
      <c r="B91" s="23"/>
      <c r="C91" s="23"/>
      <c r="D91" s="23"/>
      <c r="E91" s="106" t="s">
        <v>100</v>
      </c>
      <c r="F91" s="106"/>
      <c r="G91" s="106"/>
      <c r="H91" s="106"/>
      <c r="I91" s="25"/>
    </row>
    <row r="92" spans="2:10" ht="13.5" customHeight="1"/>
    <row r="93" spans="2:10" ht="47.25" hidden="1" customHeight="1">
      <c r="I93" s="26">
        <v>586256400</v>
      </c>
    </row>
    <row r="100" spans="5:5">
      <c r="E100" s="27"/>
    </row>
    <row r="101" spans="5:5" ht="15.6">
      <c r="E101" s="28"/>
    </row>
    <row r="102" spans="5:5" ht="15.6">
      <c r="E102" s="28"/>
    </row>
    <row r="103" spans="5:5" ht="15.6">
      <c r="E103" s="28"/>
    </row>
    <row r="104" spans="5:5" ht="15.6">
      <c r="E104" s="28"/>
    </row>
    <row r="105" spans="5:5" ht="15.6">
      <c r="E105" s="28"/>
    </row>
    <row r="106" spans="5:5" ht="15.6">
      <c r="E106" s="28"/>
    </row>
    <row r="107" spans="5:5">
      <c r="E107" s="27"/>
    </row>
  </sheetData>
  <mergeCells count="91">
    <mergeCell ref="B72:H72"/>
    <mergeCell ref="B71:H71"/>
    <mergeCell ref="E90:H90"/>
    <mergeCell ref="E91:H91"/>
    <mergeCell ref="E84:H84"/>
    <mergeCell ref="E85:H85"/>
    <mergeCell ref="E86:H86"/>
    <mergeCell ref="E87:H87"/>
    <mergeCell ref="E88:H88"/>
    <mergeCell ref="E89:H89"/>
    <mergeCell ref="B83:I83"/>
    <mergeCell ref="B74:I74"/>
    <mergeCell ref="C75:E75"/>
    <mergeCell ref="C76:E76"/>
    <mergeCell ref="C77:E77"/>
    <mergeCell ref="C78:E78"/>
    <mergeCell ref="C79:E79"/>
    <mergeCell ref="B80:I80"/>
    <mergeCell ref="B81:H81"/>
    <mergeCell ref="B82:G82"/>
    <mergeCell ref="B73:H73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60:E60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36:E36"/>
    <mergeCell ref="C30:E30"/>
    <mergeCell ref="C26:E26"/>
    <mergeCell ref="C27:E27"/>
    <mergeCell ref="C28:E28"/>
    <mergeCell ref="C29:E29"/>
    <mergeCell ref="C31:E31"/>
    <mergeCell ref="C32:E32"/>
    <mergeCell ref="C33:E33"/>
    <mergeCell ref="C34:E34"/>
    <mergeCell ref="C35:E35"/>
    <mergeCell ref="C25:E25"/>
    <mergeCell ref="C17:E17"/>
    <mergeCell ref="C18:E18"/>
    <mergeCell ref="C19:E19"/>
    <mergeCell ref="C16:E16"/>
    <mergeCell ref="C20:E20"/>
    <mergeCell ref="C21:E21"/>
    <mergeCell ref="C22:E22"/>
    <mergeCell ref="C23:E23"/>
    <mergeCell ref="C24:E24"/>
    <mergeCell ref="C13:E13"/>
    <mergeCell ref="C14:E14"/>
    <mergeCell ref="C15:E15"/>
    <mergeCell ref="C12:E12"/>
    <mergeCell ref="B2:D4"/>
    <mergeCell ref="E2:I2"/>
    <mergeCell ref="E3:I3"/>
    <mergeCell ref="F4:H4"/>
    <mergeCell ref="B5:I5"/>
    <mergeCell ref="C6:E6"/>
    <mergeCell ref="C7:E7"/>
    <mergeCell ref="C8:E8"/>
    <mergeCell ref="C9:E9"/>
    <mergeCell ref="C10:E10"/>
    <mergeCell ref="C11:E11"/>
  </mergeCells>
  <phoneticPr fontId="0" type="noConversion"/>
  <printOptions horizontalCentered="1" verticalCentered="1"/>
  <pageMargins left="0.27559055118110243" right="0.19685039370078741" top="0.39370078740157483" bottom="0.57108333333333339" header="0.15748031496062992" footer="0"/>
  <pageSetup scale="55" fitToWidth="0" fitToHeight="0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2" ma:contentTypeDescription="Create a new document." ma:contentTypeScope="" ma:versionID="cb2ce7733ef68ec4a28caa28aa0dccc0">
  <xsd:schema xmlns:xsd="http://www.w3.org/2001/XMLSchema" xmlns:xs="http://www.w3.org/2001/XMLSchema" xmlns:p="http://schemas.microsoft.com/office/2006/metadata/properties" xmlns:ns1="http://schemas.microsoft.com/sharepoint/v3" xmlns:ns2="a8476af8-2bbc-4e9d-a81c-2fbb4071f09a" xmlns:ns3="4047e787-46a6-4695-ae93-8b3b507e01dd" targetNamespace="http://schemas.microsoft.com/office/2006/metadata/properties" ma:root="true" ma:fieldsID="81daf9f1f44e094698cd30a751f04540" ns1:_="" ns2:_="" ns3:_="">
    <xsd:import namespace="http://schemas.microsoft.com/sharepoint/v3"/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4E18575-5039-4948-9A8A-6E1CB26175B1}"/>
</file>

<file path=customXml/itemProps2.xml><?xml version="1.0" encoding="utf-8"?>
<ds:datastoreItem xmlns:ds="http://schemas.openxmlformats.org/officeDocument/2006/customXml" ds:itemID="{C9820988-6D4E-4F5E-850A-DDFC180C7597}"/>
</file>

<file path=customXml/itemProps3.xml><?xml version="1.0" encoding="utf-8"?>
<ds:datastoreItem xmlns:ds="http://schemas.openxmlformats.org/officeDocument/2006/customXml" ds:itemID="{1BB1A1FF-4E1D-4897-8601-9558106AFECD}"/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UAEAC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Luis Arnolfo Urrego Pineros</cp:lastModifiedBy>
  <cp:revision/>
  <dcterms:created xsi:type="dcterms:W3CDTF">2001-11-21T18:41:57Z</dcterms:created>
  <dcterms:modified xsi:type="dcterms:W3CDTF">2026-06-11T15:40:57Z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