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29"/>
  <workbookPr defaultThemeVersion="166925"/>
  <mc:AlternateContent xmlns:mc="http://schemas.openxmlformats.org/markup-compatibility/2006">
    <mc:Choice Requires="x15">
      <x15ac:absPath xmlns:x15ac="http://schemas.microsoft.com/office/spreadsheetml/2010/11/ac" url="D:\SENA\2026\LAB AGROPUECUARIO Y CONFECCION\"/>
    </mc:Choice>
  </mc:AlternateContent>
  <xr:revisionPtr revIDLastSave="0" documentId="13_ncr:1_{836DA976-7203-4FB8-B6D0-4363F894A052}" xr6:coauthVersionLast="43" xr6:coauthVersionMax="43" xr10:uidLastSave="{00000000-0000-0000-0000-000000000000}"/>
  <bookViews>
    <workbookView xWindow="696" yWindow="696" windowWidth="5820" windowHeight="9816" firstSheet="1" activeTab="1" xr2:uid="{A0B2569E-1AD9-4194-B477-120D43F1B5E0}"/>
  </bookViews>
  <sheets>
    <sheet name="Hoja1" sheetId="1" state="hidden" r:id="rId1"/>
    <sheet name="ESTUDIO MERCADO" sheetId="2" r:id="rId2"/>
  </sheets>
  <externalReferences>
    <externalReference r:id="rId3"/>
  </externalReferences>
  <definedNames>
    <definedName name="_xlnm.Print_Area" localSheetId="1">'ESTUDIO MERCADO'!$A$1:$I$56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I18" i="2" l="1"/>
  <c r="I19" i="2"/>
  <c r="I20" i="2"/>
  <c r="I21" i="2"/>
  <c r="I22" i="2"/>
  <c r="I23" i="2"/>
  <c r="I24" i="2"/>
  <c r="I25" i="2"/>
  <c r="I26" i="2"/>
  <c r="I27" i="2"/>
  <c r="I28" i="2"/>
  <c r="I17" i="2"/>
  <c r="H57" i="2" l="1"/>
  <c r="I55" i="2"/>
  <c r="I54" i="2"/>
  <c r="I53" i="2"/>
  <c r="I52" i="2"/>
  <c r="I51" i="2"/>
  <c r="I50" i="2"/>
  <c r="I49" i="2"/>
  <c r="G48" i="2"/>
  <c r="G57" i="2" s="1"/>
  <c r="I47" i="2"/>
  <c r="I46" i="2"/>
  <c r="I45" i="2"/>
  <c r="I44" i="2"/>
  <c r="I43" i="2"/>
  <c r="I42" i="2"/>
  <c r="I41" i="2"/>
  <c r="I40" i="2"/>
  <c r="I39" i="2"/>
  <c r="I38" i="2"/>
  <c r="I37" i="2"/>
  <c r="I36" i="2"/>
  <c r="I35" i="2"/>
  <c r="I34" i="2"/>
  <c r="I33" i="2"/>
  <c r="I32" i="2"/>
  <c r="I31" i="2"/>
  <c r="I14" i="2"/>
  <c r="I13" i="2"/>
  <c r="I12" i="2"/>
  <c r="I11" i="2"/>
  <c r="I10" i="2"/>
  <c r="I9" i="2"/>
  <c r="I8" i="2"/>
  <c r="I7" i="2"/>
  <c r="I6" i="2"/>
  <c r="I5" i="2"/>
  <c r="H102" i="1"/>
  <c r="G102" i="1"/>
  <c r="F102" i="1"/>
  <c r="H83" i="1"/>
  <c r="H82" i="1"/>
  <c r="H81" i="1"/>
  <c r="H80" i="1"/>
  <c r="H79" i="1"/>
  <c r="H78" i="1"/>
  <c r="H77" i="1"/>
  <c r="H76" i="1"/>
  <c r="H75" i="1"/>
  <c r="H74" i="1"/>
  <c r="H73" i="1"/>
  <c r="H72" i="1"/>
  <c r="H71" i="1"/>
  <c r="H70" i="1"/>
  <c r="H69" i="1"/>
  <c r="H68" i="1"/>
  <c r="H67" i="1"/>
  <c r="H66" i="1"/>
  <c r="H65" i="1"/>
  <c r="H64" i="1"/>
  <c r="H63" i="1"/>
  <c r="H62" i="1"/>
  <c r="H61" i="1"/>
  <c r="H60" i="1"/>
  <c r="H59" i="1"/>
  <c r="H58" i="1"/>
  <c r="H57" i="1"/>
  <c r="H55" i="1"/>
  <c r="H54" i="1"/>
  <c r="H53" i="1"/>
  <c r="H52" i="1"/>
  <c r="H51" i="1"/>
  <c r="H50" i="1"/>
  <c r="H49" i="1"/>
  <c r="H48" i="1"/>
  <c r="H46" i="1"/>
  <c r="H45" i="1"/>
  <c r="H44" i="1"/>
  <c r="H43" i="1"/>
  <c r="H42" i="1"/>
  <c r="H41" i="1"/>
  <c r="H40" i="1"/>
  <c r="H39" i="1"/>
  <c r="H22" i="1"/>
  <c r="H21" i="1"/>
  <c r="H20" i="1"/>
  <c r="H19" i="1"/>
  <c r="H18" i="1"/>
  <c r="H17" i="1"/>
  <c r="H16" i="1"/>
  <c r="H15" i="1"/>
  <c r="H14" i="1"/>
  <c r="H13" i="1"/>
  <c r="H12" i="1"/>
  <c r="H11" i="1"/>
  <c r="H10" i="1"/>
  <c r="H9" i="1"/>
  <c r="H8" i="1"/>
  <c r="H7" i="1"/>
  <c r="H6" i="1"/>
  <c r="H5" i="1"/>
  <c r="I48" i="2" l="1"/>
  <c r="G58" i="2"/>
  <c r="I57" i="2"/>
</calcChain>
</file>

<file path=xl/sharedStrings.xml><?xml version="1.0" encoding="utf-8"?>
<sst xmlns="http://schemas.openxmlformats.org/spreadsheetml/2006/main" count="379" uniqueCount="208">
  <si>
    <t>ITEM</t>
  </si>
  <si>
    <t>DESCRIPCIÓN DE LA ACTIVIDAD SERVICIOS Y ELEMENTOS A ENTREGAR</t>
  </si>
  <si>
    <t>UNIDAD DE MEDIDA</t>
  </si>
  <si>
    <t>CANT.</t>
  </si>
  <si>
    <t xml:space="preserve">UNIDAD </t>
  </si>
  <si>
    <t>Silicona liquida. Adhesivo Multipropósito de 250ml</t>
  </si>
  <si>
    <t>Paraguas Tipo Golf 27’’  Mando espumado con estructura metálica. De 27 pulgadas, automático. Poliestes 190T. Cobertura: 116cm. Casco: 45cm. Impresión Screen. Tamaño de área impresa: 22cm x 12cm con el logo SENA y la sigla CTMAE. En colores blanco, negro y verde. El diseño debe ser aprobado por el supervisor de contrato</t>
  </si>
  <si>
    <t>Balón voleibol 
- Cubierta en material sintético a base de EVA (SOFT).
- 18 paneles, colores combinados Blanco - Verde - Rojo.
- Construcción tipo laminado al calor.
- Enmallado en hilo 100% Nylon.
- Cámara de aire en caucho butilo.
- Capa esponjosa bajo la cubierta de EVA.
- Mínima pérdida de aire.
- Excelente suavidad al toque.
- Detalles técnicos: circunferencia 65 – 67 cm, peso 260-280 g.
- Uso exteriores</t>
  </si>
  <si>
    <t>Camiseta tipo polo de presentación. Textil 100% filamento de poliéster elaborado en Tejido de punto, Peso 138 ± 8g/m2
Textil de alto desempeño con protección solar: Bloqueo UBV (húmedo) AATCC 183 98%, Bloqueo UVA (húmedo) AATCC 183 96%, Factor de protección UPF AATCC183 -50 UPF. Con transporte de humedad; Con el logo SENA y de Bienestar bordado conforme a la política de imagen institucional en el lado izquierdo y en la parte de atrás la siga CTMAE, el diseño será proporcionado por la entidad, el oferente deberá entregar una muestra de la prenda previamente para asegurar el diseño y calidad de la confección, esta deberá estar acompañada por la ficha técnica de la tela utilizada</t>
  </si>
  <si>
    <t>Tijeras multiusos de 8 pulgadas, paquete de 3 unidades, ultra afiladas de 0.098 in de grosor, tijeras de agarre cómodo para accesorios de escritorio de oficina</t>
  </si>
  <si>
    <t>UNIDAD</t>
  </si>
  <si>
    <t>INSUMOS ARTE</t>
  </si>
  <si>
    <t xml:space="preserve">
CÓDIGO UNSPSC</t>
  </si>
  <si>
    <t>Proyectó: Contratación de Bienes y servicios</t>
  </si>
  <si>
    <t>LISTADO DE INSUMOS DE BIENESTAR AL APRENDIZ</t>
  </si>
  <si>
    <t>Por lo anterior el presupuesto oficial estimado por la entidad (iva incluido) para este proceso es:</t>
  </si>
  <si>
    <t>VALOR UNITARIO 1. IVA INCLUIDO</t>
  </si>
  <si>
    <t>VALOR UNITARIO 2. IVA INCLUIDO</t>
  </si>
  <si>
    <t>VALOR UNITARIO PROMEDIO. IVA INCLUIDO</t>
  </si>
  <si>
    <t>Cartilla para el fortalecimiento y orientaciones del proyecto de vida y habilidades socioemocionales con información facilitada por el CTMAE para desarrollar diferentes actividades, dibujos y letras en colores, hojas de bock blancas, pasta gruesa, medidas de 15 cm por 23 cm.
El diseño del proyecto debe ser presentado al supervisor de contrato para su respectiva aprobación</t>
  </si>
  <si>
    <t>Día de la salud: Campaña para la promoción del consumo de agua y mitigación de los efectos del calor.
Termo Plástico Con Antideslizante Solo Bebida Fría
Alto 22.5cm
Diámetro 7.5cm
Capacidad 23 onzas
Material Plástico
Con tapa rosca válvula de salida y empaque para prevenir los derrames
Con el logo SENA, la sigla CTMAE y el logo de Bienestar al Aprendiz estampado.</t>
  </si>
  <si>
    <t xml:space="preserve">Rompecabezas para la estimulación y desarrollo de la capacidad motriz y cognitiva de las personas, conformado por 500 piezas, tamaño armado: 49cm x 36cm o 68 x 48 cm, en material madera que permita el Speed Puzzling con temáticas de paisajes naturales, ciudades emblemáticas, obras de arte famosas, collages creativos y escenas de cine elegido previamente por bienestar al aprendiz.  </t>
  </si>
  <si>
    <t xml:space="preserve">La fuga juegos de mesa diseñado para el fortalecimiento cognitivo. Estimula la concentración, el razonamiento lógico-espacial y la memoria, convirtiéndose en un recurso esencial para un aprendizaje dinámico.    </t>
  </si>
  <si>
    <t xml:space="preserve">Kadogemo juegos de mesa diseñado para el fortalecimiento cognitivo. Estimula la concentración, el razonamiento lógico-espacial y la memoria, convirtiéndose en un recurso esencial para un aprendizaje dinámico.    </t>
  </si>
  <si>
    <t>Camiseta unisex en algodón en colores blanca, amarilla y verde, cuello y hombros sellados en tallas S, M, L, y XL, en la parte posterior y anterior estampada con dibujos de una mano con dos dedos hacia arriba, un corazón y cinta conmemorativa del día mundial de la salud mental, debajo los dibujos palabras como paz, amor y esperanza.
Elemento utilizado para impulsar la importancia del día mundial la salud mental a través de una caminata y actividades de atención plena.</t>
  </si>
  <si>
    <t>KIT DE HIGIENE ORAL: juego de productos para el cuidado de la higiene oral, Seda dental  50m, Enjuague bucal x 60ml, Crema de dientes  50cc, Cepillo dental, todos ellos en un contenedor liviano, resistente e impermeable. MATERIAL: plástico. Práctico y fácil de transportar y con strikes del logo SENA y Bienestar al Aprendiz.</t>
  </si>
  <si>
    <t>Material didáctico, especializado para educación para la sexualidad, prevención de la violencia sexual e intrafamiliar y del embarazo en la adolescencia. https://elarmarioabierto.com.mx/products/kit-mavex-pedagogico. Incluye: 1. ConcentreSex - El Divertido Juego de la Anticoncepción. 2. Grafisex - Ruta por la Salud Sexual y Reproductiva. 3. Sexualicasos. 4. Kit Mapa Genital (Jugando a conocernos). 5. Mi Casa Mi Caso. 6. Si-Dá (Juego sobre Prevención del VIH) . 7. LudiSex Adolescentes. 8. Rotafolio Autonomía Reproductiva y Anticoncepción.  9. Dominó Re-creando mis derechos sexuales y reproductivos. 10. En el centro de mi vida - Juego didáctico sobre prevención del embarazo en la adolescencia. 11. Dado de las emociones adolescentes, jóvenes y adultos (2 dados)</t>
  </si>
  <si>
    <t xml:space="preserve">Bomba de aire eléctrica de bajo ruido, diseñada para inflar globos de modelado o giratorios, modelo Elf B271A, diseño compacto y opción de funcionamiento inalámbrico con batería recargable (a menudo incluida) para su portabilidad, modos de inflado manual y preferiblemente, automático (calibración por tiempo), voltaje compatible con la red eléctrica local (110V).  </t>
  </si>
  <si>
    <t>Cartilla para el fortalecimiento y orientaciones del proyecto de vida y habilidades socioemocionales con información facilitada por el CTMAE para desarrollar diferentes actividades, dibujos y letras en colores, hojas de bock blancas, pasta gruesa, medidas de 15 cm por 23 cm.</t>
  </si>
  <si>
    <t xml:space="preserve">Pistola de Silicona Industrial Dual, Modelo GT-10, selector integrado para alternar entre 60W, trabajos de precisión/manualidades y 100W reparaciones pesadas/sellado, calentamiento Rápido de Tecnología PTC para estar lista en 1 a 3 minutos, boquilla de cobre o metal con válvula antigoteo y cuerpo en polímero resistente al calor, botón de encendido/apagado con indicador LED y base de apoyo estable. compatible con barras de silicona de 11 mm (estándar grueso), conexión a 110V con cable reforzado de al menos 1.5 metros.      </t>
  </si>
  <si>
    <t xml:space="preserve">Bombas R9 Pastel Mate Surtido, con forma redonda, el tamaño en inflado 30 cm, 100% Látex biodegradable, Calidad superior para helio, por 50 unidades, marca Serpentex.    </t>
  </si>
  <si>
    <t>SILICONA TRANSPARENTE PAQUETE X 10 UNIDADES, BARRA GRUESA</t>
  </si>
  <si>
    <t>Marcador permanente biselado display , hecho a base de tinta permanente, dará un secado instantáneo, resistente al agua, con punta indeformable.  Caja x 10 unidades, colores surtidos.</t>
  </si>
  <si>
    <t>Bombas R12 Pastel Mate Surtido, con forma redonda, el tamaño en inflado 30 cm, 100% Látex biodegradable, Calidad superior para helio, Paquete por 50 unidades</t>
  </si>
  <si>
    <t xml:space="preserve">Cartulina Iris Plana 50*65 Cm, Ideal para escritura, dibujo y manualidades en colores surtidos.       </t>
  </si>
  <si>
    <t xml:space="preserve">Lápices de colores surtidos. Mina gruesa de 4mm permite un trazado limpio, de calidad y aporta una máxima suavidad por su alto contenido de cera, que además aporta brillo y resistencia, colores intensos, en madera redondo que aporte durabilidad, resistencia, Caja por 15 lápices.   </t>
  </si>
  <si>
    <t xml:space="preserve">Plastilina en barra, peso unitario 55 gramos, colores surtidos, calidad 100% garantizada, no perjudícales a la salud y amigables con el medio ambiente.   </t>
  </si>
  <si>
    <t xml:space="preserve">Cinta empaque transparente 48 MM X 40 MT, universal autoadhesiva para empaque, basada en soporte de polipropileno biorientado, empleada para cierre de cajas de cartón y otros empaques, resistente a la tracción y al rasgado, sella con firmeza y no se desliza.   </t>
  </si>
  <si>
    <t xml:space="preserve">Cinta de enmascarar multipropósito de papel, 25mmx50m. </t>
  </si>
  <si>
    <t xml:space="preserve">Pack x 25 pinceles ideales para proyectos con temperas, acrílico, acuarelas y manualidades. Pack que incluye variedad de pinceles naturales, sintéticos y de espuma. Pinceles: redondo: 0, 0, 1, 2, 3, 3, 3, 4, 6, 8
delineador: 5/0
sombreador angular: 3/8
sombreador: 2, 4, 10
plano: 4, 6, 10
pincel chato: 1/4, 1/2, 1/2, 3/4
2 pinceles de espuma: 1"
todo uso: 1"  </t>
  </si>
  <si>
    <t xml:space="preserve">Tijera de 21 cm, peso: 96 g, para cortar papel, cartón, plástico, láminas y embalajes, para diestros y zurdo, material, hojas de acero inoxidable de alto carbono y afiladas con precisión para un afilado duradero, filo biselado en las cuchillas para un corte preciso hasta la punta, mango ergonómico de plástico de calidad para un buen agarre, un ojo más grande para tres o cuatro dedos y con recubrimiento de goma suave (Soft Grip) para evitar fatiga, tornillo ajustable para cambiar la tensión de la cuchilla, en el acero para una durabilidad óptima.     </t>
  </si>
  <si>
    <t xml:space="preserve">Cartulina Iris Plana 50*65 Cm, Ideal para escritura, dibujo y manualidades en colores surtidos.   </t>
  </si>
  <si>
    <t xml:space="preserve">Rollo Papel Kraft,
ANCHO: 50 CENTIMETROS
LONGITUD: 250 METROS APROXIMADOS
CALIBRE: 60  </t>
  </si>
  <si>
    <t xml:space="preserve">Colbon por 1000 gramos  </t>
  </si>
  <si>
    <t>Block iris.   Tamaño carta x 40 hojas</t>
  </si>
  <si>
    <t xml:space="preserve">Fomy por pliegos en colores surtidos </t>
  </si>
  <si>
    <t xml:space="preserve">Fomy escarchado, por pliegos en colores surtidos,  </t>
  </si>
  <si>
    <t xml:space="preserve">Pintura a base de agua, colores surtidos y de alta intensidad. Que cubran fácilmente superficies como papel, cartón, madera e icopor. Composiciones: agua, resina, vinilicrilina, cargas inertes, pigmentos no tóxicos, auxiliares y preservantes, colores surtidos naturales y neones, en tamaño grande equivalente a 1000 centímetro cúbicos </t>
  </si>
  <si>
    <t xml:space="preserve">Pintura a base de agua, colores surtidos y de alta intensidad. Que cubran fácilmente superficies como papel, cartón, madera e icopor. Composiciones: agua, resina, vinilicrilina, cargas inertes, pigmentos no tóxicos, auxiliares y preservantes, colores surtidos naturales y neones, en tamaño grande equivalente a 120 centímetro cúbicos </t>
  </si>
  <si>
    <t>Marcador permanente biselado display Caja x10, colores surtidos, hecho a base de tinta permanente, dará un secado instantáneo, resistente al agua, con punta indeformable.</t>
  </si>
  <si>
    <t xml:space="preserve">AREA DE LA SALUD </t>
  </si>
  <si>
    <t>Oxímetro de pulso Adulto Choicemmed MD300C2 (Azul)
•	Descripción
•	Modo de Display: Dual Color OLED
SpO2
Rango de medición: 70-99%
Resolución: 1%
Exactitud de medición: 80-99% ±2% a 70-70% ± 3%
•	Frecuencia de pulso:
Rango de medición: 30-235 lpm
Resolución: 1 lpm
Exactitud de la medición: 30-100: ±2lpm a 101-235: ±2 lpm
•	Display
Tipo: OLED
Parámetros: SpO2, FR, barra de pulso, onda pletismográfica
Modo: 6 modos de Display
•	Alarmas: indicación de batería baja en el Display
•	Dimensiones: 58mm X 32 mm X 34 mm
•	Peso: 28 gr sin baterías
•	Utiliza: 2 baterías AAA alcalinas o recargables (Repuestos 10)
•	Con estuche, protector y pita colgante</t>
  </si>
  <si>
    <t xml:space="preserve">
Tensiómetro Digital Lenz LT-P30A
•	DESCRIPCIÓN
El tensiómetro digital Lenz LT-P30A mide la presión arterial de manera automática y precisa. Su sistema con altavoz es una ayuda auditiva que facilita la interpretación de los valores medidos. Es ideal para pacientes que deben llevar un control de su presión. Cuenta con el indicador de clasificación de los niveles de presión arterial de la OMS.
•	Detecta latidos irregulares
•	Promedio de 3 últimas lecturas, 3 x 45 memorias
•	Incluye estuche
•	Operación con un solo botón
•	Resultados altavoz
•	Pantalla LCD retroiluminada, fácil lectura en condiciones de poca luz
Tipo de inflado	Automático con bomba interna
Función de memoria	2 usuarios (120 memorias cada uno)
Medidas brazalete	46,5 cm de ancho
Frecuencia de pulso	30 ~ 200 bpm ±5%
Zona de medición	Brazo superior
Método de medición	Oscilométrico
Rango sístole	60~230 mmHg
Rango diástole	40 ~ 130 mmHg
Frecuencia de presión	0 – 280 mmHg (0-37.3kPa) ±3 mmHg (±0.4kPa)
Almacenamiento y transporte
Temperatura	-40 °C ~55°C
Humedad	≤ 93% (sin condensación)
Presión atmosférica	50 kPa ~ 106 kPa
Accesorios incluidos
Cable USB – Tipo C, Brazalete extra largo adulto 22-42 cm ancho y bolsa de transporte, estuche y pilas.
 </t>
  </si>
  <si>
    <t>Kit Cepillo Dental Higiene Oral Plus Estuche Color Cuidado Completo
KIT DE HIGIENE ORAL: juego de productos para el cuidado de la higiene oral, Seda dental 50m, Enjuague bucal x 60ml, Crema de dientes 50cc, Cepillo dental, todos ellos en un contenedor liviano, resistente e impermeable. MATERIAL: plástico. Práctico y fácil de transportar y con strikes del logo SENA y Bienestar al Aprendiz.</t>
  </si>
  <si>
    <t>Termómetro Digital
Descripción
Color: Blanco
Apagado presionando el botón principal.
Medición: 32.0 - 42.0 °
Fácil de leer PANTALLA LCD digital.
Compact, preciso y duradero.
Exactitud: +/-0.1 Grados Celsius.
Para la administración oral, uso axilar o rectal.
Dispositivo muy sensible, rápido de 1 minuto para obtener resultados.
Emite Un Pitido cuando la medición de temperatura está completa.
Energía por una batería de 1.55 V batería del tamaño de botón.
Este termómetro digital electrónico de uso Universal para toda la familia, especialmente ideal para los adultps-sin mercurio, sin vidrio que se rompa.
No utilizan Mercurio
Punta Antialérgica
Punta flexible
Display LCD
Alarma Resultados
Apagado Automático
Memoria de almacenamiento de temperatura
Clínicamente probado
Resistente al agua
Ideal para los bebés / niños pequeños
Fácil de usar, rápido y sensible
La lectura de menos de 1 minuto
Pitidos cuando la medición se ha completado</t>
  </si>
  <si>
    <t>Easyhome Termómetro Corporal Basal: Bbt Para Predicción D. Color Púrpura
Monitoriza tu ciclo menstrual con precisión usando el termómetro basal en color púrpura.
DESCRIPCIÓN
“UN TERMÓMETRO FABRICADO ESPECIALMENTE PARA LA MUJER”
Descripción general del producto: El termómetro de ovulación está diseñado para el seguimiento de la ovulación y está diseñado para ayudar a probar la temperatura corporal basal temprano en la mañana. Funciona con la aplicación Premom Ovulation, que puede predecir tu ventana de fertilidad y el período esperado para aumentar tus posibilidades de concepción o evitar el embarazo de forma natural. Coloca el termómetro corporal basal rápido debajo de la lengua. La prueba se puede completar tan rápido como 60 segundos, lo que es extremadamente conveniente, especialmente cuando se realiza un seguimiento regular. Esta es una de las lecturas basales más rápidas y mejores actualmente en el mercado. Nota: no incluye Bluetooth ni retroiluminación.
Termómetro de Alta Precisión de dos decimales (cuatro dígitos) para registrar pequeños cambios en la temperatura corporal.
* Rápida respuesta
* Gran pantalla digital multifunción
* Lectura en °C o °F
* Sonido (beep) para iniciar la toma
* Pila reemplazable - Incluida.
* Apagado automático
* Estuche plástico protector
* Resistente al agua
Contenido del Paquete:
* 1 Termómetro digital
* 1 caja plástica de almacenamiento
* 1 Tabla o cuadrícula para controlar la gráfica
* 2 Protectores desechables de termómetro.</t>
  </si>
  <si>
    <t>Toallas higiénicas paquete X 20 unidades
Descripción del producto
Las toallas higiénicas con ajuste anatómico y barreras de seguridad.</t>
  </si>
  <si>
    <t>Condones Durex Real Feel Sin Latex Pack 54 Unidades
Descripción
Recibes Condones Durex Real Feel Sin Latex X 54 Unidades. Registro Sanitario: 2015DM-0012916 + DESPACHO INMEDIATO
18 Cajas, cada caja contiene 3 condones, Total 54 condones.
Condones de nueva generación con sensación de suavidad más natural. Hecho de un avanzado material sintético, SIN LATEX NATURAL
-Clínicamente probados
-Lubricados con fluido de silicón
-Ancho nominal: 56mm</t>
  </si>
  <si>
    <t>Kit Glucómetro Diabetes 100 Lancetas 100 Tiras De Prueba- con varios repuestos, bacteria, lancetas y tiras
Descripción
El glucómetro activo Accu Chek proporciona una vida más tranquila con diabetes. Ligero, portátil y eficiente, el kit de glucómetro activo Accu-Chek de Roche tiene una pantalla iluminada, marcadores de prueba y alarmas programables. Los monitores Accu Chek Active miden el nivel de glucosa en una muestra de sangre.
Información técnica Glucosímetro activo Accu Chek:
Descripción: Accu-Chek Active
Composición del kit:
1 monitor activo Accu-Chek
1 Accu-Chek Softclix
lanceta 10 lancetas Accu-Chek Softclix
100 tiras Accu-Chek Active
1 3V-CR2032 batería (con respuestos)
1 funda de transporte
1 manual de instrucciones
Volumen sanguíneo: 1 - 2 µL
Calidad comprobada: ISO 15197:2013 ²
4 Muestras de sangre: capilar, venosa, arterial; neonatal
Peso: 0,251 kg
Dimensiones: altura 157 mm; ancho 137 mm; profundidad 66 mm
Método de codificación: autocodificador
Memoria: 500 pruebas
Marcadores de eventos: antes y después de las comidas
Alarmas recordatorio sonoro para realizar las pruebas después de las comidas
Promedio de las pruebas: 7 días; 14 días; 30 días; 90 días
Tiempo para obtener el resultado: hasta 5 segundos.
Registro de ANVISA:
Monitor: 81414021688
Tiras: 81414020030
Lancer: 81414020000
Lancetas: 81414021689</t>
  </si>
  <si>
    <t>Malla de Voleibol Miyagi 12MA02.
Descripcion: Elaborada en polietileno (P.E.) de alta resistencia en color negro, lo que garantiza un desempeño confiable incluso con un uso constante. Sus bordes reforzados con lona resistente para prolongar la vida útil del producto y mantener la estabilidad durante el juego. Tiene una longitud de 9,50 metros por 1 metro de alto, con cuadros de 10 x 10 cm y un peso aproximado de 3.705 gramos, lo que permite una tensión adecuada en estructuras reglamentarias. Su diseño sin antenas para facilitar la instalación en diferentes entornos deportivos. Incorpora un borde superior blanco de 7 cm, borde inferior negro de 5 cm y bandas laterales de 5 cm que aportan firmeza y un acabado profesional. Perfecta para canchas escolares, centros deportivos o rutinas de entrenamiento, esta malla combina durabilidad, fácil instalación y un diseño confiable que garantiza un juego fluido en cada partido.</t>
  </si>
  <si>
    <t>BALÓN DE FUTBOL SALA 
•	Material: Cubierta PU.
•	Tecnología Thermotech
•	Paneles termo-laminados.
•	Almohadilla de espuma EPDM híbrido.
•	3 paneles de construcción.
•	Circunferencia: 62 a 64 cm.
•	Peso: 420-440 gr.
•	Rebote: 50-75 cm.
•	Terreno de juego: interior y exterior.</t>
  </si>
  <si>
    <t>•	Conjunto de uniformes
•	Tallas: L
•	Material Principal: Poliéster 100% de alta densidad (aprox. para durabilidad y ligereza.
•	Tecnologías de Secado: Incorporación de tecnologías tipo DriFit o Smardry para la gestión del sudor, permitiendo que la humedad se evapore rápidamente.
•	Elasticidad: Mezclas con Spandex o Licra (entre 4% y 20%) en zonas de alta movilidad como laterales o medias para mejorar la flexibilidad.
•	Tejidos Especializados: Uso de Micropiqué o Malla Pool en zonas de mayor sudoración para maximizar la ventilación. 
•	Confección y Diseño
•	Costuras: Deben ser reforzadas y, preferiblemente, planas (flat-lock) para evitar rozaduras durante el movimiento intenso.
•	Marcación:
o	Sublimación: Ideal para diseños complejos, ya que el color se integra a la fibra y no obstruye la transpiración.
o	Transfer/Bordado: Los logos institucionales suelen aplicarse en transfer para ligereza o bordado para mayor presencia en el pecho.
•	Ajuste (Fit): Diseño ergonómico que permita amplitud de movimiento sin exceso de tela que pueda ser motivo de agarre o incomodidad. 
3. Especificaciones por Prenda
•	Camiseta: Cuello reforzado (tipo redondo o V) y mangas con dobladillo de doble aguja.
•	Pantalones/Pantalonetas: Cintura elástica con cordón de ajuste interno y sin bolsillos (en deportes de contacto) para evitar lesiones.
•	Medias: Composición mixta (76% poliéster, 20% licra, 4% spandex) para compresión y ajuste firme al pie
El diseño será proporcionado por la entidad, el oferente deberá entregar una muestra de la prenda previamente para asegurar el diseño y calidad de la confección, esta deberá estar acompañada por la ficha técnica de la tela utilizada</t>
  </si>
  <si>
    <t>INSUMOS DEPORTE</t>
  </si>
  <si>
    <t xml:space="preserve">Platillos de entrenamiento deportivo plásticos materiales semiflexibles. </t>
  </si>
  <si>
    <t>Tabla push up 36 en 1 soporte de fitness plegable para gimnasio en casa entrenamiento de fuerza</t>
  </si>
  <si>
    <t>Cuaderno de bocetos de 9 x 12 pulgadas, bloc de bocetos con espiral superior. 
(68 libras/3.53 oz/m² - 100 g/m2),</t>
  </si>
  <si>
    <t>Lienzo estirado para pintar con acrilico y/o oleo.Tamaño 25cm x 35cm</t>
  </si>
  <si>
    <t>Marcadores permanentes negros, punta fina, funciona en plástico, madera, piedra, metal y vidrio para garabatear y marcar</t>
  </si>
  <si>
    <t xml:space="preserve">Marcadores permanentes azules, rojos, verdes y de colores neones, punta fina que funcione para madera, piedra,metal y vidrio. </t>
  </si>
  <si>
    <t>Papel acuarela 1/8 material artístico hecho de fibras naturales, principalmente de algodón</t>
  </si>
  <si>
    <t>Cartulina brístol de 150 gramos 1/8 blanca</t>
  </si>
  <si>
    <t xml:space="preserve">Cartulina brístol de 150 gramos 1/8 surtida de colores. </t>
  </si>
  <si>
    <t>Papel iris carta x100 UNIDADES DE PAPEL PAQUETE * 80 gr, COLORES MODERNOS.</t>
  </si>
  <si>
    <t>Regla de metal de borde recto, regla de acero inoxidable. 15 cmX3</t>
  </si>
  <si>
    <t>Kit Cianotipia - Cianotipo 120ml Tipo A</t>
  </si>
  <si>
    <t xml:space="preserve">Kit Cianotipia - Cianotipo 120ml  Tipo B </t>
  </si>
  <si>
    <t>Lápices HB #2 con caja de madera, Caja de 50 lápices preafilados con borradores superiores, lápices amarillos a granel para suministros de profesores escolares, escritura, dibujo y bocetos</t>
  </si>
  <si>
    <t>Sacapuntas metálico Paquete x 24 piezas</t>
  </si>
  <si>
    <t xml:space="preserve">Borrador Maleable Para Dibujo Artistico Bocetos Alta Calidad,  Caja por 18 unidades </t>
  </si>
  <si>
    <t>Difuminadores De Dibujo PAQUETE X 6 Piezas</t>
  </si>
  <si>
    <t>PACK de Tinta China Pelikan De 15ml X2 + 4 Plumillas</t>
  </si>
  <si>
    <t xml:space="preserve">Carboncillo En Polvo 80gr + Difuminos </t>
  </si>
  <si>
    <t>Fijador Spray Para Carboncillo 180 Ml</t>
  </si>
  <si>
    <t>Navaja Tipo Bisturi P/arte Mp Con 25 Cuchillas</t>
  </si>
  <si>
    <t>Rompecabezas 500 Piezas Alma Musical</t>
  </si>
  <si>
    <t>Rompecabezas 500 Piezas Las Caras De Mi Gente</t>
  </si>
  <si>
    <t xml:space="preserve"> Latas De Pintura En Aerosol A base De Agua Caja x 16 latas de  100 mL cada una, colores surtidos</t>
  </si>
  <si>
    <t>Para Dewalt Laser Level 2 Cross Lines Laser Green Line</t>
  </si>
  <si>
    <t>Set De Acuarela En Pasta Caja X 24, colores surtidos, formato rectangular,  tamaño de la pastilla: Media pastilla (estándar profesional)</t>
  </si>
  <si>
    <t>Kit de paletas de pintura facial y corporal tipo kit, compuesto por dos (2) paletas de maquillaje artístico de 20 colores cada una, aptas para pintura facial y corporal, incluye diez (10) pinceles de aplicación para uso artístico y recreativo. Medida de las paletas: Largo: entre 21 cm a 23 cm. Ancho: Entre 8.5 cm y 13.5 cm,</t>
  </si>
  <si>
    <t xml:space="preserve">Camisa estilo afro de alto gramaje para grupos de proyección.  talla XL . el diseño debe ser presentado y aprobado por el supervisor antes de la producción o entrega. </t>
  </si>
  <si>
    <t>Camisa estilo afro de alto gramaje para grupos de proyección.   talla L. el diseño debe ser presentado y aprobado por el supervisor antes de la producción o entrega.</t>
  </si>
  <si>
    <t>Camisa estilo afro de alto gramaje para grupos de proyección.  talla M. el diseño debe ser presentado y aprobado por el supervisor antes de la producción o entrega.</t>
  </si>
  <si>
    <t>Pollera o falda folclórica colombiana marca Danzarinas, de diseño tradicional tipo maxi con amplio vuelo, ideal para ensayos, bailes típicos, presentaciones y eventos culturales. Confeccionada a mano en algodón 100% transpirable (opcional mezcla con poliéster para mayor durabilidad), que permite movimientos fluidos y comodidad en escena. Color rojo, con pretina y tirantes para mejor ajuste, costuras reforzadas y opción de detalles artesanales como encajes, cintas o bordados. Puede personalizarse en medidas, adornos o logos institucionales. Lavable a máquina en ciclo suave o a mano, conservando su color y forma. el diseño debe ser presentado y aprobado por el supervisor antes de la producción o entrega.</t>
  </si>
  <si>
    <t>Blusa estilo afro de alto gramaje. Talla XL, el diseño debe ser presentado y aprobado por el supervisor antes de la producción o entrega.</t>
  </si>
  <si>
    <t>Blusa estilo afro de alto gramaje. Talla M, el diseño debe ser presentado y aprobado por el supervisor antes de la producción o entrega.</t>
  </si>
  <si>
    <t>Blusa estilo afro de alto gramaje. Talla L el diseño debe ser presentado y aprobado por el supervisor antes de la producción o entrega.</t>
  </si>
  <si>
    <t>Blusa folclórica caribeña para baile de cumbia, confeccionada en algodón 100% transpirable color rojo, con boleros amplios y decorativos en mangas y escote, inspirados en el vestuario tradicional de la Costa Caribe colombiana. Diseño elegante y cómodo que permite libertad de movimiento durante ensayos y presentaciones culturales. Elaboración con costuras reforzadas y acabados artesanales, pensada para escenario. Disponible en tallas variadas (S, M, L y XL), priorizando tallas medianas y grandes para mejor ajuste en grupo.  el diseño debe ser presentado y aprobado por el supervisor antes de la producción o entrega.</t>
  </si>
  <si>
    <t>Camisa tradicional para baile de cumbia de la Costa Caribe colombiana, masculina, color blanco, confeccionada en tela gruesa y resistente de alta calidad, con cuello elegante, manga larga y botones frontales. Diseño sobrio y distinguido que resalta la estética tradicional masculina del baile. Ideal para presentaciones folclóricas y eventos culturales. Disponible en tallas variadas (M, L y XL). el diseño debe ser presentado y aprobado por el supervisor antes de la producción o entrega.</t>
  </si>
  <si>
    <t>Pantalón tradicional para danza de cumbia, color blanco, confeccionado en tela gruesa, resistente y elegante, diseñado para brindar comodidad y durabilidad en presentaciones escénicas. Corte clásico que mantiene la estética auténtica del vestuario masculino del Caribe colombiano. Disponible en tallas variadas (M, L y XL).  el diseño debe ser presentado y aprobado por el supervisor antes de la producción o entrega.</t>
  </si>
  <si>
    <t>Pañoleta folclórica para baile de cumbia de la Costa Caribe colombiana, color roja, elaborada en tela ligera y resistente. Tamaño grande, diseñada para cubrir los hombros, la parte del pecho y llegar aproximadamente a la mitad de la espalda del bailarín, permitiendo movimientos amplios durante la coreografía. Ideal para complementar el vestuario tradicional masculino. el diseño debe ser presentado y aprobado por el supervisor antes de la producción o entrega.</t>
  </si>
  <si>
    <t>Sombrero Vueltiao tradicional colombiano, elaborado artesanalmente en caña flecha, símbolo representativo de la cultura del Caribe colombiano. Diseño clásico utilizado en bailes de cumbia y presentaciones folclóricas, ligero, resistente y elegante para escena.  el diseño debe ser presentado y aprobado por el supervisor antes de la producción o entrega.</t>
  </si>
  <si>
    <t>Correa clásica para pantalón de vestuario folclórico masculino de cumbia, color café neutro, elaborada en cuero sintético o cuero resistente de alta durabilidad, con hebilla metálica elegante. Diseño sencillo y funcional que complementa el traje tradicional compuesto por camisa y pantalón blanco, manteniendo una apariencia sobria y auténtica del baile caribeño. Ideal para ensayos, presentaciones culturales y espectáculos escénicos. Disponible en tallas ajustables para M, L y XL.  el diseño debe ser presentado y aprobado por el supervisor antes de la producción o entrega.</t>
  </si>
  <si>
    <t xml:space="preserve">Alpargatas tradicionales utilizadas en el baile de cumbia de la Costa Caribe colombiana, confeccionadas en lona o algodón resistente con suela de fique o caucho reforzado, diseñadas para brindar comodidad, estabilidad y buen deslizamiento durante ensayos y presentaciones culturales. Calzado ligero, fresco y duradero, ideal para los movimientos rítmicos característicos del baile. Disponibles en tallas 38, 39, 40, 41, 42 y 43, para vestuario masculino y femenino. Color blanco, de buen material, con suela de  caucho y/o moldera en fique. </t>
  </si>
  <si>
    <t>Mochila artesanal inspirada en la tradición indígena de la Sierra Nevada de Santa Marta, elaborada en fibra resistente tejida a mano, con diseños geométricos tradicionales y tonos naturales como beige, café y negro. Cuenta con correa larga para llevar al hombro o cruzada, amplia y cómoda para transportar objetos personales durante actividades culturales, ensayos o presentaciones. Pieza representativa del arte textil colombiano, reconocida por su calidad, durabilidad y valor cultural.</t>
  </si>
  <si>
    <t>Pliegos de foamy diamantado:
Material en lámina de espuma EVA, liviano, flexible y de fácil manipulación, con superficie diamantada (acabado brillante con escarcha fija). Ideal para trabajos manuales, escenografías, decoración, elaboración de material didáctico, disfraces, letras, figuras y proyectos artísticos. Se corta fácilmente con tijeras o bisturí, no es tóxico y está disponible en diversos colores. Generalmente se presenta en pliegos de tamaño aproximado 60 x 40 cm. Paquete compuesto por: 10 PLIEGOS COLOR BLANCO, 10 COLOR DORADO, 10 COLOR AZUL, 10 COLOR ROJO, para un total de 40 pliegos.</t>
  </si>
  <si>
    <t>Papel celofán:
Material transparente o translúcido, de acabado brillante, disponible en diversos colores. Se requiere en pliegos de 50 cm x 70 cm o en rollos de 1 metro de ancho, según disponibilidad. Destinado al desarrollo de actividades artísticas, manualidades, exploración de luz y color y proyectos pedagógicos. DIVERSOS COLORES.</t>
  </si>
  <si>
    <t>Papel cometa:
Material delgado, ligero y flexible, disponible en diversos colores, con acabado mate o ligeramente brillante. Se requiere en pliegos de 50 cm x 70 cm (medida estándar escolar) o en tamaño aproximado de 70 cm x 100 cm, según disponibilidad. Destinado al desarrollo de actividades artísticas, elaboración de cometas, manualidades y proyectos pedagógicos relacionados con creatividad, color y expresión visual.</t>
  </si>
  <si>
    <t>Marcadores crayola Caja x 100 colores super tips</t>
  </si>
  <si>
    <t>31211500
60121200</t>
  </si>
  <si>
    <t>Toalla corta personal para secado del sudor en material de tela microfibra de diferentes colores. Tamaño 34 x 50 cm</t>
  </si>
  <si>
    <t>ESTUDIO DE MERCADO
5_9502_087 CONTRATAR LA COMPRA DE INSUMOS PARA ATENDER LAS DIFERENTES ACTIVIDADES DERIVADAS DEL PLAN DE ACCIÓN DE BIENESTAR AL APRENDIZ DEL COMPLEJO TECNOLÓGICO MINERO AGROEMPRESARIAL</t>
  </si>
  <si>
    <t>VALOR UNITARIO 1 IVA INCLUIDO</t>
  </si>
  <si>
    <t>VALOR UNITARIO 2 IVA INCLUIDO</t>
  </si>
  <si>
    <t xml:space="preserve">Guantes nylon con cubierta en nitril espumado </t>
  </si>
  <si>
    <t>Guantes de Nylon con Recubrimiento en Nitrilo Espumado
•	Material base: Nylon tejido (calibre 13 o similar), flexible y transpirable.
•	Recubrimiento: Nitrilo espumado en palma y dedos para mayor agarre.
•	Tipo: Guante de protección mecánica, reutilizable.
•	Diseño: Ajuste anatómico, puño elástico.
•	Agarre: Alto agarre en seco y húmedo, resistente a abrasión.
•	Tallas: S – M – L – XL.
•	Color: Según disponibilidad del proveedor.
•	Normas de referencia: EN 388 (riesgos mecánicos) / EN 420 (requisitos generales).
•	Uso recomendado: Manipulación de herramientas, mantenimiento, logística, industria, agroindustria y labores generales.</t>
  </si>
  <si>
    <t xml:space="preserve">Gorra de protección en dril con cubierta para cuello y orejas tipo pava con logo SENA </t>
  </si>
  <si>
    <t>Pava (Sombrero) color caqui en Dril con solapa para proteger el cuello Composición: 100% algodón Solapa desprendible con broches plásticos Se ajusta con cordón en algodón Tela: Dril Talla: Única</t>
  </si>
  <si>
    <t xml:space="preserve">Capucha monja de seguridad
 </t>
  </si>
  <si>
    <t>Capucha Tipo Monja de Seguridad
•	Tipo: Capucha de protección para cabeza y cuello (tipo monja).
•	Material: Tela antifluido o tela ignífuga (según necesidad), transpirable y resistente.
•	Cobertura: Cabeza, cuello y parte superior de hombros.
•	Diseño: Ajuste anatómico, con elástico o cierre para mejor sujeción.
•	Color: Color caqui.
•	Talla: Única o ajustable.
•	Características: Reutilizable, lavable, costuras reforzadas, cómoda para uso prolongado.
•	Uso recomendado: Laboratorio, áreas de bioseguridad, manipulación de sustancias, procesos higiénicos o industriales.</t>
  </si>
  <si>
    <t>Gafas de seguridad transparentes</t>
  </si>
  <si>
    <t>Gafas de Seguridad, Marco de PVC flexible, transparentes, Diseño aerodinámico, Visor intercambiable de policarbonato oftálmico de alta transparencia, con protectores laterales, Filtro UV., Resistente a impactos, abrasión, Lentes ópticamente aclarados y modificados para visión neutra, Lentes con tratamiento anti empañante.</t>
  </si>
  <si>
    <t xml:space="preserve">Overol de seguridad  </t>
  </si>
  <si>
    <t>Overol manga larga cuello militar, 7 bolsillos de parche con tapas, cierre delantero, espalda con cinta reflectiva y elástico en cintura. Tela dril color caqui. Bordado en frente izquierdo con logo SENA y bordado en el frente derecho el nombre del Complejo Tecnológico Minero Agroempresarial. Estampado en la espada con logo SENA centrado. Tallas M, L y XL. 20 de cada uno.</t>
  </si>
  <si>
    <t>Protector Auditivo tipo Inserción</t>
  </si>
  <si>
    <t>Protector auditivo tipo tapón con estuche: Con cordón y estuche fabricado en silicona con cámara de aire interna. Reutilizable, no toxico y no irritante. TRES MEMBRANAS. Nivel de atenuación de 25 a 27 decibeles.</t>
  </si>
  <si>
    <t>PAR</t>
  </si>
  <si>
    <t>Bota PVC de seguridad media caña dieléctrica
con puntera de seguridad</t>
  </si>
  <si>
    <t>Bota de seguridad PVC media caña dieléctrica con puntera
•	Material: PVC resistente a humedad, grasas, aceites y químicos comunes.
•	Altura: Media caña (protección hasta mitad de pierna).
•	Puntera de seguridad: Acero o composite, resistente a impacto 200 J y compresión 15 kN.
•	Suela: PVC antideslizante, resistente a hidrocarburos, con diseño de alta tracción.
•	Propiedad dieléctrica: Aislante eléctrico (según norma/ficha del fabricante).
•	Uso recomendado: Construcción, mantenimiento, industria, labores con riesgo eléctrico y ambientes húmedos.
•	Tallas:  38, 39, 40, 41. 10 de cada talla</t>
  </si>
  <si>
    <t xml:space="preserve">Mangas de protección solar </t>
  </si>
  <si>
    <t>Mangas de Protección Solar (cubrebrazos)
•	Tipo: Manga tubular para protección de brazos contra radiación solar.
•	Material: Poliéster / elastano (o nylon / spandex), tejido elástico y transpirable.
•	Protección UV: UPF 50+ (bloqueo mínimo del 98% de rayos UVA/UVB).
•	Diseño: Ajuste anatómico, sin costuras o con costuras planas para evitar rozaduras.
•	Talla: Unisex, talla única o tallas (S–M–L), 
•	Color: Preferible colores claros para uso en campo.
•	Características adicionales: Secado rápido, ligera, cómoda para uso prolongado.
•	Uso recomendado: Trabajo en campo, agricultura, construcción, logística, ciclismo y actividades al aire libre.
•	Presentación: Par (2 unidades).</t>
  </si>
  <si>
    <t xml:space="preserve">Guantes químicos nitrilo
</t>
  </si>
  <si>
    <t>Guantes de Protección Química en Nitrilo
•	Material: Nitrilo (NBR) resistente a químicos, aceites y grasas.
•	Tipo: Reutilizable (o desechable, según necesidad).
•	Acabado: Palma texturizada para mejor agarre en seco y húmedo.
•	Longitud: Mínimo 30 cm (tipo industrial) o según referencia.
•	Espesor: Según fabricante (uso químico recomendado).
•	Tallas: S – M – L – XL 
•	Color: Verde / azul / negro 
•	Resistencia: A ácidos y bases diluidas, hidrocarburos, solventes y detergentes (según ficha técnica).
•	Normas de referencia: EN 374 (protección química) / EN 388 (riesgos mecánicos, si aplica).
•	Uso recomendado: Manejo de químicos, limpieza industrial, laboratorio, agroindustria y mantenimiento.</t>
  </si>
  <si>
    <t>Guantes para Manejo Animal en cuero</t>
  </si>
  <si>
    <t>Guante de Polietileno HDPE. Los Guantes para Manejo Animal, con capas divididas en cuero de  alta resistencia y forro de balística de DuPont Kevlar. TALLA L</t>
  </si>
  <si>
    <t>Aguja máquina Collarín</t>
  </si>
  <si>
    <t>Calibre 70. Ref. B 63.  Paqueta por 10 unidades</t>
  </si>
  <si>
    <t>Unidad</t>
  </si>
  <si>
    <t>Calibre 80. Ref. B 63.  Paqueta por 10 unidades</t>
  </si>
  <si>
    <t>Aguja para máquina plana</t>
  </si>
  <si>
    <t>Calibre 80. Ref. 135X5. cabo grueso paquete x 10 unidades</t>
  </si>
  <si>
    <t>Otro</t>
  </si>
  <si>
    <t>Calibre 80. Ref. 16X257. cabodelgado paquete x 10 unidades</t>
  </si>
  <si>
    <t>Aguja, máquina fileteadora</t>
  </si>
  <si>
    <t>Calibre 80. Ref. B 27. Paquete por 10 unidades</t>
  </si>
  <si>
    <t>Calibre70 . Ref. B 27. Paquete por 10 unidades</t>
  </si>
  <si>
    <t xml:space="preserve">Metro </t>
  </si>
  <si>
    <t xml:space="preserve">Cono de Hilo </t>
  </si>
  <si>
    <t>Cono de hilo de 2500 metros. Composición poliester 100% calibre 120 color blanco</t>
  </si>
  <si>
    <t>Cono de hilo de 2500 metros. Composición poliester 100% calibre 120 color  azúl oscuro</t>
  </si>
  <si>
    <t>Cono de Hilo</t>
  </si>
  <si>
    <t>Cono de hilo de 2500 metros. Composición poliester 100% calibre 120 color  negro</t>
  </si>
  <si>
    <t>Cremallera</t>
  </si>
  <si>
    <t>Cremallera de nylon de 20cms color blanco</t>
  </si>
  <si>
    <t>Cremallera de nylon de 20cms color azúl oscuro</t>
  </si>
  <si>
    <t>Cuello Tejido para Camibuso</t>
  </si>
  <si>
    <t>Cuello tejido de poliester en color blanco  Tallas   S , XL&lt;</t>
  </si>
  <si>
    <t>Cuello tejido de poliester en color azúl oscuro  Tallas   S , XL&lt;</t>
  </si>
  <si>
    <t>Cuello tejido de poliester en color negro Tallas   S , XL&lt;</t>
  </si>
  <si>
    <t>Tela náutica azul oscuro</t>
  </si>
  <si>
    <t>Tela náutica azul oscuro- composición 100% poliéster.- tejido plano.</t>
  </si>
  <si>
    <t>Tela náutica verde cali</t>
  </si>
  <si>
    <t>Tela náutica verde cali- composición 100% poliéster.- tejido plano.</t>
  </si>
  <si>
    <t>Tela Dacron</t>
  </si>
  <si>
    <t>1.50 mts de ancho color blanco  composición70% poliester Y 30% algodón</t>
  </si>
  <si>
    <t>Tela de Punto tipo Lacostte</t>
  </si>
  <si>
    <t>Poliester 65%, algodón 35%. 1.80 de ancho color blanco</t>
  </si>
  <si>
    <t>Tela Drill</t>
  </si>
  <si>
    <t>Tela Drill Stretch de 1,60 de ancho, color caqui, composición 98% algodón  y  2% Spandex</t>
  </si>
  <si>
    <t>Tela Drill Stretch de 1,60 de ancho color oscuro, composición98% algodón y 2% Spandex</t>
  </si>
  <si>
    <t>Tela popelina streh</t>
  </si>
  <si>
    <t xml:space="preserve"> Popelina strech compossición 96% algodón- spandex 4 % , ancho 150 mts , color blanco Que no se arrugue, fácil de planchar,que sea fresca, Resistente, </t>
  </si>
  <si>
    <t>Puños Tejido para Camibuso</t>
  </si>
  <si>
    <t>Puños para camibuzo en poliester en color blanco  tallas  S XL</t>
  </si>
  <si>
    <t>Puños para camibuzo en poliester   en color negro tallas S XL</t>
  </si>
  <si>
    <t>Puños para camibuzo en poliester   en color azúl oscuro  tallas S XL</t>
  </si>
  <si>
    <t>Pulidoras</t>
  </si>
  <si>
    <t>Tijera pulidora o rematadores  TC801 thread cutter  caja X12</t>
  </si>
  <si>
    <t>EPP - APRENDICES  BENEFICIARIOS DE APOYOS DE SOSTENIMIENTO LABORATORIO</t>
  </si>
  <si>
    <t>ESPECIFICACIONES</t>
  </si>
  <si>
    <t>Bata antifluido manga larga con logo SENA</t>
  </si>
  <si>
    <t>Bata Antifluido Blanca Manga Larga con Logo SENA
•	Tipo: Bata de protección antifluido para uso institucional.
•	Material: Tela antifluido (poliéster con algodón o 100% poliéster), resistente a salpicaduras y fácil de lavar.
•	Color: Blanco.
•	Diseño: Manga larga con puño ajustable (elástico o rib).
•	Cierre: Cremallera 
•	Logo: Bordado o estampado del SENA en el pecho (lado izquierdo), tamaño institucional.
•	Tallas: S – M – L – XL (o tallaje estándar).
•	Características: Costuras reforzadas, cómoda, transpirable, lavable y reutilizable.
•	Uso recomendado: Laboratorio, formación, prácticas técnicas y ambientes con riesgo de salpicaduras.</t>
  </si>
  <si>
    <t xml:space="preserve">Calzado de seguridad para el laboratorio </t>
  </si>
  <si>
    <t>Calzado de Seguridad para Laboratorio
•	Tipo: Zapato o bota de seguridad cerrada para uso en laboratorio.
•	Material exterior: Cuero o material sintético resistente, fácil de limpiar.
•	Suela: Antideslizante, resistente a aceites y químicos comunes.
•	Puntera de seguridad: Acero o composite, resistente a impacto 200 J y compresión 15 kN.
•	Diseño: Cerrado, sin perforaciones, con ajuste seguro 
•	Plantilla: Anatómica y cómoda para uso prolongado.
•	Norma de referencia: ISO 20345 (o equivalente).
•	Tallas: 38, 39, 40, 41. 10 de cada talla
•	Uso recomendado: Laboratorio, manipulación de reactivos, limpieza y prácticas técnicas.</t>
  </si>
  <si>
    <t>Cofia desechable</t>
  </si>
  <si>
    <t>GORROS DESECHABLES TIPO ORUGA con Borde
elástico que no ejerce presión, en TELA NO TEJIDA. 100% desechable.
– Talla única
– Colores: Blanco
– Presentación: Bolsa x 100 unidad</t>
  </si>
  <si>
    <t>Caja por 100 unidades</t>
  </si>
  <si>
    <t>Guantes nitrilo azul no estériles</t>
  </si>
  <si>
    <t>Guantes de Nitrilo Azul No Estériles
•	Material: Nitrilo (NBR), libre de látex.
•	Color: Azul.
•	Tipo: Desechable, no estéril.
•	Presentación: Caja por 100 unidades (o según proveedor).
•	Diseño: Ambidiestro, puño enrollado, ajuste cómodo.
•	Textura: Dedos o palma texturizada para mejor agarre.
•	Tallas: S – M – L – XL.
•	Uso recomendado: Laboratorio, manipulación de muestras, limpieza, procedimientos generales.
•	Normas de referencia: EN 455 (si aplica) / EN 374 (protección química, si aplica).</t>
  </si>
  <si>
    <t xml:space="preserve">PAR </t>
  </si>
  <si>
    <t>Guantes químicos nitrilo</t>
  </si>
  <si>
    <t>Guantes de Protección Química en Nitrilo
•	Material: Nitrilo (NBR) resistente a químicos, aceites y grasas.
•	Tipo: Reutilizable (o desechable, según necesidad).
•	Acabado: Palma texturizada para mejor agarre en seco y húmedo.
•	Longitud: Mínimo 30 cm (tipo industrial) o según referencia.
•	Espesor: Según fabricante (uso químico recomendado).
•	Tallas: S – M – L – XL 
•	Color: Verde / azul / negro 
•	Resistencia: A ácidos y bases diluidas, hidrocarburos, solventes y detergentes (según ficha técnica).
•	Normas de referencia: EN 374 (protección química) / EN 388 (riesgos mecánicos, si aplica).
Uso recomendado: Manejo de químicos, limpieza industrial, laboratorio, agroindustria y mantenimiento.</t>
  </si>
  <si>
    <t>Guantes nitrilo Blanco estériles</t>
  </si>
  <si>
    <t>Guantes de Nitrilo Azul No Estériles
•	Material: Nitrilo (NBR), libre de látex.
•	Color: Blanca.
•	Tipo: Desechable, no estéril.
•	Presentación: Caja por 100 unidades (o según proveedor).
•	Diseño: Ambidiestro, puño enrollado, ajuste cómodo.
•	Textura: Dedos o palma texturizada para mejor agarre.
•	Tallas: S – M – L – XL.
•	Uso recomendado: Laboratorio, manipulación de muestras, limpieza, procedimientos generales.
Normas de referencia: EN 455 (si aplica) / EN 374 (protección química, si aplica).</t>
  </si>
  <si>
    <t>Guantes nitrilo Verde estériles</t>
  </si>
  <si>
    <t>Guantes de Nitrilo Azul No Estériles
•	Material: Nitrilo (NBR), libre de látex.
•	Color: Verde.
•	Tipo: Desechable, no estéril.
•	Presentación: Caja por 100 unidades (o según proveedor).
•	Diseño: Ambidiestro, puño enrollado, ajuste cómodo.
•	Textura: Dedos o palma texturizada para mejor agarre.
•	Tallas: S – M – L – XL.
•	Uso recomendado: Laboratorio, manipulación de muestras, limpieza, procedimientos generales.
Normas de referencia: EN 455 (si aplica) / EN 374 (protección química, si aplica).</t>
  </si>
  <si>
    <t xml:space="preserve">Cofia de tela para laboratorio </t>
  </si>
  <si>
    <t>Cofia de Tela para Laboratorio
•	Tipo: Cofia reutilizable para control de cabello en ambientes de laboratorio.
•	Material: Tela antifluido o algodón/poliéster (según requerimiento), transpirable y lavable.
•	Color: Blanco (o según disponibilidad institucional).
•	Diseño: Ajuste con elástico o amarre posterior para mayor sujeción.
•	Talla: Única o ajustable (unisex).
•	Características: Cómoda, ligera, reutilizable, costuras reforzadas.
•	Uso recomendado: Laboratorio, manipulación de muestras, prácticas técnicas, industria alimentaria o procesos con normas de higiene</t>
  </si>
  <si>
    <t xml:space="preserve">Tapabocas desechable
 </t>
  </si>
  <si>
    <t>TAPABOCAS TERMOSELLADOS 3 CAPAS AZULES
• Caja x 50 unidades con empaque individual.
• 2 capas (interna y externa) de tela no tejida.
• 1 capa intermedia de filtro Meltblown.
• Material flexible diseñado para adaptar el tapabocas a cualquier rostro.
• Tapabocas Desechable.</t>
  </si>
  <si>
    <t>Caja x 50 unidades en empaque individual</t>
  </si>
  <si>
    <t xml:space="preserve">Capucha monja de seguridad
</t>
  </si>
  <si>
    <t>Capucha Tipo Monja de Seguridad
•	Tipo: Capucha de protección para cabeza y cuello (tipo monja).
•	Material: Tela antifluido o tela ignífuga (según necesidad), transpirable y resistente.
•	Cobertura: Cabeza, cuello y parte superior de hombros.
•	Diseño: Ajuste anatómico, con elástico o cierre para mejor sujeción.
•	Color: Blanco (o según requerimiento institucional).
•	Talla: Única o ajustable.
•	Características: Reutilizable, lavable, costuras reforzadas, cómoda para uso prolongado.
•	Uso recomendado: Laboratorio, áreas de bioseguridad, manipulación de sustancias, procesos higiénicos o industriales.</t>
  </si>
  <si>
    <t>-</t>
  </si>
  <si>
    <t>ESTUDIO DE MERCADO
5_9502_547 Contratar la compra de insumos, materiales y elementos para apoyar los programas de formación de confeccion y laboratorio agropecuario del Complejo Tecnológico Minero Agroempresarial</t>
  </si>
  <si>
    <t>EPP - APRENDICES MATRICULADOS EN FICHAS AGROPECUARIO</t>
  </si>
  <si>
    <t>DESCRIPCION DEL ITEM</t>
  </si>
  <si>
    <t>TEXTIL, CONFECCIÓN, DISEÑO Y MODA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</si>
</sst>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 #,##0_-;\-* #,##0_-;_-* &quot;-&quot;??_-;_-@_-"/>
    <numFmt numFmtId="165" formatCode="_-&quot;$&quot;\ * #,##0_-;\-&quot;$&quot;\ * #,##0_-;_-&quot;$&quot;\ * &quot;-&quot;??_-;_-@_-"/>
  </numFmts>
  <fonts count="15" x14ac:knownFonts="1">
    <font>
      <sz val="11"/>
      <color theme="1"/>
      <name val="Calibri"/>
      <family val="2"/>
      <scheme val="minor"/>
    </font>
    <font>
      <sz val="11"/>
      <color theme="1"/>
      <name val="Calibri"/>
      <family val="2"/>
      <scheme val="minor"/>
    </font>
    <font>
      <b/>
      <sz val="9"/>
      <color theme="1"/>
      <name val="Arial"/>
      <family val="2"/>
    </font>
    <font>
      <b/>
      <sz val="9"/>
      <color rgb="FF000000"/>
      <name val="Arial"/>
      <family val="2"/>
    </font>
    <font>
      <sz val="9"/>
      <color theme="1"/>
      <name val="Arial"/>
      <family val="2"/>
    </font>
    <font>
      <sz val="9"/>
      <color rgb="FF000000"/>
      <name val="Arial"/>
      <family val="2"/>
    </font>
    <font>
      <sz val="10"/>
      <name val="Arial"/>
      <family val="2"/>
    </font>
    <font>
      <b/>
      <sz val="11"/>
      <color rgb="FF000000"/>
      <name val="Calibri"/>
      <family val="2"/>
    </font>
    <font>
      <b/>
      <sz val="10"/>
      <color theme="1"/>
      <name val="Calibri"/>
      <family val="2"/>
      <scheme val="minor"/>
    </font>
    <font>
      <b/>
      <sz val="10"/>
      <color rgb="FF000000"/>
      <name val="Calibri"/>
      <family val="2"/>
      <scheme val="minor"/>
    </font>
    <font>
      <sz val="10"/>
      <color theme="1"/>
      <name val="Calibri"/>
      <family val="2"/>
      <scheme val="minor"/>
    </font>
    <font>
      <sz val="11"/>
      <color rgb="FF000000"/>
      <name val="Calibri"/>
      <family val="2"/>
      <scheme val="minor"/>
    </font>
    <font>
      <sz val="11"/>
      <color rgb="FF000000"/>
      <name val="Calibri"/>
      <family val="2"/>
    </font>
    <font>
      <sz val="11"/>
      <name val="Calibri"/>
      <family val="2"/>
    </font>
    <font>
      <sz val="11"/>
      <color theme="1"/>
      <name val="Arial"/>
      <family val="2"/>
    </font>
  </fonts>
  <fills count="8">
    <fill>
      <patternFill patternType="none"/>
    </fill>
    <fill>
      <patternFill patternType="gray125"/>
    </fill>
    <fill>
      <patternFill patternType="solid">
        <fgColor theme="9" tint="0.59999389629810485"/>
        <bgColor indexed="64"/>
      </patternFill>
    </fill>
    <fill>
      <patternFill patternType="solid">
        <fgColor rgb="FF00B050"/>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s>
  <cellStyleXfs count="4">
    <xf numFmtId="0" fontId="0" fillId="0" borderId="0"/>
    <xf numFmtId="43" fontId="1" fillId="0" borderId="0" applyFont="0" applyFill="0" applyBorder="0" applyAlignment="0" applyProtection="0"/>
    <xf numFmtId="0" fontId="6" fillId="0" borderId="0"/>
    <xf numFmtId="44" fontId="1" fillId="0" borderId="0" applyFont="0" applyFill="0" applyBorder="0" applyAlignment="0" applyProtection="0"/>
  </cellStyleXfs>
  <cellXfs count="83">
    <xf numFmtId="0" fontId="0" fillId="0" borderId="0" xfId="0"/>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0" fillId="0" borderId="0" xfId="0" applyAlignment="1">
      <alignment horizontal="center"/>
    </xf>
    <xf numFmtId="0" fontId="5" fillId="0" borderId="1" xfId="0" applyFont="1" applyBorder="1" applyAlignment="1">
      <alignment horizontal="justify" vertical="center" wrapText="1"/>
    </xf>
    <xf numFmtId="0" fontId="0" fillId="0" borderId="1" xfId="0" applyBorder="1"/>
    <xf numFmtId="0" fontId="3" fillId="2" borderId="1" xfId="0" applyFont="1" applyFill="1" applyBorder="1" applyAlignment="1">
      <alignment horizontal="center" vertical="center" wrapText="1"/>
    </xf>
    <xf numFmtId="0" fontId="4" fillId="0" borderId="1" xfId="0" applyFont="1" applyBorder="1" applyAlignment="1">
      <alignment horizontal="left" vertical="center" wrapText="1"/>
    </xf>
    <xf numFmtId="0" fontId="5" fillId="0" borderId="1" xfId="0" applyFont="1" applyBorder="1" applyAlignment="1">
      <alignment horizontal="left" vertical="center" wrapText="1"/>
    </xf>
    <xf numFmtId="0" fontId="0" fillId="0" borderId="0" xfId="0" applyAlignment="1">
      <alignment vertical="center"/>
    </xf>
    <xf numFmtId="164" fontId="2" fillId="3" borderId="1" xfId="1" applyNumberFormat="1" applyFont="1" applyFill="1" applyBorder="1" applyAlignment="1">
      <alignment horizontal="center" vertical="center" wrapText="1"/>
    </xf>
    <xf numFmtId="0" fontId="0" fillId="0" borderId="0" xfId="0" applyAlignment="1">
      <alignment wrapText="1"/>
    </xf>
    <xf numFmtId="165" fontId="4" fillId="0" borderId="1" xfId="3" applyNumberFormat="1" applyFont="1" applyBorder="1" applyAlignment="1">
      <alignment vertical="center"/>
    </xf>
    <xf numFmtId="165" fontId="2" fillId="2" borderId="1" xfId="3" applyNumberFormat="1" applyFont="1" applyFill="1" applyBorder="1" applyAlignment="1">
      <alignment vertical="center" wrapText="1"/>
    </xf>
    <xf numFmtId="165" fontId="4" fillId="2" borderId="1" xfId="3" applyNumberFormat="1" applyFont="1" applyFill="1" applyBorder="1" applyAlignment="1">
      <alignment vertical="center"/>
    </xf>
    <xf numFmtId="165" fontId="4" fillId="0" borderId="0" xfId="0" applyNumberFormat="1" applyFont="1"/>
    <xf numFmtId="165" fontId="0" fillId="0" borderId="1" xfId="0" applyNumberFormat="1" applyBorder="1" applyAlignment="1">
      <alignment vertical="center"/>
    </xf>
    <xf numFmtId="165" fontId="0" fillId="6" borderId="1" xfId="3" applyNumberFormat="1" applyFont="1" applyFill="1" applyBorder="1" applyAlignment="1">
      <alignment vertical="center"/>
    </xf>
    <xf numFmtId="165" fontId="0" fillId="0" borderId="0" xfId="0" applyNumberFormat="1" applyAlignment="1">
      <alignment vertical="center"/>
    </xf>
    <xf numFmtId="165" fontId="3" fillId="4" borderId="1" xfId="1" applyNumberFormat="1" applyFont="1" applyFill="1" applyBorder="1" applyAlignment="1">
      <alignment horizontal="center" vertical="center" wrapText="1"/>
    </xf>
    <xf numFmtId="0" fontId="2" fillId="0" borderId="1" xfId="0" applyFont="1" applyBorder="1" applyAlignment="1">
      <alignment horizontal="center" vertical="center" wrapText="1"/>
    </xf>
    <xf numFmtId="0" fontId="4" fillId="0" borderId="3" xfId="0" applyFont="1" applyBorder="1" applyAlignment="1">
      <alignment horizontal="center" vertical="center" wrapText="1"/>
    </xf>
    <xf numFmtId="0" fontId="5" fillId="0" borderId="3" xfId="0" applyFont="1" applyBorder="1" applyAlignment="1">
      <alignment horizontal="left" vertical="center" wrapText="1"/>
    </xf>
    <xf numFmtId="0" fontId="4" fillId="0" borderId="4" xfId="0" applyFont="1" applyBorder="1" applyAlignment="1">
      <alignment horizontal="center" vertical="center" wrapText="1"/>
    </xf>
    <xf numFmtId="0" fontId="0" fillId="0" borderId="0" xfId="0" applyAlignment="1">
      <alignment horizontal="justify" vertical="center"/>
    </xf>
    <xf numFmtId="44" fontId="4" fillId="0" borderId="0" xfId="0" applyNumberFormat="1" applyFont="1"/>
    <xf numFmtId="44" fontId="0" fillId="0" borderId="0" xfId="0" applyNumberFormat="1"/>
    <xf numFmtId="0" fontId="9" fillId="2" borderId="1" xfId="0" applyFont="1" applyFill="1" applyBorder="1" applyAlignment="1">
      <alignment horizontal="center" vertical="center" wrapText="1"/>
    </xf>
    <xf numFmtId="44" fontId="9" fillId="2" borderId="1" xfId="1" applyNumberFormat="1" applyFont="1" applyFill="1" applyBorder="1" applyAlignment="1">
      <alignment horizontal="center" vertical="center" wrapText="1"/>
    </xf>
    <xf numFmtId="44" fontId="10" fillId="0" borderId="1" xfId="3" applyNumberFormat="1" applyFont="1" applyBorder="1" applyAlignment="1">
      <alignment vertical="center"/>
    </xf>
    <xf numFmtId="44" fontId="10" fillId="7" borderId="1" xfId="3" applyNumberFormat="1" applyFont="1" applyFill="1" applyBorder="1" applyAlignment="1">
      <alignment vertical="center"/>
    </xf>
    <xf numFmtId="44" fontId="8" fillId="2" borderId="1" xfId="3" applyNumberFormat="1" applyFont="1" applyFill="1" applyBorder="1" applyAlignment="1">
      <alignment vertical="center" wrapText="1"/>
    </xf>
    <xf numFmtId="44" fontId="10" fillId="2" borderId="1" xfId="3" applyNumberFormat="1" applyFont="1" applyFill="1" applyBorder="1" applyAlignment="1">
      <alignment vertical="center"/>
    </xf>
    <xf numFmtId="0" fontId="11" fillId="0" borderId="1" xfId="0" applyFont="1" applyBorder="1" applyAlignment="1">
      <alignment horizontal="center" vertical="center"/>
    </xf>
    <xf numFmtId="0" fontId="11" fillId="0" borderId="1" xfId="0" applyFont="1" applyBorder="1" applyAlignment="1">
      <alignment vertical="top" wrapText="1"/>
    </xf>
    <xf numFmtId="0" fontId="10" fillId="0" borderId="1" xfId="0" applyFont="1" applyBorder="1" applyAlignment="1">
      <alignment horizontal="left" vertical="top" wrapText="1"/>
    </xf>
    <xf numFmtId="0" fontId="11" fillId="0" borderId="1" xfId="0" applyFont="1" applyBorder="1" applyAlignment="1">
      <alignment vertical="center"/>
    </xf>
    <xf numFmtId="0" fontId="11" fillId="0" borderId="1" xfId="0" applyFont="1" applyBorder="1" applyAlignment="1">
      <alignment horizontal="left" vertical="top" wrapText="1"/>
    </xf>
    <xf numFmtId="0" fontId="10" fillId="0" borderId="1" xfId="0" applyFont="1" applyBorder="1" applyAlignment="1">
      <alignment vertical="top" wrapText="1"/>
    </xf>
    <xf numFmtId="0" fontId="11" fillId="0" borderId="1" xfId="0" applyFont="1" applyBorder="1" applyAlignment="1">
      <alignment vertical="top"/>
    </xf>
    <xf numFmtId="0" fontId="12" fillId="0" borderId="1" xfId="0" applyFont="1" applyBorder="1" applyAlignment="1">
      <alignment horizontal="left" vertical="top" wrapText="1"/>
    </xf>
    <xf numFmtId="0" fontId="13" fillId="0" borderId="6" xfId="2" applyFont="1" applyBorder="1" applyAlignment="1">
      <alignment horizontal="center"/>
    </xf>
    <xf numFmtId="0" fontId="13" fillId="0" borderId="6" xfId="2" applyFont="1" applyBorder="1"/>
    <xf numFmtId="0" fontId="13" fillId="0" borderId="6" xfId="2" applyFont="1" applyBorder="1" applyAlignment="1">
      <alignment horizontal="left" vertical="top"/>
    </xf>
    <xf numFmtId="0" fontId="6" fillId="0" borderId="6" xfId="0" applyFont="1" applyBorder="1" applyAlignment="1">
      <alignment horizontal="center" vertical="center" wrapText="1"/>
    </xf>
    <xf numFmtId="0" fontId="14" fillId="0" borderId="6" xfId="0" applyFont="1" applyBorder="1" applyAlignment="1">
      <alignment horizontal="center" vertical="center"/>
    </xf>
    <xf numFmtId="0" fontId="14" fillId="0" borderId="6" xfId="0" applyFont="1" applyBorder="1" applyAlignment="1">
      <alignment horizontal="center" vertical="center" wrapText="1"/>
    </xf>
    <xf numFmtId="0" fontId="14" fillId="0" borderId="6" xfId="0" applyFont="1" applyBorder="1" applyAlignment="1">
      <alignment horizontal="left" vertical="top"/>
    </xf>
    <xf numFmtId="0" fontId="14" fillId="0" borderId="1" xfId="0" applyFont="1" applyBorder="1" applyAlignment="1">
      <alignment horizontal="left" vertical="top" wrapText="1"/>
    </xf>
    <xf numFmtId="0" fontId="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1" xfId="0" applyFont="1" applyBorder="1" applyAlignment="1">
      <alignment horizontal="left" vertical="center" wrapText="1"/>
    </xf>
    <xf numFmtId="0" fontId="14" fillId="0" borderId="1" xfId="0" applyFont="1" applyBorder="1" applyAlignment="1">
      <alignment horizontal="left" vertical="top"/>
    </xf>
    <xf numFmtId="0" fontId="14" fillId="0" borderId="1" xfId="0" applyFont="1" applyBorder="1" applyAlignment="1">
      <alignment horizontal="center"/>
    </xf>
    <xf numFmtId="0" fontId="14" fillId="0" borderId="1" xfId="0" applyFont="1" applyBorder="1" applyAlignment="1">
      <alignment horizontal="center" wrapText="1"/>
    </xf>
    <xf numFmtId="0" fontId="8" fillId="5" borderId="1" xfId="0" applyFont="1" applyFill="1" applyBorder="1" applyAlignment="1">
      <alignment horizontal="center" vertical="center" wrapText="1"/>
    </xf>
    <xf numFmtId="44" fontId="10" fillId="0" borderId="1" xfId="3" applyFont="1" applyBorder="1" applyAlignment="1">
      <alignment horizontal="center" vertical="center"/>
    </xf>
    <xf numFmtId="0" fontId="0" fillId="0" borderId="1" xfId="0" applyBorder="1" applyAlignment="1">
      <alignment vertical="center"/>
    </xf>
    <xf numFmtId="0" fontId="11" fillId="0" borderId="1" xfId="0" applyFont="1" applyBorder="1" applyAlignment="1">
      <alignment horizontal="center" vertical="center" wrapText="1"/>
    </xf>
    <xf numFmtId="0" fontId="11" fillId="0" borderId="1" xfId="0" applyFont="1" applyBorder="1" applyAlignment="1">
      <alignment horizontal="left" vertical="top"/>
    </xf>
    <xf numFmtId="0" fontId="10" fillId="0" borderId="1" xfId="0" applyFont="1" applyBorder="1" applyAlignment="1">
      <alignment vertical="top"/>
    </xf>
    <xf numFmtId="44" fontId="10" fillId="0" borderId="1" xfId="0" applyNumberFormat="1" applyFont="1" applyBorder="1" applyAlignment="1">
      <alignment vertical="center"/>
    </xf>
    <xf numFmtId="44" fontId="10" fillId="0" borderId="1" xfId="3" applyNumberFormat="1" applyFont="1" applyBorder="1" applyAlignment="1">
      <alignment horizontal="center" vertical="center"/>
    </xf>
    <xf numFmtId="44" fontId="10" fillId="0" borderId="1" xfId="3" applyNumberFormat="1" applyFont="1" applyBorder="1"/>
    <xf numFmtId="44" fontId="10" fillId="0" borderId="5" xfId="3" applyNumberFormat="1" applyFont="1" applyFill="1" applyBorder="1"/>
    <xf numFmtId="0" fontId="8" fillId="5" borderId="2" xfId="0" applyFont="1" applyFill="1" applyBorder="1" applyAlignment="1">
      <alignment horizontal="center" vertical="center" wrapText="1"/>
    </xf>
    <xf numFmtId="0" fontId="8" fillId="5" borderId="4" xfId="0" applyFont="1" applyFill="1" applyBorder="1" applyAlignment="1">
      <alignment horizontal="center" vertical="center" wrapText="1"/>
    </xf>
    <xf numFmtId="0" fontId="0" fillId="0" borderId="1" xfId="0" applyBorder="1" applyAlignment="1">
      <alignment horizontal="left" vertical="center" wrapText="1"/>
    </xf>
    <xf numFmtId="0" fontId="2" fillId="0" borderId="1" xfId="0" applyFont="1" applyBorder="1" applyAlignment="1">
      <alignment horizontal="center" vertical="center" wrapText="1"/>
    </xf>
    <xf numFmtId="0" fontId="0" fillId="0" borderId="1" xfId="0" applyBorder="1" applyAlignment="1">
      <alignment horizontal="center"/>
    </xf>
    <xf numFmtId="0" fontId="7" fillId="5" borderId="1" xfId="0" applyFont="1" applyFill="1" applyBorder="1" applyAlignment="1">
      <alignment horizontal="center" vertical="center"/>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0" fillId="0" borderId="1" xfId="0" applyBorder="1" applyAlignment="1">
      <alignment horizontal="center" wrapText="1"/>
    </xf>
    <xf numFmtId="0" fontId="8" fillId="0" borderId="1" xfId="0" applyFont="1" applyBorder="1" applyAlignment="1">
      <alignment horizontal="center" vertical="center" wrapText="1"/>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5" borderId="1" xfId="0" applyFont="1" applyFill="1" applyBorder="1" applyAlignment="1">
      <alignment horizontal="center" vertical="center"/>
    </xf>
  </cellXfs>
  <cellStyles count="4">
    <cellStyle name="Millares" xfId="1" builtinId="3"/>
    <cellStyle name="Moneda" xfId="3" builtinId="4"/>
    <cellStyle name="Normal" xfId="0" builtinId="0"/>
    <cellStyle name="Normal 6" xfId="2" xr:uid="{BF67B483-7333-447B-912D-6E363057357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46</xdr:row>
      <xdr:rowOff>0</xdr:rowOff>
    </xdr:from>
    <xdr:to>
      <xdr:col>3</xdr:col>
      <xdr:colOff>304800</xdr:colOff>
      <xdr:row>47</xdr:row>
      <xdr:rowOff>95250</xdr:rowOff>
    </xdr:to>
    <xdr:sp macro="" textlink="">
      <xdr:nvSpPr>
        <xdr:cNvPr id="1026" name="AutoShape 2" descr="Juego De Calle Jax Metálico Catapiz Juguete Matatenas Jacks | Cuotas sin  interés">
          <a:extLst>
            <a:ext uri="{FF2B5EF4-FFF2-40B4-BE49-F238E27FC236}">
              <a16:creationId xmlns:a16="http://schemas.microsoft.com/office/drawing/2014/main" id="{D9BB3A6F-B7AA-42EE-B1A9-80C12A99EC9B}"/>
            </a:ext>
          </a:extLst>
        </xdr:cNvPr>
        <xdr:cNvSpPr>
          <a:spLocks noChangeAspect="1" noChangeArrowheads="1"/>
        </xdr:cNvSpPr>
      </xdr:nvSpPr>
      <xdr:spPr bwMode="auto">
        <a:xfrm>
          <a:off x="3181350" y="51177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42334</xdr:colOff>
      <xdr:row>0</xdr:row>
      <xdr:rowOff>39159</xdr:rowOff>
    </xdr:from>
    <xdr:to>
      <xdr:col>0</xdr:col>
      <xdr:colOff>402167</xdr:colOff>
      <xdr:row>0</xdr:row>
      <xdr:rowOff>419849</xdr:rowOff>
    </xdr:to>
    <xdr:pic>
      <xdr:nvPicPr>
        <xdr:cNvPr id="74" name="Imagen 73">
          <a:extLst>
            <a:ext uri="{FF2B5EF4-FFF2-40B4-BE49-F238E27FC236}">
              <a16:creationId xmlns:a16="http://schemas.microsoft.com/office/drawing/2014/main" id="{A4D1AB09-4DEA-4451-8B7E-F0032E035BE7}"/>
            </a:ext>
          </a:extLst>
        </xdr:cNvPr>
        <xdr:cNvPicPr>
          <a:picLocks noChangeAspect="1"/>
        </xdr:cNvPicPr>
      </xdr:nvPicPr>
      <xdr:blipFill>
        <a:blip xmlns:r="http://schemas.openxmlformats.org/officeDocument/2006/relationships" r:embed="rId1"/>
        <a:stretch>
          <a:fillRect/>
        </a:stretch>
      </xdr:blipFill>
      <xdr:spPr>
        <a:xfrm>
          <a:off x="42334" y="39159"/>
          <a:ext cx="359833" cy="380690"/>
        </a:xfrm>
        <a:prstGeom prst="rect">
          <a:avLst/>
        </a:prstGeom>
      </xdr:spPr>
    </xdr:pic>
    <xdr:clientData/>
  </xdr:twoCellAnchor>
  <xdr:oneCellAnchor>
    <xdr:from>
      <xdr:col>3</xdr:col>
      <xdr:colOff>0</xdr:colOff>
      <xdr:row>55</xdr:row>
      <xdr:rowOff>0</xdr:rowOff>
    </xdr:from>
    <xdr:ext cx="304800" cy="304800"/>
    <xdr:sp macro="" textlink="">
      <xdr:nvSpPr>
        <xdr:cNvPr id="4" name="AutoShape 2" descr="Juego De Calle Jax Metálico Catapiz Juguete Matatenas Jacks | Cuotas sin  interés">
          <a:extLst>
            <a:ext uri="{FF2B5EF4-FFF2-40B4-BE49-F238E27FC236}">
              <a16:creationId xmlns:a16="http://schemas.microsoft.com/office/drawing/2014/main" id="{90C36501-52D7-4E3B-A74F-761AACE7D479}"/>
            </a:ext>
          </a:extLst>
        </xdr:cNvPr>
        <xdr:cNvSpPr>
          <a:spLocks noChangeAspect="1" noChangeArrowheads="1"/>
        </xdr:cNvSpPr>
      </xdr:nvSpPr>
      <xdr:spPr bwMode="auto">
        <a:xfrm>
          <a:off x="4962525" y="58312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4</xdr:col>
      <xdr:colOff>0</xdr:colOff>
      <xdr:row>36</xdr:row>
      <xdr:rowOff>0</xdr:rowOff>
    </xdr:from>
    <xdr:to>
      <xdr:col>4</xdr:col>
      <xdr:colOff>304800</xdr:colOff>
      <xdr:row>36</xdr:row>
      <xdr:rowOff>311150</xdr:rowOff>
    </xdr:to>
    <xdr:sp macro="" textlink="">
      <xdr:nvSpPr>
        <xdr:cNvPr id="2" name="AutoShape 2" descr="Juego De Calle Jax Metálico Catapiz Juguete Matatenas Jacks | Cuotas sin  interés">
          <a:extLst>
            <a:ext uri="{FF2B5EF4-FFF2-40B4-BE49-F238E27FC236}">
              <a16:creationId xmlns:a16="http://schemas.microsoft.com/office/drawing/2014/main" id="{969A42FD-F8EB-473B-89EB-5E64766C6418}"/>
            </a:ext>
          </a:extLst>
        </xdr:cNvPr>
        <xdr:cNvSpPr>
          <a:spLocks noChangeAspect="1" noChangeArrowheads="1"/>
        </xdr:cNvSpPr>
      </xdr:nvSpPr>
      <xdr:spPr bwMode="auto">
        <a:xfrm>
          <a:off x="4968240" y="56380380"/>
          <a:ext cx="304800" cy="30861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143934</xdr:colOff>
      <xdr:row>0</xdr:row>
      <xdr:rowOff>331259</xdr:rowOff>
    </xdr:from>
    <xdr:to>
      <xdr:col>9</xdr:col>
      <xdr:colOff>503767</xdr:colOff>
      <xdr:row>1</xdr:row>
      <xdr:rowOff>242049</xdr:rowOff>
    </xdr:to>
    <xdr:pic>
      <xdr:nvPicPr>
        <xdr:cNvPr id="3" name="Imagen 2">
          <a:extLst>
            <a:ext uri="{FF2B5EF4-FFF2-40B4-BE49-F238E27FC236}">
              <a16:creationId xmlns:a16="http://schemas.microsoft.com/office/drawing/2014/main" id="{F0D96385-DDEA-409A-8CB9-CCC342149166}"/>
            </a:ext>
          </a:extLst>
        </xdr:cNvPr>
        <xdr:cNvPicPr>
          <a:picLocks noChangeAspect="1"/>
        </xdr:cNvPicPr>
      </xdr:nvPicPr>
      <xdr:blipFill>
        <a:blip xmlns:r="http://schemas.openxmlformats.org/officeDocument/2006/relationships" r:embed="rId1"/>
        <a:stretch>
          <a:fillRect/>
        </a:stretch>
      </xdr:blipFill>
      <xdr:spPr>
        <a:xfrm>
          <a:off x="10126134" y="331259"/>
          <a:ext cx="359833" cy="380690"/>
        </a:xfrm>
        <a:prstGeom prst="rect">
          <a:avLst/>
        </a:prstGeom>
      </xdr:spPr>
    </xdr:pic>
    <xdr:clientData/>
  </xdr:twoCellAnchor>
  <xdr:oneCellAnchor>
    <xdr:from>
      <xdr:col>4</xdr:col>
      <xdr:colOff>0</xdr:colOff>
      <xdr:row>40</xdr:row>
      <xdr:rowOff>0</xdr:rowOff>
    </xdr:from>
    <xdr:ext cx="304800" cy="304800"/>
    <xdr:sp macro="" textlink="">
      <xdr:nvSpPr>
        <xdr:cNvPr id="4" name="AutoShape 2" descr="Juego De Calle Jax Metálico Catapiz Juguete Matatenas Jacks | Cuotas sin  interés">
          <a:extLst>
            <a:ext uri="{FF2B5EF4-FFF2-40B4-BE49-F238E27FC236}">
              <a16:creationId xmlns:a16="http://schemas.microsoft.com/office/drawing/2014/main" id="{1219E96F-1B5E-48C5-A2C1-3A461DA63850}"/>
            </a:ext>
          </a:extLst>
        </xdr:cNvPr>
        <xdr:cNvSpPr>
          <a:spLocks noChangeAspect="1" noChangeArrowheads="1"/>
        </xdr:cNvSpPr>
      </xdr:nvSpPr>
      <xdr:spPr bwMode="auto">
        <a:xfrm>
          <a:off x="4968240" y="698068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2</xdr:col>
      <xdr:colOff>933450</xdr:colOff>
      <xdr:row>4</xdr:row>
      <xdr:rowOff>438150</xdr:rowOff>
    </xdr:from>
    <xdr:to>
      <xdr:col>2</xdr:col>
      <xdr:colOff>2053590</xdr:colOff>
      <xdr:row>4</xdr:row>
      <xdr:rowOff>1390650</xdr:rowOff>
    </xdr:to>
    <xdr:pic>
      <xdr:nvPicPr>
        <xdr:cNvPr id="15" name="Imagen 1">
          <a:extLst>
            <a:ext uri="{FF2B5EF4-FFF2-40B4-BE49-F238E27FC236}">
              <a16:creationId xmlns:a16="http://schemas.microsoft.com/office/drawing/2014/main" id="{A47C02A4-0C90-4AC8-917D-FE6AE5C9EE5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0" y="2411730"/>
          <a:ext cx="1120140" cy="952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2171700</xdr:colOff>
      <xdr:row>5</xdr:row>
      <xdr:rowOff>304800</xdr:rowOff>
    </xdr:from>
    <xdr:to>
      <xdr:col>2</xdr:col>
      <xdr:colOff>3291840</xdr:colOff>
      <xdr:row>5</xdr:row>
      <xdr:rowOff>1314450</xdr:rowOff>
    </xdr:to>
    <xdr:pic>
      <xdr:nvPicPr>
        <xdr:cNvPr id="16" name="Imagen 1">
          <a:extLst>
            <a:ext uri="{FF2B5EF4-FFF2-40B4-BE49-F238E27FC236}">
              <a16:creationId xmlns:a16="http://schemas.microsoft.com/office/drawing/2014/main" id="{658A5865-2D14-4723-AA70-01F46CDDD91F}"/>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000500" y="5044440"/>
          <a:ext cx="1120140" cy="1009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1085850</xdr:colOff>
      <xdr:row>6</xdr:row>
      <xdr:rowOff>266700</xdr:rowOff>
    </xdr:from>
    <xdr:to>
      <xdr:col>2</xdr:col>
      <xdr:colOff>2207260</xdr:colOff>
      <xdr:row>6</xdr:row>
      <xdr:rowOff>1444625</xdr:rowOff>
    </xdr:to>
    <xdr:pic>
      <xdr:nvPicPr>
        <xdr:cNvPr id="17" name="Imagen 16">
          <a:extLst>
            <a:ext uri="{FF2B5EF4-FFF2-40B4-BE49-F238E27FC236}">
              <a16:creationId xmlns:a16="http://schemas.microsoft.com/office/drawing/2014/main" id="{A02F7B25-7CD1-45AB-A078-02F12A1EA233}"/>
            </a:ext>
          </a:extLst>
        </xdr:cNvPr>
        <xdr:cNvPicPr/>
      </xdr:nvPicPr>
      <xdr:blipFill>
        <a:blip xmlns:r="http://schemas.openxmlformats.org/officeDocument/2006/relationships" r:embed="rId4"/>
        <a:stretch>
          <a:fillRect/>
        </a:stretch>
      </xdr:blipFill>
      <xdr:spPr>
        <a:xfrm>
          <a:off x="2914650" y="6545580"/>
          <a:ext cx="1121410" cy="1175385"/>
        </a:xfrm>
        <a:prstGeom prst="rect">
          <a:avLst/>
        </a:prstGeom>
      </xdr:spPr>
    </xdr:pic>
    <xdr:clientData/>
  </xdr:twoCellAnchor>
  <xdr:twoCellAnchor editAs="oneCell">
    <xdr:from>
      <xdr:col>2</xdr:col>
      <xdr:colOff>971550</xdr:colOff>
      <xdr:row>7</xdr:row>
      <xdr:rowOff>571500</xdr:rowOff>
    </xdr:from>
    <xdr:to>
      <xdr:col>2</xdr:col>
      <xdr:colOff>2092960</xdr:colOff>
      <xdr:row>7</xdr:row>
      <xdr:rowOff>1416685</xdr:rowOff>
    </xdr:to>
    <xdr:pic>
      <xdr:nvPicPr>
        <xdr:cNvPr id="18" name="Imagen 17">
          <a:extLst>
            <a:ext uri="{FF2B5EF4-FFF2-40B4-BE49-F238E27FC236}">
              <a16:creationId xmlns:a16="http://schemas.microsoft.com/office/drawing/2014/main" id="{10EB554B-3F70-479B-BFC1-A9C4CC27EDBE}"/>
            </a:ext>
          </a:extLst>
        </xdr:cNvPr>
        <xdr:cNvPicPr/>
      </xdr:nvPicPr>
      <xdr:blipFill>
        <a:blip xmlns:r="http://schemas.openxmlformats.org/officeDocument/2006/relationships" r:embed="rId5"/>
        <a:stretch>
          <a:fillRect/>
        </a:stretch>
      </xdr:blipFill>
      <xdr:spPr>
        <a:xfrm>
          <a:off x="2800350" y="8382000"/>
          <a:ext cx="1121410" cy="842645"/>
        </a:xfrm>
        <a:prstGeom prst="rect">
          <a:avLst/>
        </a:prstGeom>
      </xdr:spPr>
    </xdr:pic>
    <xdr:clientData/>
  </xdr:twoCellAnchor>
  <xdr:twoCellAnchor editAs="oneCell">
    <xdr:from>
      <xdr:col>2</xdr:col>
      <xdr:colOff>1409700</xdr:colOff>
      <xdr:row>8</xdr:row>
      <xdr:rowOff>438150</xdr:rowOff>
    </xdr:from>
    <xdr:to>
      <xdr:col>2</xdr:col>
      <xdr:colOff>2531110</xdr:colOff>
      <xdr:row>8</xdr:row>
      <xdr:rowOff>2007235</xdr:rowOff>
    </xdr:to>
    <xdr:pic>
      <xdr:nvPicPr>
        <xdr:cNvPr id="19" name="Imagen 18">
          <a:extLst>
            <a:ext uri="{FF2B5EF4-FFF2-40B4-BE49-F238E27FC236}">
              <a16:creationId xmlns:a16="http://schemas.microsoft.com/office/drawing/2014/main" id="{4868D972-3B72-4CB7-AF9E-8A9EC06E100A}"/>
            </a:ext>
          </a:extLst>
        </xdr:cNvPr>
        <xdr:cNvPicPr/>
      </xdr:nvPicPr>
      <xdr:blipFill>
        <a:blip xmlns:r="http://schemas.openxmlformats.org/officeDocument/2006/relationships" r:embed="rId6"/>
        <a:stretch>
          <a:fillRect/>
        </a:stretch>
      </xdr:blipFill>
      <xdr:spPr>
        <a:xfrm>
          <a:off x="3238500" y="9940290"/>
          <a:ext cx="1121410" cy="1564005"/>
        </a:xfrm>
        <a:prstGeom prst="rect">
          <a:avLst/>
        </a:prstGeom>
      </xdr:spPr>
    </xdr:pic>
    <xdr:clientData/>
  </xdr:twoCellAnchor>
  <xdr:twoCellAnchor editAs="oneCell">
    <xdr:from>
      <xdr:col>2</xdr:col>
      <xdr:colOff>1028700</xdr:colOff>
      <xdr:row>9</xdr:row>
      <xdr:rowOff>571500</xdr:rowOff>
    </xdr:from>
    <xdr:to>
      <xdr:col>2</xdr:col>
      <xdr:colOff>1969770</xdr:colOff>
      <xdr:row>9</xdr:row>
      <xdr:rowOff>1162685</xdr:rowOff>
    </xdr:to>
    <xdr:pic>
      <xdr:nvPicPr>
        <xdr:cNvPr id="20" name="Imagen 19">
          <a:extLst>
            <a:ext uri="{FF2B5EF4-FFF2-40B4-BE49-F238E27FC236}">
              <a16:creationId xmlns:a16="http://schemas.microsoft.com/office/drawing/2014/main" id="{25C9DCDD-CE5A-4FFE-A630-5B6055F8C19B}"/>
            </a:ext>
          </a:extLst>
        </xdr:cNvPr>
        <xdr:cNvPicPr/>
      </xdr:nvPicPr>
      <xdr:blipFill>
        <a:blip xmlns:r="http://schemas.openxmlformats.org/officeDocument/2006/relationships" r:embed="rId7"/>
        <a:stretch>
          <a:fillRect/>
        </a:stretch>
      </xdr:blipFill>
      <xdr:spPr>
        <a:xfrm>
          <a:off x="2857500" y="12268200"/>
          <a:ext cx="941070" cy="591185"/>
        </a:xfrm>
        <a:prstGeom prst="rect">
          <a:avLst/>
        </a:prstGeom>
      </xdr:spPr>
    </xdr:pic>
    <xdr:clientData/>
  </xdr:twoCellAnchor>
  <xdr:twoCellAnchor editAs="oneCell">
    <xdr:from>
      <xdr:col>2</xdr:col>
      <xdr:colOff>1143000</xdr:colOff>
      <xdr:row>10</xdr:row>
      <xdr:rowOff>666750</xdr:rowOff>
    </xdr:from>
    <xdr:to>
      <xdr:col>2</xdr:col>
      <xdr:colOff>2264410</xdr:colOff>
      <xdr:row>10</xdr:row>
      <xdr:rowOff>1950720</xdr:rowOff>
    </xdr:to>
    <xdr:pic>
      <xdr:nvPicPr>
        <xdr:cNvPr id="21" name="Imagen 20">
          <a:extLst>
            <a:ext uri="{FF2B5EF4-FFF2-40B4-BE49-F238E27FC236}">
              <a16:creationId xmlns:a16="http://schemas.microsoft.com/office/drawing/2014/main" id="{99C1AB16-9F7B-4A5C-B927-7E6E7F77ABFD}"/>
            </a:ext>
          </a:extLst>
        </xdr:cNvPr>
        <xdr:cNvPicPr/>
      </xdr:nvPicPr>
      <xdr:blipFill>
        <a:blip xmlns:r="http://schemas.openxmlformats.org/officeDocument/2006/relationships" r:embed="rId8"/>
        <a:stretch>
          <a:fillRect/>
        </a:stretch>
      </xdr:blipFill>
      <xdr:spPr>
        <a:xfrm>
          <a:off x="2971800" y="13681710"/>
          <a:ext cx="1121410" cy="1283970"/>
        </a:xfrm>
        <a:prstGeom prst="rect">
          <a:avLst/>
        </a:prstGeom>
      </xdr:spPr>
    </xdr:pic>
    <xdr:clientData/>
  </xdr:twoCellAnchor>
  <xdr:twoCellAnchor editAs="oneCell">
    <xdr:from>
      <xdr:col>2</xdr:col>
      <xdr:colOff>1123950</xdr:colOff>
      <xdr:row>11</xdr:row>
      <xdr:rowOff>552450</xdr:rowOff>
    </xdr:from>
    <xdr:to>
      <xdr:col>2</xdr:col>
      <xdr:colOff>2245360</xdr:colOff>
      <xdr:row>11</xdr:row>
      <xdr:rowOff>1630680</xdr:rowOff>
    </xdr:to>
    <xdr:pic>
      <xdr:nvPicPr>
        <xdr:cNvPr id="22" name="Imagen 21">
          <a:extLst>
            <a:ext uri="{FF2B5EF4-FFF2-40B4-BE49-F238E27FC236}">
              <a16:creationId xmlns:a16="http://schemas.microsoft.com/office/drawing/2014/main" id="{FEBE6003-D214-4B25-8320-6B269DFC4252}"/>
            </a:ext>
          </a:extLst>
        </xdr:cNvPr>
        <xdr:cNvPicPr/>
      </xdr:nvPicPr>
      <xdr:blipFill>
        <a:blip xmlns:r="http://schemas.openxmlformats.org/officeDocument/2006/relationships" r:embed="rId9"/>
        <a:stretch>
          <a:fillRect/>
        </a:stretch>
      </xdr:blipFill>
      <xdr:spPr>
        <a:xfrm>
          <a:off x="2952750" y="15632430"/>
          <a:ext cx="1121410" cy="1073150"/>
        </a:xfrm>
        <a:prstGeom prst="rect">
          <a:avLst/>
        </a:prstGeom>
      </xdr:spPr>
    </xdr:pic>
    <xdr:clientData/>
  </xdr:twoCellAnchor>
  <xdr:twoCellAnchor editAs="oneCell">
    <xdr:from>
      <xdr:col>2</xdr:col>
      <xdr:colOff>971550</xdr:colOff>
      <xdr:row>12</xdr:row>
      <xdr:rowOff>438150</xdr:rowOff>
    </xdr:from>
    <xdr:to>
      <xdr:col>2</xdr:col>
      <xdr:colOff>2092960</xdr:colOff>
      <xdr:row>12</xdr:row>
      <xdr:rowOff>1765300</xdr:rowOff>
    </xdr:to>
    <xdr:pic>
      <xdr:nvPicPr>
        <xdr:cNvPr id="23" name="Imagen 22">
          <a:extLst>
            <a:ext uri="{FF2B5EF4-FFF2-40B4-BE49-F238E27FC236}">
              <a16:creationId xmlns:a16="http://schemas.microsoft.com/office/drawing/2014/main" id="{C599B58A-7C19-4294-A6C8-904098BFB7D3}"/>
            </a:ext>
          </a:extLst>
        </xdr:cNvPr>
        <xdr:cNvPicPr/>
      </xdr:nvPicPr>
      <xdr:blipFill>
        <a:blip xmlns:r="http://schemas.openxmlformats.org/officeDocument/2006/relationships" r:embed="rId10"/>
        <a:stretch>
          <a:fillRect/>
        </a:stretch>
      </xdr:blipFill>
      <xdr:spPr>
        <a:xfrm>
          <a:off x="2800350" y="17255490"/>
          <a:ext cx="1121410" cy="1327150"/>
        </a:xfrm>
        <a:prstGeom prst="rect">
          <a:avLst/>
        </a:prstGeom>
      </xdr:spPr>
    </xdr:pic>
    <xdr:clientData/>
  </xdr:twoCellAnchor>
  <xdr:twoCellAnchor>
    <xdr:from>
      <xdr:col>2</xdr:col>
      <xdr:colOff>1085850</xdr:colOff>
      <xdr:row>13</xdr:row>
      <xdr:rowOff>247650</xdr:rowOff>
    </xdr:from>
    <xdr:to>
      <xdr:col>2</xdr:col>
      <xdr:colOff>2205990</xdr:colOff>
      <xdr:row>13</xdr:row>
      <xdr:rowOff>1649730</xdr:rowOff>
    </xdr:to>
    <xdr:pic>
      <xdr:nvPicPr>
        <xdr:cNvPr id="24" name="Imagen 1">
          <a:extLst>
            <a:ext uri="{FF2B5EF4-FFF2-40B4-BE49-F238E27FC236}">
              <a16:creationId xmlns:a16="http://schemas.microsoft.com/office/drawing/2014/main" id="{BD3D8EF0-FFCE-4157-9C38-9DDFF340F83C}"/>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2914650" y="19122390"/>
          <a:ext cx="1120140" cy="14020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952500</xdr:colOff>
      <xdr:row>16</xdr:row>
      <xdr:rowOff>685800</xdr:rowOff>
    </xdr:from>
    <xdr:to>
      <xdr:col>2</xdr:col>
      <xdr:colOff>2072640</xdr:colOff>
      <xdr:row>16</xdr:row>
      <xdr:rowOff>1325880</xdr:rowOff>
    </xdr:to>
    <xdr:pic>
      <xdr:nvPicPr>
        <xdr:cNvPr id="25" name="Imagen 1">
          <a:extLst>
            <a:ext uri="{FF2B5EF4-FFF2-40B4-BE49-F238E27FC236}">
              <a16:creationId xmlns:a16="http://schemas.microsoft.com/office/drawing/2014/main" id="{42EF67D6-B76E-4D7D-A5B5-FA49D9361BD2}"/>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2781300" y="22128480"/>
          <a:ext cx="1120140" cy="6400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1028700</xdr:colOff>
      <xdr:row>17</xdr:row>
      <xdr:rowOff>438150</xdr:rowOff>
    </xdr:from>
    <xdr:to>
      <xdr:col>2</xdr:col>
      <xdr:colOff>2150110</xdr:colOff>
      <xdr:row>17</xdr:row>
      <xdr:rowOff>1172210</xdr:rowOff>
    </xdr:to>
    <xdr:pic>
      <xdr:nvPicPr>
        <xdr:cNvPr id="26" name="Imagen 25">
          <a:extLst>
            <a:ext uri="{FF2B5EF4-FFF2-40B4-BE49-F238E27FC236}">
              <a16:creationId xmlns:a16="http://schemas.microsoft.com/office/drawing/2014/main" id="{CC7FCFC1-E736-4D40-BCB2-21EFC3A3BA6B}"/>
            </a:ext>
          </a:extLst>
        </xdr:cNvPr>
        <xdr:cNvPicPr/>
      </xdr:nvPicPr>
      <xdr:blipFill>
        <a:blip xmlns:r="http://schemas.openxmlformats.org/officeDocument/2006/relationships" r:embed="rId13"/>
        <a:stretch>
          <a:fillRect/>
        </a:stretch>
      </xdr:blipFill>
      <xdr:spPr>
        <a:xfrm>
          <a:off x="2857500" y="23625810"/>
          <a:ext cx="1121410" cy="734060"/>
        </a:xfrm>
        <a:prstGeom prst="rect">
          <a:avLst/>
        </a:prstGeom>
      </xdr:spPr>
    </xdr:pic>
    <xdr:clientData/>
  </xdr:twoCellAnchor>
  <xdr:twoCellAnchor editAs="oneCell">
    <xdr:from>
      <xdr:col>2</xdr:col>
      <xdr:colOff>1524000</xdr:colOff>
      <xdr:row>18</xdr:row>
      <xdr:rowOff>190500</xdr:rowOff>
    </xdr:from>
    <xdr:to>
      <xdr:col>2</xdr:col>
      <xdr:colOff>2645410</xdr:colOff>
      <xdr:row>18</xdr:row>
      <xdr:rowOff>1327150</xdr:rowOff>
    </xdr:to>
    <xdr:pic>
      <xdr:nvPicPr>
        <xdr:cNvPr id="27" name="Imagen 26">
          <a:extLst>
            <a:ext uri="{FF2B5EF4-FFF2-40B4-BE49-F238E27FC236}">
              <a16:creationId xmlns:a16="http://schemas.microsoft.com/office/drawing/2014/main" id="{95C9755E-205D-401F-9CD2-699FBDC57D51}"/>
            </a:ext>
          </a:extLst>
        </xdr:cNvPr>
        <xdr:cNvPicPr/>
      </xdr:nvPicPr>
      <xdr:blipFill>
        <a:blip xmlns:r="http://schemas.openxmlformats.org/officeDocument/2006/relationships" r:embed="rId14"/>
        <a:stretch>
          <a:fillRect/>
        </a:stretch>
      </xdr:blipFill>
      <xdr:spPr>
        <a:xfrm>
          <a:off x="3352800" y="24818340"/>
          <a:ext cx="1121410" cy="1136650"/>
        </a:xfrm>
        <a:prstGeom prst="rect">
          <a:avLst/>
        </a:prstGeom>
      </xdr:spPr>
    </xdr:pic>
    <xdr:clientData/>
  </xdr:twoCellAnchor>
  <xdr:twoCellAnchor editAs="oneCell">
    <xdr:from>
      <xdr:col>2</xdr:col>
      <xdr:colOff>895350</xdr:colOff>
      <xdr:row>19</xdr:row>
      <xdr:rowOff>742950</xdr:rowOff>
    </xdr:from>
    <xdr:to>
      <xdr:col>2</xdr:col>
      <xdr:colOff>2016760</xdr:colOff>
      <xdr:row>19</xdr:row>
      <xdr:rowOff>1712595</xdr:rowOff>
    </xdr:to>
    <xdr:pic>
      <xdr:nvPicPr>
        <xdr:cNvPr id="28" name="Imagen 27">
          <a:extLst>
            <a:ext uri="{FF2B5EF4-FFF2-40B4-BE49-F238E27FC236}">
              <a16:creationId xmlns:a16="http://schemas.microsoft.com/office/drawing/2014/main" id="{E16B29F5-FC70-4DFA-B159-D2B1CD43FF43}"/>
            </a:ext>
          </a:extLst>
        </xdr:cNvPr>
        <xdr:cNvPicPr/>
      </xdr:nvPicPr>
      <xdr:blipFill>
        <a:blip xmlns:r="http://schemas.openxmlformats.org/officeDocument/2006/relationships" r:embed="rId15"/>
        <a:stretch>
          <a:fillRect/>
        </a:stretch>
      </xdr:blipFill>
      <xdr:spPr>
        <a:xfrm>
          <a:off x="2724150" y="26841450"/>
          <a:ext cx="1121410" cy="969645"/>
        </a:xfrm>
        <a:prstGeom prst="rect">
          <a:avLst/>
        </a:prstGeom>
      </xdr:spPr>
    </xdr:pic>
    <xdr:clientData/>
  </xdr:twoCellAnchor>
  <xdr:twoCellAnchor editAs="oneCell">
    <xdr:from>
      <xdr:col>2</xdr:col>
      <xdr:colOff>1504950</xdr:colOff>
      <xdr:row>20</xdr:row>
      <xdr:rowOff>457200</xdr:rowOff>
    </xdr:from>
    <xdr:to>
      <xdr:col>2</xdr:col>
      <xdr:colOff>2626360</xdr:colOff>
      <xdr:row>20</xdr:row>
      <xdr:rowOff>1784350</xdr:rowOff>
    </xdr:to>
    <xdr:pic>
      <xdr:nvPicPr>
        <xdr:cNvPr id="29" name="Imagen 28">
          <a:extLst>
            <a:ext uri="{FF2B5EF4-FFF2-40B4-BE49-F238E27FC236}">
              <a16:creationId xmlns:a16="http://schemas.microsoft.com/office/drawing/2014/main" id="{B7BB0DE9-12F8-47A4-B3A2-149A61EE73C4}"/>
            </a:ext>
          </a:extLst>
        </xdr:cNvPr>
        <xdr:cNvPicPr/>
      </xdr:nvPicPr>
      <xdr:blipFill>
        <a:blip xmlns:r="http://schemas.openxmlformats.org/officeDocument/2006/relationships" r:embed="rId10"/>
        <a:stretch>
          <a:fillRect/>
        </a:stretch>
      </xdr:blipFill>
      <xdr:spPr>
        <a:xfrm>
          <a:off x="3333750" y="28757880"/>
          <a:ext cx="1121410" cy="1327150"/>
        </a:xfrm>
        <a:prstGeom prst="rect">
          <a:avLst/>
        </a:prstGeom>
      </xdr:spPr>
    </xdr:pic>
    <xdr:clientData/>
  </xdr:twoCellAnchor>
  <xdr:twoCellAnchor editAs="oneCell">
    <xdr:from>
      <xdr:col>2</xdr:col>
      <xdr:colOff>2038350</xdr:colOff>
      <xdr:row>21</xdr:row>
      <xdr:rowOff>247650</xdr:rowOff>
    </xdr:from>
    <xdr:to>
      <xdr:col>2</xdr:col>
      <xdr:colOff>3159760</xdr:colOff>
      <xdr:row>21</xdr:row>
      <xdr:rowOff>1420495</xdr:rowOff>
    </xdr:to>
    <xdr:pic>
      <xdr:nvPicPr>
        <xdr:cNvPr id="30" name="Imagen 29">
          <a:extLst>
            <a:ext uri="{FF2B5EF4-FFF2-40B4-BE49-F238E27FC236}">
              <a16:creationId xmlns:a16="http://schemas.microsoft.com/office/drawing/2014/main" id="{79EA730C-4E59-473D-9A66-7517DCE81839}"/>
            </a:ext>
          </a:extLst>
        </xdr:cNvPr>
        <xdr:cNvPicPr/>
      </xdr:nvPicPr>
      <xdr:blipFill>
        <a:blip xmlns:r="http://schemas.openxmlformats.org/officeDocument/2006/relationships" r:embed="rId16"/>
        <a:stretch>
          <a:fillRect/>
        </a:stretch>
      </xdr:blipFill>
      <xdr:spPr>
        <a:xfrm>
          <a:off x="3867150" y="31436310"/>
          <a:ext cx="1121410" cy="1172845"/>
        </a:xfrm>
        <a:prstGeom prst="rect">
          <a:avLst/>
        </a:prstGeom>
      </xdr:spPr>
    </xdr:pic>
    <xdr:clientData/>
  </xdr:twoCellAnchor>
  <xdr:twoCellAnchor editAs="oneCell">
    <xdr:from>
      <xdr:col>2</xdr:col>
      <xdr:colOff>1314450</xdr:colOff>
      <xdr:row>22</xdr:row>
      <xdr:rowOff>628650</xdr:rowOff>
    </xdr:from>
    <xdr:to>
      <xdr:col>2</xdr:col>
      <xdr:colOff>2435860</xdr:colOff>
      <xdr:row>22</xdr:row>
      <xdr:rowOff>1191260</xdr:rowOff>
    </xdr:to>
    <xdr:pic>
      <xdr:nvPicPr>
        <xdr:cNvPr id="31" name="Imagen 30">
          <a:extLst>
            <a:ext uri="{FF2B5EF4-FFF2-40B4-BE49-F238E27FC236}">
              <a16:creationId xmlns:a16="http://schemas.microsoft.com/office/drawing/2014/main" id="{EB16013D-A58D-48D2-AEA1-D51CAACD86F0}"/>
            </a:ext>
          </a:extLst>
        </xdr:cNvPr>
        <xdr:cNvPicPr/>
      </xdr:nvPicPr>
      <xdr:blipFill>
        <a:blip xmlns:r="http://schemas.openxmlformats.org/officeDocument/2006/relationships" r:embed="rId17"/>
        <a:stretch>
          <a:fillRect/>
        </a:stretch>
      </xdr:blipFill>
      <xdr:spPr>
        <a:xfrm>
          <a:off x="3143250" y="33287970"/>
          <a:ext cx="1121410" cy="562610"/>
        </a:xfrm>
        <a:prstGeom prst="rect">
          <a:avLst/>
        </a:prstGeom>
      </xdr:spPr>
    </xdr:pic>
    <xdr:clientData/>
  </xdr:twoCellAnchor>
  <xdr:twoCellAnchor editAs="oneCell">
    <xdr:from>
      <xdr:col>2</xdr:col>
      <xdr:colOff>1816100</xdr:colOff>
      <xdr:row>23</xdr:row>
      <xdr:rowOff>254000</xdr:rowOff>
    </xdr:from>
    <xdr:to>
      <xdr:col>2</xdr:col>
      <xdr:colOff>2937510</xdr:colOff>
      <xdr:row>23</xdr:row>
      <xdr:rowOff>2303780</xdr:rowOff>
    </xdr:to>
    <xdr:pic>
      <xdr:nvPicPr>
        <xdr:cNvPr id="32" name="Imagen 31">
          <a:extLst>
            <a:ext uri="{FF2B5EF4-FFF2-40B4-BE49-F238E27FC236}">
              <a16:creationId xmlns:a16="http://schemas.microsoft.com/office/drawing/2014/main" id="{96B26151-247A-489B-B0F1-C9203FEF7948}"/>
            </a:ext>
          </a:extLst>
        </xdr:cNvPr>
        <xdr:cNvPicPr/>
      </xdr:nvPicPr>
      <xdr:blipFill>
        <a:blip xmlns:r="http://schemas.openxmlformats.org/officeDocument/2006/relationships" r:embed="rId18"/>
        <a:stretch>
          <a:fillRect/>
        </a:stretch>
      </xdr:blipFill>
      <xdr:spPr>
        <a:xfrm>
          <a:off x="3797300" y="38544500"/>
          <a:ext cx="1121410" cy="2049780"/>
        </a:xfrm>
        <a:prstGeom prst="rect">
          <a:avLst/>
        </a:prstGeom>
      </xdr:spPr>
    </xdr:pic>
    <xdr:clientData/>
  </xdr:twoCellAnchor>
  <xdr:twoCellAnchor editAs="oneCell">
    <xdr:from>
      <xdr:col>2</xdr:col>
      <xdr:colOff>1390650</xdr:colOff>
      <xdr:row>24</xdr:row>
      <xdr:rowOff>533400</xdr:rowOff>
    </xdr:from>
    <xdr:to>
      <xdr:col>2</xdr:col>
      <xdr:colOff>2512060</xdr:colOff>
      <xdr:row>24</xdr:row>
      <xdr:rowOff>1376045</xdr:rowOff>
    </xdr:to>
    <xdr:pic>
      <xdr:nvPicPr>
        <xdr:cNvPr id="33" name="Imagen 32">
          <a:extLst>
            <a:ext uri="{FF2B5EF4-FFF2-40B4-BE49-F238E27FC236}">
              <a16:creationId xmlns:a16="http://schemas.microsoft.com/office/drawing/2014/main" id="{7ED6548E-5470-4C76-8A64-999157A572A6}"/>
            </a:ext>
          </a:extLst>
        </xdr:cNvPr>
        <xdr:cNvPicPr/>
      </xdr:nvPicPr>
      <xdr:blipFill>
        <a:blip xmlns:r="http://schemas.openxmlformats.org/officeDocument/2006/relationships" r:embed="rId5"/>
        <a:stretch>
          <a:fillRect/>
        </a:stretch>
      </xdr:blipFill>
      <xdr:spPr>
        <a:xfrm>
          <a:off x="3219450" y="37985700"/>
          <a:ext cx="1121410" cy="842645"/>
        </a:xfrm>
        <a:prstGeom prst="rect">
          <a:avLst/>
        </a:prstGeom>
      </xdr:spPr>
    </xdr:pic>
    <xdr:clientData/>
  </xdr:twoCellAnchor>
  <xdr:twoCellAnchor editAs="oneCell">
    <xdr:from>
      <xdr:col>2</xdr:col>
      <xdr:colOff>1390650</xdr:colOff>
      <xdr:row>25</xdr:row>
      <xdr:rowOff>514350</xdr:rowOff>
    </xdr:from>
    <xdr:to>
      <xdr:col>2</xdr:col>
      <xdr:colOff>2331720</xdr:colOff>
      <xdr:row>25</xdr:row>
      <xdr:rowOff>1105535</xdr:rowOff>
    </xdr:to>
    <xdr:pic>
      <xdr:nvPicPr>
        <xdr:cNvPr id="34" name="Imagen 33">
          <a:extLst>
            <a:ext uri="{FF2B5EF4-FFF2-40B4-BE49-F238E27FC236}">
              <a16:creationId xmlns:a16="http://schemas.microsoft.com/office/drawing/2014/main" id="{2B763CAF-D217-4D91-9DFF-2C52AF1A4AB1}"/>
            </a:ext>
          </a:extLst>
        </xdr:cNvPr>
        <xdr:cNvPicPr/>
      </xdr:nvPicPr>
      <xdr:blipFill>
        <a:blip xmlns:r="http://schemas.openxmlformats.org/officeDocument/2006/relationships" r:embed="rId7"/>
        <a:stretch>
          <a:fillRect/>
        </a:stretch>
      </xdr:blipFill>
      <xdr:spPr>
        <a:xfrm>
          <a:off x="3219450" y="39574470"/>
          <a:ext cx="941070" cy="591185"/>
        </a:xfrm>
        <a:prstGeom prst="rect">
          <a:avLst/>
        </a:prstGeom>
      </xdr:spPr>
    </xdr:pic>
    <xdr:clientData/>
  </xdr:twoCellAnchor>
  <xdr:twoCellAnchor editAs="oneCell">
    <xdr:from>
      <xdr:col>2</xdr:col>
      <xdr:colOff>895350</xdr:colOff>
      <xdr:row>26</xdr:row>
      <xdr:rowOff>457200</xdr:rowOff>
    </xdr:from>
    <xdr:to>
      <xdr:col>2</xdr:col>
      <xdr:colOff>2016760</xdr:colOff>
      <xdr:row>26</xdr:row>
      <xdr:rowOff>1385570</xdr:rowOff>
    </xdr:to>
    <xdr:pic>
      <xdr:nvPicPr>
        <xdr:cNvPr id="35" name="Imagen 34">
          <a:extLst>
            <a:ext uri="{FF2B5EF4-FFF2-40B4-BE49-F238E27FC236}">
              <a16:creationId xmlns:a16="http://schemas.microsoft.com/office/drawing/2014/main" id="{C1111C10-8BEA-48C2-8EEC-944F2F20A679}"/>
            </a:ext>
          </a:extLst>
        </xdr:cNvPr>
        <xdr:cNvPicPr/>
      </xdr:nvPicPr>
      <xdr:blipFill>
        <a:blip xmlns:r="http://schemas.openxmlformats.org/officeDocument/2006/relationships" r:embed="rId19"/>
        <a:stretch>
          <a:fillRect/>
        </a:stretch>
      </xdr:blipFill>
      <xdr:spPr>
        <a:xfrm>
          <a:off x="2724150" y="40949880"/>
          <a:ext cx="1121410" cy="928370"/>
        </a:xfrm>
        <a:prstGeom prst="rect">
          <a:avLst/>
        </a:prstGeom>
      </xdr:spPr>
    </xdr:pic>
    <xdr:clientData/>
  </xdr:twoCellAnchor>
  <xdr:twoCellAnchor editAs="oneCell">
    <xdr:from>
      <xdr:col>2</xdr:col>
      <xdr:colOff>952500</xdr:colOff>
      <xdr:row>27</xdr:row>
      <xdr:rowOff>419100</xdr:rowOff>
    </xdr:from>
    <xdr:to>
      <xdr:col>2</xdr:col>
      <xdr:colOff>2073910</xdr:colOff>
      <xdr:row>27</xdr:row>
      <xdr:rowOff>1701800</xdr:rowOff>
    </xdr:to>
    <xdr:pic>
      <xdr:nvPicPr>
        <xdr:cNvPr id="36" name="Imagen 35">
          <a:extLst>
            <a:ext uri="{FF2B5EF4-FFF2-40B4-BE49-F238E27FC236}">
              <a16:creationId xmlns:a16="http://schemas.microsoft.com/office/drawing/2014/main" id="{F7A08D7A-4ECE-4A78-86F1-94080D7D3C9C}"/>
            </a:ext>
          </a:extLst>
        </xdr:cNvPr>
        <xdr:cNvPicPr/>
      </xdr:nvPicPr>
      <xdr:blipFill>
        <a:blip xmlns:r="http://schemas.openxmlformats.org/officeDocument/2006/relationships" r:embed="rId20"/>
        <a:stretch>
          <a:fillRect/>
        </a:stretch>
      </xdr:blipFill>
      <xdr:spPr>
        <a:xfrm>
          <a:off x="2781300" y="42649140"/>
          <a:ext cx="1121410" cy="12827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ISETH\Downloads\Listado%20de%20materiales%20Confecci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Instrucciones "/>
      <sheetName val="Regionales"/>
    </sheetNames>
    <sheetDataSet>
      <sheetData sheetId="0" refreshError="1"/>
      <sheetData sheetId="1" refreshError="1"/>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3A2756-FA92-40F0-96AE-640136272B64}">
  <dimension ref="A1:AF104"/>
  <sheetViews>
    <sheetView topLeftCell="C1" zoomScale="80" zoomScaleNormal="80" workbookViewId="0">
      <selection activeCell="F4" sqref="F4"/>
    </sheetView>
  </sheetViews>
  <sheetFormatPr baseColWidth="10" defaultRowHeight="14.4" x14ac:dyDescent="0.3"/>
  <cols>
    <col min="1" max="1" width="6.44140625" customWidth="1"/>
    <col min="2" max="2" width="11" customWidth="1"/>
    <col min="3" max="3" width="55" style="11" customWidth="1"/>
    <col min="4" max="4" width="13.77734375" customWidth="1"/>
    <col min="5" max="5" width="5.6640625" customWidth="1"/>
    <col min="6" max="6" width="17.109375" style="15" bestFit="1" customWidth="1"/>
    <col min="7" max="7" width="17.109375" bestFit="1" customWidth="1"/>
    <col min="8" max="8" width="15.21875" bestFit="1" customWidth="1"/>
  </cols>
  <sheetData>
    <row r="1" spans="1:32" ht="36.75" customHeight="1" x14ac:dyDescent="0.3">
      <c r="A1" s="68" t="s">
        <v>111</v>
      </c>
      <c r="B1" s="68"/>
      <c r="C1" s="68"/>
      <c r="D1" s="68"/>
      <c r="E1" s="68"/>
      <c r="F1" s="68"/>
      <c r="G1" s="68"/>
      <c r="H1" s="68"/>
    </row>
    <row r="2" spans="1:32" ht="31.5" customHeight="1" x14ac:dyDescent="0.3">
      <c r="A2" s="68"/>
      <c r="B2" s="68"/>
      <c r="C2" s="68"/>
      <c r="D2" s="68"/>
      <c r="E2" s="68"/>
      <c r="F2" s="68"/>
      <c r="G2" s="68"/>
      <c r="H2" s="68"/>
    </row>
    <row r="3" spans="1:32" ht="52.5" customHeight="1" x14ac:dyDescent="0.3">
      <c r="A3" s="74" t="s">
        <v>14</v>
      </c>
      <c r="B3" s="75"/>
      <c r="C3" s="75"/>
      <c r="D3" s="75"/>
      <c r="E3" s="75"/>
      <c r="F3" s="75"/>
      <c r="G3" s="75"/>
      <c r="H3" s="76"/>
    </row>
    <row r="4" spans="1:32" s="3" customFormat="1" ht="45.75" customHeight="1" x14ac:dyDescent="0.3">
      <c r="A4" s="6" t="s">
        <v>0</v>
      </c>
      <c r="B4" s="6" t="s">
        <v>12</v>
      </c>
      <c r="C4" s="6" t="s">
        <v>1</v>
      </c>
      <c r="D4" s="6" t="s">
        <v>2</v>
      </c>
      <c r="E4" s="6" t="s">
        <v>3</v>
      </c>
      <c r="F4" s="19" t="s">
        <v>16</v>
      </c>
      <c r="G4" s="10" t="s">
        <v>17</v>
      </c>
      <c r="H4" s="19" t="s">
        <v>18</v>
      </c>
    </row>
    <row r="5" spans="1:32" ht="115.5" customHeight="1" x14ac:dyDescent="0.3">
      <c r="A5" s="1">
        <v>1</v>
      </c>
      <c r="B5" s="2">
        <v>60101700</v>
      </c>
      <c r="C5" s="7" t="s">
        <v>19</v>
      </c>
      <c r="D5" s="2" t="s">
        <v>4</v>
      </c>
      <c r="E5" s="2">
        <v>200</v>
      </c>
      <c r="F5" s="12"/>
      <c r="G5" s="16"/>
      <c r="H5" s="17">
        <f>F5+G5</f>
        <v>0</v>
      </c>
    </row>
    <row r="6" spans="1:32" ht="125.4" x14ac:dyDescent="0.3">
      <c r="A6" s="1">
        <v>2</v>
      </c>
      <c r="B6" s="2">
        <v>48101919</v>
      </c>
      <c r="C6" s="7" t="s">
        <v>20</v>
      </c>
      <c r="D6" s="2" t="s">
        <v>4</v>
      </c>
      <c r="E6" s="2">
        <v>50</v>
      </c>
      <c r="F6" s="12"/>
      <c r="G6" s="16"/>
      <c r="H6" s="17">
        <f t="shared" ref="H6:H22" si="0">F6+G6</f>
        <v>0</v>
      </c>
    </row>
    <row r="7" spans="1:32" ht="68.400000000000006" x14ac:dyDescent="0.3">
      <c r="A7" s="20">
        <v>3</v>
      </c>
      <c r="B7" s="2">
        <v>60141100</v>
      </c>
      <c r="C7" s="7" t="s">
        <v>21</v>
      </c>
      <c r="D7" s="2" t="s">
        <v>4</v>
      </c>
      <c r="E7" s="2">
        <v>6</v>
      </c>
      <c r="F7" s="12"/>
      <c r="G7" s="16"/>
      <c r="H7" s="17">
        <f t="shared" si="0"/>
        <v>0</v>
      </c>
    </row>
    <row r="8" spans="1:32" ht="52.8" customHeight="1" x14ac:dyDescent="0.3">
      <c r="A8" s="20">
        <v>4</v>
      </c>
      <c r="B8" s="2">
        <v>60141100</v>
      </c>
      <c r="C8" s="7" t="s">
        <v>22</v>
      </c>
      <c r="D8" s="2" t="s">
        <v>10</v>
      </c>
      <c r="E8" s="2">
        <v>12</v>
      </c>
      <c r="F8" s="12"/>
      <c r="G8" s="16"/>
      <c r="H8" s="17">
        <f t="shared" si="0"/>
        <v>0</v>
      </c>
    </row>
    <row r="9" spans="1:32" ht="53.25" customHeight="1" x14ac:dyDescent="0.3">
      <c r="A9" s="20">
        <v>5</v>
      </c>
      <c r="B9" s="2">
        <v>60141100</v>
      </c>
      <c r="C9" s="7" t="s">
        <v>23</v>
      </c>
      <c r="D9" s="2" t="s">
        <v>4</v>
      </c>
      <c r="E9" s="2">
        <v>12</v>
      </c>
      <c r="F9" s="12"/>
      <c r="G9" s="16"/>
      <c r="H9" s="17">
        <f t="shared" si="0"/>
        <v>0</v>
      </c>
    </row>
    <row r="10" spans="1:32" ht="147.75" customHeight="1" x14ac:dyDescent="0.3">
      <c r="A10" s="20">
        <v>6</v>
      </c>
      <c r="B10" s="2">
        <v>53103000</v>
      </c>
      <c r="C10" s="8" t="s">
        <v>24</v>
      </c>
      <c r="D10" s="2" t="s">
        <v>4</v>
      </c>
      <c r="E10" s="2">
        <v>100</v>
      </c>
      <c r="F10" s="12"/>
      <c r="G10" s="16"/>
      <c r="H10" s="17">
        <f t="shared" si="0"/>
        <v>0</v>
      </c>
    </row>
    <row r="11" spans="1:32" ht="78.75" customHeight="1" x14ac:dyDescent="0.3">
      <c r="A11" s="20">
        <v>7</v>
      </c>
      <c r="B11" s="2">
        <v>53102505</v>
      </c>
      <c r="C11" s="8" t="s">
        <v>6</v>
      </c>
      <c r="D11" s="2" t="s">
        <v>4</v>
      </c>
      <c r="E11" s="2">
        <v>40</v>
      </c>
      <c r="F11" s="12"/>
      <c r="G11" s="16"/>
      <c r="H11" s="17">
        <f t="shared" si="0"/>
        <v>0</v>
      </c>
    </row>
    <row r="12" spans="1:32" ht="87" customHeight="1" x14ac:dyDescent="0.3">
      <c r="A12" s="20">
        <v>8</v>
      </c>
      <c r="B12" s="2">
        <v>53131506</v>
      </c>
      <c r="C12" s="8" t="s">
        <v>25</v>
      </c>
      <c r="D12" s="2" t="s">
        <v>4</v>
      </c>
      <c r="E12" s="2">
        <v>100</v>
      </c>
      <c r="F12" s="12"/>
      <c r="G12" s="16"/>
      <c r="H12" s="17">
        <f t="shared" si="0"/>
        <v>0</v>
      </c>
    </row>
    <row r="13" spans="1:32" s="5" customFormat="1" ht="136.80000000000001" x14ac:dyDescent="0.3">
      <c r="A13" s="20">
        <v>9</v>
      </c>
      <c r="B13" s="2">
        <v>60105901</v>
      </c>
      <c r="C13" s="8" t="s">
        <v>26</v>
      </c>
      <c r="D13" s="2" t="s">
        <v>4</v>
      </c>
      <c r="E13" s="2">
        <v>2</v>
      </c>
      <c r="F13" s="12"/>
      <c r="G13" s="16"/>
      <c r="H13" s="17">
        <f t="shared" si="0"/>
        <v>0</v>
      </c>
      <c r="I13"/>
      <c r="J13"/>
      <c r="K13"/>
      <c r="L13"/>
      <c r="M13"/>
      <c r="N13"/>
      <c r="O13"/>
      <c r="P13"/>
      <c r="Q13"/>
      <c r="R13"/>
      <c r="S13"/>
      <c r="T13"/>
      <c r="U13"/>
      <c r="V13"/>
      <c r="W13"/>
      <c r="X13"/>
      <c r="Y13"/>
      <c r="Z13"/>
      <c r="AA13"/>
      <c r="AB13"/>
      <c r="AC13"/>
      <c r="AD13"/>
      <c r="AE13"/>
      <c r="AF13"/>
    </row>
    <row r="14" spans="1:32" s="5" customFormat="1" ht="68.400000000000006" x14ac:dyDescent="0.3">
      <c r="A14" s="20">
        <v>10</v>
      </c>
      <c r="B14" s="2">
        <v>40151500</v>
      </c>
      <c r="C14" s="8" t="s">
        <v>27</v>
      </c>
      <c r="D14" s="2" t="s">
        <v>4</v>
      </c>
      <c r="E14" s="2">
        <v>1</v>
      </c>
      <c r="F14" s="12"/>
      <c r="G14" s="16"/>
      <c r="H14" s="17">
        <f t="shared" si="0"/>
        <v>0</v>
      </c>
      <c r="I14"/>
      <c r="J14"/>
      <c r="K14"/>
      <c r="L14"/>
      <c r="M14"/>
      <c r="N14"/>
      <c r="O14"/>
      <c r="P14"/>
      <c r="Q14"/>
      <c r="R14"/>
      <c r="S14"/>
      <c r="T14"/>
      <c r="U14"/>
      <c r="V14"/>
      <c r="W14"/>
      <c r="X14"/>
      <c r="Y14"/>
      <c r="Z14"/>
      <c r="AA14"/>
      <c r="AB14"/>
      <c r="AC14"/>
      <c r="AD14"/>
      <c r="AE14"/>
      <c r="AF14"/>
    </row>
    <row r="15" spans="1:32" s="5" customFormat="1" ht="97.8" customHeight="1" x14ac:dyDescent="0.3">
      <c r="A15" s="20">
        <v>11</v>
      </c>
      <c r="B15" s="2">
        <v>60101700</v>
      </c>
      <c r="C15" s="8" t="s">
        <v>28</v>
      </c>
      <c r="D15" s="2" t="s">
        <v>4</v>
      </c>
      <c r="E15" s="2">
        <v>200</v>
      </c>
      <c r="F15" s="12"/>
      <c r="G15" s="16"/>
      <c r="H15" s="17">
        <f t="shared" si="0"/>
        <v>0</v>
      </c>
      <c r="I15"/>
      <c r="J15"/>
      <c r="K15"/>
      <c r="L15"/>
      <c r="M15"/>
      <c r="N15"/>
      <c r="O15"/>
      <c r="P15"/>
      <c r="Q15"/>
      <c r="R15"/>
      <c r="S15"/>
      <c r="T15"/>
      <c r="U15"/>
      <c r="V15"/>
      <c r="W15"/>
      <c r="X15"/>
      <c r="Y15"/>
      <c r="Z15"/>
      <c r="AA15"/>
      <c r="AB15"/>
      <c r="AC15"/>
      <c r="AD15"/>
      <c r="AE15"/>
      <c r="AF15"/>
    </row>
    <row r="16" spans="1:32" s="5" customFormat="1" ht="91.2" x14ac:dyDescent="0.3">
      <c r="A16" s="20">
        <v>12</v>
      </c>
      <c r="B16" s="2">
        <v>27112716</v>
      </c>
      <c r="C16" s="8" t="s">
        <v>29</v>
      </c>
      <c r="D16" s="2" t="s">
        <v>4</v>
      </c>
      <c r="E16" s="2">
        <v>6</v>
      </c>
      <c r="F16" s="12"/>
      <c r="G16" s="16"/>
      <c r="H16" s="17">
        <f t="shared" si="0"/>
        <v>0</v>
      </c>
      <c r="I16"/>
      <c r="J16"/>
      <c r="K16"/>
      <c r="L16"/>
      <c r="M16"/>
      <c r="N16"/>
      <c r="O16"/>
      <c r="P16"/>
      <c r="Q16"/>
      <c r="R16"/>
      <c r="S16"/>
      <c r="T16"/>
      <c r="U16"/>
      <c r="V16"/>
      <c r="W16"/>
      <c r="X16"/>
      <c r="Y16"/>
      <c r="Z16"/>
      <c r="AA16"/>
      <c r="AB16"/>
      <c r="AC16"/>
      <c r="AD16"/>
      <c r="AE16"/>
      <c r="AF16"/>
    </row>
    <row r="17" spans="1:32" s="5" customFormat="1" ht="67.2" customHeight="1" x14ac:dyDescent="0.3">
      <c r="A17" s="20">
        <v>13</v>
      </c>
      <c r="B17" s="2">
        <v>40151500</v>
      </c>
      <c r="C17" s="8" t="s">
        <v>30</v>
      </c>
      <c r="D17" s="2" t="s">
        <v>4</v>
      </c>
      <c r="E17" s="2">
        <v>100</v>
      </c>
      <c r="F17" s="12"/>
      <c r="G17" s="16"/>
      <c r="H17" s="17">
        <f t="shared" si="0"/>
        <v>0</v>
      </c>
      <c r="I17"/>
      <c r="J17"/>
      <c r="K17"/>
      <c r="L17"/>
      <c r="M17"/>
      <c r="N17"/>
      <c r="O17"/>
      <c r="P17"/>
      <c r="Q17"/>
      <c r="R17"/>
      <c r="S17"/>
      <c r="T17"/>
      <c r="U17"/>
      <c r="V17"/>
      <c r="W17"/>
      <c r="X17"/>
      <c r="Y17"/>
      <c r="Z17"/>
      <c r="AA17"/>
      <c r="AB17"/>
      <c r="AC17"/>
      <c r="AD17"/>
      <c r="AE17"/>
      <c r="AF17"/>
    </row>
    <row r="18" spans="1:32" s="5" customFormat="1" ht="34.5" customHeight="1" x14ac:dyDescent="0.3">
      <c r="A18" s="20">
        <v>14</v>
      </c>
      <c r="B18" s="2">
        <v>31201600</v>
      </c>
      <c r="C18" s="8" t="s">
        <v>31</v>
      </c>
      <c r="D18" s="2" t="s">
        <v>4</v>
      </c>
      <c r="E18" s="2">
        <v>3</v>
      </c>
      <c r="F18" s="12"/>
      <c r="G18" s="16"/>
      <c r="H18" s="17">
        <f t="shared" si="0"/>
        <v>0</v>
      </c>
      <c r="I18"/>
      <c r="J18"/>
      <c r="K18"/>
      <c r="L18"/>
      <c r="M18"/>
      <c r="N18"/>
      <c r="O18"/>
      <c r="P18"/>
      <c r="Q18"/>
      <c r="R18"/>
      <c r="S18"/>
      <c r="T18"/>
      <c r="U18"/>
      <c r="V18"/>
      <c r="W18"/>
      <c r="X18"/>
      <c r="Y18"/>
      <c r="Z18"/>
      <c r="AA18"/>
      <c r="AB18"/>
      <c r="AC18"/>
      <c r="AD18"/>
      <c r="AE18"/>
      <c r="AF18"/>
    </row>
    <row r="19" spans="1:32" s="5" customFormat="1" ht="26.25" customHeight="1" x14ac:dyDescent="0.3">
      <c r="A19" s="20">
        <v>15</v>
      </c>
      <c r="B19" s="2">
        <v>31201600</v>
      </c>
      <c r="C19" s="8" t="s">
        <v>5</v>
      </c>
      <c r="D19" s="2" t="s">
        <v>4</v>
      </c>
      <c r="E19" s="2">
        <v>15</v>
      </c>
      <c r="F19" s="12"/>
      <c r="G19" s="16"/>
      <c r="H19" s="17">
        <f t="shared" si="0"/>
        <v>0</v>
      </c>
      <c r="I19"/>
      <c r="J19"/>
      <c r="K19"/>
      <c r="L19"/>
      <c r="M19"/>
      <c r="N19"/>
      <c r="O19"/>
      <c r="P19"/>
      <c r="Q19"/>
      <c r="R19"/>
      <c r="S19"/>
      <c r="T19"/>
      <c r="U19"/>
      <c r="V19"/>
      <c r="W19"/>
      <c r="X19"/>
      <c r="Y19"/>
      <c r="Z19"/>
      <c r="AA19"/>
      <c r="AB19"/>
      <c r="AC19"/>
      <c r="AD19"/>
      <c r="AE19"/>
      <c r="AF19"/>
    </row>
    <row r="20" spans="1:32" s="5" customFormat="1" ht="34.200000000000003" x14ac:dyDescent="0.3">
      <c r="A20" s="20">
        <v>16</v>
      </c>
      <c r="B20" s="2">
        <v>44121708</v>
      </c>
      <c r="C20" s="8" t="s">
        <v>32</v>
      </c>
      <c r="D20" s="2" t="s">
        <v>4</v>
      </c>
      <c r="E20" s="2">
        <v>10</v>
      </c>
      <c r="F20" s="12"/>
      <c r="G20" s="16"/>
      <c r="H20" s="17">
        <f t="shared" si="0"/>
        <v>0</v>
      </c>
      <c r="I20"/>
      <c r="J20"/>
      <c r="K20"/>
      <c r="L20"/>
      <c r="M20"/>
      <c r="N20"/>
      <c r="O20"/>
      <c r="P20"/>
      <c r="Q20"/>
      <c r="R20"/>
      <c r="S20"/>
      <c r="T20"/>
      <c r="U20"/>
      <c r="V20"/>
      <c r="W20"/>
      <c r="X20"/>
      <c r="Y20"/>
      <c r="Z20"/>
      <c r="AA20"/>
      <c r="AB20"/>
      <c r="AC20"/>
      <c r="AD20"/>
      <c r="AE20"/>
      <c r="AF20"/>
    </row>
    <row r="21" spans="1:32" s="5" customFormat="1" ht="57" customHeight="1" x14ac:dyDescent="0.3">
      <c r="A21" s="20">
        <v>17</v>
      </c>
      <c r="B21" s="2">
        <v>40151500</v>
      </c>
      <c r="C21" s="8" t="s">
        <v>33</v>
      </c>
      <c r="D21" s="2" t="s">
        <v>4</v>
      </c>
      <c r="E21" s="2">
        <v>500</v>
      </c>
      <c r="F21" s="12"/>
      <c r="G21" s="16"/>
      <c r="H21" s="17">
        <f t="shared" si="0"/>
        <v>0</v>
      </c>
      <c r="I21"/>
      <c r="J21"/>
      <c r="K21"/>
      <c r="L21"/>
      <c r="M21"/>
      <c r="N21"/>
      <c r="O21"/>
      <c r="P21"/>
      <c r="Q21"/>
      <c r="R21"/>
      <c r="S21"/>
      <c r="T21"/>
      <c r="U21"/>
      <c r="V21"/>
      <c r="W21"/>
      <c r="X21"/>
      <c r="Y21"/>
      <c r="Z21"/>
      <c r="AA21"/>
      <c r="AB21"/>
      <c r="AC21"/>
      <c r="AD21"/>
      <c r="AE21"/>
      <c r="AF21"/>
    </row>
    <row r="22" spans="1:32" s="5" customFormat="1" ht="53.25" customHeight="1" x14ac:dyDescent="0.3">
      <c r="A22" s="20">
        <v>18</v>
      </c>
      <c r="B22" s="2">
        <v>14111500</v>
      </c>
      <c r="C22" s="8" t="s">
        <v>34</v>
      </c>
      <c r="D22" s="2" t="s">
        <v>4</v>
      </c>
      <c r="E22" s="2">
        <v>100</v>
      </c>
      <c r="F22" s="12"/>
      <c r="G22" s="16"/>
      <c r="H22" s="17">
        <f t="shared" si="0"/>
        <v>0</v>
      </c>
      <c r="I22"/>
      <c r="J22"/>
      <c r="K22"/>
      <c r="L22"/>
      <c r="M22"/>
      <c r="N22"/>
      <c r="O22"/>
      <c r="P22"/>
      <c r="Q22"/>
      <c r="R22"/>
      <c r="S22"/>
      <c r="T22"/>
      <c r="U22"/>
      <c r="V22"/>
      <c r="W22"/>
      <c r="X22"/>
      <c r="Y22"/>
      <c r="Z22"/>
      <c r="AA22"/>
      <c r="AB22"/>
      <c r="AC22"/>
      <c r="AD22"/>
      <c r="AE22"/>
      <c r="AF22"/>
    </row>
    <row r="23" spans="1:32" s="5" customFormat="1" ht="69.599999999999994" customHeight="1" x14ac:dyDescent="0.3">
      <c r="A23" s="20">
        <v>19</v>
      </c>
      <c r="B23" s="21">
        <v>44121706</v>
      </c>
      <c r="C23" s="22" t="s">
        <v>35</v>
      </c>
      <c r="D23" s="2" t="s">
        <v>4</v>
      </c>
      <c r="E23" s="23">
        <v>525</v>
      </c>
      <c r="F23" s="12"/>
      <c r="G23" s="16"/>
      <c r="H23" s="17"/>
      <c r="I23"/>
      <c r="J23"/>
      <c r="K23"/>
      <c r="L23"/>
      <c r="M23"/>
      <c r="N23"/>
      <c r="O23"/>
      <c r="P23"/>
      <c r="Q23"/>
      <c r="R23"/>
      <c r="S23"/>
      <c r="T23"/>
      <c r="U23"/>
      <c r="V23"/>
      <c r="W23"/>
      <c r="X23"/>
      <c r="Y23"/>
      <c r="Z23"/>
      <c r="AA23"/>
      <c r="AB23"/>
      <c r="AC23"/>
      <c r="AD23"/>
      <c r="AE23"/>
      <c r="AF23"/>
    </row>
    <row r="24" spans="1:32" s="5" customFormat="1" ht="53.25" customHeight="1" x14ac:dyDescent="0.3">
      <c r="A24" s="20">
        <v>20</v>
      </c>
      <c r="B24" s="21">
        <v>60141000</v>
      </c>
      <c r="C24" s="22" t="s">
        <v>36</v>
      </c>
      <c r="D24" s="2" t="s">
        <v>4</v>
      </c>
      <c r="E24" s="23">
        <v>60</v>
      </c>
      <c r="F24" s="12"/>
      <c r="G24" s="16"/>
      <c r="H24" s="17"/>
      <c r="I24"/>
      <c r="J24"/>
      <c r="K24"/>
      <c r="L24"/>
      <c r="M24"/>
      <c r="N24"/>
      <c r="O24"/>
      <c r="P24"/>
      <c r="Q24"/>
      <c r="R24"/>
      <c r="S24"/>
      <c r="T24"/>
      <c r="U24"/>
      <c r="V24"/>
      <c r="W24"/>
      <c r="X24"/>
      <c r="Y24"/>
      <c r="Z24"/>
      <c r="AA24"/>
      <c r="AB24"/>
      <c r="AC24"/>
      <c r="AD24"/>
      <c r="AE24"/>
      <c r="AF24"/>
    </row>
    <row r="25" spans="1:32" s="5" customFormat="1" ht="63" customHeight="1" x14ac:dyDescent="0.3">
      <c r="A25" s="20">
        <v>21</v>
      </c>
      <c r="B25" s="21">
        <v>31201500</v>
      </c>
      <c r="C25" s="22" t="s">
        <v>37</v>
      </c>
      <c r="D25" s="2" t="s">
        <v>4</v>
      </c>
      <c r="E25" s="23">
        <v>10</v>
      </c>
      <c r="F25" s="12"/>
      <c r="G25" s="16"/>
      <c r="H25" s="17"/>
      <c r="I25"/>
      <c r="J25"/>
      <c r="K25"/>
      <c r="L25"/>
      <c r="M25"/>
      <c r="N25"/>
      <c r="O25"/>
      <c r="P25"/>
      <c r="Q25"/>
      <c r="R25"/>
      <c r="S25"/>
      <c r="T25"/>
      <c r="U25"/>
      <c r="V25"/>
      <c r="W25"/>
      <c r="X25"/>
      <c r="Y25"/>
      <c r="Z25"/>
      <c r="AA25"/>
      <c r="AB25"/>
      <c r="AC25"/>
      <c r="AD25"/>
      <c r="AE25"/>
      <c r="AF25"/>
    </row>
    <row r="26" spans="1:32" s="5" customFormat="1" ht="28.8" customHeight="1" x14ac:dyDescent="0.3">
      <c r="A26" s="20">
        <v>22</v>
      </c>
      <c r="B26" s="21">
        <v>31201500</v>
      </c>
      <c r="C26" s="22" t="s">
        <v>38</v>
      </c>
      <c r="D26" s="2" t="s">
        <v>4</v>
      </c>
      <c r="E26" s="23">
        <v>10</v>
      </c>
      <c r="F26" s="12"/>
      <c r="G26" s="16"/>
      <c r="H26" s="17"/>
      <c r="I26"/>
      <c r="J26"/>
      <c r="K26"/>
      <c r="L26"/>
      <c r="M26"/>
      <c r="N26"/>
      <c r="O26"/>
      <c r="P26"/>
      <c r="Q26"/>
      <c r="R26"/>
      <c r="S26"/>
      <c r="T26"/>
      <c r="U26"/>
      <c r="V26"/>
      <c r="W26"/>
      <c r="X26"/>
      <c r="Y26"/>
      <c r="Z26"/>
      <c r="AA26"/>
      <c r="AB26"/>
      <c r="AC26"/>
      <c r="AD26"/>
      <c r="AE26"/>
      <c r="AF26"/>
    </row>
    <row r="27" spans="1:32" s="5" customFormat="1" ht="125.4" x14ac:dyDescent="0.3">
      <c r="A27" s="20">
        <v>23</v>
      </c>
      <c r="B27" s="21">
        <v>60121200</v>
      </c>
      <c r="C27" s="22" t="s">
        <v>39</v>
      </c>
      <c r="D27" s="2" t="s">
        <v>4</v>
      </c>
      <c r="E27" s="23">
        <v>10</v>
      </c>
      <c r="F27" s="12"/>
      <c r="G27" s="16"/>
      <c r="H27" s="17"/>
      <c r="I27"/>
      <c r="J27"/>
      <c r="K27"/>
      <c r="L27"/>
      <c r="M27"/>
      <c r="N27"/>
      <c r="O27"/>
      <c r="P27"/>
      <c r="Q27"/>
      <c r="R27"/>
      <c r="S27"/>
      <c r="T27"/>
      <c r="U27"/>
      <c r="V27"/>
      <c r="W27"/>
      <c r="X27"/>
      <c r="Y27"/>
      <c r="Z27"/>
      <c r="AA27"/>
      <c r="AB27"/>
      <c r="AC27"/>
      <c r="AD27"/>
      <c r="AE27"/>
      <c r="AF27"/>
    </row>
    <row r="28" spans="1:32" s="5" customFormat="1" ht="91.2" x14ac:dyDescent="0.3">
      <c r="A28" s="20">
        <v>24</v>
      </c>
      <c r="B28" s="21">
        <v>44121618</v>
      </c>
      <c r="C28" s="22" t="s">
        <v>40</v>
      </c>
      <c r="D28" s="2" t="s">
        <v>4</v>
      </c>
      <c r="E28" s="23">
        <v>20</v>
      </c>
      <c r="F28" s="12"/>
      <c r="G28" s="16"/>
      <c r="H28" s="17"/>
      <c r="I28"/>
      <c r="J28"/>
      <c r="K28"/>
      <c r="L28"/>
      <c r="M28"/>
      <c r="N28"/>
      <c r="O28"/>
      <c r="P28"/>
      <c r="Q28"/>
      <c r="R28"/>
      <c r="S28"/>
      <c r="T28"/>
      <c r="U28"/>
      <c r="V28"/>
      <c r="W28"/>
      <c r="X28"/>
      <c r="Y28"/>
      <c r="Z28"/>
      <c r="AA28"/>
      <c r="AB28"/>
      <c r="AC28"/>
      <c r="AD28"/>
      <c r="AE28"/>
      <c r="AF28"/>
    </row>
    <row r="29" spans="1:32" s="5" customFormat="1" ht="22.8" x14ac:dyDescent="0.3">
      <c r="A29" s="20">
        <v>25</v>
      </c>
      <c r="B29" s="21"/>
      <c r="C29" s="22" t="s">
        <v>41</v>
      </c>
      <c r="D29" s="2" t="s">
        <v>4</v>
      </c>
      <c r="E29" s="23">
        <v>100</v>
      </c>
      <c r="F29" s="12"/>
      <c r="G29" s="16"/>
      <c r="H29" s="17"/>
      <c r="I29"/>
      <c r="J29"/>
      <c r="K29"/>
      <c r="L29"/>
      <c r="M29"/>
      <c r="N29"/>
      <c r="O29"/>
      <c r="P29"/>
      <c r="Q29"/>
      <c r="R29"/>
      <c r="S29"/>
      <c r="T29"/>
      <c r="U29"/>
      <c r="V29"/>
      <c r="W29"/>
      <c r="X29"/>
      <c r="Y29"/>
      <c r="Z29"/>
      <c r="AA29"/>
      <c r="AB29"/>
      <c r="AC29"/>
      <c r="AD29"/>
      <c r="AE29"/>
      <c r="AF29"/>
    </row>
    <row r="30" spans="1:32" s="5" customFormat="1" ht="45.6" x14ac:dyDescent="0.3">
      <c r="A30" s="20">
        <v>26</v>
      </c>
      <c r="B30" s="21">
        <v>14111500</v>
      </c>
      <c r="C30" s="22" t="s">
        <v>42</v>
      </c>
      <c r="D30" s="2" t="s">
        <v>4</v>
      </c>
      <c r="E30" s="23">
        <v>2</v>
      </c>
      <c r="F30" s="12"/>
      <c r="G30" s="16"/>
      <c r="H30" s="17"/>
      <c r="I30"/>
      <c r="J30"/>
      <c r="K30"/>
      <c r="L30"/>
      <c r="M30"/>
      <c r="N30"/>
      <c r="O30"/>
      <c r="P30"/>
      <c r="Q30"/>
      <c r="R30"/>
      <c r="S30"/>
      <c r="T30"/>
      <c r="U30"/>
      <c r="V30"/>
      <c r="W30"/>
      <c r="X30"/>
      <c r="Y30"/>
      <c r="Z30"/>
      <c r="AA30"/>
      <c r="AB30"/>
      <c r="AC30"/>
      <c r="AD30"/>
      <c r="AE30"/>
      <c r="AF30"/>
    </row>
    <row r="31" spans="1:32" s="5" customFormat="1" x14ac:dyDescent="0.3">
      <c r="A31" s="20">
        <v>27</v>
      </c>
      <c r="B31" s="21">
        <v>31201610</v>
      </c>
      <c r="C31" s="22" t="s">
        <v>43</v>
      </c>
      <c r="D31" s="2" t="s">
        <v>4</v>
      </c>
      <c r="E31" s="23">
        <v>4</v>
      </c>
      <c r="F31" s="12"/>
      <c r="G31" s="16"/>
      <c r="H31" s="17"/>
      <c r="I31"/>
      <c r="J31"/>
      <c r="K31"/>
      <c r="L31"/>
      <c r="M31"/>
      <c r="N31"/>
      <c r="O31"/>
      <c r="P31"/>
      <c r="Q31"/>
      <c r="R31"/>
      <c r="S31"/>
      <c r="T31"/>
      <c r="U31"/>
      <c r="V31"/>
      <c r="W31"/>
      <c r="X31"/>
      <c r="Y31"/>
      <c r="Z31"/>
      <c r="AA31"/>
      <c r="AB31"/>
      <c r="AC31"/>
      <c r="AD31"/>
      <c r="AE31"/>
      <c r="AF31"/>
    </row>
    <row r="32" spans="1:32" s="5" customFormat="1" x14ac:dyDescent="0.3">
      <c r="A32" s="20">
        <v>28</v>
      </c>
      <c r="B32" s="21">
        <v>14111514</v>
      </c>
      <c r="C32" s="22" t="s">
        <v>44</v>
      </c>
      <c r="D32" s="2" t="s">
        <v>4</v>
      </c>
      <c r="E32" s="23">
        <v>20</v>
      </c>
      <c r="F32" s="12"/>
      <c r="G32" s="16"/>
      <c r="H32" s="17"/>
      <c r="I32"/>
      <c r="J32"/>
      <c r="K32"/>
      <c r="L32"/>
      <c r="M32"/>
      <c r="N32"/>
      <c r="O32"/>
      <c r="P32"/>
      <c r="Q32"/>
      <c r="R32"/>
      <c r="S32"/>
      <c r="T32"/>
      <c r="U32"/>
      <c r="V32"/>
      <c r="W32"/>
      <c r="X32"/>
      <c r="Y32"/>
      <c r="Z32"/>
      <c r="AA32"/>
      <c r="AB32"/>
      <c r="AC32"/>
      <c r="AD32"/>
      <c r="AE32"/>
      <c r="AF32"/>
    </row>
    <row r="33" spans="1:32" s="5" customFormat="1" x14ac:dyDescent="0.3">
      <c r="A33" s="20">
        <v>29</v>
      </c>
      <c r="B33" s="21">
        <v>60141000</v>
      </c>
      <c r="C33" s="22" t="s">
        <v>45</v>
      </c>
      <c r="D33" s="2" t="s">
        <v>4</v>
      </c>
      <c r="E33" s="23">
        <v>50</v>
      </c>
      <c r="F33" s="12"/>
      <c r="G33" s="16"/>
      <c r="H33" s="17"/>
      <c r="I33"/>
      <c r="J33"/>
      <c r="K33"/>
      <c r="L33"/>
      <c r="M33"/>
      <c r="N33"/>
      <c r="O33"/>
      <c r="P33"/>
      <c r="Q33"/>
      <c r="R33"/>
      <c r="S33"/>
      <c r="T33"/>
      <c r="U33"/>
      <c r="V33"/>
      <c r="W33"/>
      <c r="X33"/>
      <c r="Y33"/>
      <c r="Z33"/>
      <c r="AA33"/>
      <c r="AB33"/>
      <c r="AC33"/>
      <c r="AD33"/>
      <c r="AE33"/>
      <c r="AF33"/>
    </row>
    <row r="34" spans="1:32" s="5" customFormat="1" x14ac:dyDescent="0.3">
      <c r="A34" s="20">
        <v>30</v>
      </c>
      <c r="B34" s="21">
        <v>60141000</v>
      </c>
      <c r="C34" s="22" t="s">
        <v>46</v>
      </c>
      <c r="D34" s="2" t="s">
        <v>4</v>
      </c>
      <c r="E34" s="23">
        <v>50</v>
      </c>
      <c r="F34" s="12"/>
      <c r="G34" s="16"/>
      <c r="H34" s="17"/>
      <c r="I34"/>
      <c r="J34"/>
      <c r="K34"/>
      <c r="L34"/>
      <c r="M34"/>
      <c r="N34"/>
      <c r="O34"/>
      <c r="P34"/>
      <c r="Q34"/>
      <c r="R34"/>
      <c r="S34"/>
      <c r="T34"/>
      <c r="U34"/>
      <c r="V34"/>
      <c r="W34"/>
      <c r="X34"/>
      <c r="Y34"/>
      <c r="Z34"/>
      <c r="AA34"/>
      <c r="AB34"/>
      <c r="AC34"/>
      <c r="AD34"/>
      <c r="AE34"/>
      <c r="AF34"/>
    </row>
    <row r="35" spans="1:32" s="5" customFormat="1" ht="57" x14ac:dyDescent="0.3">
      <c r="A35" s="20">
        <v>31</v>
      </c>
      <c r="B35" s="21">
        <v>31211502</v>
      </c>
      <c r="C35" s="22" t="s">
        <v>47</v>
      </c>
      <c r="D35" s="2" t="s">
        <v>4</v>
      </c>
      <c r="E35" s="23">
        <v>10</v>
      </c>
      <c r="F35" s="12"/>
      <c r="G35" s="16"/>
      <c r="H35" s="17"/>
      <c r="I35"/>
      <c r="J35"/>
      <c r="K35"/>
      <c r="L35"/>
      <c r="M35"/>
      <c r="N35"/>
      <c r="O35"/>
      <c r="P35"/>
      <c r="Q35"/>
      <c r="R35"/>
      <c r="S35"/>
      <c r="T35"/>
      <c r="U35"/>
      <c r="V35"/>
      <c r="W35"/>
      <c r="X35"/>
      <c r="Y35"/>
      <c r="Z35"/>
      <c r="AA35"/>
      <c r="AB35"/>
      <c r="AC35"/>
      <c r="AD35"/>
      <c r="AE35"/>
      <c r="AF35"/>
    </row>
    <row r="36" spans="1:32" s="5" customFormat="1" ht="57" x14ac:dyDescent="0.3">
      <c r="A36" s="20">
        <v>32</v>
      </c>
      <c r="B36" s="21">
        <v>31211502</v>
      </c>
      <c r="C36" s="22" t="s">
        <v>48</v>
      </c>
      <c r="D36" s="2" t="s">
        <v>4</v>
      </c>
      <c r="E36" s="23">
        <v>25</v>
      </c>
      <c r="F36" s="12"/>
      <c r="G36" s="16"/>
      <c r="H36" s="17"/>
      <c r="I36"/>
      <c r="J36"/>
      <c r="K36"/>
      <c r="L36"/>
      <c r="M36"/>
      <c r="N36"/>
      <c r="O36"/>
      <c r="P36"/>
      <c r="Q36"/>
      <c r="R36"/>
      <c r="S36"/>
      <c r="T36"/>
      <c r="U36"/>
      <c r="V36"/>
      <c r="W36"/>
      <c r="X36"/>
      <c r="Y36"/>
      <c r="Z36"/>
      <c r="AA36"/>
      <c r="AB36"/>
      <c r="AC36"/>
      <c r="AD36"/>
      <c r="AE36"/>
      <c r="AF36"/>
    </row>
    <row r="37" spans="1:32" s="5" customFormat="1" ht="53.25" customHeight="1" x14ac:dyDescent="0.3">
      <c r="A37" s="20">
        <v>33</v>
      </c>
      <c r="B37" s="21">
        <v>44121708</v>
      </c>
      <c r="C37" s="22" t="s">
        <v>49</v>
      </c>
      <c r="D37" s="2" t="s">
        <v>4</v>
      </c>
      <c r="E37" s="23">
        <v>6</v>
      </c>
      <c r="F37" s="12"/>
      <c r="G37" s="16"/>
      <c r="H37" s="17"/>
      <c r="I37"/>
      <c r="J37"/>
      <c r="K37"/>
      <c r="L37"/>
      <c r="M37"/>
      <c r="N37"/>
      <c r="O37"/>
      <c r="P37"/>
      <c r="Q37"/>
      <c r="R37"/>
      <c r="S37"/>
      <c r="T37"/>
      <c r="U37"/>
      <c r="V37"/>
      <c r="W37"/>
      <c r="X37"/>
      <c r="Y37"/>
      <c r="Z37"/>
      <c r="AA37"/>
      <c r="AB37"/>
      <c r="AC37"/>
      <c r="AD37"/>
      <c r="AE37"/>
      <c r="AF37"/>
    </row>
    <row r="38" spans="1:32" s="5" customFormat="1" ht="18" customHeight="1" x14ac:dyDescent="0.3">
      <c r="A38" s="71" t="s">
        <v>50</v>
      </c>
      <c r="B38" s="72"/>
      <c r="C38" s="72"/>
      <c r="D38" s="72"/>
      <c r="E38" s="73"/>
      <c r="F38" s="13"/>
      <c r="G38" s="13"/>
      <c r="H38" s="13"/>
      <c r="I38"/>
      <c r="J38"/>
      <c r="K38"/>
      <c r="L38"/>
      <c r="M38"/>
      <c r="N38"/>
      <c r="O38"/>
      <c r="P38"/>
      <c r="Q38"/>
      <c r="R38"/>
      <c r="S38"/>
      <c r="T38"/>
      <c r="U38"/>
      <c r="V38"/>
      <c r="W38"/>
      <c r="X38"/>
      <c r="Y38"/>
      <c r="Z38"/>
      <c r="AA38"/>
      <c r="AB38"/>
      <c r="AC38"/>
      <c r="AD38"/>
      <c r="AE38"/>
      <c r="AF38"/>
    </row>
    <row r="39" spans="1:32" s="5" customFormat="1" ht="399" x14ac:dyDescent="0.3">
      <c r="A39" s="1">
        <v>34</v>
      </c>
      <c r="B39" s="2">
        <v>42182200</v>
      </c>
      <c r="C39" s="4" t="s">
        <v>58</v>
      </c>
      <c r="D39" s="2" t="s">
        <v>4</v>
      </c>
      <c r="E39" s="2">
        <v>2</v>
      </c>
      <c r="F39" s="12"/>
      <c r="G39" s="16"/>
      <c r="H39" s="17">
        <f t="shared" ref="H39:H46" si="1">F39+G39</f>
        <v>0</v>
      </c>
      <c r="I39"/>
      <c r="J39"/>
      <c r="K39"/>
      <c r="L39"/>
      <c r="M39"/>
      <c r="N39"/>
      <c r="O39"/>
      <c r="P39"/>
      <c r="Q39"/>
      <c r="R39"/>
      <c r="S39"/>
      <c r="T39"/>
      <c r="U39"/>
      <c r="V39"/>
      <c r="W39"/>
      <c r="X39"/>
      <c r="Y39"/>
      <c r="Z39"/>
      <c r="AA39"/>
      <c r="AB39"/>
      <c r="AC39"/>
      <c r="AD39"/>
      <c r="AE39"/>
      <c r="AF39"/>
    </row>
    <row r="40" spans="1:32" s="5" customFormat="1" ht="261.60000000000002" customHeight="1" x14ac:dyDescent="0.3">
      <c r="A40" s="1">
        <v>35</v>
      </c>
      <c r="B40" s="2">
        <v>42182200</v>
      </c>
      <c r="C40" s="4" t="s">
        <v>51</v>
      </c>
      <c r="D40" s="2" t="s">
        <v>4</v>
      </c>
      <c r="E40" s="2">
        <v>1</v>
      </c>
      <c r="F40" s="12"/>
      <c r="G40" s="16"/>
      <c r="H40" s="17">
        <f t="shared" si="1"/>
        <v>0</v>
      </c>
      <c r="I40"/>
      <c r="J40"/>
      <c r="K40"/>
      <c r="L40"/>
      <c r="M40"/>
      <c r="N40"/>
      <c r="O40"/>
      <c r="P40"/>
      <c r="Q40"/>
      <c r="R40"/>
      <c r="S40"/>
      <c r="T40"/>
      <c r="U40"/>
      <c r="V40"/>
      <c r="W40"/>
      <c r="X40"/>
      <c r="Y40"/>
      <c r="Z40"/>
      <c r="AA40"/>
      <c r="AB40"/>
      <c r="AC40"/>
      <c r="AD40"/>
      <c r="AE40"/>
      <c r="AF40"/>
    </row>
    <row r="41" spans="1:32" s="5" customFormat="1" ht="364.8" x14ac:dyDescent="0.3">
      <c r="A41" s="20">
        <v>36</v>
      </c>
      <c r="B41" s="2">
        <v>42182200</v>
      </c>
      <c r="C41" s="4" t="s">
        <v>52</v>
      </c>
      <c r="D41" s="2" t="s">
        <v>4</v>
      </c>
      <c r="E41" s="2">
        <v>1</v>
      </c>
      <c r="F41" s="12"/>
      <c r="G41" s="16"/>
      <c r="H41" s="17">
        <f t="shared" si="1"/>
        <v>0</v>
      </c>
      <c r="I41"/>
      <c r="J41"/>
      <c r="K41"/>
      <c r="L41"/>
      <c r="M41"/>
      <c r="N41"/>
      <c r="O41"/>
      <c r="P41"/>
      <c r="Q41"/>
      <c r="R41"/>
      <c r="S41"/>
      <c r="T41"/>
      <c r="U41"/>
      <c r="V41"/>
      <c r="W41"/>
      <c r="X41"/>
      <c r="Y41"/>
      <c r="Z41"/>
      <c r="AA41"/>
      <c r="AB41"/>
      <c r="AC41"/>
      <c r="AD41"/>
      <c r="AE41"/>
      <c r="AF41"/>
    </row>
    <row r="42" spans="1:32" s="5" customFormat="1" ht="88.8" customHeight="1" x14ac:dyDescent="0.3">
      <c r="A42" s="20">
        <v>37</v>
      </c>
      <c r="B42" s="2">
        <v>53131506</v>
      </c>
      <c r="C42" s="4" t="s">
        <v>53</v>
      </c>
      <c r="D42" s="2" t="s">
        <v>4</v>
      </c>
      <c r="E42" s="2">
        <v>100</v>
      </c>
      <c r="F42" s="12"/>
      <c r="G42" s="16"/>
      <c r="H42" s="17">
        <f t="shared" si="1"/>
        <v>0</v>
      </c>
      <c r="I42"/>
      <c r="J42"/>
      <c r="K42"/>
      <c r="L42"/>
      <c r="M42"/>
      <c r="N42"/>
      <c r="O42"/>
      <c r="P42"/>
      <c r="Q42"/>
      <c r="R42"/>
      <c r="S42"/>
      <c r="T42"/>
      <c r="U42"/>
      <c r="V42"/>
      <c r="W42"/>
      <c r="X42"/>
      <c r="Y42"/>
      <c r="Z42"/>
      <c r="AA42"/>
      <c r="AB42"/>
      <c r="AC42"/>
      <c r="AD42"/>
      <c r="AE42"/>
      <c r="AF42"/>
    </row>
    <row r="43" spans="1:32" s="5" customFormat="1" ht="330.6" x14ac:dyDescent="0.3">
      <c r="A43" s="20">
        <v>38</v>
      </c>
      <c r="B43" s="2">
        <v>42182200</v>
      </c>
      <c r="C43" s="4" t="s">
        <v>54</v>
      </c>
      <c r="D43" s="2" t="s">
        <v>4</v>
      </c>
      <c r="E43" s="2">
        <v>2</v>
      </c>
      <c r="F43" s="12"/>
      <c r="G43" s="16"/>
      <c r="H43" s="17">
        <f t="shared" si="1"/>
        <v>0</v>
      </c>
      <c r="I43"/>
      <c r="J43"/>
      <c r="K43"/>
      <c r="L43"/>
      <c r="M43"/>
      <c r="N43"/>
      <c r="O43"/>
      <c r="P43"/>
      <c r="Q43"/>
      <c r="R43"/>
      <c r="S43"/>
      <c r="T43"/>
      <c r="U43"/>
      <c r="V43"/>
      <c r="W43"/>
      <c r="X43"/>
      <c r="Y43"/>
      <c r="Z43"/>
      <c r="AA43"/>
      <c r="AB43"/>
      <c r="AC43"/>
      <c r="AD43"/>
      <c r="AE43"/>
      <c r="AF43"/>
    </row>
    <row r="44" spans="1:32" s="5" customFormat="1" ht="409.2" customHeight="1" x14ac:dyDescent="0.3">
      <c r="A44" s="20">
        <v>39</v>
      </c>
      <c r="B44" s="2">
        <v>42182200</v>
      </c>
      <c r="C44" s="4" t="s">
        <v>55</v>
      </c>
      <c r="D44" s="2" t="s">
        <v>4</v>
      </c>
      <c r="E44" s="2">
        <v>2</v>
      </c>
      <c r="F44" s="12"/>
      <c r="G44" s="16"/>
      <c r="H44" s="17">
        <f t="shared" si="1"/>
        <v>0</v>
      </c>
      <c r="I44"/>
      <c r="J44"/>
      <c r="K44"/>
      <c r="L44"/>
      <c r="M44"/>
      <c r="N44"/>
      <c r="O44"/>
      <c r="P44"/>
      <c r="Q44"/>
      <c r="R44"/>
      <c r="S44"/>
      <c r="T44"/>
      <c r="U44"/>
      <c r="V44"/>
      <c r="W44"/>
      <c r="X44"/>
      <c r="Y44"/>
      <c r="Z44"/>
      <c r="AA44"/>
      <c r="AB44"/>
      <c r="AC44"/>
      <c r="AD44"/>
      <c r="AE44"/>
      <c r="AF44"/>
    </row>
    <row r="45" spans="1:32" s="5" customFormat="1" ht="34.200000000000003" x14ac:dyDescent="0.3">
      <c r="A45" s="20">
        <v>40</v>
      </c>
      <c r="B45" s="2">
        <v>53131615</v>
      </c>
      <c r="C45" s="4" t="s">
        <v>56</v>
      </c>
      <c r="D45" s="2" t="s">
        <v>4</v>
      </c>
      <c r="E45" s="2">
        <v>50</v>
      </c>
      <c r="F45" s="12"/>
      <c r="G45" s="16"/>
      <c r="H45" s="17">
        <f t="shared" si="1"/>
        <v>0</v>
      </c>
      <c r="I45"/>
      <c r="J45"/>
      <c r="K45"/>
      <c r="L45"/>
      <c r="M45"/>
      <c r="N45"/>
      <c r="O45"/>
      <c r="P45"/>
      <c r="Q45"/>
      <c r="R45"/>
      <c r="S45"/>
      <c r="T45"/>
      <c r="U45"/>
      <c r="V45"/>
      <c r="W45"/>
      <c r="X45"/>
      <c r="Y45"/>
      <c r="Z45"/>
      <c r="AA45"/>
      <c r="AB45"/>
      <c r="AC45"/>
      <c r="AD45"/>
      <c r="AE45"/>
      <c r="AF45"/>
    </row>
    <row r="46" spans="1:32" s="5" customFormat="1" ht="159.6" x14ac:dyDescent="0.3">
      <c r="A46" s="20">
        <v>41</v>
      </c>
      <c r="B46" s="2">
        <v>42131613</v>
      </c>
      <c r="C46" s="4" t="s">
        <v>57</v>
      </c>
      <c r="D46" s="2" t="s">
        <v>4</v>
      </c>
      <c r="E46" s="2">
        <v>18</v>
      </c>
      <c r="F46" s="12"/>
      <c r="G46" s="16"/>
      <c r="H46" s="17">
        <f t="shared" si="1"/>
        <v>0</v>
      </c>
      <c r="I46"/>
      <c r="J46"/>
      <c r="K46"/>
      <c r="L46"/>
      <c r="M46"/>
      <c r="N46"/>
      <c r="O46"/>
      <c r="P46"/>
      <c r="Q46"/>
      <c r="R46"/>
      <c r="S46"/>
      <c r="T46"/>
      <c r="U46"/>
      <c r="V46"/>
      <c r="W46"/>
      <c r="X46"/>
      <c r="Y46"/>
      <c r="Z46"/>
      <c r="AA46"/>
      <c r="AB46"/>
      <c r="AC46"/>
      <c r="AD46"/>
      <c r="AE46"/>
      <c r="AF46"/>
    </row>
    <row r="47" spans="1:32" s="5" customFormat="1" ht="17.25" customHeight="1" x14ac:dyDescent="0.3">
      <c r="A47" s="71" t="s">
        <v>62</v>
      </c>
      <c r="B47" s="72"/>
      <c r="C47" s="72"/>
      <c r="D47" s="72"/>
      <c r="E47" s="73"/>
      <c r="F47" s="13"/>
      <c r="G47" s="13"/>
      <c r="H47" s="13"/>
      <c r="I47"/>
      <c r="J47"/>
      <c r="K47"/>
      <c r="L47"/>
      <c r="M47"/>
      <c r="N47"/>
      <c r="O47"/>
      <c r="P47"/>
      <c r="Q47"/>
      <c r="R47"/>
      <c r="S47"/>
      <c r="T47"/>
      <c r="U47"/>
      <c r="V47"/>
      <c r="W47"/>
      <c r="X47"/>
      <c r="Y47"/>
      <c r="Z47"/>
      <c r="AA47"/>
      <c r="AB47"/>
      <c r="AC47"/>
      <c r="AD47"/>
      <c r="AE47"/>
      <c r="AF47"/>
    </row>
    <row r="48" spans="1:32" s="5" customFormat="1" ht="177.6" customHeight="1" x14ac:dyDescent="0.3">
      <c r="A48" s="1">
        <v>42</v>
      </c>
      <c r="B48" s="2">
        <v>49161504</v>
      </c>
      <c r="C48" s="4" t="s">
        <v>59</v>
      </c>
      <c r="D48" s="2" t="s">
        <v>4</v>
      </c>
      <c r="E48" s="2">
        <v>1</v>
      </c>
      <c r="F48" s="12"/>
      <c r="G48" s="16"/>
      <c r="H48" s="17">
        <f t="shared" ref="H48:H76" si="2">F48+G48</f>
        <v>0</v>
      </c>
      <c r="I48"/>
      <c r="J48"/>
      <c r="K48"/>
      <c r="L48"/>
      <c r="M48"/>
      <c r="N48"/>
      <c r="O48"/>
      <c r="P48"/>
      <c r="Q48"/>
      <c r="R48"/>
      <c r="S48"/>
      <c r="T48"/>
      <c r="U48"/>
      <c r="V48"/>
      <c r="W48"/>
      <c r="X48"/>
      <c r="Y48"/>
      <c r="Z48"/>
      <c r="AA48"/>
      <c r="AB48"/>
      <c r="AC48"/>
      <c r="AD48"/>
      <c r="AE48"/>
      <c r="AF48"/>
    </row>
    <row r="49" spans="1:32" s="5" customFormat="1" ht="125.4" x14ac:dyDescent="0.3">
      <c r="A49" s="1">
        <v>43</v>
      </c>
      <c r="B49" s="2">
        <v>49161608</v>
      </c>
      <c r="C49" s="4" t="s">
        <v>7</v>
      </c>
      <c r="D49" s="2" t="s">
        <v>4</v>
      </c>
      <c r="E49" s="2">
        <v>5</v>
      </c>
      <c r="F49" s="12"/>
      <c r="G49" s="16"/>
      <c r="H49" s="17">
        <f t="shared" si="2"/>
        <v>0</v>
      </c>
      <c r="I49"/>
      <c r="J49"/>
      <c r="K49"/>
      <c r="L49"/>
      <c r="M49"/>
      <c r="N49"/>
      <c r="O49"/>
      <c r="P49"/>
      <c r="Q49"/>
      <c r="R49"/>
      <c r="S49"/>
      <c r="T49"/>
      <c r="U49"/>
      <c r="V49"/>
      <c r="W49"/>
      <c r="X49"/>
      <c r="Y49"/>
      <c r="Z49"/>
      <c r="AA49"/>
      <c r="AB49"/>
      <c r="AC49"/>
      <c r="AD49"/>
      <c r="AE49"/>
      <c r="AF49"/>
    </row>
    <row r="50" spans="1:32" s="5" customFormat="1" ht="114" x14ac:dyDescent="0.3">
      <c r="A50" s="20">
        <v>44</v>
      </c>
      <c r="B50" s="2">
        <v>49161504</v>
      </c>
      <c r="C50" s="4" t="s">
        <v>60</v>
      </c>
      <c r="D50" s="2" t="s">
        <v>4</v>
      </c>
      <c r="E50" s="2">
        <v>5</v>
      </c>
      <c r="F50" s="12"/>
      <c r="G50" s="16"/>
      <c r="H50" s="17">
        <f t="shared" si="2"/>
        <v>0</v>
      </c>
      <c r="I50"/>
      <c r="J50"/>
      <c r="K50"/>
      <c r="L50"/>
      <c r="M50"/>
      <c r="N50"/>
      <c r="O50"/>
      <c r="P50"/>
      <c r="Q50"/>
      <c r="R50"/>
      <c r="S50"/>
      <c r="T50"/>
      <c r="U50"/>
      <c r="V50"/>
      <c r="W50"/>
      <c r="X50"/>
      <c r="Y50"/>
      <c r="Z50"/>
      <c r="AA50"/>
      <c r="AB50"/>
      <c r="AC50"/>
      <c r="AD50"/>
      <c r="AE50"/>
      <c r="AF50"/>
    </row>
    <row r="51" spans="1:32" s="5" customFormat="1" ht="136.80000000000001" x14ac:dyDescent="0.3">
      <c r="A51" s="20">
        <v>45</v>
      </c>
      <c r="B51" s="2">
        <v>53103001</v>
      </c>
      <c r="C51" s="4" t="s">
        <v>8</v>
      </c>
      <c r="D51" s="2" t="s">
        <v>4</v>
      </c>
      <c r="E51" s="2">
        <v>40</v>
      </c>
      <c r="F51" s="12"/>
      <c r="G51" s="16"/>
      <c r="H51" s="17">
        <f t="shared" si="2"/>
        <v>0</v>
      </c>
      <c r="I51"/>
      <c r="J51"/>
      <c r="K51"/>
      <c r="L51"/>
      <c r="M51"/>
      <c r="N51"/>
      <c r="O51"/>
      <c r="P51"/>
      <c r="Q51"/>
      <c r="R51"/>
      <c r="S51"/>
      <c r="T51"/>
      <c r="U51"/>
      <c r="V51"/>
      <c r="W51"/>
      <c r="X51"/>
      <c r="Y51"/>
      <c r="Z51"/>
      <c r="AA51"/>
      <c r="AB51"/>
      <c r="AC51"/>
      <c r="AD51"/>
      <c r="AE51"/>
      <c r="AF51"/>
    </row>
    <row r="52" spans="1:32" s="5" customFormat="1" ht="376.2" customHeight="1" x14ac:dyDescent="0.3">
      <c r="A52" s="20">
        <v>46</v>
      </c>
      <c r="B52" s="2">
        <v>53102902</v>
      </c>
      <c r="C52" s="4" t="s">
        <v>61</v>
      </c>
      <c r="D52" s="2" t="s">
        <v>4</v>
      </c>
      <c r="E52" s="2">
        <v>30</v>
      </c>
      <c r="F52" s="12"/>
      <c r="G52" s="16"/>
      <c r="H52" s="17">
        <f t="shared" si="2"/>
        <v>0</v>
      </c>
      <c r="I52"/>
      <c r="J52"/>
      <c r="K52"/>
      <c r="L52"/>
      <c r="M52"/>
      <c r="N52"/>
      <c r="O52"/>
      <c r="P52"/>
      <c r="Q52"/>
      <c r="R52"/>
      <c r="S52"/>
      <c r="T52"/>
      <c r="U52"/>
      <c r="V52"/>
      <c r="W52"/>
      <c r="X52"/>
      <c r="Y52"/>
      <c r="Z52"/>
      <c r="AA52"/>
      <c r="AB52"/>
      <c r="AC52"/>
      <c r="AD52"/>
      <c r="AE52"/>
      <c r="AF52"/>
    </row>
    <row r="53" spans="1:32" s="5" customFormat="1" ht="28.5" customHeight="1" x14ac:dyDescent="0.3">
      <c r="A53" s="20">
        <v>47</v>
      </c>
      <c r="B53" s="2">
        <v>49171505</v>
      </c>
      <c r="C53" s="4" t="s">
        <v>63</v>
      </c>
      <c r="D53" s="2" t="s">
        <v>4</v>
      </c>
      <c r="E53" s="2">
        <v>10</v>
      </c>
      <c r="F53" s="12"/>
      <c r="G53" s="16"/>
      <c r="H53" s="17">
        <f t="shared" si="2"/>
        <v>0</v>
      </c>
      <c r="I53"/>
      <c r="J53"/>
      <c r="K53"/>
      <c r="L53"/>
      <c r="M53"/>
      <c r="N53"/>
      <c r="O53"/>
      <c r="P53"/>
      <c r="Q53"/>
      <c r="R53"/>
      <c r="S53"/>
      <c r="T53"/>
      <c r="U53"/>
      <c r="V53"/>
      <c r="W53"/>
      <c r="X53"/>
      <c r="Y53"/>
      <c r="Z53"/>
      <c r="AA53"/>
      <c r="AB53"/>
      <c r="AC53"/>
      <c r="AD53"/>
      <c r="AE53"/>
      <c r="AF53"/>
    </row>
    <row r="54" spans="1:32" s="5" customFormat="1" ht="28.5" customHeight="1" x14ac:dyDescent="0.3">
      <c r="A54" s="20">
        <v>48</v>
      </c>
      <c r="B54" s="2">
        <v>49000000</v>
      </c>
      <c r="C54" s="4" t="s">
        <v>64</v>
      </c>
      <c r="D54" s="2" t="s">
        <v>4</v>
      </c>
      <c r="E54" s="2">
        <v>3</v>
      </c>
      <c r="F54" s="12"/>
      <c r="G54" s="16"/>
      <c r="H54" s="17">
        <f t="shared" si="2"/>
        <v>0</v>
      </c>
      <c r="I54"/>
      <c r="J54"/>
      <c r="K54"/>
      <c r="L54"/>
      <c r="M54"/>
      <c r="N54"/>
      <c r="O54"/>
      <c r="P54"/>
      <c r="Q54"/>
      <c r="R54"/>
      <c r="S54"/>
      <c r="T54"/>
      <c r="U54"/>
      <c r="V54"/>
      <c r="W54"/>
      <c r="X54"/>
      <c r="Y54"/>
      <c r="Z54"/>
      <c r="AA54"/>
      <c r="AB54"/>
      <c r="AC54"/>
      <c r="AD54"/>
      <c r="AE54"/>
      <c r="AF54"/>
    </row>
    <row r="55" spans="1:32" s="5" customFormat="1" ht="54" customHeight="1" x14ac:dyDescent="0.3">
      <c r="A55" s="20">
        <v>49</v>
      </c>
      <c r="B55" s="2">
        <v>52121703</v>
      </c>
      <c r="C55" s="4" t="s">
        <v>110</v>
      </c>
      <c r="D55" s="2" t="s">
        <v>4</v>
      </c>
      <c r="E55" s="2">
        <v>100</v>
      </c>
      <c r="F55" s="12"/>
      <c r="G55" s="16"/>
      <c r="H55" s="17">
        <f t="shared" si="2"/>
        <v>0</v>
      </c>
      <c r="I55"/>
      <c r="J55"/>
      <c r="K55"/>
      <c r="L55"/>
      <c r="M55"/>
      <c r="N55"/>
      <c r="O55"/>
      <c r="P55"/>
      <c r="Q55"/>
      <c r="R55"/>
      <c r="S55"/>
      <c r="T55"/>
      <c r="U55"/>
      <c r="V55"/>
      <c r="W55"/>
      <c r="X55"/>
      <c r="Y55"/>
      <c r="Z55"/>
      <c r="AA55"/>
      <c r="AB55"/>
      <c r="AC55"/>
      <c r="AD55"/>
      <c r="AE55"/>
      <c r="AF55"/>
    </row>
    <row r="56" spans="1:32" s="5" customFormat="1" ht="17.25" customHeight="1" x14ac:dyDescent="0.3">
      <c r="A56" s="71" t="s">
        <v>11</v>
      </c>
      <c r="B56" s="72"/>
      <c r="C56" s="72"/>
      <c r="D56" s="72"/>
      <c r="E56" s="73"/>
      <c r="F56" s="13"/>
      <c r="G56" s="13"/>
      <c r="H56" s="13"/>
      <c r="I56"/>
      <c r="J56"/>
      <c r="K56"/>
      <c r="L56"/>
      <c r="M56"/>
      <c r="N56"/>
      <c r="O56"/>
      <c r="P56"/>
      <c r="Q56"/>
      <c r="R56"/>
      <c r="S56"/>
      <c r="T56"/>
      <c r="U56"/>
      <c r="V56"/>
      <c r="W56"/>
      <c r="X56"/>
      <c r="Y56"/>
      <c r="Z56"/>
      <c r="AA56"/>
      <c r="AB56"/>
      <c r="AC56"/>
      <c r="AD56"/>
      <c r="AE56"/>
      <c r="AF56"/>
    </row>
    <row r="57" spans="1:32" s="5" customFormat="1" ht="54" customHeight="1" x14ac:dyDescent="0.3">
      <c r="A57" s="20">
        <v>50</v>
      </c>
      <c r="B57" s="2">
        <v>60121100</v>
      </c>
      <c r="C57" s="4" t="s">
        <v>65</v>
      </c>
      <c r="D57" s="2" t="s">
        <v>4</v>
      </c>
      <c r="E57" s="2">
        <v>30</v>
      </c>
      <c r="F57" s="12"/>
      <c r="G57" s="16"/>
      <c r="H57" s="17">
        <f t="shared" si="2"/>
        <v>0</v>
      </c>
      <c r="I57"/>
      <c r="J57"/>
      <c r="K57"/>
      <c r="L57"/>
      <c r="M57"/>
      <c r="N57"/>
      <c r="O57"/>
      <c r="P57"/>
      <c r="Q57"/>
      <c r="R57"/>
      <c r="S57"/>
      <c r="T57"/>
      <c r="U57"/>
      <c r="V57"/>
      <c r="W57"/>
      <c r="X57"/>
      <c r="Y57"/>
      <c r="Z57"/>
      <c r="AA57"/>
      <c r="AB57"/>
      <c r="AC57"/>
      <c r="AD57"/>
      <c r="AE57"/>
      <c r="AF57"/>
    </row>
    <row r="58" spans="1:32" s="5" customFormat="1" ht="24" customHeight="1" x14ac:dyDescent="0.3">
      <c r="A58" s="20">
        <v>51</v>
      </c>
      <c r="B58" s="2">
        <v>60121100</v>
      </c>
      <c r="C58" s="4" t="s">
        <v>66</v>
      </c>
      <c r="D58" s="2" t="s">
        <v>4</v>
      </c>
      <c r="E58" s="2">
        <v>100</v>
      </c>
      <c r="F58" s="12"/>
      <c r="G58" s="16"/>
      <c r="H58" s="17">
        <f t="shared" si="2"/>
        <v>0</v>
      </c>
      <c r="I58"/>
      <c r="J58"/>
      <c r="K58"/>
      <c r="L58"/>
      <c r="M58"/>
      <c r="N58"/>
      <c r="O58"/>
      <c r="P58"/>
      <c r="Q58"/>
      <c r="R58"/>
      <c r="S58"/>
      <c r="T58"/>
      <c r="U58"/>
      <c r="V58"/>
      <c r="W58"/>
      <c r="X58"/>
      <c r="Y58"/>
      <c r="Z58"/>
      <c r="AA58"/>
      <c r="AB58"/>
      <c r="AC58"/>
      <c r="AD58"/>
      <c r="AE58"/>
      <c r="AF58"/>
    </row>
    <row r="59" spans="1:32" s="5" customFormat="1" ht="42.6" customHeight="1" x14ac:dyDescent="0.3">
      <c r="A59" s="20">
        <v>52</v>
      </c>
      <c r="B59" s="2">
        <v>44121708</v>
      </c>
      <c r="C59" s="4" t="s">
        <v>67</v>
      </c>
      <c r="D59" s="2" t="s">
        <v>4</v>
      </c>
      <c r="E59" s="2">
        <v>30</v>
      </c>
      <c r="F59" s="12"/>
      <c r="G59" s="16"/>
      <c r="H59" s="17">
        <f t="shared" si="2"/>
        <v>0</v>
      </c>
      <c r="I59"/>
      <c r="J59"/>
      <c r="K59"/>
      <c r="L59"/>
      <c r="M59"/>
      <c r="N59"/>
      <c r="O59"/>
      <c r="P59"/>
      <c r="Q59"/>
      <c r="R59"/>
      <c r="S59"/>
      <c r="T59"/>
      <c r="U59"/>
      <c r="V59"/>
      <c r="W59"/>
      <c r="X59"/>
      <c r="Y59"/>
      <c r="Z59"/>
      <c r="AA59"/>
      <c r="AB59"/>
      <c r="AC59"/>
      <c r="AD59"/>
      <c r="AE59"/>
      <c r="AF59"/>
    </row>
    <row r="60" spans="1:32" s="5" customFormat="1" ht="48" customHeight="1" x14ac:dyDescent="0.3">
      <c r="A60" s="20">
        <v>53</v>
      </c>
      <c r="B60" s="2">
        <v>44121708</v>
      </c>
      <c r="C60" s="4" t="s">
        <v>68</v>
      </c>
      <c r="D60" s="2" t="s">
        <v>4</v>
      </c>
      <c r="E60" s="2">
        <v>30</v>
      </c>
      <c r="F60" s="12"/>
      <c r="G60" s="16"/>
      <c r="H60" s="17">
        <f t="shared" si="2"/>
        <v>0</v>
      </c>
      <c r="I60"/>
      <c r="J60"/>
      <c r="K60"/>
      <c r="L60"/>
      <c r="M60"/>
      <c r="N60"/>
      <c r="O60"/>
      <c r="P60"/>
      <c r="Q60"/>
      <c r="R60"/>
      <c r="S60"/>
      <c r="T60"/>
      <c r="U60"/>
      <c r="V60"/>
      <c r="W60"/>
      <c r="X60"/>
      <c r="Y60"/>
      <c r="Z60"/>
      <c r="AA60"/>
      <c r="AB60"/>
      <c r="AC60"/>
      <c r="AD60"/>
      <c r="AE60"/>
      <c r="AF60"/>
    </row>
    <row r="61" spans="1:32" s="5" customFormat="1" ht="30" customHeight="1" x14ac:dyDescent="0.3">
      <c r="A61" s="20">
        <v>54</v>
      </c>
      <c r="B61" s="2">
        <v>14111500</v>
      </c>
      <c r="C61" s="4" t="s">
        <v>69</v>
      </c>
      <c r="D61" s="2" t="s">
        <v>4</v>
      </c>
      <c r="E61" s="2">
        <v>100</v>
      </c>
      <c r="F61" s="12"/>
      <c r="G61" s="16"/>
      <c r="H61" s="17">
        <f t="shared" si="2"/>
        <v>0</v>
      </c>
      <c r="I61"/>
      <c r="J61"/>
      <c r="K61"/>
      <c r="L61"/>
      <c r="M61"/>
      <c r="N61"/>
      <c r="O61"/>
      <c r="P61"/>
      <c r="Q61"/>
      <c r="R61"/>
      <c r="S61"/>
      <c r="T61"/>
      <c r="U61"/>
      <c r="V61"/>
      <c r="W61"/>
      <c r="X61"/>
      <c r="Y61"/>
      <c r="Z61"/>
      <c r="AA61"/>
      <c r="AB61"/>
      <c r="AC61"/>
      <c r="AD61"/>
      <c r="AE61"/>
      <c r="AF61"/>
    </row>
    <row r="62" spans="1:32" x14ac:dyDescent="0.3">
      <c r="A62" s="20">
        <v>55</v>
      </c>
      <c r="B62" s="2">
        <v>14111500</v>
      </c>
      <c r="C62" s="4" t="s">
        <v>70</v>
      </c>
      <c r="D62" s="2" t="s">
        <v>4</v>
      </c>
      <c r="E62" s="2">
        <v>200</v>
      </c>
      <c r="F62" s="12"/>
      <c r="G62" s="16"/>
      <c r="H62" s="17">
        <f t="shared" si="2"/>
        <v>0</v>
      </c>
    </row>
    <row r="63" spans="1:32" ht="34.5" customHeight="1" x14ac:dyDescent="0.3">
      <c r="A63" s="20">
        <v>56</v>
      </c>
      <c r="B63" s="2">
        <v>14111500</v>
      </c>
      <c r="C63" s="4" t="s">
        <v>71</v>
      </c>
      <c r="D63" s="2" t="s">
        <v>4</v>
      </c>
      <c r="E63" s="2">
        <v>200</v>
      </c>
      <c r="F63" s="12"/>
      <c r="G63" s="16"/>
      <c r="H63" s="17">
        <f t="shared" si="2"/>
        <v>0</v>
      </c>
    </row>
    <row r="64" spans="1:32" ht="22.5" customHeight="1" x14ac:dyDescent="0.3">
      <c r="A64" s="20">
        <v>57</v>
      </c>
      <c r="B64" s="2">
        <v>14111500</v>
      </c>
      <c r="C64" s="4" t="s">
        <v>72</v>
      </c>
      <c r="D64" s="2" t="s">
        <v>4</v>
      </c>
      <c r="E64" s="2">
        <v>10</v>
      </c>
      <c r="F64" s="12"/>
      <c r="G64" s="16"/>
      <c r="H64" s="17">
        <f t="shared" si="2"/>
        <v>0</v>
      </c>
    </row>
    <row r="65" spans="1:8" ht="36.75" customHeight="1" x14ac:dyDescent="0.3">
      <c r="A65" s="20">
        <v>58</v>
      </c>
      <c r="B65" s="2">
        <v>41111604</v>
      </c>
      <c r="C65" s="4" t="s">
        <v>73</v>
      </c>
      <c r="D65" s="2" t="s">
        <v>4</v>
      </c>
      <c r="E65" s="2">
        <v>12</v>
      </c>
      <c r="F65" s="12"/>
      <c r="G65" s="16"/>
      <c r="H65" s="17">
        <f t="shared" si="2"/>
        <v>0</v>
      </c>
    </row>
    <row r="66" spans="1:8" ht="36.75" customHeight="1" x14ac:dyDescent="0.3">
      <c r="A66" s="20">
        <v>59</v>
      </c>
      <c r="B66" s="2">
        <v>60121100</v>
      </c>
      <c r="C66" s="4" t="s">
        <v>74</v>
      </c>
      <c r="D66" s="2" t="s">
        <v>4</v>
      </c>
      <c r="E66" s="2">
        <v>15</v>
      </c>
      <c r="F66" s="12"/>
      <c r="G66" s="16"/>
      <c r="H66" s="17">
        <f t="shared" si="2"/>
        <v>0</v>
      </c>
    </row>
    <row r="67" spans="1:8" ht="46.2" customHeight="1" x14ac:dyDescent="0.3">
      <c r="A67" s="20">
        <v>60</v>
      </c>
      <c r="B67" s="2">
        <v>60121100</v>
      </c>
      <c r="C67" s="4" t="s">
        <v>75</v>
      </c>
      <c r="D67" s="2" t="s">
        <v>4</v>
      </c>
      <c r="E67" s="2">
        <v>15</v>
      </c>
      <c r="F67" s="12"/>
      <c r="G67" s="16"/>
      <c r="H67" s="17">
        <f t="shared" si="2"/>
        <v>0</v>
      </c>
    </row>
    <row r="68" spans="1:8" ht="50.4" customHeight="1" x14ac:dyDescent="0.3">
      <c r="A68" s="20">
        <v>61</v>
      </c>
      <c r="B68" s="2">
        <v>44121706</v>
      </c>
      <c r="C68" s="4" t="s">
        <v>76</v>
      </c>
      <c r="D68" s="2" t="s">
        <v>4</v>
      </c>
      <c r="E68" s="2">
        <v>2</v>
      </c>
      <c r="F68" s="12"/>
      <c r="G68" s="16"/>
      <c r="H68" s="17">
        <f t="shared" si="2"/>
        <v>0</v>
      </c>
    </row>
    <row r="69" spans="1:8" ht="32.25" customHeight="1" x14ac:dyDescent="0.3">
      <c r="A69" s="20">
        <v>62</v>
      </c>
      <c r="B69" s="2">
        <v>44121619</v>
      </c>
      <c r="C69" s="4" t="s">
        <v>77</v>
      </c>
      <c r="D69" s="2" t="s">
        <v>4</v>
      </c>
      <c r="E69" s="2">
        <v>1</v>
      </c>
      <c r="F69" s="12"/>
      <c r="G69" s="16"/>
      <c r="H69" s="17">
        <f t="shared" si="2"/>
        <v>0</v>
      </c>
    </row>
    <row r="70" spans="1:8" ht="34.200000000000003" x14ac:dyDescent="0.3">
      <c r="A70" s="20">
        <v>63</v>
      </c>
      <c r="B70" s="2">
        <v>44121618</v>
      </c>
      <c r="C70" s="4" t="s">
        <v>9</v>
      </c>
      <c r="D70" s="2" t="s">
        <v>4</v>
      </c>
      <c r="E70" s="2">
        <v>20</v>
      </c>
      <c r="F70" s="12"/>
      <c r="G70" s="16"/>
      <c r="H70" s="17">
        <f t="shared" si="2"/>
        <v>0</v>
      </c>
    </row>
    <row r="71" spans="1:8" ht="31.5" customHeight="1" x14ac:dyDescent="0.3">
      <c r="A71" s="20">
        <v>64</v>
      </c>
      <c r="B71" s="2">
        <v>44121804</v>
      </c>
      <c r="C71" s="4" t="s">
        <v>78</v>
      </c>
      <c r="D71" s="2" t="s">
        <v>4</v>
      </c>
      <c r="E71" s="2">
        <v>4</v>
      </c>
      <c r="F71" s="12"/>
      <c r="G71" s="16"/>
      <c r="H71" s="17">
        <f t="shared" si="2"/>
        <v>0</v>
      </c>
    </row>
    <row r="72" spans="1:8" ht="24.75" customHeight="1" x14ac:dyDescent="0.3">
      <c r="A72" s="20">
        <v>65</v>
      </c>
      <c r="B72" s="2">
        <v>60121100</v>
      </c>
      <c r="C72" s="4" t="s">
        <v>79</v>
      </c>
      <c r="D72" s="2" t="s">
        <v>4</v>
      </c>
      <c r="E72" s="2">
        <v>20</v>
      </c>
      <c r="F72" s="12"/>
      <c r="G72" s="16"/>
      <c r="H72" s="17">
        <f t="shared" si="2"/>
        <v>0</v>
      </c>
    </row>
    <row r="73" spans="1:8" ht="34.200000000000003" customHeight="1" x14ac:dyDescent="0.3">
      <c r="A73" s="20">
        <v>66</v>
      </c>
      <c r="B73" s="2">
        <v>60121100</v>
      </c>
      <c r="C73" s="4" t="s">
        <v>80</v>
      </c>
      <c r="D73" s="2" t="s">
        <v>4</v>
      </c>
      <c r="E73" s="2">
        <v>30</v>
      </c>
      <c r="F73" s="12"/>
      <c r="G73" s="16"/>
      <c r="H73" s="17">
        <f t="shared" si="2"/>
        <v>0</v>
      </c>
    </row>
    <row r="74" spans="1:8" ht="32.25" customHeight="1" x14ac:dyDescent="0.3">
      <c r="A74" s="20">
        <v>67</v>
      </c>
      <c r="B74" s="2">
        <v>60121100</v>
      </c>
      <c r="C74" s="4" t="s">
        <v>81</v>
      </c>
      <c r="D74" s="2" t="s">
        <v>4</v>
      </c>
      <c r="E74" s="2">
        <v>20</v>
      </c>
      <c r="F74" s="12"/>
      <c r="G74" s="16"/>
      <c r="H74" s="17">
        <f t="shared" si="2"/>
        <v>0</v>
      </c>
    </row>
    <row r="75" spans="1:8" ht="32.25" customHeight="1" x14ac:dyDescent="0.3">
      <c r="A75" s="20">
        <v>68</v>
      </c>
      <c r="B75" s="2">
        <v>60121100</v>
      </c>
      <c r="C75" s="4" t="s">
        <v>82</v>
      </c>
      <c r="D75" s="2" t="s">
        <v>4</v>
      </c>
      <c r="E75" s="2">
        <v>10</v>
      </c>
      <c r="F75" s="12"/>
      <c r="G75" s="16"/>
      <c r="H75" s="17">
        <f t="shared" si="2"/>
        <v>0</v>
      </c>
    </row>
    <row r="76" spans="1:8" ht="30" customHeight="1" x14ac:dyDescent="0.3">
      <c r="A76" s="20">
        <v>69</v>
      </c>
      <c r="B76" s="2">
        <v>27111503</v>
      </c>
      <c r="C76" s="4" t="s">
        <v>83</v>
      </c>
      <c r="D76" s="2" t="s">
        <v>4</v>
      </c>
      <c r="E76" s="2">
        <v>10</v>
      </c>
      <c r="F76" s="12"/>
      <c r="G76" s="16"/>
      <c r="H76" s="17">
        <f t="shared" si="2"/>
        <v>0</v>
      </c>
    </row>
    <row r="77" spans="1:8" ht="30" customHeight="1" x14ac:dyDescent="0.3">
      <c r="A77" s="20">
        <v>70</v>
      </c>
      <c r="B77" s="2">
        <v>44121709</v>
      </c>
      <c r="C77" s="24" t="s">
        <v>108</v>
      </c>
      <c r="D77" s="2" t="s">
        <v>4</v>
      </c>
      <c r="E77" s="2">
        <v>10</v>
      </c>
      <c r="F77" s="12"/>
      <c r="G77" s="16"/>
      <c r="H77" s="17">
        <f t="shared" ref="H77:H83" si="3">F77+G77</f>
        <v>0</v>
      </c>
    </row>
    <row r="78" spans="1:8" ht="30" customHeight="1" x14ac:dyDescent="0.3">
      <c r="A78" s="20">
        <v>71</v>
      </c>
      <c r="B78" s="2">
        <v>60141100</v>
      </c>
      <c r="C78" s="4" t="s">
        <v>84</v>
      </c>
      <c r="D78" s="2" t="s">
        <v>4</v>
      </c>
      <c r="E78" s="2">
        <v>1</v>
      </c>
      <c r="F78" s="12"/>
      <c r="G78" s="16"/>
      <c r="H78" s="17">
        <f t="shared" si="3"/>
        <v>0</v>
      </c>
    </row>
    <row r="79" spans="1:8" ht="32.25" customHeight="1" x14ac:dyDescent="0.3">
      <c r="A79" s="20">
        <v>72</v>
      </c>
      <c r="B79" s="2">
        <v>60141100</v>
      </c>
      <c r="C79" s="4" t="s">
        <v>85</v>
      </c>
      <c r="D79" s="2" t="s">
        <v>4</v>
      </c>
      <c r="E79" s="2">
        <v>1</v>
      </c>
      <c r="F79" s="12"/>
      <c r="G79" s="16"/>
      <c r="H79" s="17">
        <f t="shared" si="3"/>
        <v>0</v>
      </c>
    </row>
    <row r="80" spans="1:8" ht="44.25" customHeight="1" x14ac:dyDescent="0.3">
      <c r="A80" s="20">
        <v>73</v>
      </c>
      <c r="B80" s="2">
        <v>60121100</v>
      </c>
      <c r="C80" s="4" t="s">
        <v>86</v>
      </c>
      <c r="D80" s="2" t="s">
        <v>4</v>
      </c>
      <c r="E80" s="2">
        <v>5</v>
      </c>
      <c r="F80" s="12"/>
      <c r="G80" s="16"/>
      <c r="H80" s="17">
        <f t="shared" si="3"/>
        <v>0</v>
      </c>
    </row>
    <row r="81" spans="1:8" ht="31.5" customHeight="1" x14ac:dyDescent="0.3">
      <c r="A81" s="20">
        <v>74</v>
      </c>
      <c r="B81" s="2">
        <v>41111618</v>
      </c>
      <c r="C81" s="4" t="s">
        <v>87</v>
      </c>
      <c r="D81" s="2" t="s">
        <v>4</v>
      </c>
      <c r="E81" s="2">
        <v>1</v>
      </c>
      <c r="F81" s="12"/>
      <c r="G81" s="16"/>
      <c r="H81" s="17">
        <f t="shared" si="3"/>
        <v>0</v>
      </c>
    </row>
    <row r="82" spans="1:8" ht="46.8" customHeight="1" x14ac:dyDescent="0.3">
      <c r="A82" s="20">
        <v>75</v>
      </c>
      <c r="B82" s="2">
        <v>60121216</v>
      </c>
      <c r="C82" s="4" t="s">
        <v>88</v>
      </c>
      <c r="D82" s="2" t="s">
        <v>4</v>
      </c>
      <c r="E82" s="2">
        <v>20</v>
      </c>
      <c r="F82" s="12"/>
      <c r="G82" s="16"/>
      <c r="H82" s="17">
        <f t="shared" si="3"/>
        <v>0</v>
      </c>
    </row>
    <row r="83" spans="1:8" ht="63" customHeight="1" x14ac:dyDescent="0.3">
      <c r="A83" s="20">
        <v>76</v>
      </c>
      <c r="B83" s="2" t="s">
        <v>109</v>
      </c>
      <c r="C83" s="4" t="s">
        <v>89</v>
      </c>
      <c r="D83" s="2" t="s">
        <v>4</v>
      </c>
      <c r="E83" s="2">
        <v>5</v>
      </c>
      <c r="F83" s="12"/>
      <c r="G83" s="16"/>
      <c r="H83" s="17">
        <f t="shared" si="3"/>
        <v>0</v>
      </c>
    </row>
    <row r="84" spans="1:8" ht="46.2" customHeight="1" x14ac:dyDescent="0.3">
      <c r="A84" s="20">
        <v>77</v>
      </c>
      <c r="B84" s="2">
        <v>53103000</v>
      </c>
      <c r="C84" s="4" t="s">
        <v>90</v>
      </c>
      <c r="D84" s="2" t="s">
        <v>4</v>
      </c>
      <c r="E84" s="2">
        <v>6</v>
      </c>
      <c r="F84" s="12"/>
      <c r="G84" s="16"/>
      <c r="H84" s="17"/>
    </row>
    <row r="85" spans="1:8" ht="45" customHeight="1" x14ac:dyDescent="0.3">
      <c r="A85" s="20">
        <v>78</v>
      </c>
      <c r="B85" s="2">
        <v>53103000</v>
      </c>
      <c r="C85" s="4" t="s">
        <v>91</v>
      </c>
      <c r="D85" s="2" t="s">
        <v>4</v>
      </c>
      <c r="E85" s="2">
        <v>2</v>
      </c>
      <c r="F85" s="12"/>
      <c r="G85" s="16"/>
      <c r="H85" s="17"/>
    </row>
    <row r="86" spans="1:8" ht="47.4" customHeight="1" x14ac:dyDescent="0.3">
      <c r="A86" s="20">
        <v>79</v>
      </c>
      <c r="B86" s="2">
        <v>53103000</v>
      </c>
      <c r="C86" s="4" t="s">
        <v>92</v>
      </c>
      <c r="D86" s="2" t="s">
        <v>4</v>
      </c>
      <c r="E86" s="2">
        <v>2</v>
      </c>
      <c r="F86" s="12"/>
      <c r="G86" s="16"/>
      <c r="H86" s="17"/>
    </row>
    <row r="87" spans="1:8" ht="46.8" customHeight="1" x14ac:dyDescent="0.3">
      <c r="A87" s="20">
        <v>80</v>
      </c>
      <c r="B87" s="2">
        <v>53103000</v>
      </c>
      <c r="C87" s="4" t="s">
        <v>94</v>
      </c>
      <c r="D87" s="2" t="s">
        <v>4</v>
      </c>
      <c r="E87" s="2">
        <v>4</v>
      </c>
      <c r="F87" s="12"/>
      <c r="G87" s="16"/>
      <c r="H87" s="17"/>
    </row>
    <row r="88" spans="1:8" ht="39.6" customHeight="1" x14ac:dyDescent="0.3">
      <c r="A88" s="20">
        <v>81</v>
      </c>
      <c r="B88" s="2">
        <v>53103000</v>
      </c>
      <c r="C88" s="4" t="s">
        <v>95</v>
      </c>
      <c r="D88" s="2" t="s">
        <v>4</v>
      </c>
      <c r="E88" s="2">
        <v>4</v>
      </c>
      <c r="F88" s="12"/>
      <c r="G88" s="16"/>
      <c r="H88" s="17"/>
    </row>
    <row r="89" spans="1:8" ht="39" customHeight="1" x14ac:dyDescent="0.3">
      <c r="A89" s="20">
        <v>82</v>
      </c>
      <c r="B89" s="2">
        <v>53103000</v>
      </c>
      <c r="C89" s="4" t="s">
        <v>96</v>
      </c>
      <c r="D89" s="2" t="s">
        <v>4</v>
      </c>
      <c r="E89" s="2">
        <v>2</v>
      </c>
      <c r="F89" s="12"/>
      <c r="G89" s="16"/>
      <c r="H89" s="17"/>
    </row>
    <row r="90" spans="1:8" ht="126.6" customHeight="1" x14ac:dyDescent="0.3">
      <c r="A90" s="20">
        <v>83</v>
      </c>
      <c r="B90" s="2">
        <v>53100000</v>
      </c>
      <c r="C90" s="4" t="s">
        <v>93</v>
      </c>
      <c r="D90" s="2" t="s">
        <v>4</v>
      </c>
      <c r="E90" s="2">
        <v>10</v>
      </c>
      <c r="F90" s="12"/>
      <c r="G90" s="16"/>
      <c r="H90" s="17"/>
    </row>
    <row r="91" spans="1:8" ht="116.4" customHeight="1" x14ac:dyDescent="0.3">
      <c r="A91" s="20">
        <v>84</v>
      </c>
      <c r="B91" s="2">
        <v>53100000</v>
      </c>
      <c r="C91" s="4" t="s">
        <v>97</v>
      </c>
      <c r="D91" s="2" t="s">
        <v>4</v>
      </c>
      <c r="E91" s="2"/>
      <c r="F91" s="12"/>
      <c r="G91" s="16"/>
      <c r="H91" s="17"/>
    </row>
    <row r="92" spans="1:8" ht="100.2" customHeight="1" x14ac:dyDescent="0.3">
      <c r="A92" s="20">
        <v>85</v>
      </c>
      <c r="B92" s="2">
        <v>53100000</v>
      </c>
      <c r="C92" s="4" t="s">
        <v>98</v>
      </c>
      <c r="D92" s="2" t="s">
        <v>4</v>
      </c>
      <c r="E92" s="2">
        <v>10</v>
      </c>
      <c r="F92" s="12"/>
      <c r="G92" s="16"/>
      <c r="H92" s="17"/>
    </row>
    <row r="93" spans="1:8" ht="85.2" customHeight="1" x14ac:dyDescent="0.3">
      <c r="A93" s="20">
        <v>86</v>
      </c>
      <c r="B93" s="2">
        <v>53100000</v>
      </c>
      <c r="C93" s="4" t="s">
        <v>99</v>
      </c>
      <c r="D93" s="2" t="s">
        <v>4</v>
      </c>
      <c r="E93" s="2">
        <v>10</v>
      </c>
      <c r="F93" s="12"/>
      <c r="G93" s="16"/>
      <c r="H93" s="17"/>
    </row>
    <row r="94" spans="1:8" ht="79.8" x14ac:dyDescent="0.3">
      <c r="A94" s="20">
        <v>87</v>
      </c>
      <c r="B94" s="2">
        <v>53102500</v>
      </c>
      <c r="C94" s="4" t="s">
        <v>100</v>
      </c>
      <c r="D94" s="2" t="s">
        <v>4</v>
      </c>
      <c r="E94" s="2">
        <v>10</v>
      </c>
      <c r="F94" s="12"/>
      <c r="G94" s="16"/>
      <c r="H94" s="17"/>
    </row>
    <row r="95" spans="1:8" ht="73.8" customHeight="1" x14ac:dyDescent="0.3">
      <c r="A95" s="20">
        <v>88</v>
      </c>
      <c r="B95" s="2">
        <v>53102504</v>
      </c>
      <c r="C95" s="4" t="s">
        <v>101</v>
      </c>
      <c r="D95" s="2" t="s">
        <v>4</v>
      </c>
      <c r="E95" s="2">
        <v>10</v>
      </c>
      <c r="F95" s="12"/>
      <c r="G95" s="16"/>
      <c r="H95" s="17"/>
    </row>
    <row r="96" spans="1:8" ht="102.6" x14ac:dyDescent="0.3">
      <c r="A96" s="20">
        <v>89</v>
      </c>
      <c r="B96" s="2">
        <v>53102502</v>
      </c>
      <c r="C96" s="4" t="s">
        <v>102</v>
      </c>
      <c r="D96" s="2" t="s">
        <v>4</v>
      </c>
      <c r="E96" s="2">
        <v>10</v>
      </c>
      <c r="F96" s="12"/>
      <c r="G96" s="16"/>
      <c r="H96" s="17"/>
    </row>
    <row r="97" spans="1:12" ht="91.2" x14ac:dyDescent="0.3">
      <c r="A97" s="20">
        <v>90</v>
      </c>
      <c r="B97" s="2">
        <v>53111601</v>
      </c>
      <c r="C97" s="4" t="s">
        <v>103</v>
      </c>
      <c r="D97" s="2" t="s">
        <v>4</v>
      </c>
      <c r="E97" s="2">
        <v>30</v>
      </c>
      <c r="F97" s="12"/>
      <c r="G97" s="16"/>
      <c r="H97" s="17"/>
    </row>
    <row r="98" spans="1:12" ht="107.4" customHeight="1" x14ac:dyDescent="0.3">
      <c r="A98" s="20">
        <v>91</v>
      </c>
      <c r="B98" s="2">
        <v>53121603</v>
      </c>
      <c r="C98" s="4" t="s">
        <v>104</v>
      </c>
      <c r="D98" s="2" t="s">
        <v>4</v>
      </c>
      <c r="E98" s="2">
        <v>10</v>
      </c>
      <c r="F98" s="12"/>
      <c r="G98" s="16"/>
      <c r="H98" s="17"/>
    </row>
    <row r="99" spans="1:12" ht="129.6" customHeight="1" x14ac:dyDescent="0.3">
      <c r="A99" s="20">
        <v>92</v>
      </c>
      <c r="B99" s="2">
        <v>14111500</v>
      </c>
      <c r="C99" s="4" t="s">
        <v>105</v>
      </c>
      <c r="D99" s="2" t="s">
        <v>4</v>
      </c>
      <c r="E99" s="2">
        <v>1</v>
      </c>
      <c r="F99" s="12"/>
      <c r="G99" s="16"/>
      <c r="H99" s="17"/>
    </row>
    <row r="100" spans="1:12" ht="93.6" customHeight="1" x14ac:dyDescent="0.3">
      <c r="A100" s="20">
        <v>93</v>
      </c>
      <c r="B100" s="2">
        <v>14111500</v>
      </c>
      <c r="C100" s="4" t="s">
        <v>106</v>
      </c>
      <c r="D100" s="2" t="s">
        <v>4</v>
      </c>
      <c r="E100" s="2">
        <v>30</v>
      </c>
      <c r="F100" s="12"/>
      <c r="G100" s="16"/>
      <c r="H100" s="17"/>
    </row>
    <row r="101" spans="1:12" ht="93.6" customHeight="1" x14ac:dyDescent="0.3">
      <c r="A101" s="20">
        <v>94</v>
      </c>
      <c r="B101" s="2">
        <v>14111500</v>
      </c>
      <c r="C101" s="4" t="s">
        <v>107</v>
      </c>
      <c r="D101" s="2" t="s">
        <v>4</v>
      </c>
      <c r="E101" s="2">
        <v>30</v>
      </c>
      <c r="F101" s="12"/>
      <c r="G101" s="16"/>
      <c r="H101" s="17"/>
    </row>
    <row r="102" spans="1:12" s="9" customFormat="1" ht="23.25" customHeight="1" x14ac:dyDescent="0.3">
      <c r="A102" s="70" t="s">
        <v>15</v>
      </c>
      <c r="B102" s="70"/>
      <c r="C102" s="70"/>
      <c r="D102" s="70"/>
      <c r="E102" s="70"/>
      <c r="F102" s="14">
        <f>SUM(F5:F101)</f>
        <v>0</v>
      </c>
      <c r="G102" s="14">
        <f>SUM(G5:G101)</f>
        <v>0</v>
      </c>
      <c r="H102" s="14">
        <f>SUM(H5:H101)</f>
        <v>0</v>
      </c>
      <c r="L102" s="18"/>
    </row>
    <row r="103" spans="1:12" x14ac:dyDescent="0.3">
      <c r="A103" s="67"/>
      <c r="B103" s="67"/>
      <c r="C103" s="67"/>
      <c r="D103" s="67"/>
      <c r="E103" s="67"/>
      <c r="F103" s="67"/>
      <c r="G103" s="67"/>
      <c r="H103" s="67"/>
    </row>
    <row r="104" spans="1:12" ht="31.5" customHeight="1" x14ac:dyDescent="0.3">
      <c r="A104" s="69" t="s">
        <v>13</v>
      </c>
      <c r="B104" s="69"/>
      <c r="C104" s="69"/>
      <c r="D104" s="69"/>
      <c r="E104" s="69"/>
      <c r="F104" s="69"/>
      <c r="G104" s="69"/>
      <c r="H104" s="69"/>
    </row>
  </sheetData>
  <mergeCells count="8">
    <mergeCell ref="A103:H103"/>
    <mergeCell ref="A1:H2"/>
    <mergeCell ref="A104:H104"/>
    <mergeCell ref="A102:E102"/>
    <mergeCell ref="A38:E38"/>
    <mergeCell ref="A47:E47"/>
    <mergeCell ref="A3:H3"/>
    <mergeCell ref="A56:E5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16AB47-0CBD-40F2-BAED-3ED23E6867E3}">
  <sheetPr>
    <pageSetUpPr fitToPage="1"/>
  </sheetPr>
  <dimension ref="A1:AG58"/>
  <sheetViews>
    <sheetView tabSelected="1" view="pageBreakPreview" zoomScale="50" zoomScaleNormal="80" zoomScaleSheetLayoutView="50" workbookViewId="0">
      <selection activeCell="G5" sqref="G5"/>
    </sheetView>
  </sheetViews>
  <sheetFormatPr baseColWidth="10" defaultRowHeight="14.4" x14ac:dyDescent="0.3"/>
  <cols>
    <col min="1" max="1" width="6.44140625" customWidth="1"/>
    <col min="2" max="2" width="11" customWidth="1"/>
    <col min="3" max="3" width="50.5546875" style="11" bestFit="1" customWidth="1"/>
    <col min="4" max="4" width="67.44140625" style="11" customWidth="1"/>
    <col min="5" max="5" width="10.109375" customWidth="1"/>
    <col min="6" max="6" width="10.88671875" customWidth="1"/>
    <col min="7" max="7" width="16.5546875" style="25" bestFit="1" customWidth="1"/>
    <col min="8" max="8" width="15.44140625" style="26" bestFit="1" customWidth="1"/>
    <col min="9" max="9" width="16.5546875" style="26" bestFit="1" customWidth="1"/>
  </cols>
  <sheetData>
    <row r="1" spans="1:33" ht="36.75" customHeight="1" x14ac:dyDescent="0.3">
      <c r="A1" s="78" t="s">
        <v>204</v>
      </c>
      <c r="B1" s="78"/>
      <c r="C1" s="78"/>
      <c r="D1" s="78"/>
      <c r="E1" s="78"/>
      <c r="F1" s="78"/>
      <c r="G1" s="78"/>
      <c r="H1" s="78"/>
      <c r="I1" s="78"/>
    </row>
    <row r="2" spans="1:33" ht="31.5" customHeight="1" x14ac:dyDescent="0.3">
      <c r="A2" s="78"/>
      <c r="B2" s="78"/>
      <c r="C2" s="78"/>
      <c r="D2" s="78"/>
      <c r="E2" s="78"/>
      <c r="F2" s="78"/>
      <c r="G2" s="78"/>
      <c r="H2" s="78"/>
      <c r="I2" s="78"/>
    </row>
    <row r="3" spans="1:33" ht="52.5" customHeight="1" x14ac:dyDescent="0.3">
      <c r="A3" s="79" t="s">
        <v>205</v>
      </c>
      <c r="B3" s="80"/>
      <c r="C3" s="80"/>
      <c r="D3" s="80"/>
      <c r="E3" s="80"/>
      <c r="F3" s="80"/>
      <c r="G3" s="80"/>
      <c r="H3" s="80"/>
      <c r="I3" s="81"/>
    </row>
    <row r="4" spans="1:33" s="3" customFormat="1" ht="60.6" customHeight="1" x14ac:dyDescent="0.3">
      <c r="A4" s="27" t="s">
        <v>0</v>
      </c>
      <c r="B4" s="27" t="s">
        <v>12</v>
      </c>
      <c r="C4" s="65" t="s">
        <v>206</v>
      </c>
      <c r="D4" s="55" t="s">
        <v>179</v>
      </c>
      <c r="E4" s="66" t="s">
        <v>2</v>
      </c>
      <c r="F4" s="27" t="s">
        <v>3</v>
      </c>
      <c r="G4" s="28" t="s">
        <v>112</v>
      </c>
      <c r="H4" s="28" t="s">
        <v>113</v>
      </c>
      <c r="I4" s="28" t="s">
        <v>18</v>
      </c>
    </row>
    <row r="5" spans="1:33" ht="180.6" customHeight="1" x14ac:dyDescent="0.3">
      <c r="A5" s="33">
        <v>1</v>
      </c>
      <c r="B5" s="33">
        <v>31000000</v>
      </c>
      <c r="C5" s="34" t="s">
        <v>114</v>
      </c>
      <c r="D5" s="35" t="s">
        <v>115</v>
      </c>
      <c r="E5" s="33" t="s">
        <v>10</v>
      </c>
      <c r="F5" s="33">
        <v>1</v>
      </c>
      <c r="G5" s="29">
        <v>27750</v>
      </c>
      <c r="H5" s="61">
        <v>30673</v>
      </c>
      <c r="I5" s="30">
        <f>+ROUND(AVERAGE(G5:H5),0)</f>
        <v>29212</v>
      </c>
    </row>
    <row r="6" spans="1:33" ht="115.2" customHeight="1" x14ac:dyDescent="0.3">
      <c r="A6" s="33">
        <v>2</v>
      </c>
      <c r="B6" s="36">
        <v>46181710</v>
      </c>
      <c r="C6" s="34" t="s">
        <v>116</v>
      </c>
      <c r="D6" s="37" t="s">
        <v>117</v>
      </c>
      <c r="E6" s="36" t="s">
        <v>10</v>
      </c>
      <c r="F6" s="36">
        <v>1</v>
      </c>
      <c r="G6" s="29">
        <v>40000</v>
      </c>
      <c r="H6" s="61">
        <v>44260</v>
      </c>
      <c r="I6" s="30">
        <f t="shared" ref="I6:I11" si="0">+ROUND(AVERAGE(G6:H6),0)</f>
        <v>42130</v>
      </c>
    </row>
    <row r="7" spans="1:33" ht="178.8" customHeight="1" x14ac:dyDescent="0.3">
      <c r="A7" s="33">
        <v>3</v>
      </c>
      <c r="B7" s="36">
        <v>46181710</v>
      </c>
      <c r="C7" s="34" t="s">
        <v>118</v>
      </c>
      <c r="D7" s="37" t="s">
        <v>119</v>
      </c>
      <c r="E7" s="33" t="s">
        <v>10</v>
      </c>
      <c r="F7" s="33">
        <v>1</v>
      </c>
      <c r="G7" s="29">
        <v>43000</v>
      </c>
      <c r="H7" s="61">
        <v>46418.5</v>
      </c>
      <c r="I7" s="30">
        <f t="shared" si="0"/>
        <v>44709</v>
      </c>
    </row>
    <row r="8" spans="1:33" ht="127.8" customHeight="1" x14ac:dyDescent="0.3">
      <c r="A8" s="33">
        <v>4</v>
      </c>
      <c r="B8" s="33">
        <v>46181800</v>
      </c>
      <c r="C8" s="38" t="s">
        <v>120</v>
      </c>
      <c r="D8" s="35" t="s">
        <v>121</v>
      </c>
      <c r="E8" s="33" t="s">
        <v>10</v>
      </c>
      <c r="F8" s="33">
        <v>1</v>
      </c>
      <c r="G8" s="29">
        <v>17500</v>
      </c>
      <c r="H8" s="61">
        <v>17250</v>
      </c>
      <c r="I8" s="30">
        <f t="shared" si="0"/>
        <v>17375</v>
      </c>
    </row>
    <row r="9" spans="1:33" ht="171.6" customHeight="1" x14ac:dyDescent="0.3">
      <c r="A9" s="33">
        <v>5</v>
      </c>
      <c r="B9" s="33">
        <v>46181503</v>
      </c>
      <c r="C9" s="38" t="s">
        <v>122</v>
      </c>
      <c r="D9" s="37" t="s">
        <v>123</v>
      </c>
      <c r="E9" s="33" t="s">
        <v>10</v>
      </c>
      <c r="F9" s="33">
        <v>1</v>
      </c>
      <c r="G9" s="29">
        <v>182000</v>
      </c>
      <c r="H9" s="61">
        <v>196000</v>
      </c>
      <c r="I9" s="30">
        <f t="shared" si="0"/>
        <v>189000</v>
      </c>
    </row>
    <row r="10" spans="1:33" ht="123" customHeight="1" x14ac:dyDescent="0.3">
      <c r="A10" s="33">
        <v>6</v>
      </c>
      <c r="B10" s="33">
        <v>46181900</v>
      </c>
      <c r="C10" s="38" t="s">
        <v>124</v>
      </c>
      <c r="D10" s="35" t="s">
        <v>125</v>
      </c>
      <c r="E10" s="33" t="s">
        <v>126</v>
      </c>
      <c r="F10" s="33">
        <v>1</v>
      </c>
      <c r="G10" s="29">
        <v>6600</v>
      </c>
      <c r="H10" s="61">
        <v>7962</v>
      </c>
      <c r="I10" s="30">
        <f>+ROUND(AVERAGE(G10:H10),0)</f>
        <v>7281</v>
      </c>
    </row>
    <row r="11" spans="1:33" ht="168" customHeight="1" x14ac:dyDescent="0.3">
      <c r="A11" s="33">
        <v>7</v>
      </c>
      <c r="B11" s="33">
        <v>46181604</v>
      </c>
      <c r="C11" s="38" t="s">
        <v>127</v>
      </c>
      <c r="D11" s="35" t="s">
        <v>128</v>
      </c>
      <c r="E11" s="33" t="s">
        <v>126</v>
      </c>
      <c r="F11" s="33">
        <v>1</v>
      </c>
      <c r="G11" s="29">
        <v>140000</v>
      </c>
      <c r="H11" s="61">
        <v>183610</v>
      </c>
      <c r="I11" s="30">
        <f t="shared" si="0"/>
        <v>161805</v>
      </c>
    </row>
    <row r="12" spans="1:33" s="5" customFormat="1" ht="207" customHeight="1" x14ac:dyDescent="0.3">
      <c r="A12" s="33">
        <v>8</v>
      </c>
      <c r="B12" s="33"/>
      <c r="C12" s="38" t="s">
        <v>129</v>
      </c>
      <c r="D12" s="35" t="s">
        <v>130</v>
      </c>
      <c r="E12" s="33" t="s">
        <v>126</v>
      </c>
      <c r="F12" s="33">
        <v>1</v>
      </c>
      <c r="G12" s="29">
        <v>39000</v>
      </c>
      <c r="H12" s="29">
        <v>43582.5</v>
      </c>
      <c r="I12" s="30">
        <f>+ROUND(AVERAGE(G12:H12),0)</f>
        <v>41291</v>
      </c>
      <c r="J12"/>
      <c r="K12"/>
      <c r="L12"/>
      <c r="M12"/>
      <c r="N12"/>
      <c r="O12"/>
      <c r="P12"/>
      <c r="Q12"/>
      <c r="R12"/>
      <c r="S12"/>
      <c r="T12"/>
      <c r="U12"/>
      <c r="V12"/>
      <c r="W12"/>
      <c r="X12"/>
      <c r="Y12"/>
      <c r="Z12"/>
      <c r="AA12"/>
      <c r="AB12"/>
      <c r="AC12"/>
      <c r="AD12"/>
      <c r="AE12"/>
      <c r="AF12"/>
      <c r="AG12"/>
    </row>
    <row r="13" spans="1:33" s="5" customFormat="1" ht="221.4" customHeight="1" x14ac:dyDescent="0.3">
      <c r="A13" s="33">
        <v>9</v>
      </c>
      <c r="B13" s="33">
        <v>46181541</v>
      </c>
      <c r="C13" s="38" t="s">
        <v>131</v>
      </c>
      <c r="D13" s="35" t="s">
        <v>132</v>
      </c>
      <c r="E13" s="33" t="s">
        <v>10</v>
      </c>
      <c r="F13" s="33">
        <v>1</v>
      </c>
      <c r="G13" s="29">
        <v>37800</v>
      </c>
      <c r="H13" s="29">
        <v>46418.400000000001</v>
      </c>
      <c r="I13" s="30">
        <f>+ROUND(AVERAGE(G13:H13),0)</f>
        <v>42109</v>
      </c>
      <c r="J13"/>
      <c r="K13"/>
      <c r="L13"/>
      <c r="M13"/>
      <c r="N13"/>
      <c r="O13"/>
      <c r="P13"/>
      <c r="Q13"/>
      <c r="R13"/>
      <c r="S13"/>
      <c r="T13"/>
      <c r="U13"/>
      <c r="V13"/>
      <c r="W13"/>
      <c r="X13"/>
      <c r="Y13"/>
      <c r="Z13"/>
      <c r="AA13"/>
      <c r="AB13"/>
      <c r="AC13"/>
      <c r="AD13"/>
      <c r="AE13"/>
      <c r="AF13"/>
      <c r="AG13"/>
    </row>
    <row r="14" spans="1:33" s="5" customFormat="1" ht="150" customHeight="1" x14ac:dyDescent="0.3">
      <c r="A14" s="33">
        <v>10</v>
      </c>
      <c r="B14" s="33">
        <v>46181536</v>
      </c>
      <c r="C14" s="39" t="s">
        <v>133</v>
      </c>
      <c r="D14" s="40" t="s">
        <v>134</v>
      </c>
      <c r="E14" s="36" t="s">
        <v>10</v>
      </c>
      <c r="F14" s="36">
        <v>1</v>
      </c>
      <c r="G14" s="29">
        <v>550000</v>
      </c>
      <c r="H14" s="61">
        <v>636542.5</v>
      </c>
      <c r="I14" s="30">
        <f>+ROUND(AVERAGE(G14:H14),0)</f>
        <v>593271</v>
      </c>
      <c r="J14"/>
      <c r="K14"/>
      <c r="L14"/>
      <c r="M14"/>
      <c r="N14"/>
      <c r="O14"/>
      <c r="P14"/>
      <c r="Q14"/>
      <c r="R14"/>
      <c r="S14"/>
      <c r="T14"/>
      <c r="U14"/>
      <c r="V14"/>
      <c r="W14"/>
      <c r="X14"/>
      <c r="Y14"/>
      <c r="Z14"/>
      <c r="AA14"/>
      <c r="AB14"/>
      <c r="AC14"/>
      <c r="AD14"/>
      <c r="AE14"/>
      <c r="AF14"/>
      <c r="AG14"/>
    </row>
    <row r="15" spans="1:33" ht="31.5" customHeight="1" x14ac:dyDescent="0.3">
      <c r="A15" s="82" t="s">
        <v>178</v>
      </c>
      <c r="B15" s="82"/>
      <c r="C15" s="82"/>
      <c r="D15" s="82"/>
      <c r="E15" s="82"/>
      <c r="F15" s="82"/>
      <c r="G15" s="82"/>
      <c r="H15" s="82"/>
      <c r="I15" s="82"/>
    </row>
    <row r="16" spans="1:33" s="3" customFormat="1" ht="60.6" customHeight="1" x14ac:dyDescent="0.3">
      <c r="A16" s="27" t="s">
        <v>0</v>
      </c>
      <c r="B16" s="27" t="s">
        <v>12</v>
      </c>
      <c r="C16" s="65" t="s">
        <v>206</v>
      </c>
      <c r="D16" s="55" t="s">
        <v>179</v>
      </c>
      <c r="E16" s="66" t="s">
        <v>2</v>
      </c>
      <c r="F16" s="27" t="s">
        <v>3</v>
      </c>
      <c r="G16" s="28" t="s">
        <v>112</v>
      </c>
      <c r="H16" s="28" t="s">
        <v>113</v>
      </c>
      <c r="I16" s="28" t="s">
        <v>18</v>
      </c>
    </row>
    <row r="17" spans="1:33" ht="137.4" customHeight="1" x14ac:dyDescent="0.3">
      <c r="A17" s="33">
        <v>1</v>
      </c>
      <c r="B17" s="33">
        <v>42131509</v>
      </c>
      <c r="C17" s="34" t="s">
        <v>180</v>
      </c>
      <c r="D17" s="40" t="s">
        <v>181</v>
      </c>
      <c r="E17" s="33" t="s">
        <v>10</v>
      </c>
      <c r="F17" s="33">
        <v>1</v>
      </c>
      <c r="G17" s="56">
        <v>120000</v>
      </c>
      <c r="H17" s="62">
        <v>129840</v>
      </c>
      <c r="I17" s="30">
        <f>+ROUND(AVERAGE(G17:H17),0)</f>
        <v>124920</v>
      </c>
    </row>
    <row r="18" spans="1:33" ht="113.4" customHeight="1" x14ac:dyDescent="0.3">
      <c r="A18" s="33">
        <v>2</v>
      </c>
      <c r="B18" s="57"/>
      <c r="C18" s="34" t="s">
        <v>182</v>
      </c>
      <c r="D18" s="35" t="s">
        <v>183</v>
      </c>
      <c r="E18" s="33" t="s">
        <v>126</v>
      </c>
      <c r="F18" s="36">
        <v>1</v>
      </c>
      <c r="G18" s="56">
        <v>80000</v>
      </c>
      <c r="H18" s="62">
        <v>88520</v>
      </c>
      <c r="I18" s="30">
        <f t="shared" ref="I18:I28" si="1">+ROUND(AVERAGE(G18:H18),0)</f>
        <v>84260</v>
      </c>
    </row>
    <row r="19" spans="1:33" ht="115.8" customHeight="1" x14ac:dyDescent="0.3">
      <c r="A19" s="33">
        <v>3</v>
      </c>
      <c r="B19" s="33">
        <v>42131611</v>
      </c>
      <c r="C19" s="34" t="s">
        <v>184</v>
      </c>
      <c r="D19" s="35" t="s">
        <v>185</v>
      </c>
      <c r="E19" s="58" t="s">
        <v>186</v>
      </c>
      <c r="F19" s="36">
        <v>1</v>
      </c>
      <c r="G19" s="56">
        <v>26775</v>
      </c>
      <c r="H19" s="62">
        <v>29313.27</v>
      </c>
      <c r="I19" s="30">
        <f t="shared" si="1"/>
        <v>28044</v>
      </c>
    </row>
    <row r="20" spans="1:33" ht="173.4" customHeight="1" x14ac:dyDescent="0.3">
      <c r="A20" s="33">
        <v>4</v>
      </c>
      <c r="B20" s="33">
        <v>42132203</v>
      </c>
      <c r="C20" s="59" t="s">
        <v>187</v>
      </c>
      <c r="D20" s="35" t="s">
        <v>188</v>
      </c>
      <c r="E20" s="33" t="s">
        <v>189</v>
      </c>
      <c r="F20" s="33">
        <v>1</v>
      </c>
      <c r="G20" s="56">
        <v>42840</v>
      </c>
      <c r="H20" s="62">
        <v>58969.26</v>
      </c>
      <c r="I20" s="30">
        <f t="shared" si="1"/>
        <v>50905</v>
      </c>
    </row>
    <row r="21" spans="1:33" ht="227.4" customHeight="1" x14ac:dyDescent="0.3">
      <c r="A21" s="33">
        <v>5</v>
      </c>
      <c r="B21" s="33">
        <v>46181541</v>
      </c>
      <c r="C21" s="59" t="s">
        <v>190</v>
      </c>
      <c r="D21" s="35" t="s">
        <v>191</v>
      </c>
      <c r="E21" s="33" t="s">
        <v>10</v>
      </c>
      <c r="F21" s="33">
        <v>1</v>
      </c>
      <c r="G21" s="56">
        <v>37800</v>
      </c>
      <c r="H21" s="62">
        <v>35002.800000000003</v>
      </c>
      <c r="I21" s="30">
        <f t="shared" si="1"/>
        <v>36401</v>
      </c>
    </row>
    <row r="22" spans="1:33" ht="115.8" customHeight="1" x14ac:dyDescent="0.3">
      <c r="A22" s="33">
        <v>6</v>
      </c>
      <c r="B22" s="33">
        <v>42132203</v>
      </c>
      <c r="C22" s="59" t="s">
        <v>192</v>
      </c>
      <c r="D22" s="35" t="s">
        <v>193</v>
      </c>
      <c r="E22" s="33" t="s">
        <v>189</v>
      </c>
      <c r="F22" s="33">
        <v>1</v>
      </c>
      <c r="G22" s="56">
        <v>40460</v>
      </c>
      <c r="H22" s="62">
        <v>51430.73</v>
      </c>
      <c r="I22" s="30">
        <f t="shared" si="1"/>
        <v>45945</v>
      </c>
    </row>
    <row r="23" spans="1:33" ht="186" customHeight="1" x14ac:dyDescent="0.3">
      <c r="A23" s="33">
        <v>7</v>
      </c>
      <c r="B23" s="33">
        <v>42132203</v>
      </c>
      <c r="C23" s="38" t="s">
        <v>194</v>
      </c>
      <c r="D23" s="35" t="s">
        <v>195</v>
      </c>
      <c r="E23" s="33" t="s">
        <v>189</v>
      </c>
      <c r="F23" s="33">
        <v>1</v>
      </c>
      <c r="G23" s="56">
        <v>49980</v>
      </c>
      <c r="H23" s="62">
        <v>54945.51</v>
      </c>
      <c r="I23" s="30">
        <f t="shared" si="1"/>
        <v>52463</v>
      </c>
    </row>
    <row r="24" spans="1:33" ht="191.4" customHeight="1" x14ac:dyDescent="0.3">
      <c r="A24" s="33">
        <v>8</v>
      </c>
      <c r="B24" s="33">
        <v>42131611</v>
      </c>
      <c r="C24" s="38" t="s">
        <v>196</v>
      </c>
      <c r="D24" s="35" t="s">
        <v>197</v>
      </c>
      <c r="E24" s="36" t="s">
        <v>4</v>
      </c>
      <c r="F24" s="33">
        <v>1</v>
      </c>
      <c r="G24" s="56">
        <v>30345</v>
      </c>
      <c r="H24" s="62">
        <v>39448.5</v>
      </c>
      <c r="I24" s="30">
        <f t="shared" si="1"/>
        <v>34897</v>
      </c>
    </row>
    <row r="25" spans="1:33" ht="126.6" customHeight="1" x14ac:dyDescent="0.3">
      <c r="A25" s="33">
        <v>9</v>
      </c>
      <c r="B25" s="33">
        <v>46181800</v>
      </c>
      <c r="C25" s="38" t="s">
        <v>120</v>
      </c>
      <c r="D25" s="35" t="s">
        <v>121</v>
      </c>
      <c r="E25" s="33" t="s">
        <v>10</v>
      </c>
      <c r="F25" s="33">
        <v>1</v>
      </c>
      <c r="G25" s="56">
        <v>17500</v>
      </c>
      <c r="H25" s="62">
        <v>16600</v>
      </c>
      <c r="I25" s="30">
        <f t="shared" si="1"/>
        <v>17050</v>
      </c>
    </row>
    <row r="26" spans="1:33" ht="112.8" customHeight="1" x14ac:dyDescent="0.3">
      <c r="A26" s="33">
        <v>10</v>
      </c>
      <c r="B26" s="33">
        <v>46181900</v>
      </c>
      <c r="C26" s="60" t="s">
        <v>124</v>
      </c>
      <c r="D26" s="35" t="s">
        <v>125</v>
      </c>
      <c r="E26" s="33" t="s">
        <v>126</v>
      </c>
      <c r="F26" s="33">
        <v>1</v>
      </c>
      <c r="G26" s="56">
        <v>6600</v>
      </c>
      <c r="H26" s="62">
        <v>9000</v>
      </c>
      <c r="I26" s="30">
        <f t="shared" si="1"/>
        <v>7800</v>
      </c>
    </row>
    <row r="27" spans="1:33" ht="136.80000000000001" customHeight="1" x14ac:dyDescent="0.3">
      <c r="A27" s="33">
        <v>11</v>
      </c>
      <c r="B27" s="33">
        <v>46182001</v>
      </c>
      <c r="C27" s="38" t="s">
        <v>198</v>
      </c>
      <c r="D27" s="35" t="s">
        <v>199</v>
      </c>
      <c r="E27" s="58" t="s">
        <v>200</v>
      </c>
      <c r="F27" s="33">
        <v>1</v>
      </c>
      <c r="G27" s="56">
        <v>17136</v>
      </c>
      <c r="H27" s="62">
        <v>19158.05</v>
      </c>
      <c r="I27" s="30">
        <f t="shared" si="1"/>
        <v>18147</v>
      </c>
    </row>
    <row r="28" spans="1:33" ht="204.6" customHeight="1" x14ac:dyDescent="0.3">
      <c r="A28" s="33">
        <v>12</v>
      </c>
      <c r="B28" s="33">
        <v>42131611</v>
      </c>
      <c r="C28" s="38" t="s">
        <v>201</v>
      </c>
      <c r="D28" s="35" t="s">
        <v>202</v>
      </c>
      <c r="E28" s="58" t="s">
        <v>10</v>
      </c>
      <c r="F28" s="33">
        <v>1</v>
      </c>
      <c r="G28" s="56">
        <v>43000</v>
      </c>
      <c r="H28" s="62">
        <v>52107.4</v>
      </c>
      <c r="I28" s="30">
        <f t="shared" si="1"/>
        <v>47554</v>
      </c>
    </row>
    <row r="29" spans="1:33" s="5" customFormat="1" ht="18" customHeight="1" x14ac:dyDescent="0.3">
      <c r="A29" s="79" t="s">
        <v>207</v>
      </c>
      <c r="B29" s="80"/>
      <c r="C29" s="80"/>
      <c r="D29" s="80"/>
      <c r="E29" s="80"/>
      <c r="F29" s="81"/>
      <c r="G29" s="31"/>
      <c r="H29" s="31"/>
      <c r="I29" s="32"/>
      <c r="J29"/>
      <c r="K29"/>
      <c r="L29"/>
      <c r="M29"/>
      <c r="N29"/>
      <c r="O29"/>
      <c r="P29"/>
      <c r="Q29"/>
      <c r="R29"/>
      <c r="S29"/>
      <c r="T29"/>
      <c r="U29"/>
      <c r="V29"/>
      <c r="W29"/>
      <c r="X29"/>
      <c r="Y29"/>
      <c r="Z29"/>
      <c r="AA29"/>
      <c r="AB29"/>
      <c r="AC29"/>
      <c r="AD29"/>
      <c r="AE29"/>
      <c r="AF29"/>
      <c r="AG29"/>
    </row>
    <row r="30" spans="1:33" s="3" customFormat="1" ht="60.6" customHeight="1" x14ac:dyDescent="0.3">
      <c r="A30" s="27" t="s">
        <v>0</v>
      </c>
      <c r="B30" s="27" t="s">
        <v>12</v>
      </c>
      <c r="C30" s="65" t="s">
        <v>206</v>
      </c>
      <c r="D30" s="55" t="s">
        <v>179</v>
      </c>
      <c r="E30" s="66" t="s">
        <v>2</v>
      </c>
      <c r="F30" s="27" t="s">
        <v>3</v>
      </c>
      <c r="G30" s="28" t="s">
        <v>112</v>
      </c>
      <c r="H30" s="28" t="s">
        <v>113</v>
      </c>
      <c r="I30" s="28" t="s">
        <v>18</v>
      </c>
    </row>
    <row r="31" spans="1:33" s="5" customFormat="1" x14ac:dyDescent="0.3">
      <c r="A31" s="33">
        <v>1</v>
      </c>
      <c r="B31" s="41">
        <v>23121612</v>
      </c>
      <c r="C31" s="42" t="s">
        <v>135</v>
      </c>
      <c r="D31" s="43" t="s">
        <v>136</v>
      </c>
      <c r="E31" s="44" t="s">
        <v>137</v>
      </c>
      <c r="F31" s="45">
        <v>1</v>
      </c>
      <c r="G31" s="29">
        <v>28000</v>
      </c>
      <c r="H31" s="61">
        <v>30800</v>
      </c>
      <c r="I31" s="30">
        <f>+ROUND(AVERAGE(G31:H31),0)</f>
        <v>29400</v>
      </c>
      <c r="J31"/>
      <c r="K31"/>
      <c r="L31"/>
      <c r="M31"/>
      <c r="N31"/>
      <c r="O31"/>
      <c r="P31"/>
      <c r="Q31"/>
      <c r="R31"/>
      <c r="S31"/>
      <c r="T31"/>
      <c r="U31"/>
      <c r="V31"/>
      <c r="W31"/>
      <c r="X31"/>
      <c r="Y31"/>
      <c r="Z31"/>
      <c r="AA31"/>
      <c r="AB31"/>
      <c r="AC31"/>
      <c r="AD31"/>
      <c r="AE31"/>
      <c r="AF31"/>
      <c r="AG31"/>
    </row>
    <row r="32" spans="1:33" s="5" customFormat="1" x14ac:dyDescent="0.3">
      <c r="A32" s="33">
        <v>2</v>
      </c>
      <c r="B32" s="46">
        <v>23121612</v>
      </c>
      <c r="C32" s="42" t="s">
        <v>135</v>
      </c>
      <c r="D32" s="43" t="s">
        <v>138</v>
      </c>
      <c r="E32" s="44" t="s">
        <v>137</v>
      </c>
      <c r="F32" s="45">
        <v>1</v>
      </c>
      <c r="G32" s="29">
        <v>28000</v>
      </c>
      <c r="H32" s="61">
        <v>32200</v>
      </c>
      <c r="I32" s="30">
        <f>+ROUND(AVERAGE(G32:H32),0)</f>
        <v>30100</v>
      </c>
      <c r="J32"/>
      <c r="K32"/>
      <c r="L32"/>
      <c r="M32"/>
      <c r="N32"/>
      <c r="O32"/>
      <c r="P32"/>
      <c r="Q32"/>
      <c r="R32"/>
      <c r="S32"/>
      <c r="T32"/>
      <c r="U32"/>
      <c r="V32"/>
      <c r="W32"/>
      <c r="X32"/>
      <c r="Y32"/>
      <c r="Z32"/>
      <c r="AA32"/>
      <c r="AB32"/>
      <c r="AC32"/>
      <c r="AD32"/>
      <c r="AE32"/>
      <c r="AF32"/>
      <c r="AG32"/>
    </row>
    <row r="33" spans="1:33" s="5" customFormat="1" x14ac:dyDescent="0.3">
      <c r="A33" s="33">
        <v>3</v>
      </c>
      <c r="B33" s="41">
        <v>23121612</v>
      </c>
      <c r="C33" s="42" t="s">
        <v>139</v>
      </c>
      <c r="D33" s="47" t="s">
        <v>140</v>
      </c>
      <c r="E33" s="44" t="s">
        <v>141</v>
      </c>
      <c r="F33" s="45">
        <v>1</v>
      </c>
      <c r="G33" s="29">
        <v>16000</v>
      </c>
      <c r="H33" s="61">
        <v>19200</v>
      </c>
      <c r="I33" s="30">
        <f>+ROUND(AVERAGE(G33:H33),0)</f>
        <v>17600</v>
      </c>
      <c r="J33"/>
      <c r="K33"/>
      <c r="L33"/>
      <c r="M33"/>
      <c r="N33"/>
      <c r="O33"/>
      <c r="P33"/>
      <c r="Q33"/>
      <c r="R33"/>
      <c r="S33"/>
      <c r="T33"/>
      <c r="U33"/>
      <c r="V33"/>
      <c r="W33"/>
      <c r="X33"/>
      <c r="Y33"/>
      <c r="Z33"/>
      <c r="AA33"/>
      <c r="AB33"/>
      <c r="AC33"/>
      <c r="AD33"/>
      <c r="AE33"/>
      <c r="AF33"/>
      <c r="AG33"/>
    </row>
    <row r="34" spans="1:33" s="5" customFormat="1" x14ac:dyDescent="0.3">
      <c r="A34" s="33">
        <v>4</v>
      </c>
      <c r="B34" s="41">
        <v>23121612</v>
      </c>
      <c r="C34" s="42" t="s">
        <v>139</v>
      </c>
      <c r="D34" s="47" t="s">
        <v>142</v>
      </c>
      <c r="E34" s="44" t="s">
        <v>141</v>
      </c>
      <c r="F34" s="45">
        <v>1</v>
      </c>
      <c r="G34" s="29">
        <v>16000</v>
      </c>
      <c r="H34" s="61">
        <v>20000</v>
      </c>
      <c r="I34" s="30">
        <f>+ROUND(AVERAGE(G34:H34),0)</f>
        <v>18000</v>
      </c>
      <c r="J34"/>
      <c r="K34"/>
      <c r="L34"/>
      <c r="M34"/>
      <c r="N34"/>
      <c r="O34"/>
      <c r="P34"/>
      <c r="Q34"/>
      <c r="R34"/>
      <c r="S34"/>
      <c r="T34"/>
      <c r="U34"/>
      <c r="V34"/>
      <c r="W34"/>
      <c r="X34"/>
      <c r="Y34"/>
      <c r="Z34"/>
      <c r="AA34"/>
      <c r="AB34"/>
      <c r="AC34"/>
      <c r="AD34"/>
      <c r="AE34"/>
      <c r="AF34"/>
      <c r="AG34"/>
    </row>
    <row r="35" spans="1:33" s="5" customFormat="1" x14ac:dyDescent="0.3">
      <c r="A35" s="33">
        <v>5</v>
      </c>
      <c r="B35" s="41">
        <v>23121612</v>
      </c>
      <c r="C35" s="42" t="s">
        <v>143</v>
      </c>
      <c r="D35" s="47" t="s">
        <v>144</v>
      </c>
      <c r="E35" s="44" t="s">
        <v>141</v>
      </c>
      <c r="F35" s="45">
        <v>1</v>
      </c>
      <c r="G35" s="29">
        <v>28000</v>
      </c>
      <c r="H35" s="61">
        <v>37240</v>
      </c>
      <c r="I35" s="30">
        <f>+AVERAGE(G35:H35)</f>
        <v>32620</v>
      </c>
      <c r="J35"/>
      <c r="K35"/>
      <c r="L35"/>
      <c r="M35"/>
      <c r="N35"/>
      <c r="O35"/>
      <c r="P35"/>
      <c r="Q35"/>
      <c r="R35"/>
      <c r="S35"/>
      <c r="T35"/>
      <c r="U35"/>
      <c r="V35"/>
      <c r="W35"/>
      <c r="X35"/>
      <c r="Y35"/>
      <c r="Z35"/>
      <c r="AA35"/>
      <c r="AB35"/>
      <c r="AC35"/>
      <c r="AD35"/>
      <c r="AE35"/>
      <c r="AF35"/>
      <c r="AG35"/>
    </row>
    <row r="36" spans="1:33" s="5" customFormat="1" x14ac:dyDescent="0.3">
      <c r="A36" s="33">
        <v>6</v>
      </c>
      <c r="B36" s="41">
        <v>23121612</v>
      </c>
      <c r="C36" s="42" t="s">
        <v>143</v>
      </c>
      <c r="D36" s="47" t="s">
        <v>145</v>
      </c>
      <c r="E36" s="44" t="s">
        <v>141</v>
      </c>
      <c r="F36" s="45">
        <v>1</v>
      </c>
      <c r="G36" s="29">
        <v>28000</v>
      </c>
      <c r="H36" s="61">
        <v>38500</v>
      </c>
      <c r="I36" s="30">
        <f>+AVERAGE(G36:H36)</f>
        <v>33250</v>
      </c>
      <c r="J36"/>
      <c r="K36"/>
      <c r="L36"/>
      <c r="M36"/>
      <c r="N36"/>
      <c r="O36"/>
      <c r="P36"/>
      <c r="Q36"/>
      <c r="R36"/>
      <c r="S36"/>
      <c r="T36"/>
      <c r="U36"/>
      <c r="V36"/>
      <c r="W36"/>
      <c r="X36"/>
      <c r="Y36"/>
      <c r="Z36"/>
      <c r="AA36"/>
      <c r="AB36"/>
      <c r="AC36"/>
      <c r="AD36"/>
      <c r="AE36"/>
      <c r="AF36"/>
      <c r="AG36"/>
    </row>
    <row r="37" spans="1:33" s="5" customFormat="1" ht="27.6" x14ac:dyDescent="0.3">
      <c r="A37" s="33">
        <v>7</v>
      </c>
      <c r="B37" s="50">
        <v>11161700</v>
      </c>
      <c r="C37" s="51" t="s">
        <v>147</v>
      </c>
      <c r="D37" s="48" t="s">
        <v>148</v>
      </c>
      <c r="E37" s="49" t="s">
        <v>141</v>
      </c>
      <c r="F37" s="45">
        <v>1</v>
      </c>
      <c r="G37" s="29">
        <v>6800</v>
      </c>
      <c r="H37" s="61">
        <v>7480</v>
      </c>
      <c r="I37" s="30">
        <f t="shared" ref="I37:I42" si="2">+ROUND(AVERAGE(G37:H37),0)</f>
        <v>7140</v>
      </c>
      <c r="J37"/>
      <c r="K37"/>
      <c r="L37"/>
      <c r="M37"/>
      <c r="N37"/>
      <c r="O37"/>
      <c r="P37"/>
      <c r="Q37"/>
      <c r="R37"/>
      <c r="S37"/>
      <c r="T37"/>
      <c r="U37"/>
      <c r="V37"/>
      <c r="W37"/>
      <c r="X37"/>
      <c r="Y37"/>
      <c r="Z37"/>
      <c r="AA37"/>
      <c r="AB37"/>
      <c r="AC37"/>
      <c r="AD37"/>
      <c r="AE37"/>
      <c r="AF37"/>
      <c r="AG37"/>
    </row>
    <row r="38" spans="1:33" s="5" customFormat="1" ht="28.5" customHeight="1" x14ac:dyDescent="0.3">
      <c r="A38" s="33">
        <v>8</v>
      </c>
      <c r="B38" s="50">
        <v>11161700</v>
      </c>
      <c r="C38" s="51" t="s">
        <v>147</v>
      </c>
      <c r="D38" s="48" t="s">
        <v>149</v>
      </c>
      <c r="E38" s="49" t="s">
        <v>141</v>
      </c>
      <c r="F38" s="45">
        <v>1</v>
      </c>
      <c r="G38" s="29">
        <v>6800</v>
      </c>
      <c r="H38" s="61" t="s">
        <v>203</v>
      </c>
      <c r="I38" s="30">
        <f t="shared" si="2"/>
        <v>6800</v>
      </c>
      <c r="J38"/>
      <c r="K38"/>
      <c r="L38"/>
      <c r="M38"/>
      <c r="N38"/>
      <c r="O38"/>
      <c r="P38"/>
      <c r="Q38"/>
      <c r="R38"/>
      <c r="S38"/>
      <c r="T38"/>
      <c r="U38"/>
      <c r="V38"/>
      <c r="W38"/>
      <c r="X38"/>
      <c r="Y38"/>
      <c r="Z38"/>
      <c r="AA38"/>
      <c r="AB38"/>
      <c r="AC38"/>
      <c r="AD38"/>
      <c r="AE38"/>
      <c r="AF38"/>
      <c r="AG38"/>
    </row>
    <row r="39" spans="1:33" s="5" customFormat="1" ht="28.5" customHeight="1" x14ac:dyDescent="0.3">
      <c r="A39" s="33">
        <v>9</v>
      </c>
      <c r="B39" s="50">
        <v>11161700</v>
      </c>
      <c r="C39" s="51" t="s">
        <v>150</v>
      </c>
      <c r="D39" s="48" t="s">
        <v>151</v>
      </c>
      <c r="E39" s="49" t="s">
        <v>141</v>
      </c>
      <c r="F39" s="45">
        <v>1</v>
      </c>
      <c r="G39" s="29">
        <v>6800</v>
      </c>
      <c r="H39" s="61">
        <v>8160</v>
      </c>
      <c r="I39" s="30">
        <f t="shared" si="2"/>
        <v>7480</v>
      </c>
      <c r="J39"/>
      <c r="K39"/>
      <c r="L39"/>
      <c r="M39"/>
      <c r="N39"/>
      <c r="O39"/>
      <c r="P39"/>
      <c r="Q39"/>
      <c r="R39"/>
      <c r="S39"/>
      <c r="T39"/>
      <c r="U39"/>
      <c r="V39"/>
      <c r="W39"/>
      <c r="X39"/>
      <c r="Y39"/>
      <c r="Z39"/>
      <c r="AA39"/>
      <c r="AB39"/>
      <c r="AC39"/>
      <c r="AD39"/>
      <c r="AE39"/>
      <c r="AF39"/>
      <c r="AG39"/>
    </row>
    <row r="40" spans="1:33" s="5" customFormat="1" x14ac:dyDescent="0.3">
      <c r="A40" s="33">
        <v>10</v>
      </c>
      <c r="B40" s="50">
        <v>53141503</v>
      </c>
      <c r="C40" s="51" t="s">
        <v>152</v>
      </c>
      <c r="D40" s="52" t="s">
        <v>153</v>
      </c>
      <c r="E40" s="49" t="s">
        <v>137</v>
      </c>
      <c r="F40" s="45">
        <v>1</v>
      </c>
      <c r="G40" s="29">
        <v>2000</v>
      </c>
      <c r="H40" s="61">
        <v>2300</v>
      </c>
      <c r="I40" s="30">
        <f t="shared" si="2"/>
        <v>2150</v>
      </c>
      <c r="J40"/>
      <c r="K40"/>
      <c r="L40"/>
      <c r="M40"/>
      <c r="N40"/>
      <c r="O40"/>
      <c r="P40"/>
      <c r="Q40"/>
      <c r="R40"/>
      <c r="S40"/>
      <c r="T40"/>
      <c r="U40"/>
      <c r="V40"/>
      <c r="W40"/>
      <c r="X40"/>
      <c r="Y40"/>
      <c r="Z40"/>
      <c r="AA40"/>
      <c r="AB40"/>
      <c r="AC40"/>
      <c r="AD40"/>
      <c r="AE40"/>
      <c r="AF40"/>
      <c r="AG40"/>
    </row>
    <row r="41" spans="1:33" s="5" customFormat="1" ht="17.25" customHeight="1" x14ac:dyDescent="0.3">
      <c r="A41" s="33">
        <v>11</v>
      </c>
      <c r="B41" s="50">
        <v>53141503</v>
      </c>
      <c r="C41" s="51" t="s">
        <v>152</v>
      </c>
      <c r="D41" s="52" t="s">
        <v>154</v>
      </c>
      <c r="E41" s="49" t="s">
        <v>137</v>
      </c>
      <c r="F41" s="45">
        <v>1</v>
      </c>
      <c r="G41" s="29">
        <v>2000</v>
      </c>
      <c r="H41" s="61">
        <v>2500</v>
      </c>
      <c r="I41" s="30">
        <f t="shared" si="2"/>
        <v>2250</v>
      </c>
      <c r="J41"/>
      <c r="K41"/>
      <c r="L41"/>
      <c r="M41"/>
      <c r="N41"/>
      <c r="O41"/>
      <c r="P41"/>
      <c r="Q41"/>
      <c r="R41"/>
      <c r="S41"/>
      <c r="T41"/>
      <c r="U41"/>
      <c r="V41"/>
      <c r="W41"/>
      <c r="X41"/>
      <c r="Y41"/>
      <c r="Z41"/>
      <c r="AA41"/>
      <c r="AB41"/>
      <c r="AC41"/>
      <c r="AD41"/>
      <c r="AE41"/>
      <c r="AF41"/>
      <c r="AG41"/>
    </row>
    <row r="42" spans="1:33" s="5" customFormat="1" x14ac:dyDescent="0.3">
      <c r="A42" s="33">
        <v>12</v>
      </c>
      <c r="B42" s="50">
        <v>11161603</v>
      </c>
      <c r="C42" s="51" t="s">
        <v>155</v>
      </c>
      <c r="D42" s="52" t="s">
        <v>156</v>
      </c>
      <c r="E42" s="49" t="s">
        <v>137</v>
      </c>
      <c r="F42" s="45">
        <v>1</v>
      </c>
      <c r="G42" s="29">
        <v>7700</v>
      </c>
      <c r="H42" s="63">
        <v>10241</v>
      </c>
      <c r="I42" s="30">
        <f t="shared" si="2"/>
        <v>8971</v>
      </c>
      <c r="J42"/>
      <c r="K42"/>
      <c r="L42"/>
      <c r="M42"/>
      <c r="N42"/>
      <c r="O42"/>
      <c r="P42"/>
      <c r="Q42"/>
      <c r="R42"/>
      <c r="S42"/>
      <c r="T42"/>
      <c r="U42"/>
      <c r="V42"/>
      <c r="W42"/>
      <c r="X42"/>
      <c r="Y42"/>
      <c r="Z42"/>
      <c r="AA42"/>
      <c r="AB42"/>
      <c r="AC42"/>
      <c r="AD42"/>
      <c r="AE42"/>
      <c r="AF42"/>
      <c r="AG42"/>
    </row>
    <row r="43" spans="1:33" s="5" customFormat="1" ht="31.2" customHeight="1" x14ac:dyDescent="0.3">
      <c r="A43" s="33">
        <v>13</v>
      </c>
      <c r="B43" s="50">
        <v>11161603</v>
      </c>
      <c r="C43" s="51" t="s">
        <v>155</v>
      </c>
      <c r="D43" s="52" t="s">
        <v>157</v>
      </c>
      <c r="E43" s="49" t="s">
        <v>137</v>
      </c>
      <c r="F43" s="45">
        <v>1</v>
      </c>
      <c r="G43" s="29">
        <v>7700</v>
      </c>
      <c r="H43" s="63">
        <v>8413.41</v>
      </c>
      <c r="I43" s="30">
        <f>+AVERAGE(G43:H43)</f>
        <v>8056.7049999999999</v>
      </c>
      <c r="J43"/>
      <c r="K43"/>
      <c r="L43"/>
      <c r="M43"/>
      <c r="N43"/>
      <c r="O43"/>
      <c r="P43"/>
      <c r="Q43"/>
      <c r="R43"/>
      <c r="S43"/>
      <c r="T43"/>
      <c r="U43"/>
      <c r="V43"/>
      <c r="W43"/>
      <c r="X43"/>
      <c r="Y43"/>
      <c r="Z43"/>
      <c r="AA43"/>
      <c r="AB43"/>
      <c r="AC43"/>
      <c r="AD43"/>
      <c r="AE43"/>
      <c r="AF43"/>
      <c r="AG43"/>
    </row>
    <row r="44" spans="1:33" s="5" customFormat="1" x14ac:dyDescent="0.3">
      <c r="A44" s="33">
        <v>14</v>
      </c>
      <c r="B44" s="50">
        <v>11161603</v>
      </c>
      <c r="C44" s="51" t="s">
        <v>155</v>
      </c>
      <c r="D44" s="52" t="s">
        <v>158</v>
      </c>
      <c r="E44" s="49" t="s">
        <v>137</v>
      </c>
      <c r="F44" s="45">
        <v>1</v>
      </c>
      <c r="G44" s="29">
        <v>7700</v>
      </c>
      <c r="H44" s="63">
        <v>9829.0499999999993</v>
      </c>
      <c r="I44" s="30">
        <f>+AVERAGE(G44:H44)</f>
        <v>8764.5249999999996</v>
      </c>
      <c r="J44"/>
      <c r="K44"/>
      <c r="L44"/>
      <c r="M44"/>
      <c r="N44"/>
      <c r="O44"/>
      <c r="P44"/>
      <c r="Q44"/>
      <c r="R44"/>
      <c r="S44"/>
      <c r="T44"/>
      <c r="U44"/>
      <c r="V44"/>
      <c r="W44"/>
      <c r="X44"/>
      <c r="Y44"/>
      <c r="Z44"/>
      <c r="AA44"/>
      <c r="AB44"/>
      <c r="AC44"/>
      <c r="AD44"/>
      <c r="AE44"/>
      <c r="AF44"/>
      <c r="AG44"/>
    </row>
    <row r="45" spans="1:33" ht="36.75" customHeight="1" x14ac:dyDescent="0.3">
      <c r="A45" s="33">
        <v>15</v>
      </c>
      <c r="B45" s="53">
        <v>11161804</v>
      </c>
      <c r="C45" s="51" t="s">
        <v>159</v>
      </c>
      <c r="D45" s="52" t="s">
        <v>160</v>
      </c>
      <c r="E45" s="49" t="s">
        <v>146</v>
      </c>
      <c r="F45" s="45">
        <v>1</v>
      </c>
      <c r="G45" s="29">
        <v>20000</v>
      </c>
      <c r="H45" s="64" t="s">
        <v>203</v>
      </c>
      <c r="I45" s="30">
        <f t="shared" ref="I45:I55" si="3">+ROUND(AVERAGE(G45:H45),0)</f>
        <v>20000</v>
      </c>
    </row>
    <row r="46" spans="1:33" ht="36.75" customHeight="1" x14ac:dyDescent="0.3">
      <c r="A46" s="33">
        <v>16</v>
      </c>
      <c r="B46" s="53">
        <v>11161804</v>
      </c>
      <c r="C46" s="51" t="s">
        <v>161</v>
      </c>
      <c r="D46" s="52" t="s">
        <v>162</v>
      </c>
      <c r="E46" s="49" t="s">
        <v>146</v>
      </c>
      <c r="F46" s="45">
        <v>1</v>
      </c>
      <c r="G46" s="29">
        <v>20000</v>
      </c>
      <c r="H46" s="61">
        <v>25000</v>
      </c>
      <c r="I46" s="30">
        <f t="shared" si="3"/>
        <v>22500</v>
      </c>
    </row>
    <row r="47" spans="1:33" ht="46.2" customHeight="1" x14ac:dyDescent="0.3">
      <c r="A47" s="33">
        <v>17</v>
      </c>
      <c r="B47" s="53">
        <v>11161700</v>
      </c>
      <c r="C47" s="51" t="s">
        <v>163</v>
      </c>
      <c r="D47" s="48" t="s">
        <v>164</v>
      </c>
      <c r="E47" s="49" t="s">
        <v>146</v>
      </c>
      <c r="F47" s="45">
        <v>1</v>
      </c>
      <c r="G47" s="29">
        <v>25800</v>
      </c>
      <c r="H47" s="61">
        <v>27851.1</v>
      </c>
      <c r="I47" s="29">
        <f>+AVERAGE(G47:H47)</f>
        <v>26825.55</v>
      </c>
    </row>
    <row r="48" spans="1:33" ht="32.25" customHeight="1" x14ac:dyDescent="0.3">
      <c r="A48" s="33">
        <v>18</v>
      </c>
      <c r="B48" s="53">
        <v>11161700</v>
      </c>
      <c r="C48" s="51" t="s">
        <v>165</v>
      </c>
      <c r="D48" s="52" t="s">
        <v>166</v>
      </c>
      <c r="E48" s="49" t="s">
        <v>146</v>
      </c>
      <c r="F48" s="45">
        <v>1</v>
      </c>
      <c r="G48" s="29">
        <f>30084.03+5715.97</f>
        <v>35800</v>
      </c>
      <c r="H48" s="61">
        <v>39380</v>
      </c>
      <c r="I48" s="30">
        <f t="shared" si="3"/>
        <v>37590</v>
      </c>
    </row>
    <row r="49" spans="1:9" ht="27.6" x14ac:dyDescent="0.3">
      <c r="A49" s="33">
        <v>19</v>
      </c>
      <c r="B49" s="54">
        <v>11161700</v>
      </c>
      <c r="C49" s="51" t="s">
        <v>167</v>
      </c>
      <c r="D49" s="48" t="s">
        <v>168</v>
      </c>
      <c r="E49" s="49" t="s">
        <v>146</v>
      </c>
      <c r="F49" s="45">
        <v>1</v>
      </c>
      <c r="G49" s="29">
        <v>39800</v>
      </c>
      <c r="H49" s="26" t="s">
        <v>203</v>
      </c>
      <c r="I49" s="30">
        <f t="shared" si="3"/>
        <v>39800</v>
      </c>
    </row>
    <row r="50" spans="1:9" ht="31.5" customHeight="1" x14ac:dyDescent="0.3">
      <c r="A50" s="33">
        <v>20</v>
      </c>
      <c r="B50" s="53">
        <v>11161700</v>
      </c>
      <c r="C50" s="51" t="s">
        <v>167</v>
      </c>
      <c r="D50" s="48" t="s">
        <v>169</v>
      </c>
      <c r="E50" s="49" t="s">
        <v>146</v>
      </c>
      <c r="F50" s="45">
        <v>1</v>
      </c>
      <c r="G50" s="29">
        <v>39800</v>
      </c>
      <c r="H50" s="61">
        <v>47760</v>
      </c>
      <c r="I50" s="30">
        <f t="shared" si="3"/>
        <v>43780</v>
      </c>
    </row>
    <row r="51" spans="1:9" ht="24.75" customHeight="1" x14ac:dyDescent="0.3">
      <c r="A51" s="33">
        <v>21</v>
      </c>
      <c r="B51" s="53">
        <v>11161701</v>
      </c>
      <c r="C51" s="51" t="s">
        <v>170</v>
      </c>
      <c r="D51" s="48" t="s">
        <v>171</v>
      </c>
      <c r="E51" s="49" t="s">
        <v>146</v>
      </c>
      <c r="F51" s="45">
        <v>1</v>
      </c>
      <c r="G51" s="29">
        <v>21800</v>
      </c>
      <c r="H51" s="61">
        <v>27250</v>
      </c>
      <c r="I51" s="30">
        <f t="shared" si="3"/>
        <v>24525</v>
      </c>
    </row>
    <row r="52" spans="1:9" ht="34.200000000000003" customHeight="1" x14ac:dyDescent="0.3">
      <c r="A52" s="33">
        <v>22</v>
      </c>
      <c r="B52" s="53">
        <v>11161603</v>
      </c>
      <c r="C52" s="51" t="s">
        <v>172</v>
      </c>
      <c r="D52" s="48" t="s">
        <v>173</v>
      </c>
      <c r="E52" s="49" t="s">
        <v>137</v>
      </c>
      <c r="F52" s="45">
        <v>1</v>
      </c>
      <c r="G52" s="29">
        <v>7000</v>
      </c>
      <c r="H52" s="61">
        <v>7556.5</v>
      </c>
      <c r="I52" s="30">
        <f t="shared" si="3"/>
        <v>7278</v>
      </c>
    </row>
    <row r="53" spans="1:9" ht="32.25" customHeight="1" x14ac:dyDescent="0.3">
      <c r="A53" s="33">
        <v>23</v>
      </c>
      <c r="B53" s="53">
        <v>11161603</v>
      </c>
      <c r="C53" s="51" t="s">
        <v>172</v>
      </c>
      <c r="D53" s="48" t="s">
        <v>174</v>
      </c>
      <c r="E53" s="49" t="s">
        <v>137</v>
      </c>
      <c r="F53" s="45">
        <v>1</v>
      </c>
      <c r="G53" s="29">
        <v>7000</v>
      </c>
      <c r="H53" s="61">
        <v>7822.5</v>
      </c>
      <c r="I53" s="30">
        <f t="shared" si="3"/>
        <v>7411</v>
      </c>
    </row>
    <row r="54" spans="1:9" ht="32.25" customHeight="1" x14ac:dyDescent="0.3">
      <c r="A54" s="33">
        <v>24</v>
      </c>
      <c r="B54" s="53">
        <v>11161603</v>
      </c>
      <c r="C54" s="51" t="s">
        <v>172</v>
      </c>
      <c r="D54" s="48" t="s">
        <v>175</v>
      </c>
      <c r="E54" s="49" t="s">
        <v>137</v>
      </c>
      <c r="F54" s="45">
        <v>1</v>
      </c>
      <c r="G54" s="29">
        <v>7000</v>
      </c>
      <c r="H54" s="61">
        <v>9800</v>
      </c>
      <c r="I54" s="30">
        <f>+ROUND(AVERAGE(G54:H54),0)</f>
        <v>8400</v>
      </c>
    </row>
    <row r="55" spans="1:9" ht="30" customHeight="1" x14ac:dyDescent="0.3">
      <c r="A55" s="33">
        <v>25</v>
      </c>
      <c r="B55" s="53">
        <v>53141620</v>
      </c>
      <c r="C55" s="51" t="s">
        <v>176</v>
      </c>
      <c r="D55" s="52" t="s">
        <v>177</v>
      </c>
      <c r="E55" s="49" t="s">
        <v>137</v>
      </c>
      <c r="F55" s="45">
        <v>1</v>
      </c>
      <c r="G55" s="29">
        <v>92000</v>
      </c>
      <c r="H55" s="61">
        <v>131790</v>
      </c>
      <c r="I55" s="30">
        <f t="shared" si="3"/>
        <v>111895</v>
      </c>
    </row>
    <row r="56" spans="1:9" ht="91.8" customHeight="1" x14ac:dyDescent="0.3">
      <c r="A56" s="77"/>
      <c r="B56" s="69"/>
      <c r="C56" s="69"/>
      <c r="D56" s="69"/>
      <c r="E56" s="69"/>
      <c r="F56" s="69"/>
      <c r="G56" s="69"/>
      <c r="H56" s="69"/>
      <c r="I56" s="69"/>
    </row>
    <row r="57" spans="1:9" x14ac:dyDescent="0.3">
      <c r="G57" s="26">
        <f>+SUM(G5:G55)</f>
        <v>2103586</v>
      </c>
      <c r="H57" s="26">
        <f>+SUM(H5:H55)</f>
        <v>2388125.98</v>
      </c>
      <c r="I57" s="26">
        <f>+SUM(I5:I55)</f>
        <v>2279155.7800000003</v>
      </c>
    </row>
    <row r="58" spans="1:9" x14ac:dyDescent="0.3">
      <c r="G58" s="25">
        <f>+AVERAGE(G57:H57)</f>
        <v>2245855.9900000002</v>
      </c>
    </row>
  </sheetData>
  <mergeCells count="5">
    <mergeCell ref="A56:I56"/>
    <mergeCell ref="A1:I2"/>
    <mergeCell ref="A3:I3"/>
    <mergeCell ref="A29:F29"/>
    <mergeCell ref="A15:I15"/>
  </mergeCells>
  <dataValidations count="2">
    <dataValidation type="whole" allowBlank="1" showInputMessage="1" showErrorMessage="1" sqref="F31:F55" xr:uid="{4AF1BFF4-F170-4D6E-A067-B08983CF59BB}">
      <formula1>0</formula1>
      <formula2>9.99999999999999E+30</formula2>
    </dataValidation>
    <dataValidation type="whole" allowBlank="1" showInputMessage="1" showErrorMessage="1" sqref="B31:B55" xr:uid="{6982A2A2-A120-4322-B7FA-C6FD85F3802C}">
      <formula1>0</formula1>
      <formula2>9999999999</formula2>
    </dataValidation>
  </dataValidations>
  <pageMargins left="0.7" right="0.7" top="0.75" bottom="0.75" header="0.3" footer="0.3"/>
  <pageSetup paperSize="122" scale="18" fitToHeight="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0FED177-6855-44B2-8425-599B7E963C84}">
          <x14:formula1>
            <xm:f>'C:\Users\LISETH\Downloads\[Listado de materiales Confeccion.xlsx]Regionales'!#REF!</xm:f>
          </x14:formula1>
          <xm:sqref>E31:E55</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Hoja1</vt:lpstr>
      <vt:lpstr>ESTUDIO MERCADO</vt:lpstr>
      <vt:lpstr>'ESTUDIO MERCADO'!Área_de_impresión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Karen Victoria Delgado</dc:creator>
  <cp:lastModifiedBy>LISETH</cp:lastModifiedBy>
  <cp:lastPrinted>2026-03-17T17:05:56Z</cp:lastPrinted>
  <dcterms:created xsi:type="dcterms:W3CDTF">2023-06-15T21:51:05Z</dcterms:created>
  <dcterms:modified xsi:type="dcterms:W3CDTF">2026-10-16T18:21:57Z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2023-06-15T22:17:27Z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15c5d904-a1d7-4807-b795-08a50ac6f3af</vt:lpwstr>
  </property>
  <property fmtid="{D5CDD505-2E9C-101B-9397-08002B2CF9AE}" pid="8" name="MSIP_Label_1299739c-ad3d-4908-806e-4d91151a6e13_ContentBits">
    <vt:lpwstr>0</vt:lpwstr>
  </property>
</Properties>
</file>