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PURIFICACION\IET PEREZ Y ALDANA\15. Soportes Precontractuales RC - Bienes de consumo\"/>
    </mc:Choice>
  </mc:AlternateContent>
  <xr:revisionPtr revIDLastSave="0" documentId="13_ncr:1_{BE93885D-FB5F-4BE9-BFE8-F2831A86314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ALISIS PRESUPUESTAL" sheetId="3" r:id="rId1"/>
    <sheet name="ANEXO 5 - OFERTA ECONÓMICA" sheetId="4" r:id="rId2"/>
  </sheets>
  <definedNames>
    <definedName name="_xlnm._FilterDatabase" localSheetId="0" hidden="1">'ANALISIS PRESUPUESTAL'!$A$2:$G$95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6" i="3" l="1"/>
  <c r="G28" i="3"/>
  <c r="R10" i="3"/>
  <c r="G49" i="3"/>
  <c r="G18" i="3"/>
  <c r="G52" i="3" l="1"/>
  <c r="G7" i="3"/>
  <c r="G61" i="3" l="1"/>
  <c r="G94" i="3"/>
  <c r="G93" i="3"/>
  <c r="G92" i="3"/>
  <c r="G64" i="3"/>
  <c r="R60" i="3" l="1"/>
  <c r="R16" i="3"/>
  <c r="G16" i="3"/>
  <c r="G5" i="3"/>
  <c r="G90" i="3"/>
  <c r="G89" i="3"/>
  <c r="G83" i="3"/>
  <c r="G91" i="3"/>
  <c r="G88" i="3"/>
  <c r="G87" i="3"/>
  <c r="G81" i="3"/>
  <c r="G53" i="3" l="1"/>
  <c r="R37" i="3"/>
  <c r="R36" i="3"/>
  <c r="R33" i="3"/>
  <c r="R32" i="3"/>
  <c r="R31" i="3"/>
  <c r="R30" i="3"/>
  <c r="R29" i="3"/>
  <c r="R28" i="3"/>
  <c r="R27" i="3"/>
  <c r="R26" i="3"/>
  <c r="R25" i="3"/>
  <c r="R24" i="3"/>
  <c r="R23" i="3" l="1"/>
  <c r="R22" i="3"/>
  <c r="R21" i="3"/>
  <c r="R20" i="3"/>
  <c r="G15" i="3"/>
  <c r="R6" i="3" l="1"/>
  <c r="R8" i="3"/>
  <c r="R9" i="3"/>
  <c r="R12" i="3"/>
  <c r="R13" i="3"/>
  <c r="R14" i="3"/>
  <c r="R15" i="3"/>
  <c r="R5" i="3"/>
  <c r="G82" i="3"/>
  <c r="G85" i="3"/>
  <c r="G86" i="3"/>
  <c r="G76" i="3"/>
  <c r="G77" i="3"/>
  <c r="G78" i="3"/>
  <c r="G79" i="3"/>
  <c r="G80" i="3"/>
  <c r="G75" i="3"/>
  <c r="G74" i="3"/>
  <c r="G73" i="3"/>
  <c r="G72" i="3"/>
  <c r="G71" i="3"/>
  <c r="G70" i="3"/>
  <c r="G69" i="3"/>
  <c r="G68" i="3"/>
  <c r="G67" i="3"/>
  <c r="G95" i="3" l="1"/>
  <c r="G48" i="3"/>
  <c r="G47" i="3"/>
  <c r="G54" i="3" l="1"/>
  <c r="G14" i="3" l="1"/>
  <c r="G29" i="3"/>
  <c r="G60" i="3"/>
  <c r="G66" i="3"/>
  <c r="G65" i="3"/>
  <c r="G62" i="3"/>
  <c r="G57" i="3"/>
  <c r="G58" i="3"/>
  <c r="G59" i="3"/>
  <c r="G56" i="3"/>
  <c r="G55" i="3"/>
  <c r="G84" i="3" l="1"/>
  <c r="G22" i="3"/>
  <c r="G9" i="3"/>
  <c r="G51" i="3"/>
  <c r="G45" i="3"/>
  <c r="G37" i="3"/>
  <c r="G36" i="3"/>
  <c r="G38" i="3"/>
  <c r="G50" i="3" l="1"/>
  <c r="G46" i="3"/>
  <c r="G44" i="3"/>
  <c r="G43" i="3"/>
  <c r="G27" i="3"/>
  <c r="G39" i="3"/>
  <c r="G40" i="3"/>
  <c r="G30" i="3"/>
  <c r="G26" i="3"/>
  <c r="G10" i="3"/>
  <c r="G6" i="3"/>
  <c r="G8" i="3"/>
  <c r="G11" i="3"/>
  <c r="G12" i="3"/>
  <c r="G13" i="3"/>
  <c r="G20" i="3"/>
  <c r="G21" i="3"/>
  <c r="G23" i="3"/>
  <c r="G24" i="3"/>
  <c r="G25" i="3"/>
  <c r="G31" i="3"/>
  <c r="G32" i="3"/>
  <c r="G33" i="3"/>
  <c r="G34" i="3"/>
  <c r="G35" i="3"/>
  <c r="G41" i="3"/>
  <c r="G42" i="3"/>
  <c r="G63" i="3" l="1"/>
  <c r="G17" i="3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87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</futureMetadata>
  <valueMetadata count="87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</valueMetadata>
</metadata>
</file>

<file path=xl/sharedStrings.xml><?xml version="1.0" encoding="utf-8"?>
<sst xmlns="http://schemas.openxmlformats.org/spreadsheetml/2006/main" count="515" uniqueCount="219">
  <si>
    <t>ITEM</t>
  </si>
  <si>
    <t>CANT</t>
  </si>
  <si>
    <t>V/UNIT</t>
  </si>
  <si>
    <t>VALOR TOTAL</t>
  </si>
  <si>
    <t>ELEMENTOS DE ASEO</t>
  </si>
  <si>
    <t>Trapero ref.800 blanco con cabo de madera</t>
  </si>
  <si>
    <t>Desinfectante hipoclorito por galon x 3.800ml</t>
  </si>
  <si>
    <t>ELEMENTOS DE PAPELERIA Y ESCRITORIO</t>
  </si>
  <si>
    <t>Frasco de tinta negro marcador recargable borrable Edding  BT-100</t>
  </si>
  <si>
    <t>Frasco de tinta azul  marcador recargable borrable Edding BT-100</t>
  </si>
  <si>
    <t>Borrador para tablero acrilico con base plastica</t>
  </si>
  <si>
    <t>TOTAL</t>
  </si>
  <si>
    <t>cartuchos de toner para impresora ref W1360A con chif</t>
  </si>
  <si>
    <t xml:space="preserve">Cartuchos de toner para impresora W 1105A  con chip </t>
  </si>
  <si>
    <t xml:space="preserve">Ambientador desinfectante para pisos x 5000ml </t>
  </si>
  <si>
    <t>Kit de cocina juego roles</t>
  </si>
  <si>
    <t>Kit de herramientas juego de roles</t>
  </si>
  <si>
    <t>ELEMENTOS DE DEPORTE</t>
  </si>
  <si>
    <t>Tanque de almacenamiento de agua X 2000 litros</t>
  </si>
  <si>
    <t>BAURA</t>
  </si>
  <si>
    <t>CANDELARIA</t>
  </si>
  <si>
    <t>OSPINA PEREZ</t>
  </si>
  <si>
    <t>PATRICIO LIS</t>
  </si>
  <si>
    <t>OVEJERA</t>
  </si>
  <si>
    <t>SEDE PRINCIPAL</t>
  </si>
  <si>
    <t>HATO CHENCHE</t>
  </si>
  <si>
    <t>RESTREPO JARAMILLO</t>
  </si>
  <si>
    <t>CORA GRIMALDO</t>
  </si>
  <si>
    <t>ELEMENTOS DE FERRETERIA</t>
  </si>
  <si>
    <t xml:space="preserve">RESMAS </t>
  </si>
  <si>
    <t>BARRAS</t>
  </si>
  <si>
    <t>PARES</t>
  </si>
  <si>
    <t>10m</t>
  </si>
  <si>
    <t>10 m</t>
  </si>
  <si>
    <t>50 bomb</t>
  </si>
  <si>
    <t>Juego parques de 6 puestos</t>
  </si>
  <si>
    <t>Detergente Polvo Ultrex Floral x 1000gr - Homecenter.com.co</t>
  </si>
  <si>
    <t>Bolsas de basura negras x Kilo</t>
  </si>
  <si>
    <t>Trapero MAXbri ref: 800 blanco, con palo de madera | Ferretería Bahamón</t>
  </si>
  <si>
    <t>Imcofot - Distribuidores y Fabricantes de Papel Higiénico e Insumos de Aseo - GUANTE NEGRO CALIBRE 25 x PAR</t>
  </si>
  <si>
    <t>Silla de oficina TUKASA 5938 Negra</t>
  </si>
  <si>
    <t>RESALTADOR PELIKAN FLASH X10 PASTEL – Papeleria El Rio</t>
  </si>
  <si>
    <t>Lápiz graduado Castell 9000 x3 HB 2H 4H | Tienda Faber Castell</t>
  </si>
  <si>
    <t>URL</t>
  </si>
  <si>
    <t>SUBTOTAL</t>
  </si>
  <si>
    <t>ANALISIS PRESUPUESTAL</t>
  </si>
  <si>
    <t>IMAGEN</t>
  </si>
  <si>
    <t>DESCRIPCIÓN</t>
  </si>
  <si>
    <t>RECOGEDOR PLASTICO AZUL CON BANDA Y MANGO PLASTIFICADO - 1A - – DetalShop</t>
  </si>
  <si>
    <t>Recogedor con banda y cabo de plastico
Fabricado en prolipropileno con banda en PVC elastica</t>
  </si>
  <si>
    <t>BLANQUEADOR BLANCOX X 3800 ML 5.25 | Papyser</t>
  </si>
  <si>
    <t>Limpiador Desinfectante Pisos Kleine x5000ml - Homecenter.com.co</t>
  </si>
  <si>
    <t>Jabón Cremoso Vainilla X 300 Ml (Valvula) Nappy - Homecenter.com.co</t>
  </si>
  <si>
    <t>jabon para manos x 300 ml valvula</t>
  </si>
  <si>
    <t>Detergente Polvo Ultrex Floral x 1000gr</t>
  </si>
  <si>
    <t>Bolsa negra para basura de 80 x 110 cm x kilos</t>
  </si>
  <si>
    <t>Balde plastico de 12 litros monocolor con boca y marcacion por litro</t>
  </si>
  <si>
    <t>Balde 12 Litros Rojo - Homecenter.com.co</t>
  </si>
  <si>
    <t>Pares de guantes negros calibre 25 tallas 9 y 10
Guantes grabados que mejoran el agarre en húmedo y en seco para prevenir accidentes. Se ajusta a la mano garantizando un movimiento mejorado y con más destreza.</t>
  </si>
  <si>
    <t>Escoba Suave con Cabo 46479</t>
  </si>
  <si>
    <t>Escoba plastica con Cabo de madera</t>
  </si>
  <si>
    <t xml:space="preserve"> Cabo de madera para escoba x 1.20 mts / Diámetro de 22 milímetros / Con racor plástico</t>
  </si>
  <si>
    <t>Producabos » CABO ESCOBA 1.20 ECO CON RACOR</t>
  </si>
  <si>
    <t>Tapabocas Desechable Paquete X 50 Und Negro - Homecenter.com.co</t>
  </si>
  <si>
    <t>Tapabocas Desechable Paquete X 50 Und Negro</t>
  </si>
  <si>
    <t>Silla de Oficina TUKASA 5938 Azul en Malla
Cuenta con una rotación giratoria de 360 °
Su base cromada permite que cuente con un toque de elegancia
Cuenta con un mecanismo mariposa
Elije el alto de la silla de acuerdo a tu necesidad</t>
  </si>
  <si>
    <t>Audífonos de Diadema KLIP XTREME Alámbricos On Ear</t>
  </si>
  <si>
    <t>Audífonos de Diadema Alámbricos On Ear Micrófono/Volumen KSH290 Negro
-Microparlantes de 27 mm presenta una respuesta en frecuencia amplia
-Los auriculares KSH-290 ofrecen una reproducción de audio con calidad
-Ideal para juegos interactivos para conferencias o socializar en línea</t>
  </si>
  <si>
    <t>Boligrafo Offi Esco Semi Gel X 12 Uds Negro</t>
  </si>
  <si>
    <t>UNIDAD DE MEDIDA</t>
  </si>
  <si>
    <t>UNIDAD</t>
  </si>
  <si>
    <t>KILOS</t>
  </si>
  <si>
    <t>PAR</t>
  </si>
  <si>
    <t>PAQUETE</t>
  </si>
  <si>
    <t>CAJA</t>
  </si>
  <si>
    <t>Boligrafo Offi Esco Semi Gel X 12 Uds Rojo</t>
  </si>
  <si>
    <t>Caja de esferos Semi Gel con tapa 0.7 Offi-Esco x12 | Papelera Comercial</t>
  </si>
  <si>
    <t>Caja Marcador Doricolor Permanente X10 Unds Surtido 4 Colores</t>
  </si>
  <si>
    <t>Caja Marcador Doricolor Permanente X10 Unds Surtido 4 Colores – Papeleria Grancentral San Victorino</t>
  </si>
  <si>
    <t>Marcador Borrable Para Tablero Recargable E 363 X10 Und Negro Edding</t>
  </si>
  <si>
    <t>Marcador Borrable Para Tablero Recargable E 363 X10 Und Azul Edding</t>
  </si>
  <si>
    <t>Marcador Edding Recargable 363</t>
  </si>
  <si>
    <t>TINTA DE MARCADOR BORRABLE BT - 100 EDDING 100 ML - Papeleria Colorama</t>
  </si>
  <si>
    <t>Cuaderno cosido grande de 100 hojas cuadriculado 23CM X 18 #NIÑOFAMA – labodegaeconomica.com</t>
  </si>
  <si>
    <t>Cuadernos cuadriculados grande de 100 hojas cosidos Unisex</t>
  </si>
  <si>
    <t>Pinceles - Paquete de x 20 unidades GENERICO | Falabella Colombia</t>
  </si>
  <si>
    <t>Pinceles - Paquete de x 20 unidades</t>
  </si>
  <si>
    <t>Papel Cartulina Pliegos X 100 Unidades Surtida</t>
  </si>
  <si>
    <t>https://danicoimportaciones.com/products/papel-cartulina-pliegos-x-100-unidades-surtida</t>
  </si>
  <si>
    <t>Borrador Nata Pz-60 Caja x 60 - Homecenter.com.co</t>
  </si>
  <si>
    <t>Borrador Nata Pz-60 Caja x 60 Unidades</t>
  </si>
  <si>
    <t>Borrador para tablero acrilico - Acrílico Grande – Panafargo</t>
  </si>
  <si>
    <t>RESALTADOR PELIKAN FLASH X10 UNIDADES PASTEL</t>
  </si>
  <si>
    <t>Pegante líquido sipega 250gr | Papelería La Fija</t>
  </si>
  <si>
    <t>Pegante Líquido Sipega 250gr</t>
  </si>
  <si>
    <t>Tóner Compatible Hp 105A W1105a Con Chip Nuevo 100% Listo Para Usar</t>
  </si>
  <si>
    <t>https://www.alhum.com/producto/toner-1360a-hewlett-packard-laserjet-m236-m236dw-m234-con-chip-w1360a/</t>
  </si>
  <si>
    <t>Resmas Papel Carta Reprograf Blanco x4 - Calidad y Economía</t>
  </si>
  <si>
    <t>Resmas Papel Carta Reprograf Blanco X 4 Unidades X 500 hojas c/u
Características:
• Dimensiones del producto (por resma): 27.09 cm de ancho × 22.00 cm de alto × 21.06 cm de profundidad
• Peso: 2.31 kg por resma (aprox. 9.24 kg en total por el paquete de 4 resmas)
• Material: Fibra virgen de bagazo de caña de azúcar
• Naturaleza: Papel biodegradable, reciclable, libre de ácido y compostable
• País de origen: Colombia
• Modo de fabricación: A base de pulpa extraída del bagazo de caña de azúcar
• Componentes: 4 resmas de 500 hojas de papel blanco (total: 2000 hojas)
• Usos: Ideal para fotocopias, impresión láser, inkjet, fax plano, preimpresión offset y escritura manual en oficina o en el hogar</t>
  </si>
  <si>
    <t>Caja Resma Papel Oficio Reprograf Blanco 10 Unidades - Calidad</t>
  </si>
  <si>
    <t>Resmas Papel Oficio Reprograf Blanco Caja x 10 Unidades X 500 hojas c/u
Características:
• Dimensiones del producto en empaque: 45 cm de ancho, 35 cm de profundidad y 26,80 cm de altura
• Peso: Aprox. 27.86 kg por caja
• Material del que está fabricado: Fibra virgen de bagazo de caña de azúcar
• Naturaleza: Papel biodegradable, reciclable, libre de ácido y compostable
• País de origen: Colombia
• Modo de fabricación: Papel elaborado con pulpa sin blanquear, extraída del bagazo de caña de azúcar
• Componentes: Caja por 10 resmas de 500 hojas cada una
• Usos: Ideal para impresiones láser, inkjet, fotocopiado, fax, preimpresión offset y escritura manual en oficina o en el hogar</t>
  </si>
  <si>
    <t xml:space="preserve">Tinta negra para impresora toner HP (polvo) alta calidad </t>
  </si>
  <si>
    <t>KILO</t>
  </si>
  <si>
    <t>https://colombiatoner.com/producto/kilo-de-polvo-toner-universal-hp/</t>
  </si>
  <si>
    <t>PERFORADORA 2H 20 HOJAS TRITON - Tauro</t>
  </si>
  <si>
    <t>PERFORADORA 2H 20 HOJAS TRITON</t>
  </si>
  <si>
    <t>Tijeras Oficina 8.5" Oe-230 Offi-esco X12 Unds - Homecenter.com.co</t>
  </si>
  <si>
    <t>Tijeras Oficina 8.5" Oe-230 Offi-esco X12 Unds
Características : Caja con 12 tijeras de oficina Offi-Esco OE-230 de 8.5 pulgadas, elaboradas con hojas de acero inoxidable para un corte preciso, resistente y de larga duración. Sus mangos ergonómicos brindan un agarre cómodo, ideales para cortar papel, cartón, plástico delgado y otros materiales de uso diario en oficinas, colegios y el hogar.</t>
  </si>
  <si>
    <t>Saca ganchos Metalico - Todo en Papeleria</t>
  </si>
  <si>
    <t>Saca ganchos metalico
-Para uso en oficina, hogar y escolar.
-Metálico con recubrimiento de plástico.
-Saca Gancho uña SacaGrapas</t>
  </si>
  <si>
    <t>Corrector Liquido Lapiz 9Ml Set X12 Unidades - Homecenter.com.co</t>
  </si>
  <si>
    <t>Corrector Liquido Lapiz 9Ml Set X12 Unidades</t>
  </si>
  <si>
    <t>SET</t>
  </si>
  <si>
    <t>Bolígrafo Sign Pen Negro Pilot Para Firma PILOT | Falabella Colombia</t>
  </si>
  <si>
    <t>Bolígrafo Sign Pen Negro Pilot Para Firma
-Gama de bolígrafos Pilot V de calidad superior.
-Con su tinta líquida suave, densa y pura, que proporciona un color y profundidad vibrantes.
-Clip de bolsillo de plástico que sostiene el bolígrafo de forma segura en tu bolsillo y siempre escribe a la última gota con su sistema de regulador de tinta.
Ideal para escribir mensajes llamativos, etiquetas, gráficos e ilustraciones, y firmas</t>
  </si>
  <si>
    <t>Lápiz graduado Castell 9000 X 3 unidades HB 2H 4H</t>
  </si>
  <si>
    <t>CINTA TRANSPARENTE 12 MM X 40 MT TACO TESA
Características principales:
Especialmente transparente
Invisible en la mayoría de superficies
Adhesión fuerte.
Resistente al paso del tiempo.
Desenrollado silencioso.
Película de polipropileno y adhesivo sin disolventes.
Disponible para la mayoría de dispensadores.</t>
  </si>
  <si>
    <t>CINTA TRANSPARENTE 12 MM X 40 MT TACO TESA | Papyser</t>
  </si>
  <si>
    <t>CINTA EMPAQUE TRANSPARENTE 48MM X 200M TESA 85278 - Tauro</t>
  </si>
  <si>
    <t>CINTA EMPAQUE TRANSPARENTE 48MM X 200M TESA 85278</t>
  </si>
  <si>
    <t>ROLLO</t>
  </si>
  <si>
    <t>Silicona En Barra Gruesa Grafitos 🔥 ¡Pega y Crea Fácil!</t>
  </si>
  <si>
    <t>Silicona En Barra Gruesa Paquete X 22</t>
  </si>
  <si>
    <t>Barras De Silicona Delgada X 50 Unidades</t>
  </si>
  <si>
    <t>Barras De Silicona Delgada * 50 Unidades</t>
  </si>
  <si>
    <t>COSEDORA GENMES 5847 METALICA 20 H | Papyser</t>
  </si>
  <si>
    <t>COSEDORA GENMES 5847 METALICA 20 H
Cosedora Metálica de diseño práctico, liviano y moderno para hogar y oficina, con capacidad de alimentación de una tira completa de grapas, cuenta con una capacidad de grapado de 20 hojas en papel bond de 72 o 75 gr, utiliza grapa estándar 26/6.</t>
  </si>
  <si>
    <t>Cinta de Enmascarar 48 mm x 40 Metros
•Ancho : 12 cm
•Largo : 12 cm
•Color : Blanco</t>
  </si>
  <si>
    <t>Cinta de Enmascarar 48 mm x 40 Metros - Homecenter.com.co</t>
  </si>
  <si>
    <t>https://www.exito.com/pilas-duracell-aa-4-81951/p</t>
  </si>
  <si>
    <t>Pilas Duracell AA x2 pares</t>
  </si>
  <si>
    <t>https://www.exito.com/pila-alcalina-aaa-pague4lleve6-749506/p</t>
  </si>
  <si>
    <t>Pilas Duracell AAA x3 pares</t>
  </si>
  <si>
    <t>PEGANTE SIPEGA CRISTAL X125 GRA XUND - Papelería El Río | somosElHueco</t>
  </si>
  <si>
    <t>Pegante SiPega Cristal x 125 gr</t>
  </si>
  <si>
    <t>Rollo de papel Kraft - 90cm x 200m - envíos a todo el país</t>
  </si>
  <si>
    <t>Rollo papel kraft 90cm x 200m</t>
  </si>
  <si>
    <t>KIT</t>
  </si>
  <si>
    <t>BOLSON DE Bloques Duravit Primera Infancia x 100Pzas – 551 – Mis Juguetes</t>
  </si>
  <si>
    <t>Bloques Armatodo Grandes X 100 piezas</t>
  </si>
  <si>
    <t>Set 5 Loterias – Mis Juguetes</t>
  </si>
  <si>
    <t>Pack de 5 loterias tematicas</t>
  </si>
  <si>
    <t>PACK</t>
  </si>
  <si>
    <t>https://www.lostreselefantes.com.co/juego-de-kit-de-aseo-7-piezas-33404/p</t>
  </si>
  <si>
    <t>Kit de limpieza juego de roles 7 Piezas</t>
  </si>
  <si>
    <t>Set Cocina</t>
  </si>
  <si>
    <t>Set Kit de Herramientas - Toys Market | Juguetería</t>
  </si>
  <si>
    <t>https://tauro.com.co/producto/temperas-faber-castell-x6-colores/</t>
  </si>
  <si>
    <t>Temperas surtidas tarro pequeño x 6 colores 
6 témperas de 20 ml de colores surtidos. Incluye paleta y pincel. Estimula la creatividad. Textura más liquida. Excelente cubrimiento sobre todas las superficies. Solubles en agua y mezclables entre si, permitiendo obtener nuevas tonalidades. Pinta sobre papel mojado o seco. Rápido secado. No tóxico.</t>
  </si>
  <si>
    <t>Cinta Faya Tricolor</t>
  </si>
  <si>
    <t>Cinta Faya Tricolor 07mm Rollo x 50 metros</t>
  </si>
  <si>
    <t>Bayetilla Roja Paño Limpión Franela Limpieza Auto X6 - Homecenter.com.co</t>
  </si>
  <si>
    <t>Bayetilla Roja Paño Limpión Franela  X6 Unidades</t>
  </si>
  <si>
    <t>https://www.decathlon.com.co/p/balon-de-baloncesto-talla-5-tarmak-r100-amarillo/306399/c142m8547126</t>
  </si>
  <si>
    <t>Balon de baloncesto Tarmak R100 tamaño # 5</t>
  </si>
  <si>
    <t xml:space="preserve">Balón de Voleibol Tamaño #5 </t>
  </si>
  <si>
    <t>Balón Golty Space No. 5 | Competencia Laminado Profesional – Miro Deportes</t>
  </si>
  <si>
    <t xml:space="preserve"> Balones de Fútbol profesional Golty Nº 5 circunferencia de 62 a 64 cm </t>
  </si>
  <si>
    <t>RAQUETA TENIS MESA SPORTFITNESS - Atlanta Deportes</t>
  </si>
  <si>
    <t xml:space="preserve">JUEGO DE RAQUETA TENIS MESA Y PING PONG SPORTFITNESS </t>
  </si>
  <si>
    <t>Domino Profesional Caja Madera Juego GENERICO | Falabella Colombia</t>
  </si>
  <si>
    <t xml:space="preserve">juegos de domino grandes con estuche </t>
  </si>
  <si>
    <t>Mallas Microfútbol Cabaña Calibre 5 — Maratón Deportes</t>
  </si>
  <si>
    <t>MALLAS PARA FUTBOL 11 CALIBRE 5 TIPO CABAÑA — Maratón Deportes</t>
  </si>
  <si>
    <t>Mallas para futbol 11 calibre 5 tipo cabaña blanco</t>
  </si>
  <si>
    <t>Mallas para arcos de futsal calibre 5 tipo cabaña blanco</t>
  </si>
  <si>
    <t>Par antenas de voleibol en fibra de vidrio 180 cm | KDEPORT</t>
  </si>
  <si>
    <t>Silbato Fox 40 - Silbatos - Silbatos De Arbitro - Fox 40 -Silbato Pito – Warriors Colombia</t>
  </si>
  <si>
    <t>Silbatos profesionales fox 40</t>
  </si>
  <si>
    <t>Conos Deportivos Platillos X50 ud Entrenamiento Agilidad GENERICO | Falabella Colombia</t>
  </si>
  <si>
    <t>Juegos Conos Platillos Kit X 50 Sportfitness Entrenamiento</t>
  </si>
  <si>
    <t xml:space="preserve">Escalera De Agilidad De 6 Metros  </t>
  </si>
  <si>
    <t>Escalera de Agilidad 6M - elitefitnesscolombia.com</t>
  </si>
  <si>
    <t xml:space="preserve">Parales Miyagi para mallas de tenis de mesa </t>
  </si>
  <si>
    <t>https://figzone.com.co/producto/parales-malla-tenis-mesa-miyagi-azul/</t>
  </si>
  <si>
    <t>https://www.falabella.com.co/falabella-co/product/129435733/Malla-X-2-Aro-Baloncesto-Red-Nylon-Basketball-Blanca-Basket./129435734</t>
  </si>
  <si>
    <t>Malla X 2 Aro Baloncesto Red Nylon Basketball Blanca Basket.</t>
  </si>
  <si>
    <t>https://golty.com.co/product/pelota-para-ninos-baloncesto-golty-pvc/</t>
  </si>
  <si>
    <t>Balon de Futbol Cosido Maquina Naranja GOLTY T711250</t>
  </si>
  <si>
    <t>Balon de Futbol Cosido Maquina Naranja GOLTY T711250 #5</t>
  </si>
  <si>
    <t>https://www.exito.com/balon-futbol-sala-competencia-golty-volcanix-verde-104904149-mp/p</t>
  </si>
  <si>
    <t>Pelota Para Niños Fútbol Golty PVC | Golty</t>
  </si>
  <si>
    <t>Balon de baloncesto para niños golty</t>
  </si>
  <si>
    <t>Balon microfutbol para niños golty</t>
  </si>
  <si>
    <t>BALON BALONCESTO SUPER GOLTY 670359</t>
  </si>
  <si>
    <t>BALON BALONCESTO SUPER GOLTY 670359 No 7</t>
  </si>
  <si>
    <t>https://www.exito.com/balon-voley-clasico-no-5-464812/p</t>
  </si>
  <si>
    <t>exito.com | Balon Voleibol Competencia Vgc5 #5 Verde/Rojo</t>
  </si>
  <si>
    <t>Balon Voleibol Competencia Vgc5 #5 Verde/Rojo</t>
  </si>
  <si>
    <t>Parques 6 Puestos</t>
  </si>
  <si>
    <t>https://www.falabella.com.co/falabella-co/product/122520376/Manguera-expandible-de-30-metros-con-broches-metalicos/122520377</t>
  </si>
  <si>
    <t>Manguera de 30 metros con pistola</t>
  </si>
  <si>
    <t>Tanque de Agua 2000 Litros | Precio $890.630 - Tanques y Tanques</t>
  </si>
  <si>
    <t>Malla Insectos Huecos 9X10mm 1.50X2m Blanco - Homecenter.com.co</t>
  </si>
  <si>
    <t>Malla Insectos Huecos 9X10mm 1.50X2m Blanco</t>
  </si>
  <si>
    <t>Extensión Eléctrica 20 Metros Naranja Fulgore Uso Industrial</t>
  </si>
  <si>
    <t>Regulador de Voltaje Power-8 / 400W - Homecenter.com.co</t>
  </si>
  <si>
    <t>Regulador de Voltaje Power-8 / 400W</t>
  </si>
  <si>
    <t>Camilla de Emergencia y Equipos de Rescate - DON DOTACIÓN</t>
  </si>
  <si>
    <t>CAMILLA DE EMERGENCIA PARA PRIMEROS AUXILIOS</t>
  </si>
  <si>
    <t>Bombillo LED alta potencia 50W LBGFZ50W | 2026 | Ecolite</t>
  </si>
  <si>
    <t>Bombillo LED alta potencia 50W LBGFZ50W</t>
  </si>
  <si>
    <t>Candado De 40 Mm De Hierro En Color Latón Y 2 Llaves - Homecenter.com.co</t>
  </si>
  <si>
    <t>Candado De 40 Mm De Hierro En Color Latón Y 2 Llaves</t>
  </si>
  <si>
    <t>CUÑETE</t>
  </si>
  <si>
    <t>https://mayoristademateriales.com/producto/pintumayorista-tipo-1-caneca/</t>
  </si>
  <si>
    <t>Caneca Pintura tipo 1 Blanca Extraclyl</t>
  </si>
  <si>
    <t>Tanque 1.000 Litros Negro Eternit - Homecenter.com.co</t>
  </si>
  <si>
    <t>Tanque 1.000 Litros Negro Eternit</t>
  </si>
  <si>
    <t xml:space="preserve">BIEN EXENTO DE IVA ART 481 DEL E.T </t>
  </si>
  <si>
    <t xml:space="preserve">Balones de Fútbol Sala golty </t>
  </si>
  <si>
    <t xml:space="preserve">Antenas de red voleibol de fibra de vidrio maciza blanco fabricadas en fibra de vidrio resistente, cuentan con una longitud total de 1,80 metros y un diámetro de 10 mm, ofreciendo ligereza y durabilidad. La zona blanca inferior de 90 cm permite una correcta ubicación en la red, manteniendo estabilidad y alineación durante el uso.  </t>
  </si>
  <si>
    <t>ANEXO 5 - OFERTA ECONÓMICA</t>
  </si>
  <si>
    <t>VALOR UNITARIO SIN IVA</t>
  </si>
  <si>
    <t>VALOR TOTAL SIN IVA</t>
  </si>
  <si>
    <t>SUBTOTAL IVA 19%</t>
  </si>
  <si>
    <t>SUBTOTAL EXENTO DE IVA</t>
  </si>
  <si>
    <t>IVA 19%</t>
  </si>
  <si>
    <t>Cabo de madera para escoba x 1.20 mts / Diámetro de 22 milímetros / Con racor plástico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</si>
</sst>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8"/>
      <name val="Calibri"/>
      <family val="2"/>
      <scheme val="minor"/>
    </font>
    <font>
      <sz val="12"/>
      <color rgb="FF242529"/>
      <name val="Wingdings"/>
      <charset val="2"/>
    </font>
    <font>
      <sz val="12"/>
      <color rgb="FF242529"/>
      <name val="Calibri"/>
      <family val="2"/>
      <scheme val="minor"/>
    </font>
    <font>
      <sz val="9"/>
      <color rgb="FF242529"/>
      <name val="Calibri"/>
      <family val="2"/>
      <scheme val="minor"/>
    </font>
    <font>
      <sz val="11"/>
      <color theme="1"/>
      <name val="Wingdings"/>
      <charset val="2"/>
    </font>
    <font>
      <sz val="9"/>
      <color rgb="FF232323"/>
      <name val="Calibri"/>
      <family val="2"/>
      <scheme val="minor"/>
    </font>
    <font>
      <sz val="9"/>
      <color theme="1"/>
      <name val="Wingdings"/>
      <charset val="2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9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146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164" fontId="0" fillId="0" borderId="0" xfId="1" applyFont="1" applyAlignment="1">
      <alignment vertical="center"/>
    </xf>
    <xf numFmtId="164" fontId="2" fillId="0" borderId="0" xfId="1" applyFont="1" applyBorder="1" applyAlignment="1">
      <alignment vertical="center"/>
    </xf>
    <xf numFmtId="164" fontId="2" fillId="0" borderId="0" xfId="1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5" fontId="0" fillId="0" borderId="0" xfId="4" applyNumberFormat="1" applyFont="1" applyAlignment="1">
      <alignment horizontal="center" vertical="center"/>
    </xf>
    <xf numFmtId="165" fontId="2" fillId="0" borderId="0" xfId="4" applyNumberFormat="1" applyFont="1" applyBorder="1" applyAlignment="1">
      <alignment horizontal="center" vertical="center"/>
    </xf>
    <xf numFmtId="165" fontId="2" fillId="0" borderId="0" xfId="4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5" fontId="2" fillId="2" borderId="1" xfId="4" applyNumberFormat="1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2" fillId="2" borderId="1" xfId="4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164" fontId="2" fillId="2" borderId="2" xfId="1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3" borderId="1" xfId="0" applyFont="1" applyFill="1" applyBorder="1"/>
    <xf numFmtId="0" fontId="3" fillId="0" borderId="1" xfId="0" applyFont="1" applyBorder="1"/>
    <xf numFmtId="0" fontId="2" fillId="4" borderId="1" xfId="0" applyFont="1" applyFill="1" applyBorder="1"/>
    <xf numFmtId="0" fontId="0" fillId="0" borderId="1" xfId="0" applyBorder="1"/>
    <xf numFmtId="0" fontId="2" fillId="2" borderId="1" xfId="0" applyFont="1" applyFill="1" applyBorder="1"/>
    <xf numFmtId="0" fontId="2" fillId="0" borderId="0" xfId="0" applyFont="1" applyAlignment="1">
      <alignment vertical="center" wrapText="1"/>
    </xf>
    <xf numFmtId="165" fontId="2" fillId="2" borderId="3" xfId="4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5" fillId="0" borderId="0" xfId="3"/>
    <xf numFmtId="0" fontId="2" fillId="0" borderId="0" xfId="0" applyFont="1" applyAlignment="1">
      <alignment wrapText="1"/>
    </xf>
    <xf numFmtId="164" fontId="3" fillId="0" borderId="0" xfId="1" applyFont="1" applyAlignment="1">
      <alignment vertical="center"/>
    </xf>
    <xf numFmtId="0" fontId="0" fillId="0" borderId="0" xfId="0" applyAlignment="1">
      <alignment horizontal="center"/>
    </xf>
    <xf numFmtId="165" fontId="3" fillId="7" borderId="1" xfId="4" applyNumberFormat="1" applyFont="1" applyFill="1" applyBorder="1" applyAlignment="1">
      <alignment horizontal="center" vertical="center"/>
    </xf>
    <xf numFmtId="164" fontId="3" fillId="7" borderId="2" xfId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64" fontId="3" fillId="7" borderId="1" xfId="1" applyFont="1" applyFill="1" applyBorder="1" applyAlignment="1">
      <alignment horizontal="center" vertical="center" wrapText="1"/>
    </xf>
    <xf numFmtId="0" fontId="2" fillId="3" borderId="4" xfId="0" applyFont="1" applyFill="1" applyBorder="1"/>
    <xf numFmtId="0" fontId="3" fillId="0" borderId="4" xfId="0" applyFont="1" applyBorder="1" applyAlignment="1">
      <alignment wrapText="1"/>
    </xf>
    <xf numFmtId="0" fontId="2" fillId="2" borderId="4" xfId="0" applyFont="1" applyFill="1" applyBorder="1"/>
    <xf numFmtId="0" fontId="2" fillId="0" borderId="4" xfId="0" applyFont="1" applyBorder="1"/>
    <xf numFmtId="0" fontId="0" fillId="0" borderId="4" xfId="0" applyBorder="1" applyAlignment="1">
      <alignment vertical="center" wrapText="1"/>
    </xf>
    <xf numFmtId="0" fontId="0" fillId="3" borderId="4" xfId="0" applyFill="1" applyBorder="1" applyAlignment="1">
      <alignment vertical="center" wrapText="1"/>
    </xf>
    <xf numFmtId="0" fontId="3" fillId="5" borderId="0" xfId="0" applyFont="1" applyFill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64" fontId="3" fillId="7" borderId="1" xfId="1" applyFont="1" applyFill="1" applyBorder="1" applyAlignment="1">
      <alignment vertical="center"/>
    </xf>
    <xf numFmtId="164" fontId="3" fillId="8" borderId="1" xfId="1" applyFont="1" applyFill="1" applyBorder="1" applyAlignment="1">
      <alignment vertical="center"/>
    </xf>
    <xf numFmtId="0" fontId="3" fillId="10" borderId="4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3" fillId="7" borderId="4" xfId="1" applyFont="1" applyFill="1" applyBorder="1" applyAlignment="1">
      <alignment horizontal="center" vertical="center" wrapText="1"/>
    </xf>
    <xf numFmtId="164" fontId="3" fillId="8" borderId="0" xfId="1" applyFont="1" applyFill="1" applyBorder="1" applyAlignment="1">
      <alignment vertical="center"/>
    </xf>
    <xf numFmtId="0" fontId="5" fillId="0" borderId="0" xfId="3" applyAlignment="1">
      <alignment vertical="center"/>
    </xf>
    <xf numFmtId="165" fontId="2" fillId="11" borderId="1" xfId="4" applyNumberFormat="1" applyFont="1" applyFill="1" applyBorder="1" applyAlignment="1">
      <alignment horizontal="center" vertical="center" wrapText="1"/>
    </xf>
    <xf numFmtId="164" fontId="2" fillId="11" borderId="1" xfId="1" applyFont="1" applyFill="1" applyBorder="1" applyAlignment="1">
      <alignment horizontal="center" vertical="center" wrapText="1"/>
    </xf>
    <xf numFmtId="0" fontId="5" fillId="0" borderId="1" xfId="3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1" xfId="3" applyBorder="1" applyAlignment="1">
      <alignment vertical="center"/>
    </xf>
    <xf numFmtId="164" fontId="2" fillId="2" borderId="5" xfId="1" applyFont="1" applyFill="1" applyBorder="1" applyAlignment="1">
      <alignment horizontal="center" vertical="center" wrapText="1"/>
    </xf>
    <xf numFmtId="165" fontId="2" fillId="2" borderId="5" xfId="4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5" fillId="0" borderId="5" xfId="3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/>
    </xf>
    <xf numFmtId="0" fontId="16" fillId="6" borderId="8" xfId="0" applyFont="1" applyFill="1" applyBorder="1" applyAlignment="1">
      <alignment horizontal="center" vertical="center" wrapText="1"/>
    </xf>
    <xf numFmtId="0" fontId="17" fillId="6" borderId="8" xfId="0" applyFont="1" applyFill="1" applyBorder="1" applyAlignment="1">
      <alignment horizontal="center" vertical="center" wrapText="1"/>
    </xf>
    <xf numFmtId="165" fontId="16" fillId="6" borderId="8" xfId="4" applyNumberFormat="1" applyFont="1" applyFill="1" applyBorder="1" applyAlignment="1">
      <alignment horizontal="center" vertical="center" wrapText="1"/>
    </xf>
    <xf numFmtId="164" fontId="16" fillId="6" borderId="8" xfId="1" applyFont="1" applyFill="1" applyBorder="1" applyAlignment="1">
      <alignment horizontal="center" vertical="center" wrapText="1"/>
    </xf>
    <xf numFmtId="164" fontId="16" fillId="6" borderId="0" xfId="1" applyFont="1" applyFill="1" applyBorder="1" applyAlignment="1">
      <alignment horizontal="center" vertical="center" wrapText="1"/>
    </xf>
    <xf numFmtId="0" fontId="5" fillId="0" borderId="1" xfId="3" applyBorder="1" applyAlignment="1">
      <alignment horizontal="left" vertical="center"/>
    </xf>
    <xf numFmtId="164" fontId="5" fillId="2" borderId="2" xfId="3" applyNumberForma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vertical="center"/>
    </xf>
    <xf numFmtId="165" fontId="5" fillId="0" borderId="1" xfId="3" applyNumberFormat="1" applyBorder="1" applyAlignment="1">
      <alignment horizontal="center" vertical="center"/>
    </xf>
    <xf numFmtId="165" fontId="5" fillId="0" borderId="1" xfId="3" applyNumberForma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5" fillId="0" borderId="1" xfId="3" applyBorder="1" applyAlignment="1">
      <alignment horizontal="center" vertical="center" wrapText="1"/>
    </xf>
    <xf numFmtId="0" fontId="5" fillId="0" borderId="1" xfId="3" applyBorder="1" applyAlignment="1">
      <alignment vertical="center" wrapText="1"/>
    </xf>
    <xf numFmtId="0" fontId="5" fillId="0" borderId="1" xfId="3" applyBorder="1" applyAlignment="1">
      <alignment wrapText="1"/>
    </xf>
    <xf numFmtId="165" fontId="5" fillId="0" borderId="4" xfId="3" applyNumberFormat="1" applyBorder="1" applyAlignment="1">
      <alignment horizontal="center" vertical="center" wrapText="1"/>
    </xf>
    <xf numFmtId="0" fontId="5" fillId="0" borderId="1" xfId="3" applyBorder="1"/>
    <xf numFmtId="164" fontId="5" fillId="2" borderId="4" xfId="3" applyNumberFormat="1" applyFill="1" applyBorder="1" applyAlignment="1">
      <alignment horizontal="center" vertical="center" wrapText="1"/>
    </xf>
    <xf numFmtId="0" fontId="5" fillId="0" borderId="1" xfId="3" applyBorder="1" applyAlignment="1">
      <alignment horizontal="center" wrapText="1"/>
    </xf>
    <xf numFmtId="0" fontId="3" fillId="8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3" fontId="0" fillId="0" borderId="0" xfId="0" applyNumberFormat="1" applyFill="1" applyBorder="1"/>
    <xf numFmtId="0" fontId="2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164" fontId="18" fillId="0" borderId="0" xfId="0" applyNumberFormat="1" applyFont="1" applyFill="1" applyBorder="1" applyAlignment="1">
      <alignment horizontal="center" vertical="center"/>
    </xf>
    <xf numFmtId="164" fontId="2" fillId="0" borderId="0" xfId="1" applyFont="1" applyFill="1" applyBorder="1" applyAlignment="1">
      <alignment vertical="center"/>
    </xf>
    <xf numFmtId="41" fontId="4" fillId="0" borderId="0" xfId="2" applyFont="1" applyFill="1" applyBorder="1" applyAlignment="1">
      <alignment horizontal="center" vertical="center"/>
    </xf>
    <xf numFmtId="0" fontId="7" fillId="0" borderId="0" xfId="3" applyFont="1" applyFill="1" applyBorder="1" applyAlignment="1"/>
    <xf numFmtId="3" fontId="15" fillId="0" borderId="0" xfId="0" applyNumberFormat="1" applyFont="1" applyFill="1" applyBorder="1"/>
    <xf numFmtId="0" fontId="2" fillId="0" borderId="0" xfId="0" applyFont="1" applyFill="1" applyBorder="1" applyAlignment="1">
      <alignment vertical="center"/>
    </xf>
    <xf numFmtId="0" fontId="0" fillId="0" borderId="0" xfId="0" applyFill="1" applyBorder="1"/>
    <xf numFmtId="165" fontId="2" fillId="0" borderId="0" xfId="4" applyNumberFormat="1" applyFont="1" applyFill="1" applyBorder="1" applyAlignment="1">
      <alignment vertical="center" wrapText="1"/>
    </xf>
    <xf numFmtId="164" fontId="2" fillId="13" borderId="1" xfId="1" applyFont="1" applyFill="1" applyBorder="1" applyAlignment="1">
      <alignment horizontal="center" vertical="center" wrapText="1"/>
    </xf>
    <xf numFmtId="0" fontId="2" fillId="13" borderId="0" xfId="0" applyFont="1" applyFill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3" fillId="9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right" vertical="center"/>
    </xf>
    <xf numFmtId="164" fontId="3" fillId="14" borderId="1" xfId="1" applyFont="1" applyFill="1" applyBorder="1" applyAlignment="1">
      <alignment horizontal="right" vertical="top"/>
    </xf>
    <xf numFmtId="0" fontId="2" fillId="13" borderId="1" xfId="0" applyFont="1" applyFill="1" applyBorder="1" applyAlignment="1">
      <alignment horizontal="center" vertical="center" wrapText="1"/>
    </xf>
    <xf numFmtId="0" fontId="3" fillId="13" borderId="2" xfId="0" applyFont="1" applyFill="1" applyBorder="1" applyAlignment="1">
      <alignment horizontal="right" vertical="center" wrapText="1"/>
    </xf>
    <xf numFmtId="0" fontId="3" fillId="13" borderId="6" xfId="0" applyFont="1" applyFill="1" applyBorder="1" applyAlignment="1">
      <alignment horizontal="right" vertical="center" wrapText="1"/>
    </xf>
    <xf numFmtId="0" fontId="3" fillId="13" borderId="4" xfId="0" applyFont="1" applyFill="1" applyBorder="1" applyAlignment="1">
      <alignment horizontal="right" vertical="center" wrapText="1"/>
    </xf>
    <xf numFmtId="164" fontId="3" fillId="12" borderId="1" xfId="1" applyFont="1" applyFill="1" applyBorder="1" applyAlignment="1">
      <alignment horizontal="right" vertical="top"/>
    </xf>
    <xf numFmtId="0" fontId="3" fillId="15" borderId="1" xfId="0" applyFont="1" applyFill="1" applyBorder="1" applyAlignment="1">
      <alignment horizontal="right" vertical="center"/>
    </xf>
    <xf numFmtId="164" fontId="3" fillId="15" borderId="1" xfId="1" applyFont="1" applyFill="1" applyBorder="1" applyAlignment="1">
      <alignment horizontal="right" vertical="top"/>
    </xf>
    <xf numFmtId="0" fontId="3" fillId="12" borderId="1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/>
  </cellXfs>
  <cellStyles count="5">
    <cellStyle name="Hipervínculo" xfId="3" builtinId="8"/>
    <cellStyle name="Millares [0]" xfId="2" builtinId="6"/>
    <cellStyle name="Moneda" xfId="4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16" Type="http://schemas.openxmlformats.org/officeDocument/2006/relationships/image" Target="../media/image16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5" Type="http://schemas.openxmlformats.org/officeDocument/2006/relationships/image" Target="../media/image5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87">
  <rv s="0">
    <v>0</v>
    <v>5</v>
  </rv>
  <rv s="1">
    <v>1</v>
    <v>5</v>
    <v>Trapero MAXbri ref: 800 blanco, con palo de madera</v>
  </rv>
  <rv s="1">
    <v>2</v>
    <v>5</v>
    <v>papyser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0">
    <v>19</v>
    <v>5</v>
  </rv>
  <rv s="0">
    <v>20</v>
    <v>5</v>
  </rv>
  <rv s="0">
    <v>21</v>
    <v>5</v>
  </rv>
  <rv s="0">
    <v>22</v>
    <v>5</v>
  </rv>
  <rv s="0">
    <v>23</v>
    <v>5</v>
  </rv>
  <rv s="0">
    <v>24</v>
    <v>5</v>
  </rv>
  <rv s="0">
    <v>25</v>
    <v>5</v>
  </rv>
  <rv s="0">
    <v>26</v>
    <v>5</v>
  </rv>
  <rv s="0">
    <v>27</v>
    <v>5</v>
  </rv>
  <rv s="0">
    <v>28</v>
    <v>5</v>
  </rv>
  <rv s="0">
    <v>29</v>
    <v>5</v>
  </rv>
  <rv s="0">
    <v>30</v>
    <v>5</v>
  </rv>
  <rv s="0">
    <v>31</v>
    <v>5</v>
  </rv>
  <rv s="0">
    <v>32</v>
    <v>5</v>
  </rv>
  <rv s="0">
    <v>33</v>
    <v>5</v>
  </rv>
  <rv s="0">
    <v>34</v>
    <v>5</v>
  </rv>
  <rv s="0">
    <v>35</v>
    <v>5</v>
  </rv>
  <rv s="0">
    <v>36</v>
    <v>5</v>
  </rv>
  <rv s="0">
    <v>37</v>
    <v>5</v>
  </rv>
  <rv s="0">
    <v>38</v>
    <v>5</v>
  </rv>
  <rv s="0">
    <v>39</v>
    <v>5</v>
  </rv>
  <rv s="0">
    <v>40</v>
    <v>5</v>
  </rv>
  <rv s="0">
    <v>41</v>
    <v>5</v>
  </rv>
  <rv s="0">
    <v>42</v>
    <v>5</v>
  </rv>
  <rv s="0">
    <v>43</v>
    <v>5</v>
  </rv>
  <rv s="0">
    <v>44</v>
    <v>5</v>
  </rv>
  <rv s="0">
    <v>45</v>
    <v>5</v>
  </rv>
  <rv s="0">
    <v>46</v>
    <v>5</v>
  </rv>
  <rv s="0">
    <v>47</v>
    <v>5</v>
  </rv>
  <rv s="0">
    <v>48</v>
    <v>5</v>
  </rv>
  <rv s="0">
    <v>49</v>
    <v>5</v>
  </rv>
  <rv s="0">
    <v>50</v>
    <v>5</v>
  </rv>
  <rv s="0">
    <v>51</v>
    <v>5</v>
  </rv>
  <rv s="0">
    <v>52</v>
    <v>5</v>
  </rv>
  <rv s="0">
    <v>53</v>
    <v>5</v>
  </rv>
  <rv s="0">
    <v>54</v>
    <v>5</v>
  </rv>
  <rv s="0">
    <v>55</v>
    <v>5</v>
  </rv>
  <rv s="0">
    <v>56</v>
    <v>5</v>
  </rv>
  <rv s="0">
    <v>57</v>
    <v>5</v>
  </rv>
  <rv s="0">
    <v>58</v>
    <v>5</v>
  </rv>
  <rv s="0">
    <v>59</v>
    <v>5</v>
  </rv>
  <rv s="0">
    <v>60</v>
    <v>5</v>
  </rv>
  <rv s="0">
    <v>61</v>
    <v>5</v>
  </rv>
  <rv s="0">
    <v>62</v>
    <v>5</v>
  </rv>
  <rv s="0">
    <v>63</v>
    <v>5</v>
  </rv>
  <rv s="0">
    <v>64</v>
    <v>5</v>
  </rv>
  <rv s="0">
    <v>65</v>
    <v>5</v>
  </rv>
  <rv s="0">
    <v>66</v>
    <v>5</v>
  </rv>
  <rv s="0">
    <v>67</v>
    <v>5</v>
  </rv>
  <rv s="0">
    <v>68</v>
    <v>5</v>
  </rv>
  <rv s="0">
    <v>69</v>
    <v>5</v>
  </rv>
  <rv s="0">
    <v>70</v>
    <v>5</v>
  </rv>
  <rv s="0">
    <v>71</v>
    <v>5</v>
  </rv>
  <rv s="0">
    <v>72</v>
    <v>5</v>
  </rv>
  <rv s="0">
    <v>73</v>
    <v>5</v>
  </rv>
  <rv s="0">
    <v>74</v>
    <v>5</v>
  </rv>
  <rv s="0">
    <v>75</v>
    <v>5</v>
  </rv>
  <rv s="0">
    <v>76</v>
    <v>5</v>
  </rv>
  <rv s="0">
    <v>77</v>
    <v>5</v>
  </rv>
  <rv s="0">
    <v>78</v>
    <v>5</v>
  </rv>
  <rv s="0">
    <v>79</v>
    <v>5</v>
  </rv>
  <rv s="0">
    <v>80</v>
    <v>5</v>
  </rv>
  <rv s="0">
    <v>81</v>
    <v>5</v>
  </rv>
  <rv s="0">
    <v>82</v>
    <v>5</v>
  </rv>
  <rv s="0">
    <v>83</v>
    <v>5</v>
  </rv>
  <rv s="0">
    <v>84</v>
    <v>5</v>
  </rv>
  <rv s="0">
    <v>85</v>
    <v>5</v>
  </rv>
  <rv s="0">
    <v>86</v>
    <v>5</v>
  </rv>
</rvData>
</file>

<file path=xl/richData/rdrichvaluestructure.xml><?xml version="1.0" encoding="utf-8"?>
<rvStructures xmlns="http://schemas.microsoft.com/office/spreadsheetml/2017/richdata" count="2">
  <s t="_localImage">
    <k n="_rvRel:LocalImageIdentifier" t="i"/>
    <k n="CalcOrigin" t="i"/>
  </s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panafargo.com/products/borrador-tablero-acrilico-acrilico-grande?variant=41096102674504" TargetMode="External"/><Relationship Id="rId21" Type="http://schemas.openxmlformats.org/officeDocument/2006/relationships/hyperlink" Target="https://papeleriacolorama.com/producto/tinta-de-marcador-borrable-bt-100-edding-100-ml/" TargetMode="External"/><Relationship Id="rId42" Type="http://schemas.openxmlformats.org/officeDocument/2006/relationships/hyperlink" Target="https://www.suescun.com.co/producto/silicona-en-barra-gruesa-grafitos/" TargetMode="External"/><Relationship Id="rId47" Type="http://schemas.openxmlformats.org/officeDocument/2006/relationships/hyperlink" Target="https://www.exito.com/pila-alcalina-aaa-pague4lleve6-749506/p" TargetMode="External"/><Relationship Id="rId63" Type="http://schemas.openxmlformats.org/officeDocument/2006/relationships/hyperlink" Target="https://www.falabella.com.co/falabella-co/product/153602368/domino-profesional-caja-madera-juego/153602369" TargetMode="External"/><Relationship Id="rId68" Type="http://schemas.openxmlformats.org/officeDocument/2006/relationships/hyperlink" Target="https://www.falabella.com.co/falabella-co/product/128036553/Conos-Deportivos-Platillos-X50-ud-Entrenamiento-Agilidad/128036554" TargetMode="External"/><Relationship Id="rId84" Type="http://schemas.openxmlformats.org/officeDocument/2006/relationships/hyperlink" Target="https://www.ecolite.com.co/producto/bombillo-led-50w-rosca-e27-lbgfz50w/" TargetMode="External"/><Relationship Id="rId16" Type="http://schemas.openxmlformats.org/officeDocument/2006/relationships/hyperlink" Target="https://www.papeleracomercialtolima.com/product-page/caja-de-esferos-semi-gel-con-tapa-0-7-offi-esco-x12?variantId=bd3d1fec-da44-44c5-abc9-9596593f3aa3" TargetMode="External"/><Relationship Id="rId11" Type="http://schemas.openxmlformats.org/officeDocument/2006/relationships/hyperlink" Target="https://www.producabos.com/producto/cabo-escoba-con-racor/" TargetMode="External"/><Relationship Id="rId32" Type="http://schemas.openxmlformats.org/officeDocument/2006/relationships/hyperlink" Target="https://dispapelesshop.com/productos/caja-resma-papel-oficio-reprograf-x-10-unidades-blanco/?recommendation_source=alternative-carousel" TargetMode="External"/><Relationship Id="rId37" Type="http://schemas.openxmlformats.org/officeDocument/2006/relationships/hyperlink" Target="https://www.homecenter.com.co/homecenter-co/product/791955/corrector-liquido-lapiz-9ml-set-x12-unidades/791955/" TargetMode="External"/><Relationship Id="rId53" Type="http://schemas.openxmlformats.org/officeDocument/2006/relationships/hyperlink" Target="https://www.lostreselefantes.com.co/set-cocina-26169/p" TargetMode="External"/><Relationship Id="rId58" Type="http://schemas.openxmlformats.org/officeDocument/2006/relationships/hyperlink" Target="https://www.decathlon.com.co/p/balon-de-baloncesto-talla-5-tarmak-r100-amarillo/306399/c142m8547126" TargetMode="External"/><Relationship Id="rId74" Type="http://schemas.openxmlformats.org/officeDocument/2006/relationships/hyperlink" Target="https://golty.com.co/product/pelota-para-ninos-futbol-golty-pvc/" TargetMode="External"/><Relationship Id="rId79" Type="http://schemas.openxmlformats.org/officeDocument/2006/relationships/hyperlink" Target="https://tanquesytanques.com/tanque-de-agua-2000-litros" TargetMode="External"/><Relationship Id="rId5" Type="http://schemas.openxmlformats.org/officeDocument/2006/relationships/hyperlink" Target="https://www.homecenter.com.co/homecenter-co/product/672968/jabon-cremoso-vainilla-x-300-ml-valvula-nappy/672968/" TargetMode="External"/><Relationship Id="rId19" Type="http://schemas.openxmlformats.org/officeDocument/2006/relationships/hyperlink" Target="https://lagarza.com.co/es/productos/marcador-edding-recargable-363/436650" TargetMode="External"/><Relationship Id="rId14" Type="http://schemas.openxmlformats.org/officeDocument/2006/relationships/hyperlink" Target="https://ktronixstorefront.cfll9tllxj-alkostoco2-d1-public.model-t.cc.commerce.ondemand.com/audifonos-diadema-klip-xtreme-alambricos-on-ear-microfono/p/798302076440" TargetMode="External"/><Relationship Id="rId22" Type="http://schemas.openxmlformats.org/officeDocument/2006/relationships/hyperlink" Target="https://labodegaeconomica.com/products/cuaderno-cosido-grande-de-100-hojas-cuadriculado-23cm-x-18-ninofama-13" TargetMode="External"/><Relationship Id="rId27" Type="http://schemas.openxmlformats.org/officeDocument/2006/relationships/hyperlink" Target="https://papeleriaelrio.com.co/producto/resaltador-pelikan-flash-x10-pastel/" TargetMode="External"/><Relationship Id="rId30" Type="http://schemas.openxmlformats.org/officeDocument/2006/relationships/hyperlink" Target="https://www.alhum.com/producto/toner-1360a-hewlett-packard-laserjet-m236-m236dw-m234-con-chip-w1360a/" TargetMode="External"/><Relationship Id="rId35" Type="http://schemas.openxmlformats.org/officeDocument/2006/relationships/hyperlink" Target="https://www.homecenter.com.co/homecenter-co/product/3027997/tijeras-oficina-85-oe-230-offi-esco-x12-unds/3027997/" TargetMode="External"/><Relationship Id="rId43" Type="http://schemas.openxmlformats.org/officeDocument/2006/relationships/hyperlink" Target="https://bricolaje.co/es/productos/barras-de-silicona-delgada-50-unidades" TargetMode="External"/><Relationship Id="rId48" Type="http://schemas.openxmlformats.org/officeDocument/2006/relationships/hyperlink" Target="https://www.somoselhueco.com/producto/pegante-sipega-cristal-x125-gra-xund-33804" TargetMode="External"/><Relationship Id="rId56" Type="http://schemas.openxmlformats.org/officeDocument/2006/relationships/hyperlink" Target="https://www.lamina.com.co/products/cinta-faya-tricolor?variant=32682258890855" TargetMode="External"/><Relationship Id="rId64" Type="http://schemas.openxmlformats.org/officeDocument/2006/relationships/hyperlink" Target="https://maratondeportes.com.co/producto/019ee0f0-b63f-708b-bd33-fb6014098457" TargetMode="External"/><Relationship Id="rId69" Type="http://schemas.openxmlformats.org/officeDocument/2006/relationships/hyperlink" Target="https://elitefitnesscolombia.com/producto/escalera-de-agilidad-6m/" TargetMode="External"/><Relationship Id="rId77" Type="http://schemas.openxmlformats.org/officeDocument/2006/relationships/hyperlink" Target="https://kanderigroup.com.co/es/productos/parques-6-puestos" TargetMode="External"/><Relationship Id="rId8" Type="http://schemas.openxmlformats.org/officeDocument/2006/relationships/hyperlink" Target="https://www.homecenter.com.co/homecenter-co/product/649620/balde-12-litros-rojo/649620/" TargetMode="External"/><Relationship Id="rId51" Type="http://schemas.openxmlformats.org/officeDocument/2006/relationships/hyperlink" Target="https://www.misjuguetes.com.ar/producto/set-loterias/" TargetMode="External"/><Relationship Id="rId72" Type="http://schemas.openxmlformats.org/officeDocument/2006/relationships/hyperlink" Target="https://golty.com.co/product/pelota-para-ninos-baloncesto-golty-pvc/" TargetMode="External"/><Relationship Id="rId80" Type="http://schemas.openxmlformats.org/officeDocument/2006/relationships/hyperlink" Target="https://www.homecenter.com.co/homecenter-co/product/291773/malla-insectos-huecos-9x10mm-150x2m-blanco/291773/" TargetMode="External"/><Relationship Id="rId85" Type="http://schemas.openxmlformats.org/officeDocument/2006/relationships/hyperlink" Target="https://www.homecenter.com.co/homecenter-co/product/575106/candado-de-40-mm-de-hierro-en-color-laton-y-2-llaves/575106/" TargetMode="External"/><Relationship Id="rId3" Type="http://schemas.openxmlformats.org/officeDocument/2006/relationships/hyperlink" Target="https://www.papyser.com/tienda/producto/blanqueador-blancox-x-3800-ml-5.25?srsltid=AU7gw4UCbcs2f3a_juE2pGb4aDhDDszwwMAwg1g3IijlZhptPsjzQnv7" TargetMode="External"/><Relationship Id="rId12" Type="http://schemas.openxmlformats.org/officeDocument/2006/relationships/hyperlink" Target="https://www.homecenter.com.co/homecenter-co/product/3026720/tapabocas-desechable-paquete-x-50-und-negro/3026720/" TargetMode="External"/><Relationship Id="rId17" Type="http://schemas.openxmlformats.org/officeDocument/2006/relationships/hyperlink" Target="https://pgrancentral.com/products/caja-marcador-doricolor-permanente-x10-unds-surtido-4-colores" TargetMode="External"/><Relationship Id="rId25" Type="http://schemas.openxmlformats.org/officeDocument/2006/relationships/hyperlink" Target="https://www.homecenter.com.co/homecenter-co/product/503765/borrador-nata-pz-60-caja-x-60/503765/" TargetMode="External"/><Relationship Id="rId33" Type="http://schemas.openxmlformats.org/officeDocument/2006/relationships/hyperlink" Target="https://colombiatoner.com/producto/kilo-de-polvo-toner-universal-hp/" TargetMode="External"/><Relationship Id="rId38" Type="http://schemas.openxmlformats.org/officeDocument/2006/relationships/hyperlink" Target="https://www.falabella.com.co/falabella-co/product/124351463/Boligrafo-Sign-Pen-Negro-Pilot-Para-Firma/124351466" TargetMode="External"/><Relationship Id="rId46" Type="http://schemas.openxmlformats.org/officeDocument/2006/relationships/hyperlink" Target="https://www.exito.com/pilas-duracell-aa-4-81951/p" TargetMode="External"/><Relationship Id="rId59" Type="http://schemas.openxmlformats.org/officeDocument/2006/relationships/hyperlink" Target="https://www.exito.com/balon-voley-clasico-no-5-464812/p" TargetMode="External"/><Relationship Id="rId67" Type="http://schemas.openxmlformats.org/officeDocument/2006/relationships/hyperlink" Target="https://warriorscolombia.com/products/silbato-fox-40-negro" TargetMode="External"/><Relationship Id="rId20" Type="http://schemas.openxmlformats.org/officeDocument/2006/relationships/hyperlink" Target="https://papeleriacolorama.com/producto/tinta-de-marcador-borrable-bt-100-edding-100-ml/" TargetMode="External"/><Relationship Id="rId41" Type="http://schemas.openxmlformats.org/officeDocument/2006/relationships/hyperlink" Target="https://tauro.com.co/producto/cinta-empaque-transparente-48mm-x-200m-tesa-85278/" TargetMode="External"/><Relationship Id="rId54" Type="http://schemas.openxmlformats.org/officeDocument/2006/relationships/hyperlink" Target="https://toysmarket.co/producto/set-kit-de-herramientas/" TargetMode="External"/><Relationship Id="rId62" Type="http://schemas.openxmlformats.org/officeDocument/2006/relationships/hyperlink" Target="https://atlanta-deportes.com.co/producto/raqueta-de-ping-pong-sportfitness/" TargetMode="External"/><Relationship Id="rId70" Type="http://schemas.openxmlformats.org/officeDocument/2006/relationships/hyperlink" Target="https://figzone.com.co/producto/parales-malla-tenis-mesa-miyagi-azul/" TargetMode="External"/><Relationship Id="rId75" Type="http://schemas.openxmlformats.org/officeDocument/2006/relationships/hyperlink" Target="https://www.exito.com/balon-baloncesto-super-940211/p" TargetMode="External"/><Relationship Id="rId83" Type="http://schemas.openxmlformats.org/officeDocument/2006/relationships/hyperlink" Target="https://dondotacion.com/camilla-de-emergencia/" TargetMode="External"/><Relationship Id="rId88" Type="http://schemas.openxmlformats.org/officeDocument/2006/relationships/printerSettings" Target="../printerSettings/printerSettings1.bin"/><Relationship Id="rId1" Type="http://schemas.openxmlformats.org/officeDocument/2006/relationships/hyperlink" Target="https://detalshop.com/products/1a-500120-recogedor-plastico-azul-con-banda-y-mango-plastificado-1a?srsltid=AU7gw4UgjJXhm3-p57ddy65_iAz_JfBqP0VYAI4FuOOln30G9trZIE7J&amp;variant=33646034387076" TargetMode="External"/><Relationship Id="rId6" Type="http://schemas.openxmlformats.org/officeDocument/2006/relationships/hyperlink" Target="https://www.homecenter.com.co/homecenter-co/product/310963/detergente-polvo-ultrex-floral-x-1000gr/310963/" TargetMode="External"/><Relationship Id="rId15" Type="http://schemas.openxmlformats.org/officeDocument/2006/relationships/hyperlink" Target="https://www.exito.com/boligrafo-offiesco-semi-gel-x-12-uds-negro-101115954-mp/p" TargetMode="External"/><Relationship Id="rId23" Type="http://schemas.openxmlformats.org/officeDocument/2006/relationships/hyperlink" Target="https://www.falabella.com.co/falabella-co/product/130256844/Pinceles-Paquete-de-x-20-unidades/130256846" TargetMode="External"/><Relationship Id="rId28" Type="http://schemas.openxmlformats.org/officeDocument/2006/relationships/hyperlink" Target="https://www.papelerialafija.com/pegante-liquido-sipega-250gr" TargetMode="External"/><Relationship Id="rId36" Type="http://schemas.openxmlformats.org/officeDocument/2006/relationships/hyperlink" Target="https://todoenpapeleria.com.co/producto/sacaganchos/" TargetMode="External"/><Relationship Id="rId49" Type="http://schemas.openxmlformats.org/officeDocument/2006/relationships/hyperlink" Target="https://www.suescun.com.co/producto/rollo-de-papel-kraft-90cm-x-200metros/" TargetMode="External"/><Relationship Id="rId57" Type="http://schemas.openxmlformats.org/officeDocument/2006/relationships/hyperlink" Target="https://www.homecenter.com.co/homecenter-co/product/3038837/bayetilla-roja-pano-limpion-franela-limpieza-auto-x6/3038837/" TargetMode="External"/><Relationship Id="rId10" Type="http://schemas.openxmlformats.org/officeDocument/2006/relationships/hyperlink" Target="https://ferreteriaya.com.co/producto/escoba-suave-con-cabo-46479/" TargetMode="External"/><Relationship Id="rId31" Type="http://schemas.openxmlformats.org/officeDocument/2006/relationships/hyperlink" Target="https://dispapelesshop.com/productos/resma-de-papel-reprograf-carta-75-gr-color-blanco-x-4-und-blanco/" TargetMode="External"/><Relationship Id="rId44" Type="http://schemas.openxmlformats.org/officeDocument/2006/relationships/hyperlink" Target="https://papyser.com/tienda/producto/cosedora-genmes-5847-metalica-20-h" TargetMode="External"/><Relationship Id="rId52" Type="http://schemas.openxmlformats.org/officeDocument/2006/relationships/hyperlink" Target="https://www.lostreselefantes.com.co/juego-de-kit-de-aseo-7-piezas-33404/p" TargetMode="External"/><Relationship Id="rId60" Type="http://schemas.openxmlformats.org/officeDocument/2006/relationships/hyperlink" Target="https://mirodeportes.com/products/balon-futbol-golty-space-numero-5-competencia-laminado?variant=44728204263559" TargetMode="External"/><Relationship Id="rId65" Type="http://schemas.openxmlformats.org/officeDocument/2006/relationships/hyperlink" Target="https://maratondeportes.com.co/producto/019ee0f5-3d79-71ab-85de-e20e8a4c79bf" TargetMode="External"/><Relationship Id="rId73" Type="http://schemas.openxmlformats.org/officeDocument/2006/relationships/hyperlink" Target="https://www.exito.com/balon-futbol-cosido-maquina-naranja-golty-t711250-3242596/p" TargetMode="External"/><Relationship Id="rId78" Type="http://schemas.openxmlformats.org/officeDocument/2006/relationships/hyperlink" Target="https://www.falabella.com.co/falabella-co/product/122520376/Manguera-expandible-de-30-metros-con-broches-metalicos/122520377" TargetMode="External"/><Relationship Id="rId81" Type="http://schemas.openxmlformats.org/officeDocument/2006/relationships/hyperlink" Target="https://www.exito.com/extension-electrica-20-metros-naranja-fulgore-uso-industrial-fulgore-103208285-mp/p" TargetMode="External"/><Relationship Id="rId86" Type="http://schemas.openxmlformats.org/officeDocument/2006/relationships/hyperlink" Target="https://mayoristademateriales.com/producto/pintumayorista-tipo-1-caneca/" TargetMode="External"/><Relationship Id="rId4" Type="http://schemas.openxmlformats.org/officeDocument/2006/relationships/hyperlink" Target="https://www.homecenter.com.co/homecenter-co/product/439798/limpiador-desinfectante-pisos-kleine-x5000ml/439798/" TargetMode="External"/><Relationship Id="rId9" Type="http://schemas.openxmlformats.org/officeDocument/2006/relationships/hyperlink" Target="https://grupoimcofotcolombia.com/products/guante-negro-calibre-25-x-par" TargetMode="External"/><Relationship Id="rId13" Type="http://schemas.openxmlformats.org/officeDocument/2006/relationships/hyperlink" Target="https://ktronixstorefront.cfll9tllxj-alkostoco2-d1-public.model-t.cc.commerce.ondemand.com/silla-oficina-tukasa-5938-negra/p/7705946011402" TargetMode="External"/><Relationship Id="rId18" Type="http://schemas.openxmlformats.org/officeDocument/2006/relationships/hyperlink" Target="https://lagarza.com.co/es/productos/marcador-edding-recargable-363/436650" TargetMode="External"/><Relationship Id="rId39" Type="http://schemas.openxmlformats.org/officeDocument/2006/relationships/hyperlink" Target="https://www.tiendafabercastell.com/product-page/l%C3%A1piz-graduado-castell-9000-x3-hb-2h-4h" TargetMode="External"/><Relationship Id="rId34" Type="http://schemas.openxmlformats.org/officeDocument/2006/relationships/hyperlink" Target="https://tauro.com.co/producto/perforadora-2h-20-hojas-triton/" TargetMode="External"/><Relationship Id="rId50" Type="http://schemas.openxmlformats.org/officeDocument/2006/relationships/hyperlink" Target="https://www.misjuguetes.com.ar/producto/bolson-de-bloques-duravit-primera-infancia-x-100pzas-550/" TargetMode="External"/><Relationship Id="rId55" Type="http://schemas.openxmlformats.org/officeDocument/2006/relationships/hyperlink" Target="https://tauro.com.co/producto/temperas-faber-castell-x6-colores/" TargetMode="External"/><Relationship Id="rId76" Type="http://schemas.openxmlformats.org/officeDocument/2006/relationships/hyperlink" Target="https://www.exito.com/balon-voleibol-competencia-vgc5-5-verderojo-104276250-mp/p" TargetMode="External"/><Relationship Id="rId7" Type="http://schemas.openxmlformats.org/officeDocument/2006/relationships/hyperlink" Target="https://ofinsumos.co/bolsas-de-basura-negras-x-kilo" TargetMode="External"/><Relationship Id="rId71" Type="http://schemas.openxmlformats.org/officeDocument/2006/relationships/hyperlink" Target="https://www.falabella.com.co/falabella-co/product/129435733/Malla-X-2-Aro-Baloncesto-Red-Nylon-Basketball-Blanca-Basket./129435734" TargetMode="External"/><Relationship Id="rId2" Type="http://schemas.openxmlformats.org/officeDocument/2006/relationships/hyperlink" Target="https://ferreteriabahamon.wixsite.com/ferrebahamon/product-page/trapero-maxbri-ref-800-blanco-con-palo-de-madera" TargetMode="External"/><Relationship Id="rId29" Type="http://schemas.openxmlformats.org/officeDocument/2006/relationships/hyperlink" Target="https://www.exito.com/toner-generico-hp-w1105a-102841504/p" TargetMode="External"/><Relationship Id="rId24" Type="http://schemas.openxmlformats.org/officeDocument/2006/relationships/hyperlink" Target="https://danicoimportaciones.com/products/papel-cartulina-pliegos-x-100-unidades-surtida" TargetMode="External"/><Relationship Id="rId40" Type="http://schemas.openxmlformats.org/officeDocument/2006/relationships/hyperlink" Target="https://papyser.com/tienda/producto/cinta-transparente-12-mm-x-40-mt-taco-tesa" TargetMode="External"/><Relationship Id="rId45" Type="http://schemas.openxmlformats.org/officeDocument/2006/relationships/hyperlink" Target="https://www.homecenter.com.co/homecenter-co/product/206847/cinta-de-enmascarar-48-mm-x-40-metros/206847/" TargetMode="External"/><Relationship Id="rId66" Type="http://schemas.openxmlformats.org/officeDocument/2006/relationships/hyperlink" Target="https://www.kdeport.com.co/products/par-antenas-de-voleibol-en-fibra-de-vidrio-180-cm" TargetMode="External"/><Relationship Id="rId87" Type="http://schemas.openxmlformats.org/officeDocument/2006/relationships/hyperlink" Target="https://www.homecenter.com.co/homecenter-co/product/300068/tanque-1000-litros-negro-eternit/300068/" TargetMode="External"/><Relationship Id="rId61" Type="http://schemas.openxmlformats.org/officeDocument/2006/relationships/hyperlink" Target="https://www.exito.com/balon-futbol-sala-competencia-golty-volcanix-verde-104904149-mp/p" TargetMode="External"/><Relationship Id="rId82" Type="http://schemas.openxmlformats.org/officeDocument/2006/relationships/hyperlink" Target="https://www.homecenter.com.co/homecenter-co/product/348227/regulador-de-voltaje-power-8-400w/348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6"/>
  <sheetViews>
    <sheetView tabSelected="1" zoomScale="120" zoomScaleNormal="120" workbookViewId="0">
      <selection activeCell="B36" sqref="B36"/>
    </sheetView>
  </sheetViews>
  <sheetFormatPr baseColWidth="10" defaultColWidth="10.6328125" defaultRowHeight="14.4" customHeight="1" x14ac:dyDescent="0.35"/>
  <cols>
    <col min="1" max="1" width="5" style="7" customWidth="1"/>
    <col min="2" max="2" width="37.81640625" customWidth="1"/>
    <col min="3" max="3" width="12.6328125" customWidth="1"/>
    <col min="4" max="4" width="5.36328125" style="13" customWidth="1"/>
    <col min="5" max="5" width="8" style="13" customWidth="1"/>
    <col min="6" max="6" width="10.453125" style="10" customWidth="1"/>
    <col min="7" max="8" width="12.36328125" style="4" customWidth="1"/>
    <col min="9" max="10" width="8.08984375" customWidth="1"/>
    <col min="11" max="11" width="9.36328125" customWidth="1"/>
    <col min="12" max="15" width="8.08984375" customWidth="1"/>
    <col min="16" max="17" width="8.6328125" customWidth="1"/>
    <col min="19" max="19" width="10.6328125" customWidth="1"/>
    <col min="23" max="23" width="15.1796875" customWidth="1"/>
    <col min="24" max="24" width="28.54296875" customWidth="1"/>
  </cols>
  <sheetData>
    <row r="1" spans="1:24" ht="14.4" customHeight="1" x14ac:dyDescent="0.35">
      <c r="A1" s="8"/>
      <c r="B1" s="1"/>
      <c r="C1" s="1"/>
      <c r="D1" s="14"/>
      <c r="E1" s="14"/>
      <c r="F1" s="11"/>
      <c r="G1" s="5"/>
      <c r="H1" s="5"/>
    </row>
    <row r="2" spans="1:24" s="2" customFormat="1" ht="14.4" customHeight="1" x14ac:dyDescent="0.3">
      <c r="A2" s="114" t="s">
        <v>45</v>
      </c>
      <c r="B2" s="114"/>
      <c r="C2" s="114"/>
      <c r="D2" s="114"/>
      <c r="E2" s="114"/>
      <c r="F2" s="114"/>
      <c r="G2" s="114"/>
      <c r="H2" s="114"/>
    </row>
    <row r="3" spans="1:24" s="2" customFormat="1" ht="23" customHeight="1" x14ac:dyDescent="0.3">
      <c r="A3" s="86" t="s">
        <v>0</v>
      </c>
      <c r="B3" s="87" t="s">
        <v>47</v>
      </c>
      <c r="C3" s="87" t="s">
        <v>46</v>
      </c>
      <c r="D3" s="88" t="s">
        <v>1</v>
      </c>
      <c r="E3" s="88" t="s">
        <v>69</v>
      </c>
      <c r="F3" s="89" t="s">
        <v>2</v>
      </c>
      <c r="G3" s="90" t="s">
        <v>3</v>
      </c>
      <c r="H3" s="91" t="s">
        <v>43</v>
      </c>
    </row>
    <row r="4" spans="1:24" s="2" customFormat="1" ht="23.5" customHeight="1" x14ac:dyDescent="0.3">
      <c r="A4" s="115" t="s">
        <v>4</v>
      </c>
      <c r="B4" s="116"/>
      <c r="C4" s="116"/>
      <c r="D4" s="117"/>
      <c r="E4" s="60"/>
      <c r="F4" s="65"/>
      <c r="G4" s="66"/>
      <c r="H4" s="66"/>
      <c r="I4" s="37" t="s">
        <v>24</v>
      </c>
      <c r="J4" s="37" t="s">
        <v>21</v>
      </c>
      <c r="K4" s="37" t="s">
        <v>20</v>
      </c>
      <c r="L4" s="37" t="s">
        <v>22</v>
      </c>
      <c r="M4" s="37" t="s">
        <v>23</v>
      </c>
      <c r="N4" s="37" t="s">
        <v>19</v>
      </c>
      <c r="O4" s="37" t="s">
        <v>25</v>
      </c>
      <c r="P4" s="37" t="s">
        <v>26</v>
      </c>
      <c r="Q4" s="37" t="s">
        <v>27</v>
      </c>
      <c r="R4" s="76" t="s">
        <v>11</v>
      </c>
    </row>
    <row r="5" spans="1:24" s="2" customFormat="1" ht="53.5" customHeight="1" x14ac:dyDescent="0.3">
      <c r="A5" s="15">
        <v>1</v>
      </c>
      <c r="B5" s="19" t="s">
        <v>49</v>
      </c>
      <c r="C5" s="67" t="e" vm="1">
        <v>#VALUE!</v>
      </c>
      <c r="D5" s="16">
        <v>40</v>
      </c>
      <c r="E5" s="16" t="s">
        <v>70</v>
      </c>
      <c r="F5" s="17">
        <v>5398</v>
      </c>
      <c r="G5" s="18">
        <f>+F5*D5</f>
        <v>215920</v>
      </c>
      <c r="H5" s="69" t="s">
        <v>48</v>
      </c>
      <c r="I5" s="72">
        <v>13</v>
      </c>
      <c r="J5" s="73">
        <v>3</v>
      </c>
      <c r="K5" s="74">
        <v>5</v>
      </c>
      <c r="L5" s="74">
        <v>5</v>
      </c>
      <c r="M5" s="74">
        <v>2</v>
      </c>
      <c r="N5" s="74">
        <v>2</v>
      </c>
      <c r="O5" s="74">
        <v>1</v>
      </c>
      <c r="P5" s="74">
        <v>2</v>
      </c>
      <c r="Q5" s="74">
        <v>7</v>
      </c>
      <c r="R5" s="22">
        <f>SUM(I5:Q5)</f>
        <v>40</v>
      </c>
    </row>
    <row r="6" spans="1:24" s="2" customFormat="1" ht="48" customHeight="1" x14ac:dyDescent="0.35">
      <c r="A6" s="15">
        <v>2</v>
      </c>
      <c r="B6" s="19" t="s">
        <v>5</v>
      </c>
      <c r="C6" s="68" t="e" vm="2">
        <v>#VALUE!</v>
      </c>
      <c r="D6" s="16">
        <v>40</v>
      </c>
      <c r="E6" s="16" t="s">
        <v>70</v>
      </c>
      <c r="F6" s="17">
        <v>8000</v>
      </c>
      <c r="G6" s="18">
        <f t="shared" ref="G6:G42" si="0">+F6*D6</f>
        <v>320000</v>
      </c>
      <c r="H6" s="69" t="s">
        <v>38</v>
      </c>
      <c r="I6" s="72">
        <v>5</v>
      </c>
      <c r="J6" s="74">
        <v>5</v>
      </c>
      <c r="K6" s="74">
        <v>5</v>
      </c>
      <c r="L6" s="74">
        <v>5</v>
      </c>
      <c r="M6" s="74">
        <v>2</v>
      </c>
      <c r="N6" s="75">
        <v>4</v>
      </c>
      <c r="O6" s="74">
        <v>2</v>
      </c>
      <c r="P6" s="74">
        <v>2</v>
      </c>
      <c r="Q6" s="75">
        <v>10</v>
      </c>
      <c r="R6" s="22">
        <f t="shared" ref="R6:R16" si="1">SUM(I6:Q6)</f>
        <v>40</v>
      </c>
    </row>
    <row r="7" spans="1:24" s="2" customFormat="1" ht="43" customHeight="1" x14ac:dyDescent="0.35">
      <c r="A7" s="15">
        <v>3</v>
      </c>
      <c r="B7" s="19" t="s">
        <v>6</v>
      </c>
      <c r="C7" s="41" t="e" vm="3">
        <v>#VALUE!</v>
      </c>
      <c r="D7" s="20">
        <v>100</v>
      </c>
      <c r="E7" s="20" t="s">
        <v>70</v>
      </c>
      <c r="F7" s="17">
        <v>13060</v>
      </c>
      <c r="G7" s="18">
        <f t="shared" si="0"/>
        <v>1306000</v>
      </c>
      <c r="H7" s="69" t="s">
        <v>50</v>
      </c>
      <c r="I7" s="75">
        <v>53</v>
      </c>
      <c r="J7" s="74">
        <v>10</v>
      </c>
      <c r="K7" s="74">
        <v>5</v>
      </c>
      <c r="L7" s="74">
        <v>5</v>
      </c>
      <c r="M7" s="74">
        <v>5</v>
      </c>
      <c r="N7" s="75">
        <v>6</v>
      </c>
      <c r="O7" s="75">
        <v>6</v>
      </c>
      <c r="P7" s="74">
        <v>5</v>
      </c>
      <c r="Q7" s="75">
        <v>5</v>
      </c>
      <c r="R7" s="22"/>
    </row>
    <row r="8" spans="1:24" s="2" customFormat="1" ht="50.5" customHeight="1" x14ac:dyDescent="0.35">
      <c r="A8" s="15">
        <v>4</v>
      </c>
      <c r="B8" s="19" t="s">
        <v>14</v>
      </c>
      <c r="C8" s="68" t="e" vm="4">
        <v>#VALUE!</v>
      </c>
      <c r="D8" s="20">
        <v>100</v>
      </c>
      <c r="E8" s="20" t="s">
        <v>70</v>
      </c>
      <c r="F8" s="17">
        <v>20900</v>
      </c>
      <c r="G8" s="70">
        <f t="shared" si="0"/>
        <v>2090000</v>
      </c>
      <c r="H8" s="64" t="s">
        <v>51</v>
      </c>
      <c r="I8" s="75">
        <v>53</v>
      </c>
      <c r="J8" s="74">
        <v>10</v>
      </c>
      <c r="K8" s="74">
        <v>5</v>
      </c>
      <c r="L8" s="74">
        <v>5</v>
      </c>
      <c r="M8" s="74">
        <v>5</v>
      </c>
      <c r="N8" s="75">
        <v>6</v>
      </c>
      <c r="O8" s="75">
        <v>6</v>
      </c>
      <c r="P8" s="74">
        <v>5</v>
      </c>
      <c r="Q8" s="74">
        <v>5</v>
      </c>
      <c r="R8" s="22">
        <f t="shared" si="1"/>
        <v>100</v>
      </c>
    </row>
    <row r="9" spans="1:24" s="2" customFormat="1" ht="52" customHeight="1" x14ac:dyDescent="0.35">
      <c r="A9" s="15">
        <v>5</v>
      </c>
      <c r="B9" s="19" t="s">
        <v>53</v>
      </c>
      <c r="C9" s="41" t="e" vm="5">
        <v>#VALUE!</v>
      </c>
      <c r="D9" s="20">
        <v>13</v>
      </c>
      <c r="E9" s="20" t="s">
        <v>70</v>
      </c>
      <c r="F9" s="17">
        <v>9900</v>
      </c>
      <c r="G9" s="18">
        <f t="shared" si="0"/>
        <v>128700</v>
      </c>
      <c r="H9" s="69" t="s">
        <v>52</v>
      </c>
      <c r="I9" s="75">
        <v>4</v>
      </c>
      <c r="J9" s="74">
        <v>2</v>
      </c>
      <c r="K9" s="74">
        <v>2</v>
      </c>
      <c r="L9" s="74">
        <v>2</v>
      </c>
      <c r="M9" s="74">
        <v>2</v>
      </c>
      <c r="N9" s="75"/>
      <c r="O9" s="74">
        <v>1</v>
      </c>
      <c r="P9" s="74">
        <v>1</v>
      </c>
      <c r="Q9" s="74">
        <v>1</v>
      </c>
      <c r="R9" s="22">
        <f t="shared" si="1"/>
        <v>15</v>
      </c>
      <c r="S9" s="38"/>
      <c r="T9" s="39"/>
    </row>
    <row r="10" spans="1:24" s="2" customFormat="1" ht="50" customHeight="1" x14ac:dyDescent="0.35">
      <c r="A10" s="15">
        <v>6</v>
      </c>
      <c r="B10" s="19" t="s">
        <v>54</v>
      </c>
      <c r="C10" s="16" t="e" vm="6">
        <v>#VALUE!</v>
      </c>
      <c r="D10" s="16">
        <v>150</v>
      </c>
      <c r="E10" s="16" t="s">
        <v>70</v>
      </c>
      <c r="F10" s="17">
        <v>11900</v>
      </c>
      <c r="G10" s="18">
        <f t="shared" si="0"/>
        <v>1785000</v>
      </c>
      <c r="H10" s="64" t="s">
        <v>36</v>
      </c>
      <c r="I10" s="75">
        <v>50</v>
      </c>
      <c r="J10" s="74">
        <v>20</v>
      </c>
      <c r="K10" s="74">
        <v>15</v>
      </c>
      <c r="L10" s="74">
        <v>15</v>
      </c>
      <c r="M10" s="74">
        <v>10</v>
      </c>
      <c r="N10" s="72">
        <v>5</v>
      </c>
      <c r="O10" s="74">
        <v>5</v>
      </c>
      <c r="P10" s="74">
        <v>10</v>
      </c>
      <c r="Q10" s="75">
        <v>20</v>
      </c>
      <c r="R10" s="22">
        <f>SUM(I10:Q10)</f>
        <v>150</v>
      </c>
      <c r="S10" s="38"/>
      <c r="X10" s="39"/>
    </row>
    <row r="11" spans="1:24" s="2" customFormat="1" ht="44" customHeight="1" x14ac:dyDescent="0.3">
      <c r="A11" s="15">
        <v>7</v>
      </c>
      <c r="B11" s="19" t="s">
        <v>55</v>
      </c>
      <c r="C11" s="16" t="e" vm="7">
        <v>#VALUE!</v>
      </c>
      <c r="D11" s="16">
        <v>50</v>
      </c>
      <c r="E11" s="16" t="s">
        <v>71</v>
      </c>
      <c r="F11" s="17">
        <v>7500</v>
      </c>
      <c r="G11" s="18">
        <f t="shared" si="0"/>
        <v>375000</v>
      </c>
      <c r="H11" s="64" t="s">
        <v>37</v>
      </c>
      <c r="I11" s="75">
        <v>50</v>
      </c>
      <c r="J11" s="74">
        <v>5</v>
      </c>
      <c r="K11" s="74">
        <v>3</v>
      </c>
      <c r="L11" s="74">
        <v>3</v>
      </c>
      <c r="M11" s="74">
        <v>3</v>
      </c>
      <c r="N11" s="74">
        <v>3</v>
      </c>
      <c r="O11" s="74">
        <v>2</v>
      </c>
      <c r="P11" s="74">
        <v>3</v>
      </c>
      <c r="Q11" s="75">
        <v>6</v>
      </c>
      <c r="R11" s="22">
        <v>80</v>
      </c>
    </row>
    <row r="12" spans="1:24" s="2" customFormat="1" ht="42.5" customHeight="1" x14ac:dyDescent="0.3">
      <c r="A12" s="15">
        <v>8</v>
      </c>
      <c r="B12" s="19" t="s">
        <v>56</v>
      </c>
      <c r="C12" s="16" t="e" vm="8">
        <v>#VALUE!</v>
      </c>
      <c r="D12" s="16">
        <v>13</v>
      </c>
      <c r="E12" s="16" t="s">
        <v>70</v>
      </c>
      <c r="F12" s="21">
        <v>14900</v>
      </c>
      <c r="G12" s="18">
        <f t="shared" si="0"/>
        <v>193700</v>
      </c>
      <c r="H12" s="64" t="s">
        <v>57</v>
      </c>
      <c r="I12" s="75">
        <v>4</v>
      </c>
      <c r="J12" s="74">
        <v>2</v>
      </c>
      <c r="K12" s="74">
        <v>1</v>
      </c>
      <c r="L12" s="74">
        <v>1</v>
      </c>
      <c r="M12" s="74">
        <v>1</v>
      </c>
      <c r="N12" s="74">
        <v>1</v>
      </c>
      <c r="O12" s="74">
        <v>1</v>
      </c>
      <c r="P12" s="74">
        <v>1</v>
      </c>
      <c r="Q12" s="74">
        <v>1</v>
      </c>
      <c r="R12" s="22">
        <f t="shared" si="1"/>
        <v>13</v>
      </c>
    </row>
    <row r="13" spans="1:24" s="2" customFormat="1" ht="60.5" customHeight="1" x14ac:dyDescent="0.3">
      <c r="A13" s="15">
        <v>9</v>
      </c>
      <c r="B13" s="19" t="s">
        <v>58</v>
      </c>
      <c r="C13" s="16" t="e" vm="9">
        <v>#VALUE!</v>
      </c>
      <c r="D13" s="16">
        <v>24</v>
      </c>
      <c r="E13" s="16" t="s">
        <v>72</v>
      </c>
      <c r="F13" s="21">
        <v>7390</v>
      </c>
      <c r="G13" s="70">
        <f t="shared" si="0"/>
        <v>177360</v>
      </c>
      <c r="H13" s="64" t="s">
        <v>39</v>
      </c>
      <c r="I13" s="75">
        <v>8</v>
      </c>
      <c r="J13" s="74">
        <v>2</v>
      </c>
      <c r="K13" s="74">
        <v>2</v>
      </c>
      <c r="L13" s="74">
        <v>2</v>
      </c>
      <c r="M13" s="74">
        <v>2</v>
      </c>
      <c r="N13" s="74">
        <v>2</v>
      </c>
      <c r="O13" s="74">
        <v>2</v>
      </c>
      <c r="P13" s="74">
        <v>2</v>
      </c>
      <c r="Q13" s="74">
        <v>2</v>
      </c>
      <c r="R13" s="22">
        <f t="shared" si="1"/>
        <v>24</v>
      </c>
    </row>
    <row r="14" spans="1:24" s="2" customFormat="1" ht="54.5" customHeight="1" x14ac:dyDescent="0.3">
      <c r="A14" s="15">
        <v>10</v>
      </c>
      <c r="B14" s="19" t="s">
        <v>60</v>
      </c>
      <c r="C14" s="16" t="e" vm="10">
        <v>#VALUE!</v>
      </c>
      <c r="D14" s="16">
        <v>80</v>
      </c>
      <c r="E14" s="16" t="s">
        <v>70</v>
      </c>
      <c r="F14" s="21">
        <v>9500</v>
      </c>
      <c r="G14" s="18">
        <f t="shared" si="0"/>
        <v>760000</v>
      </c>
      <c r="H14" s="69" t="s">
        <v>59</v>
      </c>
      <c r="I14" s="75">
        <v>10</v>
      </c>
      <c r="J14" s="74">
        <v>5</v>
      </c>
      <c r="K14" s="74">
        <v>2</v>
      </c>
      <c r="L14" s="74">
        <v>3</v>
      </c>
      <c r="M14" s="74">
        <v>1</v>
      </c>
      <c r="N14" s="75">
        <v>2</v>
      </c>
      <c r="O14" s="74">
        <v>1</v>
      </c>
      <c r="P14" s="74">
        <v>3</v>
      </c>
      <c r="Q14" s="75">
        <v>5</v>
      </c>
      <c r="R14" s="22">
        <f t="shared" si="1"/>
        <v>32</v>
      </c>
    </row>
    <row r="15" spans="1:24" s="2" customFormat="1" ht="59" customHeight="1" x14ac:dyDescent="0.3">
      <c r="A15" s="15">
        <v>11</v>
      </c>
      <c r="B15" s="19" t="s">
        <v>61</v>
      </c>
      <c r="C15" s="16" t="e" vm="11">
        <v>#VALUE!</v>
      </c>
      <c r="D15" s="16">
        <v>36</v>
      </c>
      <c r="E15" s="81" t="s">
        <v>70</v>
      </c>
      <c r="F15" s="71">
        <v>3500</v>
      </c>
      <c r="G15" s="18">
        <f t="shared" si="0"/>
        <v>126000</v>
      </c>
      <c r="H15" s="69" t="s">
        <v>62</v>
      </c>
      <c r="I15" s="75">
        <v>36</v>
      </c>
      <c r="J15" s="74"/>
      <c r="K15" s="74"/>
      <c r="L15" s="74"/>
      <c r="M15" s="74"/>
      <c r="N15" s="74"/>
      <c r="O15" s="74"/>
      <c r="P15" s="74"/>
      <c r="Q15" s="74"/>
      <c r="R15" s="22">
        <f t="shared" si="1"/>
        <v>36</v>
      </c>
    </row>
    <row r="16" spans="1:24" s="2" customFormat="1" ht="56" customHeight="1" x14ac:dyDescent="0.3">
      <c r="A16" s="15">
        <v>12</v>
      </c>
      <c r="B16" s="19" t="s">
        <v>64</v>
      </c>
      <c r="C16" s="16" t="e" vm="12">
        <v>#VALUE!</v>
      </c>
      <c r="D16" s="16">
        <v>1</v>
      </c>
      <c r="E16" s="16" t="s">
        <v>74</v>
      </c>
      <c r="F16" s="21">
        <v>16900</v>
      </c>
      <c r="G16" s="18">
        <f t="shared" si="0"/>
        <v>16900</v>
      </c>
      <c r="H16" s="69" t="s">
        <v>63</v>
      </c>
      <c r="I16" s="75">
        <v>30</v>
      </c>
      <c r="J16" s="74"/>
      <c r="K16" s="74"/>
      <c r="L16" s="74"/>
      <c r="M16" s="74"/>
      <c r="N16" s="74"/>
      <c r="O16" s="74"/>
      <c r="P16" s="74"/>
      <c r="Q16" s="74"/>
      <c r="R16" s="22">
        <f t="shared" si="1"/>
        <v>30</v>
      </c>
    </row>
    <row r="17" spans="1:26" s="2" customFormat="1" ht="27" customHeight="1" thickBot="1" x14ac:dyDescent="0.35">
      <c r="A17" s="44"/>
      <c r="B17" s="45" t="s">
        <v>7</v>
      </c>
      <c r="C17" s="45"/>
      <c r="D17" s="46"/>
      <c r="E17" s="46"/>
      <c r="F17" s="42" t="s">
        <v>44</v>
      </c>
      <c r="G17" s="43">
        <f>SUM(G5:G16)</f>
        <v>7494580</v>
      </c>
      <c r="H17" s="43"/>
      <c r="I17" s="37" t="s">
        <v>24</v>
      </c>
      <c r="J17" s="37" t="s">
        <v>21</v>
      </c>
      <c r="K17" s="37" t="s">
        <v>20</v>
      </c>
      <c r="L17" s="37" t="s">
        <v>22</v>
      </c>
      <c r="M17" s="37" t="s">
        <v>23</v>
      </c>
      <c r="N17" s="37" t="s">
        <v>19</v>
      </c>
      <c r="O17" s="37" t="s">
        <v>25</v>
      </c>
      <c r="P17" s="37" t="s">
        <v>26</v>
      </c>
      <c r="Q17" s="37" t="s">
        <v>27</v>
      </c>
      <c r="R17" s="27"/>
    </row>
    <row r="18" spans="1:26" s="2" customFormat="1" ht="83" customHeight="1" thickBot="1" x14ac:dyDescent="0.35">
      <c r="A18" s="15">
        <v>13</v>
      </c>
      <c r="B18" s="61" t="s">
        <v>65</v>
      </c>
      <c r="C18" s="77" t="e" vm="13">
        <v>#VALUE!</v>
      </c>
      <c r="D18" s="16">
        <v>2</v>
      </c>
      <c r="E18" s="16" t="s">
        <v>70</v>
      </c>
      <c r="F18" s="21">
        <v>259900</v>
      </c>
      <c r="G18" s="18">
        <f t="shared" si="0"/>
        <v>519800</v>
      </c>
      <c r="H18" s="69" t="s">
        <v>40</v>
      </c>
      <c r="I18" s="75">
        <v>2</v>
      </c>
      <c r="J18" s="22"/>
      <c r="K18" s="22"/>
      <c r="L18" s="22"/>
      <c r="M18" s="22"/>
      <c r="N18" s="22"/>
      <c r="O18" s="22"/>
      <c r="P18" s="22"/>
      <c r="Q18" s="22"/>
      <c r="R18" s="22"/>
    </row>
    <row r="19" spans="1:26" s="2" customFormat="1" ht="102.5" customHeight="1" x14ac:dyDescent="0.3">
      <c r="A19" s="15">
        <v>14</v>
      </c>
      <c r="B19" s="33" t="s">
        <v>67</v>
      </c>
      <c r="C19" s="80" t="e" vm="14">
        <v>#VALUE!</v>
      </c>
      <c r="D19" s="81">
        <v>1</v>
      </c>
      <c r="E19" s="84" t="s">
        <v>70</v>
      </c>
      <c r="F19" s="34">
        <v>84900</v>
      </c>
      <c r="G19" s="70">
        <v>84900</v>
      </c>
      <c r="H19" s="82" t="s">
        <v>66</v>
      </c>
      <c r="I19" s="83">
        <v>1</v>
      </c>
      <c r="J19" s="22"/>
      <c r="K19" s="22"/>
      <c r="L19" s="22"/>
      <c r="M19" s="22"/>
      <c r="N19" s="22"/>
      <c r="O19" s="22"/>
      <c r="P19" s="22"/>
      <c r="Q19" s="22"/>
      <c r="R19" s="22"/>
    </row>
    <row r="20" spans="1:26" s="2" customFormat="1" ht="61" customHeight="1" x14ac:dyDescent="0.3">
      <c r="A20" s="15">
        <v>15</v>
      </c>
      <c r="B20" s="23" t="s">
        <v>68</v>
      </c>
      <c r="C20" s="16" t="e" vm="15">
        <v>#VALUE!</v>
      </c>
      <c r="D20" s="16">
        <v>7</v>
      </c>
      <c r="E20" s="16" t="s">
        <v>74</v>
      </c>
      <c r="F20" s="21">
        <v>10800</v>
      </c>
      <c r="G20" s="18">
        <f t="shared" si="0"/>
        <v>75600</v>
      </c>
      <c r="H20" s="67" t="s">
        <v>68</v>
      </c>
      <c r="I20" s="75">
        <v>48</v>
      </c>
      <c r="J20" s="74">
        <v>12</v>
      </c>
      <c r="K20" s="74">
        <v>5</v>
      </c>
      <c r="L20" s="74">
        <v>5</v>
      </c>
      <c r="M20" s="74">
        <v>1</v>
      </c>
      <c r="N20" s="75">
        <v>2</v>
      </c>
      <c r="O20" s="74">
        <v>1</v>
      </c>
      <c r="P20" s="74">
        <v>2</v>
      </c>
      <c r="Q20" s="74">
        <v>7</v>
      </c>
      <c r="R20" s="22">
        <f t="shared" ref="R20:R33" si="2">(I20+J20+K20+L20+M20+N20+O20+P20+Q20)</f>
        <v>83</v>
      </c>
    </row>
    <row r="21" spans="1:26" s="2" customFormat="1" ht="53.5" customHeight="1" x14ac:dyDescent="0.3">
      <c r="A21" s="15">
        <v>16</v>
      </c>
      <c r="B21" s="19" t="s">
        <v>75</v>
      </c>
      <c r="C21" s="16" t="e" vm="16">
        <v>#VALUE!</v>
      </c>
      <c r="D21" s="16">
        <v>7</v>
      </c>
      <c r="E21" s="16" t="s">
        <v>74</v>
      </c>
      <c r="F21" s="21">
        <v>14000</v>
      </c>
      <c r="G21" s="18">
        <f t="shared" si="0"/>
        <v>98000</v>
      </c>
      <c r="H21" s="69" t="s">
        <v>76</v>
      </c>
      <c r="I21" s="75">
        <v>48</v>
      </c>
      <c r="J21" s="74">
        <v>12</v>
      </c>
      <c r="K21" s="74">
        <v>5</v>
      </c>
      <c r="L21" s="74">
        <v>5</v>
      </c>
      <c r="M21" s="74">
        <v>1</v>
      </c>
      <c r="N21" s="74">
        <v>2</v>
      </c>
      <c r="O21" s="74">
        <v>1</v>
      </c>
      <c r="P21" s="74">
        <v>2</v>
      </c>
      <c r="Q21" s="74">
        <v>7</v>
      </c>
      <c r="R21" s="22">
        <f t="shared" si="2"/>
        <v>83</v>
      </c>
    </row>
    <row r="22" spans="1:26" s="2" customFormat="1" ht="62" customHeight="1" x14ac:dyDescent="0.3">
      <c r="A22" s="15">
        <v>17</v>
      </c>
      <c r="B22" s="19" t="s">
        <v>77</v>
      </c>
      <c r="C22" s="16" t="e" vm="17">
        <v>#VALUE!</v>
      </c>
      <c r="D22" s="16">
        <v>5</v>
      </c>
      <c r="E22" s="16" t="s">
        <v>74</v>
      </c>
      <c r="F22" s="21">
        <v>22300</v>
      </c>
      <c r="G22" s="18">
        <f t="shared" si="0"/>
        <v>111500</v>
      </c>
      <c r="H22" s="69" t="s">
        <v>78</v>
      </c>
      <c r="I22" s="75">
        <v>12</v>
      </c>
      <c r="J22" s="74">
        <v>10</v>
      </c>
      <c r="K22" s="74">
        <v>4</v>
      </c>
      <c r="L22" s="74">
        <v>4</v>
      </c>
      <c r="M22" s="74">
        <v>4</v>
      </c>
      <c r="N22" s="74">
        <v>4</v>
      </c>
      <c r="O22" s="74">
        <v>4</v>
      </c>
      <c r="P22" s="74">
        <v>4</v>
      </c>
      <c r="Q22" s="74">
        <v>5</v>
      </c>
      <c r="R22" s="22">
        <f t="shared" si="2"/>
        <v>51</v>
      </c>
    </row>
    <row r="23" spans="1:26" s="2" customFormat="1" ht="44" customHeight="1" x14ac:dyDescent="0.3">
      <c r="A23" s="15">
        <v>18</v>
      </c>
      <c r="B23" s="19" t="s">
        <v>79</v>
      </c>
      <c r="C23" s="16" t="e" vm="18">
        <v>#VALUE!</v>
      </c>
      <c r="D23" s="16">
        <v>4</v>
      </c>
      <c r="E23" s="16" t="s">
        <v>74</v>
      </c>
      <c r="F23" s="21">
        <v>51900</v>
      </c>
      <c r="G23" s="18">
        <f t="shared" si="0"/>
        <v>207600</v>
      </c>
      <c r="H23" s="69" t="s">
        <v>81</v>
      </c>
      <c r="I23" s="75">
        <v>12</v>
      </c>
      <c r="J23" s="74">
        <v>10</v>
      </c>
      <c r="K23" s="74">
        <v>2</v>
      </c>
      <c r="L23" s="74">
        <v>5</v>
      </c>
      <c r="M23" s="74">
        <v>1</v>
      </c>
      <c r="N23" s="74">
        <v>4</v>
      </c>
      <c r="O23" s="74">
        <v>1</v>
      </c>
      <c r="P23" s="74">
        <v>1</v>
      </c>
      <c r="Q23" s="74">
        <v>3</v>
      </c>
      <c r="R23" s="22">
        <f t="shared" si="2"/>
        <v>39</v>
      </c>
    </row>
    <row r="24" spans="1:26" s="2" customFormat="1" ht="47" customHeight="1" x14ac:dyDescent="0.3">
      <c r="A24" s="15">
        <v>19</v>
      </c>
      <c r="B24" s="19" t="s">
        <v>80</v>
      </c>
      <c r="C24" s="16" t="e" vm="19">
        <v>#VALUE!</v>
      </c>
      <c r="D24" s="16">
        <v>4</v>
      </c>
      <c r="E24" s="16" t="s">
        <v>74</v>
      </c>
      <c r="F24" s="21">
        <v>51900</v>
      </c>
      <c r="G24" s="18">
        <f t="shared" si="0"/>
        <v>207600</v>
      </c>
      <c r="H24" s="69" t="s">
        <v>81</v>
      </c>
      <c r="I24" s="75">
        <v>12</v>
      </c>
      <c r="J24" s="74">
        <v>6</v>
      </c>
      <c r="K24" s="74">
        <v>2</v>
      </c>
      <c r="L24" s="75">
        <v>5</v>
      </c>
      <c r="M24" s="75">
        <v>1</v>
      </c>
      <c r="N24" s="74">
        <v>3</v>
      </c>
      <c r="O24" s="74">
        <v>1</v>
      </c>
      <c r="P24" s="74">
        <v>1</v>
      </c>
      <c r="Q24" s="74">
        <v>2</v>
      </c>
      <c r="R24" s="22">
        <f t="shared" si="2"/>
        <v>33</v>
      </c>
      <c r="Z24" s="39"/>
    </row>
    <row r="25" spans="1:26" s="2" customFormat="1" ht="63" customHeight="1" x14ac:dyDescent="0.3">
      <c r="A25" s="15">
        <v>20</v>
      </c>
      <c r="B25" s="19" t="s">
        <v>8</v>
      </c>
      <c r="C25" s="16" t="e" vm="20">
        <v>#VALUE!</v>
      </c>
      <c r="D25" s="16">
        <v>28</v>
      </c>
      <c r="E25" s="16" t="s">
        <v>70</v>
      </c>
      <c r="F25" s="21">
        <v>50000</v>
      </c>
      <c r="G25" s="18">
        <f t="shared" si="0"/>
        <v>1400000</v>
      </c>
      <c r="H25" s="92" t="s">
        <v>82</v>
      </c>
      <c r="I25" s="75">
        <v>10</v>
      </c>
      <c r="J25" s="75">
        <v>3</v>
      </c>
      <c r="K25" s="74">
        <v>1</v>
      </c>
      <c r="L25" s="74">
        <v>3</v>
      </c>
      <c r="M25" s="74">
        <v>1</v>
      </c>
      <c r="N25" s="75">
        <v>4</v>
      </c>
      <c r="O25" s="74">
        <v>1</v>
      </c>
      <c r="P25" s="74">
        <v>2</v>
      </c>
      <c r="Q25" s="74">
        <v>3</v>
      </c>
      <c r="R25" s="22">
        <f t="shared" si="2"/>
        <v>28</v>
      </c>
    </row>
    <row r="26" spans="1:26" s="2" customFormat="1" ht="55.5" customHeight="1" x14ac:dyDescent="0.3">
      <c r="A26" s="15">
        <v>21</v>
      </c>
      <c r="B26" s="19" t="s">
        <v>9</v>
      </c>
      <c r="C26" s="16" t="e" vm="21">
        <v>#VALUE!</v>
      </c>
      <c r="D26" s="16">
        <v>28</v>
      </c>
      <c r="E26" s="16" t="s">
        <v>70</v>
      </c>
      <c r="F26" s="21">
        <v>50000</v>
      </c>
      <c r="G26" s="18">
        <f t="shared" si="0"/>
        <v>1400000</v>
      </c>
      <c r="H26" s="92" t="s">
        <v>82</v>
      </c>
      <c r="I26" s="75">
        <v>10</v>
      </c>
      <c r="J26" s="74">
        <v>3</v>
      </c>
      <c r="K26" s="74">
        <v>1</v>
      </c>
      <c r="L26" s="74">
        <v>3</v>
      </c>
      <c r="M26" s="74">
        <v>1</v>
      </c>
      <c r="N26" s="74">
        <v>4</v>
      </c>
      <c r="O26" s="74">
        <v>1</v>
      </c>
      <c r="P26" s="74">
        <v>2</v>
      </c>
      <c r="Q26" s="74">
        <v>3</v>
      </c>
      <c r="R26" s="22">
        <f t="shared" si="2"/>
        <v>28</v>
      </c>
    </row>
    <row r="27" spans="1:26" s="2" customFormat="1" ht="64" customHeight="1" x14ac:dyDescent="0.3">
      <c r="A27" s="15">
        <v>22</v>
      </c>
      <c r="B27" s="19" t="s">
        <v>84</v>
      </c>
      <c r="C27" s="16" t="e" vm="22">
        <v>#VALUE!</v>
      </c>
      <c r="D27" s="16">
        <v>71</v>
      </c>
      <c r="E27" s="16" t="s">
        <v>70</v>
      </c>
      <c r="F27" s="21">
        <v>2200</v>
      </c>
      <c r="G27" s="130">
        <f t="shared" si="0"/>
        <v>156200</v>
      </c>
      <c r="H27" s="69" t="s">
        <v>83</v>
      </c>
      <c r="I27" s="75">
        <v>36</v>
      </c>
      <c r="J27" s="75">
        <v>12</v>
      </c>
      <c r="K27" s="74">
        <v>5</v>
      </c>
      <c r="L27" s="74">
        <v>5</v>
      </c>
      <c r="M27" s="74">
        <v>1</v>
      </c>
      <c r="N27" s="74">
        <v>2</v>
      </c>
      <c r="O27" s="74">
        <v>1</v>
      </c>
      <c r="P27" s="74">
        <v>2</v>
      </c>
      <c r="Q27" s="74">
        <v>7</v>
      </c>
      <c r="R27" s="22">
        <f t="shared" si="2"/>
        <v>71</v>
      </c>
      <c r="S27" s="131" t="s">
        <v>209</v>
      </c>
    </row>
    <row r="28" spans="1:26" s="2" customFormat="1" ht="68.5" customHeight="1" x14ac:dyDescent="0.3">
      <c r="A28" s="15">
        <v>23</v>
      </c>
      <c r="B28" s="19" t="s">
        <v>86</v>
      </c>
      <c r="C28" s="16" t="e" vm="23">
        <v>#VALUE!</v>
      </c>
      <c r="D28" s="16">
        <v>2</v>
      </c>
      <c r="E28" s="16" t="s">
        <v>73</v>
      </c>
      <c r="F28" s="21">
        <v>35000</v>
      </c>
      <c r="G28" s="26">
        <f t="shared" si="0"/>
        <v>70000</v>
      </c>
      <c r="H28" s="69" t="s">
        <v>85</v>
      </c>
      <c r="I28" s="75">
        <v>12</v>
      </c>
      <c r="J28" s="75">
        <v>12</v>
      </c>
      <c r="K28" s="74">
        <v>5</v>
      </c>
      <c r="L28" s="74">
        <v>5</v>
      </c>
      <c r="M28" s="74">
        <v>2</v>
      </c>
      <c r="N28" s="74">
        <v>4</v>
      </c>
      <c r="O28" s="74">
        <v>2</v>
      </c>
      <c r="P28" s="74">
        <v>2</v>
      </c>
      <c r="Q28" s="74">
        <v>10</v>
      </c>
      <c r="R28" s="22">
        <f t="shared" si="2"/>
        <v>54</v>
      </c>
    </row>
    <row r="29" spans="1:26" s="2" customFormat="1" ht="64.5" customHeight="1" x14ac:dyDescent="0.3">
      <c r="A29" s="15">
        <v>24</v>
      </c>
      <c r="B29" s="19" t="s">
        <v>87</v>
      </c>
      <c r="C29" s="16" t="e" vm="24">
        <v>#VALUE!</v>
      </c>
      <c r="D29" s="16">
        <v>1</v>
      </c>
      <c r="E29" s="16" t="s">
        <v>73</v>
      </c>
      <c r="F29" s="21">
        <v>159600</v>
      </c>
      <c r="G29" s="26">
        <f t="shared" si="0"/>
        <v>159600</v>
      </c>
      <c r="H29" s="93" t="s">
        <v>88</v>
      </c>
      <c r="I29" s="75">
        <v>12</v>
      </c>
      <c r="J29" s="75">
        <v>18</v>
      </c>
      <c r="K29" s="74">
        <v>5</v>
      </c>
      <c r="L29" s="74">
        <v>5</v>
      </c>
      <c r="M29" s="74">
        <v>5</v>
      </c>
      <c r="N29" s="74">
        <v>5</v>
      </c>
      <c r="O29" s="74">
        <v>5</v>
      </c>
      <c r="P29" s="74">
        <v>5</v>
      </c>
      <c r="Q29" s="74">
        <v>5</v>
      </c>
      <c r="R29" s="22">
        <f t="shared" si="2"/>
        <v>65</v>
      </c>
    </row>
    <row r="30" spans="1:26" s="2" customFormat="1" ht="50.5" customHeight="1" x14ac:dyDescent="0.3">
      <c r="A30" s="15">
        <v>25</v>
      </c>
      <c r="B30" s="19" t="s">
        <v>90</v>
      </c>
      <c r="C30" s="16" t="e" vm="25">
        <v>#VALUE!</v>
      </c>
      <c r="D30" s="16">
        <v>1</v>
      </c>
      <c r="E30" s="16" t="s">
        <v>74</v>
      </c>
      <c r="F30" s="21">
        <v>36900</v>
      </c>
      <c r="G30" s="18">
        <f t="shared" si="0"/>
        <v>36900</v>
      </c>
      <c r="H30" s="69" t="s">
        <v>89</v>
      </c>
      <c r="I30" s="75">
        <v>36</v>
      </c>
      <c r="J30" s="74">
        <v>12</v>
      </c>
      <c r="K30" s="74">
        <v>5</v>
      </c>
      <c r="L30" s="74">
        <v>5</v>
      </c>
      <c r="M30" s="74">
        <v>1</v>
      </c>
      <c r="N30" s="74">
        <v>2</v>
      </c>
      <c r="O30" s="74">
        <v>1</v>
      </c>
      <c r="P30" s="74">
        <v>2</v>
      </c>
      <c r="Q30" s="74">
        <v>7</v>
      </c>
      <c r="R30" s="22">
        <f t="shared" si="2"/>
        <v>71</v>
      </c>
    </row>
    <row r="31" spans="1:26" s="2" customFormat="1" ht="85.5" customHeight="1" x14ac:dyDescent="0.3">
      <c r="A31" s="15">
        <v>26</v>
      </c>
      <c r="B31" s="19" t="s">
        <v>10</v>
      </c>
      <c r="C31" s="16" t="e" vm="26">
        <v>#VALUE!</v>
      </c>
      <c r="D31" s="16">
        <v>30</v>
      </c>
      <c r="E31" s="16" t="s">
        <v>70</v>
      </c>
      <c r="F31" s="21">
        <v>3700</v>
      </c>
      <c r="G31" s="18">
        <f t="shared" si="0"/>
        <v>111000</v>
      </c>
      <c r="H31" s="69" t="s">
        <v>91</v>
      </c>
      <c r="I31" s="75">
        <v>36</v>
      </c>
      <c r="J31" s="75">
        <v>12</v>
      </c>
      <c r="K31" s="74">
        <v>5</v>
      </c>
      <c r="L31" s="74">
        <v>5</v>
      </c>
      <c r="M31" s="74">
        <v>1</v>
      </c>
      <c r="N31" s="74">
        <v>2</v>
      </c>
      <c r="O31" s="74">
        <v>1</v>
      </c>
      <c r="P31" s="74">
        <v>2</v>
      </c>
      <c r="Q31" s="74">
        <v>7</v>
      </c>
      <c r="R31" s="22">
        <f t="shared" si="2"/>
        <v>71</v>
      </c>
    </row>
    <row r="32" spans="1:26" s="2" customFormat="1" ht="44" customHeight="1" x14ac:dyDescent="0.3">
      <c r="A32" s="15">
        <v>27</v>
      </c>
      <c r="B32" s="19" t="s">
        <v>92</v>
      </c>
      <c r="C32" s="16" t="e" vm="27">
        <v>#VALUE!</v>
      </c>
      <c r="D32" s="16">
        <v>1</v>
      </c>
      <c r="E32" s="16" t="s">
        <v>74</v>
      </c>
      <c r="F32" s="21">
        <v>25950</v>
      </c>
      <c r="G32" s="26">
        <f t="shared" si="0"/>
        <v>25950</v>
      </c>
      <c r="H32" s="69" t="s">
        <v>41</v>
      </c>
      <c r="I32" s="75">
        <v>3</v>
      </c>
      <c r="J32" s="74">
        <v>2</v>
      </c>
      <c r="K32" s="74">
        <v>1</v>
      </c>
      <c r="L32" s="74">
        <v>1</v>
      </c>
      <c r="M32" s="74">
        <v>1</v>
      </c>
      <c r="N32" s="75">
        <v>1</v>
      </c>
      <c r="O32" s="74">
        <v>1</v>
      </c>
      <c r="P32" s="74">
        <v>1</v>
      </c>
      <c r="Q32" s="74">
        <v>1</v>
      </c>
      <c r="R32" s="22">
        <f t="shared" si="2"/>
        <v>12</v>
      </c>
    </row>
    <row r="33" spans="1:19" s="2" customFormat="1" ht="65" customHeight="1" x14ac:dyDescent="0.3">
      <c r="A33" s="15">
        <v>28</v>
      </c>
      <c r="B33" s="19" t="s">
        <v>94</v>
      </c>
      <c r="C33" s="16" t="e" vm="28">
        <v>#VALUE!</v>
      </c>
      <c r="D33" s="16">
        <v>44</v>
      </c>
      <c r="E33" s="16" t="s">
        <v>70</v>
      </c>
      <c r="F33" s="21">
        <v>2000</v>
      </c>
      <c r="G33" s="18">
        <f t="shared" si="0"/>
        <v>88000</v>
      </c>
      <c r="H33" s="69" t="s">
        <v>93</v>
      </c>
      <c r="I33" s="75">
        <v>10</v>
      </c>
      <c r="J33" s="74">
        <v>12</v>
      </c>
      <c r="K33" s="74">
        <v>5</v>
      </c>
      <c r="L33" s="74">
        <v>5</v>
      </c>
      <c r="M33" s="74">
        <v>1</v>
      </c>
      <c r="N33" s="74">
        <v>2</v>
      </c>
      <c r="O33" s="74">
        <v>1</v>
      </c>
      <c r="P33" s="74">
        <v>1</v>
      </c>
      <c r="Q33" s="74">
        <v>7</v>
      </c>
      <c r="R33" s="22">
        <f t="shared" si="2"/>
        <v>44</v>
      </c>
    </row>
    <row r="34" spans="1:19" s="2" customFormat="1" ht="48" customHeight="1" x14ac:dyDescent="0.3">
      <c r="A34" s="15">
        <v>29</v>
      </c>
      <c r="B34" s="19" t="s">
        <v>13</v>
      </c>
      <c r="C34" s="16" t="e" vm="29">
        <v>#VALUE!</v>
      </c>
      <c r="D34" s="16">
        <v>10</v>
      </c>
      <c r="E34" s="16" t="s">
        <v>70</v>
      </c>
      <c r="F34" s="21">
        <v>75000</v>
      </c>
      <c r="G34" s="18">
        <f t="shared" si="0"/>
        <v>750000</v>
      </c>
      <c r="H34" s="69" t="s">
        <v>95</v>
      </c>
      <c r="I34" s="75">
        <v>10</v>
      </c>
      <c r="J34" s="22"/>
      <c r="K34" s="22"/>
      <c r="L34" s="22"/>
      <c r="M34" s="22"/>
      <c r="N34" s="22"/>
      <c r="O34" s="22"/>
      <c r="P34" s="22"/>
      <c r="Q34" s="22"/>
      <c r="R34" s="22">
        <v>10</v>
      </c>
    </row>
    <row r="35" spans="1:19" s="2" customFormat="1" ht="49.5" customHeight="1" x14ac:dyDescent="0.3">
      <c r="A35" s="15">
        <v>30</v>
      </c>
      <c r="B35" s="19" t="s">
        <v>12</v>
      </c>
      <c r="C35" s="16" t="e" vm="30">
        <v>#VALUE!</v>
      </c>
      <c r="D35" s="16">
        <v>10</v>
      </c>
      <c r="E35" s="16" t="s">
        <v>70</v>
      </c>
      <c r="F35" s="21">
        <v>113000</v>
      </c>
      <c r="G35" s="26">
        <f t="shared" si="0"/>
        <v>1130000</v>
      </c>
      <c r="H35" s="93" t="s">
        <v>96</v>
      </c>
      <c r="I35" s="75">
        <v>10</v>
      </c>
      <c r="J35" s="22"/>
      <c r="K35" s="22"/>
      <c r="L35" s="22"/>
      <c r="M35" s="22"/>
      <c r="N35" s="22"/>
      <c r="O35" s="22"/>
      <c r="P35" s="22"/>
      <c r="Q35" s="22"/>
      <c r="R35" s="22">
        <v>10</v>
      </c>
    </row>
    <row r="36" spans="1:19" s="2" customFormat="1" ht="249.5" customHeight="1" x14ac:dyDescent="0.3">
      <c r="A36" s="15">
        <v>31</v>
      </c>
      <c r="B36" s="23" t="s">
        <v>98</v>
      </c>
      <c r="C36" s="22" t="e" vm="31">
        <v>#VALUE!</v>
      </c>
      <c r="D36" s="16">
        <v>11</v>
      </c>
      <c r="E36" s="16" t="s">
        <v>74</v>
      </c>
      <c r="F36" s="21">
        <v>54833</v>
      </c>
      <c r="G36" s="18">
        <f t="shared" si="0"/>
        <v>603163</v>
      </c>
      <c r="H36" s="69" t="s">
        <v>97</v>
      </c>
      <c r="I36" s="75">
        <v>20</v>
      </c>
      <c r="J36" s="74">
        <v>5</v>
      </c>
      <c r="K36" s="74">
        <v>3</v>
      </c>
      <c r="L36" s="74">
        <v>3</v>
      </c>
      <c r="M36" s="74">
        <v>1</v>
      </c>
      <c r="N36" s="74">
        <v>2</v>
      </c>
      <c r="O36" s="74">
        <v>1</v>
      </c>
      <c r="P36" s="74">
        <v>1</v>
      </c>
      <c r="Q36" s="74">
        <v>7</v>
      </c>
      <c r="R36" s="22">
        <f>(I36+J36+K36+L36+M36+N36+O36+P36+Q36)</f>
        <v>43</v>
      </c>
      <c r="S36" s="2" t="s">
        <v>29</v>
      </c>
    </row>
    <row r="37" spans="1:19" s="2" customFormat="1" ht="221" customHeight="1" x14ac:dyDescent="0.3">
      <c r="A37" s="15">
        <v>32</v>
      </c>
      <c r="B37" s="23" t="s">
        <v>100</v>
      </c>
      <c r="C37" s="22" t="e" vm="32">
        <v>#VALUE!</v>
      </c>
      <c r="D37" s="16">
        <v>4</v>
      </c>
      <c r="E37" s="16" t="s">
        <v>74</v>
      </c>
      <c r="F37" s="21">
        <v>163083</v>
      </c>
      <c r="G37" s="18">
        <f t="shared" si="0"/>
        <v>652332</v>
      </c>
      <c r="H37" s="69" t="s">
        <v>99</v>
      </c>
      <c r="I37" s="75">
        <v>20</v>
      </c>
      <c r="J37" s="74">
        <v>5</v>
      </c>
      <c r="K37" s="74">
        <v>3</v>
      </c>
      <c r="L37" s="74">
        <v>3</v>
      </c>
      <c r="M37" s="74">
        <v>1</v>
      </c>
      <c r="N37" s="74">
        <v>2</v>
      </c>
      <c r="O37" s="74">
        <v>1</v>
      </c>
      <c r="P37" s="74">
        <v>1</v>
      </c>
      <c r="Q37" s="74">
        <v>7</v>
      </c>
      <c r="R37" s="22">
        <f>(I37+J37+K37+L37+M37+N37+O37+P37+Q37)</f>
        <v>43</v>
      </c>
      <c r="S37" s="2" t="s">
        <v>29</v>
      </c>
    </row>
    <row r="38" spans="1:19" s="2" customFormat="1" ht="59" customHeight="1" x14ac:dyDescent="0.3">
      <c r="A38" s="15">
        <v>33</v>
      </c>
      <c r="B38" s="23" t="s">
        <v>101</v>
      </c>
      <c r="C38" s="22" t="e" vm="33">
        <v>#VALUE!</v>
      </c>
      <c r="D38" s="16">
        <v>4</v>
      </c>
      <c r="E38" s="16" t="s">
        <v>102</v>
      </c>
      <c r="F38" s="21">
        <v>98000</v>
      </c>
      <c r="G38" s="18">
        <f t="shared" si="0"/>
        <v>392000</v>
      </c>
      <c r="H38" s="69" t="s">
        <v>103</v>
      </c>
      <c r="I38" s="75">
        <v>4</v>
      </c>
      <c r="J38" s="78"/>
      <c r="K38" s="22"/>
      <c r="L38" s="22"/>
      <c r="M38" s="22"/>
      <c r="N38" s="22"/>
      <c r="O38" s="22"/>
      <c r="P38" s="22"/>
      <c r="Q38" s="22"/>
      <c r="R38" s="22">
        <v>4</v>
      </c>
    </row>
    <row r="39" spans="1:19" s="2" customFormat="1" ht="58" customHeight="1" x14ac:dyDescent="0.3">
      <c r="A39" s="22">
        <v>34</v>
      </c>
      <c r="B39" s="19" t="s">
        <v>105</v>
      </c>
      <c r="C39" s="16" t="e" vm="34">
        <v>#VALUE!</v>
      </c>
      <c r="D39" s="16">
        <v>2</v>
      </c>
      <c r="E39" s="16" t="s">
        <v>70</v>
      </c>
      <c r="F39" s="21">
        <v>18050</v>
      </c>
      <c r="G39" s="70">
        <f t="shared" si="0"/>
        <v>36100</v>
      </c>
      <c r="H39" s="64" t="s">
        <v>104</v>
      </c>
      <c r="I39" s="75">
        <v>2</v>
      </c>
      <c r="J39" s="22"/>
      <c r="K39" s="22"/>
      <c r="L39" s="22"/>
      <c r="M39" s="22"/>
      <c r="N39" s="22"/>
      <c r="O39" s="22"/>
      <c r="P39" s="22"/>
      <c r="Q39" s="22"/>
      <c r="R39" s="22">
        <v>2</v>
      </c>
    </row>
    <row r="40" spans="1:19" s="2" customFormat="1" ht="101.5" customHeight="1" x14ac:dyDescent="0.3">
      <c r="A40" s="15">
        <v>35</v>
      </c>
      <c r="B40" s="19" t="s">
        <v>107</v>
      </c>
      <c r="C40" s="16" t="e" vm="35">
        <v>#VALUE!</v>
      </c>
      <c r="D40" s="16">
        <v>1</v>
      </c>
      <c r="E40" s="16" t="s">
        <v>74</v>
      </c>
      <c r="F40" s="21">
        <v>94900</v>
      </c>
      <c r="G40" s="18">
        <f t="shared" si="0"/>
        <v>94900</v>
      </c>
      <c r="H40" s="69" t="s">
        <v>106</v>
      </c>
      <c r="I40" s="75">
        <v>3</v>
      </c>
      <c r="J40" s="75">
        <v>2</v>
      </c>
      <c r="K40" s="74">
        <v>1</v>
      </c>
      <c r="L40" s="74">
        <v>1</v>
      </c>
      <c r="M40" s="74">
        <v>1</v>
      </c>
      <c r="N40" s="74">
        <v>1</v>
      </c>
      <c r="O40" s="74">
        <v>1</v>
      </c>
      <c r="P40" s="74">
        <v>1</v>
      </c>
      <c r="Q40" s="74">
        <v>2</v>
      </c>
      <c r="R40" s="22">
        <v>12</v>
      </c>
    </row>
    <row r="41" spans="1:19" s="2" customFormat="1" ht="50.5" customHeight="1" x14ac:dyDescent="0.3">
      <c r="A41" s="15">
        <v>36</v>
      </c>
      <c r="B41" s="19" t="s">
        <v>109</v>
      </c>
      <c r="C41" s="16" t="e" vm="36">
        <v>#VALUE!</v>
      </c>
      <c r="D41" s="16">
        <v>12</v>
      </c>
      <c r="E41" s="16" t="s">
        <v>70</v>
      </c>
      <c r="F41" s="21">
        <v>3500</v>
      </c>
      <c r="G41" s="18">
        <f t="shared" si="0"/>
        <v>42000</v>
      </c>
      <c r="H41" s="69" t="s">
        <v>108</v>
      </c>
      <c r="I41" s="75">
        <v>4</v>
      </c>
      <c r="J41" s="74">
        <v>1</v>
      </c>
      <c r="K41" s="74">
        <v>1</v>
      </c>
      <c r="L41" s="74">
        <v>1</v>
      </c>
      <c r="M41" s="74">
        <v>1</v>
      </c>
      <c r="N41" s="74">
        <v>1</v>
      </c>
      <c r="O41" s="74">
        <v>1</v>
      </c>
      <c r="P41" s="74">
        <v>1</v>
      </c>
      <c r="Q41" s="74">
        <v>1</v>
      </c>
      <c r="R41" s="22">
        <v>12</v>
      </c>
    </row>
    <row r="42" spans="1:19" s="2" customFormat="1" ht="70.5" customHeight="1" x14ac:dyDescent="0.3">
      <c r="A42" s="22">
        <v>37</v>
      </c>
      <c r="B42" s="19" t="s">
        <v>111</v>
      </c>
      <c r="C42" s="16" t="e" vm="37">
        <v>#VALUE!</v>
      </c>
      <c r="D42" s="16">
        <v>2</v>
      </c>
      <c r="E42" s="16" t="s">
        <v>112</v>
      </c>
      <c r="F42" s="21">
        <v>53900</v>
      </c>
      <c r="G42" s="18">
        <f t="shared" si="0"/>
        <v>107800</v>
      </c>
      <c r="H42" s="69" t="s">
        <v>110</v>
      </c>
      <c r="I42" s="75">
        <v>36</v>
      </c>
      <c r="J42" s="74">
        <v>12</v>
      </c>
      <c r="K42" s="74">
        <v>5</v>
      </c>
      <c r="L42" s="74">
        <v>5</v>
      </c>
      <c r="M42" s="74">
        <v>1</v>
      </c>
      <c r="N42" s="74">
        <v>2</v>
      </c>
      <c r="O42" s="74">
        <v>1</v>
      </c>
      <c r="P42" s="74">
        <v>2</v>
      </c>
      <c r="Q42" s="74">
        <v>7</v>
      </c>
      <c r="R42" s="22">
        <v>24</v>
      </c>
    </row>
    <row r="43" spans="1:19" s="2" customFormat="1" ht="121.5" customHeight="1" x14ac:dyDescent="0.3">
      <c r="A43" s="15">
        <v>38</v>
      </c>
      <c r="B43" s="19" t="s">
        <v>114</v>
      </c>
      <c r="C43" s="19" t="e" vm="38">
        <v>#VALUE!</v>
      </c>
      <c r="D43" s="16">
        <v>2</v>
      </c>
      <c r="E43" s="16" t="s">
        <v>70</v>
      </c>
      <c r="F43" s="21">
        <v>15100</v>
      </c>
      <c r="G43" s="18">
        <f t="shared" ref="G43:G52" si="3">+F43*D43</f>
        <v>30200</v>
      </c>
      <c r="H43" s="69" t="s">
        <v>113</v>
      </c>
      <c r="I43" s="75">
        <v>2</v>
      </c>
      <c r="J43" s="78"/>
      <c r="K43" s="22"/>
      <c r="L43" s="22"/>
      <c r="M43" s="22"/>
      <c r="N43" s="22"/>
      <c r="O43" s="22"/>
      <c r="P43" s="22"/>
      <c r="Q43" s="22"/>
      <c r="R43" s="22">
        <v>2</v>
      </c>
    </row>
    <row r="44" spans="1:19" s="2" customFormat="1" ht="57.5" customHeight="1" x14ac:dyDescent="0.3">
      <c r="A44" s="15">
        <v>39</v>
      </c>
      <c r="B44" s="19" t="s">
        <v>115</v>
      </c>
      <c r="C44" s="16" t="e" vm="39">
        <v>#VALUE!</v>
      </c>
      <c r="D44" s="16">
        <v>1</v>
      </c>
      <c r="E44" s="16" t="s">
        <v>74</v>
      </c>
      <c r="F44" s="21">
        <v>9500</v>
      </c>
      <c r="G44" s="26">
        <f t="shared" si="3"/>
        <v>9500</v>
      </c>
      <c r="H44" s="69" t="s">
        <v>42</v>
      </c>
      <c r="I44" s="75">
        <v>6</v>
      </c>
      <c r="J44" s="22"/>
      <c r="K44" s="22"/>
      <c r="L44" s="22"/>
      <c r="M44" s="22"/>
      <c r="N44" s="22"/>
      <c r="O44" s="22"/>
      <c r="P44" s="22"/>
      <c r="Q44" s="22"/>
      <c r="R44" s="22">
        <v>6</v>
      </c>
      <c r="S44" s="131" t="s">
        <v>209</v>
      </c>
    </row>
    <row r="45" spans="1:19" s="2" customFormat="1" ht="113.5" customHeight="1" x14ac:dyDescent="0.3">
      <c r="A45" s="15">
        <v>40</v>
      </c>
      <c r="B45" s="19" t="s">
        <v>116</v>
      </c>
      <c r="C45" s="19" t="e" vm="40">
        <v>#VALUE!</v>
      </c>
      <c r="D45" s="16">
        <v>15</v>
      </c>
      <c r="E45" s="16" t="s">
        <v>120</v>
      </c>
      <c r="F45" s="21">
        <v>1660</v>
      </c>
      <c r="G45" s="18">
        <f t="shared" si="3"/>
        <v>24900</v>
      </c>
      <c r="H45" s="69" t="s">
        <v>117</v>
      </c>
      <c r="I45" s="75">
        <v>5</v>
      </c>
      <c r="J45" s="74">
        <v>2</v>
      </c>
      <c r="K45" s="74">
        <v>1</v>
      </c>
      <c r="L45" s="74">
        <v>1</v>
      </c>
      <c r="M45" s="74">
        <v>1</v>
      </c>
      <c r="N45" s="74">
        <v>1</v>
      </c>
      <c r="O45" s="74">
        <v>1</v>
      </c>
      <c r="P45" s="74">
        <v>1</v>
      </c>
      <c r="Q45" s="74">
        <v>2</v>
      </c>
      <c r="R45" s="22">
        <v>15</v>
      </c>
    </row>
    <row r="46" spans="1:19" s="2" customFormat="1" ht="64.5" customHeight="1" x14ac:dyDescent="0.3">
      <c r="A46" s="22">
        <v>41</v>
      </c>
      <c r="B46" s="19" t="s">
        <v>119</v>
      </c>
      <c r="C46" s="16" t="e" vm="41">
        <v>#VALUE!</v>
      </c>
      <c r="D46" s="16">
        <v>12</v>
      </c>
      <c r="E46" s="16" t="s">
        <v>120</v>
      </c>
      <c r="F46" s="21">
        <v>18000</v>
      </c>
      <c r="G46" s="18">
        <f t="shared" si="3"/>
        <v>216000</v>
      </c>
      <c r="H46" s="69" t="s">
        <v>118</v>
      </c>
      <c r="I46" s="75">
        <v>11</v>
      </c>
      <c r="J46" s="75">
        <v>2</v>
      </c>
      <c r="K46" s="74">
        <v>1</v>
      </c>
      <c r="L46" s="74">
        <v>1</v>
      </c>
      <c r="M46" s="74">
        <v>1</v>
      </c>
      <c r="N46" s="74">
        <v>1</v>
      </c>
      <c r="O46" s="74">
        <v>1</v>
      </c>
      <c r="P46" s="74">
        <v>1</v>
      </c>
      <c r="Q46" s="74">
        <v>1</v>
      </c>
      <c r="R46" s="22">
        <v>20</v>
      </c>
    </row>
    <row r="47" spans="1:19" s="2" customFormat="1" ht="70" customHeight="1" x14ac:dyDescent="0.3">
      <c r="A47" s="22">
        <v>42</v>
      </c>
      <c r="B47" s="19" t="s">
        <v>122</v>
      </c>
      <c r="C47" s="16" t="e" vm="42">
        <v>#VALUE!</v>
      </c>
      <c r="D47" s="16">
        <v>1</v>
      </c>
      <c r="E47" s="16" t="s">
        <v>73</v>
      </c>
      <c r="F47" s="21">
        <v>16700</v>
      </c>
      <c r="G47" s="18">
        <f t="shared" si="3"/>
        <v>16700</v>
      </c>
      <c r="H47" s="69" t="s">
        <v>121</v>
      </c>
      <c r="I47" s="75">
        <v>6</v>
      </c>
      <c r="J47" s="74">
        <v>4</v>
      </c>
      <c r="K47" s="74">
        <v>2</v>
      </c>
      <c r="L47" s="74">
        <v>2</v>
      </c>
      <c r="M47" s="74">
        <v>2</v>
      </c>
      <c r="N47" s="74">
        <v>2</v>
      </c>
      <c r="O47" s="74">
        <v>2</v>
      </c>
      <c r="P47" s="74">
        <v>2</v>
      </c>
      <c r="Q47" s="74">
        <v>2</v>
      </c>
      <c r="R47" s="22">
        <v>24</v>
      </c>
      <c r="S47" s="2" t="s">
        <v>30</v>
      </c>
    </row>
    <row r="48" spans="1:19" s="2" customFormat="1" ht="72.5" customHeight="1" x14ac:dyDescent="0.3">
      <c r="A48" s="22">
        <v>43</v>
      </c>
      <c r="B48" s="19" t="s">
        <v>123</v>
      </c>
      <c r="C48" s="16" t="e" vm="43">
        <v>#VALUE!</v>
      </c>
      <c r="D48" s="16">
        <v>1</v>
      </c>
      <c r="E48" s="16"/>
      <c r="F48" s="21">
        <v>30000</v>
      </c>
      <c r="G48" s="26">
        <f t="shared" si="3"/>
        <v>30000</v>
      </c>
      <c r="H48" s="69" t="s">
        <v>124</v>
      </c>
      <c r="I48" s="75">
        <v>6</v>
      </c>
      <c r="J48" s="74">
        <v>4</v>
      </c>
      <c r="K48" s="74">
        <v>2</v>
      </c>
      <c r="L48" s="74">
        <v>2</v>
      </c>
      <c r="M48" s="74">
        <v>2</v>
      </c>
      <c r="N48" s="74">
        <v>2</v>
      </c>
      <c r="O48" s="74">
        <v>2</v>
      </c>
      <c r="P48" s="74">
        <v>2</v>
      </c>
      <c r="Q48" s="74">
        <v>2</v>
      </c>
      <c r="R48" s="22">
        <v>24</v>
      </c>
      <c r="S48" s="2" t="s">
        <v>30</v>
      </c>
    </row>
    <row r="49" spans="1:19" s="2" customFormat="1" ht="78.5" customHeight="1" x14ac:dyDescent="0.3">
      <c r="A49" s="22">
        <v>44</v>
      </c>
      <c r="B49" s="19" t="s">
        <v>126</v>
      </c>
      <c r="C49" s="19" t="e" vm="44">
        <v>#VALUE!</v>
      </c>
      <c r="D49" s="16">
        <v>12</v>
      </c>
      <c r="E49" s="16" t="s">
        <v>70</v>
      </c>
      <c r="F49" s="21">
        <v>12005</v>
      </c>
      <c r="G49" s="26">
        <f>D49*F49</f>
        <v>144060</v>
      </c>
      <c r="H49" s="69" t="s">
        <v>125</v>
      </c>
      <c r="I49" s="75">
        <v>4</v>
      </c>
      <c r="J49" s="75">
        <v>1</v>
      </c>
      <c r="K49" s="74">
        <v>1</v>
      </c>
      <c r="L49" s="74">
        <v>1</v>
      </c>
      <c r="M49" s="74">
        <v>1</v>
      </c>
      <c r="N49" s="74">
        <v>1</v>
      </c>
      <c r="O49" s="74">
        <v>1</v>
      </c>
      <c r="P49" s="74">
        <v>1</v>
      </c>
      <c r="Q49" s="74">
        <v>1</v>
      </c>
      <c r="R49" s="22">
        <v>12</v>
      </c>
    </row>
    <row r="50" spans="1:19" s="2" customFormat="1" ht="58" customHeight="1" x14ac:dyDescent="0.3">
      <c r="A50" s="15">
        <v>45</v>
      </c>
      <c r="B50" s="36" t="s">
        <v>127</v>
      </c>
      <c r="C50" s="36" t="e" vm="45">
        <v>#VALUE!</v>
      </c>
      <c r="D50" s="16">
        <v>12</v>
      </c>
      <c r="E50" s="16" t="s">
        <v>70</v>
      </c>
      <c r="F50" s="21">
        <v>14900</v>
      </c>
      <c r="G50" s="26">
        <f t="shared" si="3"/>
        <v>178800</v>
      </c>
      <c r="H50" s="69" t="s">
        <v>128</v>
      </c>
      <c r="I50" s="75">
        <v>3</v>
      </c>
      <c r="J50" s="74">
        <v>2</v>
      </c>
      <c r="K50" s="74">
        <v>1</v>
      </c>
      <c r="L50" s="74">
        <v>1</v>
      </c>
      <c r="M50" s="74">
        <v>1</v>
      </c>
      <c r="N50" s="74">
        <v>1</v>
      </c>
      <c r="O50" s="74">
        <v>1</v>
      </c>
      <c r="P50" s="74">
        <v>1</v>
      </c>
      <c r="Q50" s="74">
        <v>1</v>
      </c>
      <c r="R50" s="22">
        <v>12</v>
      </c>
    </row>
    <row r="51" spans="1:19" s="2" customFormat="1" ht="56.5" customHeight="1" x14ac:dyDescent="0.3">
      <c r="A51" s="35">
        <v>46</v>
      </c>
      <c r="B51" s="23" t="s">
        <v>130</v>
      </c>
      <c r="C51" s="95" t="e" vm="46">
        <v>#VALUE!</v>
      </c>
      <c r="D51" s="16">
        <v>4</v>
      </c>
      <c r="E51" s="16" t="s">
        <v>72</v>
      </c>
      <c r="F51" s="21">
        <v>17900</v>
      </c>
      <c r="G51" s="18">
        <f t="shared" si="3"/>
        <v>71600</v>
      </c>
      <c r="H51" s="69" t="s">
        <v>129</v>
      </c>
      <c r="I51" s="75">
        <v>4</v>
      </c>
      <c r="J51" s="22"/>
      <c r="K51" s="22"/>
      <c r="L51" s="22"/>
      <c r="M51" s="22"/>
      <c r="N51" s="22"/>
      <c r="O51" s="22"/>
      <c r="P51" s="22"/>
      <c r="Q51" s="22"/>
      <c r="R51" s="22">
        <v>4</v>
      </c>
      <c r="S51" s="2" t="s">
        <v>31</v>
      </c>
    </row>
    <row r="52" spans="1:19" s="2" customFormat="1" ht="44.5" customHeight="1" x14ac:dyDescent="0.3">
      <c r="A52" s="15">
        <v>47</v>
      </c>
      <c r="B52" s="55" t="s">
        <v>132</v>
      </c>
      <c r="C52" s="94" t="e" vm="47">
        <v>#VALUE!</v>
      </c>
      <c r="D52" s="16">
        <v>1</v>
      </c>
      <c r="E52" s="16" t="s">
        <v>72</v>
      </c>
      <c r="F52" s="21">
        <v>17900</v>
      </c>
      <c r="G52" s="18">
        <f t="shared" si="3"/>
        <v>17900</v>
      </c>
      <c r="H52" s="69" t="s">
        <v>131</v>
      </c>
      <c r="I52" s="75">
        <v>4</v>
      </c>
      <c r="J52" s="22"/>
      <c r="K52" s="22"/>
      <c r="L52" s="22"/>
      <c r="M52" s="22"/>
      <c r="N52" s="22"/>
      <c r="O52" s="22"/>
      <c r="P52" s="22"/>
      <c r="Q52" s="22"/>
      <c r="R52" s="22">
        <v>4</v>
      </c>
      <c r="S52" s="2" t="s">
        <v>31</v>
      </c>
    </row>
    <row r="53" spans="1:19" s="2" customFormat="1" ht="53" customHeight="1" x14ac:dyDescent="0.3">
      <c r="A53" s="15">
        <v>48</v>
      </c>
      <c r="B53" s="96" t="s">
        <v>134</v>
      </c>
      <c r="C53" s="94" t="e" vm="48">
        <v>#VALUE!</v>
      </c>
      <c r="D53" s="16">
        <v>12</v>
      </c>
      <c r="E53" s="16" t="s">
        <v>70</v>
      </c>
      <c r="F53" s="21">
        <v>2900</v>
      </c>
      <c r="G53" s="26">
        <f>D53*F53</f>
        <v>34800</v>
      </c>
      <c r="H53" s="69" t="s">
        <v>133</v>
      </c>
      <c r="I53" s="22">
        <v>4</v>
      </c>
      <c r="J53" s="74">
        <v>4</v>
      </c>
      <c r="K53" s="74">
        <v>2</v>
      </c>
      <c r="L53" s="74">
        <v>2</v>
      </c>
      <c r="M53" s="74">
        <v>1</v>
      </c>
      <c r="N53" s="74">
        <v>1</v>
      </c>
      <c r="O53" s="74">
        <v>1</v>
      </c>
      <c r="P53" s="74">
        <v>1</v>
      </c>
      <c r="Q53" s="74">
        <v>7</v>
      </c>
      <c r="R53" s="22">
        <v>12</v>
      </c>
    </row>
    <row r="54" spans="1:19" s="2" customFormat="1" ht="65.5" customHeight="1" x14ac:dyDescent="0.3">
      <c r="A54" s="15">
        <v>49</v>
      </c>
      <c r="B54" s="96" t="s">
        <v>136</v>
      </c>
      <c r="C54" s="94" t="e" vm="49">
        <v>#VALUE!</v>
      </c>
      <c r="D54" s="16">
        <v>4</v>
      </c>
      <c r="E54" s="16" t="s">
        <v>120</v>
      </c>
      <c r="F54" s="21">
        <v>70000</v>
      </c>
      <c r="G54" s="26">
        <f>D54*F54</f>
        <v>280000</v>
      </c>
      <c r="H54" s="69" t="s">
        <v>135</v>
      </c>
      <c r="I54" s="75">
        <v>3</v>
      </c>
      <c r="J54" s="75">
        <v>1</v>
      </c>
      <c r="K54" s="74"/>
      <c r="L54" s="74"/>
      <c r="M54" s="74"/>
      <c r="N54" s="74"/>
      <c r="O54" s="74"/>
      <c r="P54" s="74"/>
      <c r="Q54" s="74">
        <v>1</v>
      </c>
      <c r="R54" s="22">
        <v>4</v>
      </c>
    </row>
    <row r="55" spans="1:19" s="2" customFormat="1" ht="44.5" customHeight="1" x14ac:dyDescent="0.3">
      <c r="A55" s="15">
        <v>50</v>
      </c>
      <c r="B55" s="55" t="s">
        <v>139</v>
      </c>
      <c r="C55" s="22" t="e" vm="50">
        <v>#VALUE!</v>
      </c>
      <c r="D55" s="16">
        <v>7</v>
      </c>
      <c r="E55" s="16" t="s">
        <v>70</v>
      </c>
      <c r="F55" s="21">
        <v>55714</v>
      </c>
      <c r="G55" s="97">
        <f>D55*F55</f>
        <v>389998</v>
      </c>
      <c r="H55" s="67" t="s">
        <v>138</v>
      </c>
      <c r="I55" s="79">
        <v>0</v>
      </c>
      <c r="J55" s="74">
        <v>2</v>
      </c>
      <c r="K55" s="74">
        <v>1</v>
      </c>
      <c r="L55" s="74">
        <v>1</v>
      </c>
      <c r="M55" s="74">
        <v>1</v>
      </c>
      <c r="N55" s="74">
        <v>1</v>
      </c>
      <c r="O55" s="74">
        <v>1</v>
      </c>
      <c r="P55" s="74">
        <v>1</v>
      </c>
      <c r="Q55" s="74">
        <v>7</v>
      </c>
      <c r="R55" s="22">
        <v>14</v>
      </c>
    </row>
    <row r="56" spans="1:19" s="2" customFormat="1" ht="54" customHeight="1" x14ac:dyDescent="0.3">
      <c r="A56" s="15">
        <v>51</v>
      </c>
      <c r="B56" s="96" t="s">
        <v>141</v>
      </c>
      <c r="C56" s="94" t="e" vm="51">
        <v>#VALUE!</v>
      </c>
      <c r="D56" s="16">
        <v>3</v>
      </c>
      <c r="E56" s="16" t="s">
        <v>142</v>
      </c>
      <c r="F56" s="21">
        <v>45000</v>
      </c>
      <c r="G56" s="98">
        <f>D56*F56</f>
        <v>135000</v>
      </c>
      <c r="H56" s="67" t="s">
        <v>140</v>
      </c>
      <c r="I56" s="79">
        <v>0</v>
      </c>
      <c r="J56" s="74">
        <v>2</v>
      </c>
      <c r="K56" s="74">
        <v>1</v>
      </c>
      <c r="L56" s="74">
        <v>1</v>
      </c>
      <c r="M56" s="74">
        <v>1</v>
      </c>
      <c r="N56" s="74">
        <v>1</v>
      </c>
      <c r="O56" s="74">
        <v>1</v>
      </c>
      <c r="P56" s="74">
        <v>1</v>
      </c>
      <c r="Q56" s="74">
        <v>14</v>
      </c>
      <c r="R56" s="22">
        <v>14</v>
      </c>
    </row>
    <row r="57" spans="1:19" s="2" customFormat="1" ht="52.5" customHeight="1" x14ac:dyDescent="0.3">
      <c r="A57" s="15">
        <v>52</v>
      </c>
      <c r="B57" s="55" t="s">
        <v>144</v>
      </c>
      <c r="C57" s="94" t="e" vm="52">
        <v>#VALUE!</v>
      </c>
      <c r="D57" s="16">
        <v>7</v>
      </c>
      <c r="E57" s="16" t="s">
        <v>137</v>
      </c>
      <c r="F57" s="21">
        <v>14900</v>
      </c>
      <c r="G57" s="98">
        <f t="shared" ref="G57:G94" si="4">D57*F57</f>
        <v>104300</v>
      </c>
      <c r="H57" s="100" t="s">
        <v>143</v>
      </c>
      <c r="I57" s="79"/>
      <c r="J57" s="74"/>
      <c r="K57" s="74"/>
      <c r="L57" s="74"/>
      <c r="M57" s="74"/>
      <c r="N57" s="74"/>
      <c r="O57" s="74"/>
      <c r="P57" s="74"/>
      <c r="Q57" s="74">
        <v>7</v>
      </c>
      <c r="R57" s="22">
        <v>7</v>
      </c>
    </row>
    <row r="58" spans="1:19" s="2" customFormat="1" ht="46.5" customHeight="1" x14ac:dyDescent="0.3">
      <c r="A58" s="15">
        <v>53</v>
      </c>
      <c r="B58" s="55" t="s">
        <v>15</v>
      </c>
      <c r="C58" s="94" t="e" vm="53">
        <v>#VALUE!</v>
      </c>
      <c r="D58" s="16">
        <v>7</v>
      </c>
      <c r="E58" s="16" t="s">
        <v>137</v>
      </c>
      <c r="F58" s="21">
        <v>59900</v>
      </c>
      <c r="G58" s="98">
        <f t="shared" si="4"/>
        <v>419300</v>
      </c>
      <c r="H58" s="67" t="s">
        <v>145</v>
      </c>
      <c r="I58" s="79">
        <v>0</v>
      </c>
      <c r="J58" s="74"/>
      <c r="K58" s="74"/>
      <c r="L58" s="74"/>
      <c r="M58" s="74"/>
      <c r="N58" s="74"/>
      <c r="O58" s="74"/>
      <c r="P58" s="74"/>
      <c r="Q58" s="74">
        <v>7</v>
      </c>
      <c r="R58" s="22">
        <v>7</v>
      </c>
    </row>
    <row r="59" spans="1:19" s="2" customFormat="1" ht="50" customHeight="1" x14ac:dyDescent="0.3">
      <c r="A59" s="15">
        <v>54</v>
      </c>
      <c r="B59" s="96" t="s">
        <v>16</v>
      </c>
      <c r="C59" s="94" t="e" vm="54">
        <v>#VALUE!</v>
      </c>
      <c r="D59" s="16">
        <v>7</v>
      </c>
      <c r="E59" s="16" t="s">
        <v>137</v>
      </c>
      <c r="F59" s="21">
        <v>59900</v>
      </c>
      <c r="G59" s="98">
        <f t="shared" si="4"/>
        <v>419300</v>
      </c>
      <c r="H59" s="69" t="s">
        <v>146</v>
      </c>
      <c r="I59" s="79">
        <v>0</v>
      </c>
      <c r="J59" s="74">
        <v>0</v>
      </c>
      <c r="K59" s="74">
        <v>0</v>
      </c>
      <c r="L59" s="74">
        <v>0</v>
      </c>
      <c r="M59" s="74">
        <v>0</v>
      </c>
      <c r="N59" s="74">
        <v>0</v>
      </c>
      <c r="O59" s="74">
        <v>0</v>
      </c>
      <c r="P59" s="74">
        <v>0</v>
      </c>
      <c r="Q59" s="74">
        <v>7</v>
      </c>
      <c r="R59" s="22">
        <v>7</v>
      </c>
    </row>
    <row r="60" spans="1:19" s="2" customFormat="1" ht="95.5" customHeight="1" x14ac:dyDescent="0.3">
      <c r="A60" s="15">
        <v>55</v>
      </c>
      <c r="B60" s="23" t="s">
        <v>148</v>
      </c>
      <c r="C60" s="22" t="e" vm="55">
        <v>#VALUE!</v>
      </c>
      <c r="D60" s="16">
        <v>44</v>
      </c>
      <c r="E60" s="16" t="s">
        <v>74</v>
      </c>
      <c r="F60" s="21">
        <v>8600</v>
      </c>
      <c r="G60" s="98">
        <f t="shared" si="4"/>
        <v>378400</v>
      </c>
      <c r="H60" s="99" t="s">
        <v>147</v>
      </c>
      <c r="I60" s="79">
        <v>6</v>
      </c>
      <c r="J60" s="75">
        <v>10</v>
      </c>
      <c r="K60" s="74">
        <v>1</v>
      </c>
      <c r="L60" s="74">
        <v>2</v>
      </c>
      <c r="M60" s="74">
        <v>1</v>
      </c>
      <c r="N60" s="74">
        <v>1</v>
      </c>
      <c r="O60" s="74">
        <v>1</v>
      </c>
      <c r="P60" s="74">
        <v>1</v>
      </c>
      <c r="Q60" s="74">
        <v>21</v>
      </c>
      <c r="R60" s="22">
        <f>(I60+J60+K60+L60+M60+N60+O60+P60+Q60)</f>
        <v>44</v>
      </c>
    </row>
    <row r="61" spans="1:19" s="2" customFormat="1" ht="48" customHeight="1" x14ac:dyDescent="0.3">
      <c r="A61" s="15">
        <v>56</v>
      </c>
      <c r="B61" s="55" t="s">
        <v>150</v>
      </c>
      <c r="C61" s="94" t="e" vm="56">
        <v>#VALUE!</v>
      </c>
      <c r="D61" s="16">
        <v>2</v>
      </c>
      <c r="E61" s="16" t="s">
        <v>120</v>
      </c>
      <c r="F61" s="21">
        <v>23800</v>
      </c>
      <c r="G61" s="98">
        <f t="shared" si="4"/>
        <v>47600</v>
      </c>
      <c r="H61" s="107" t="s">
        <v>149</v>
      </c>
      <c r="I61" s="79"/>
      <c r="J61" s="75"/>
      <c r="K61" s="74"/>
      <c r="L61" s="74"/>
      <c r="M61" s="74"/>
      <c r="N61" s="74"/>
      <c r="O61" s="74"/>
      <c r="P61" s="74"/>
      <c r="Q61" s="74"/>
      <c r="R61" s="22"/>
    </row>
    <row r="62" spans="1:19" s="2" customFormat="1" ht="59.5" customHeight="1" x14ac:dyDescent="0.3">
      <c r="A62" s="15">
        <v>57</v>
      </c>
      <c r="B62" s="96" t="s">
        <v>152</v>
      </c>
      <c r="C62" s="94" t="e" vm="57">
        <v>#VALUE!</v>
      </c>
      <c r="D62" s="16">
        <v>7</v>
      </c>
      <c r="E62" s="16" t="s">
        <v>73</v>
      </c>
      <c r="F62" s="21">
        <v>34900</v>
      </c>
      <c r="G62" s="98">
        <f t="shared" si="4"/>
        <v>244300</v>
      </c>
      <c r="H62" s="67" t="s">
        <v>151</v>
      </c>
      <c r="I62" s="79">
        <v>10</v>
      </c>
      <c r="J62" s="75">
        <v>9</v>
      </c>
      <c r="K62" s="74">
        <v>3</v>
      </c>
      <c r="L62" s="74">
        <v>3</v>
      </c>
      <c r="M62" s="74">
        <v>3</v>
      </c>
      <c r="N62" s="75">
        <v>3</v>
      </c>
      <c r="O62" s="74">
        <v>3</v>
      </c>
      <c r="P62" s="74">
        <v>3</v>
      </c>
      <c r="Q62" s="74">
        <v>3</v>
      </c>
      <c r="R62" s="22">
        <v>40</v>
      </c>
    </row>
    <row r="63" spans="1:19" s="2" customFormat="1" ht="23.25" customHeight="1" x14ac:dyDescent="0.3">
      <c r="A63" s="44"/>
      <c r="B63" s="54" t="s">
        <v>17</v>
      </c>
      <c r="C63" s="54"/>
      <c r="D63" s="46"/>
      <c r="E63" s="46"/>
      <c r="F63" s="42" t="s">
        <v>44</v>
      </c>
      <c r="G63" s="47">
        <f>SUM(G18:G62)</f>
        <v>11753603</v>
      </c>
      <c r="H63" s="62"/>
      <c r="I63" s="49" t="s">
        <v>24</v>
      </c>
      <c r="J63" s="37" t="s">
        <v>21</v>
      </c>
      <c r="K63" s="37" t="s">
        <v>20</v>
      </c>
      <c r="L63" s="37" t="s">
        <v>22</v>
      </c>
      <c r="M63" s="37" t="s">
        <v>23</v>
      </c>
      <c r="N63" s="37" t="s">
        <v>19</v>
      </c>
      <c r="O63" s="37" t="s">
        <v>25</v>
      </c>
      <c r="P63" s="37" t="s">
        <v>26</v>
      </c>
      <c r="Q63" s="37" t="s">
        <v>27</v>
      </c>
      <c r="R63" s="37"/>
    </row>
    <row r="64" spans="1:19" s="2" customFormat="1" ht="36.5" customHeight="1" x14ac:dyDescent="0.3">
      <c r="A64" s="15">
        <v>58</v>
      </c>
      <c r="B64" s="55" t="s">
        <v>154</v>
      </c>
      <c r="C64" s="94" t="e" vm="58">
        <v>#VALUE!</v>
      </c>
      <c r="D64" s="16">
        <v>12</v>
      </c>
      <c r="E64" s="16" t="s">
        <v>70</v>
      </c>
      <c r="F64" s="21">
        <v>39000</v>
      </c>
      <c r="G64" s="98">
        <f>D64*F64</f>
        <v>468000</v>
      </c>
      <c r="H64" s="99" t="s">
        <v>153</v>
      </c>
      <c r="I64" s="48">
        <v>3</v>
      </c>
      <c r="J64" s="30">
        <v>2</v>
      </c>
      <c r="K64" s="30">
        <v>1</v>
      </c>
      <c r="L64" s="30">
        <v>1</v>
      </c>
      <c r="M64" s="30">
        <v>1</v>
      </c>
      <c r="N64" s="30">
        <v>1</v>
      </c>
      <c r="O64" s="30">
        <v>1</v>
      </c>
      <c r="P64" s="30">
        <v>1</v>
      </c>
      <c r="Q64" s="30">
        <v>1</v>
      </c>
      <c r="R64" s="27">
        <v>12</v>
      </c>
    </row>
    <row r="65" spans="1:18" s="2" customFormat="1" ht="45.5" customHeight="1" x14ac:dyDescent="0.3">
      <c r="A65" s="15">
        <v>59</v>
      </c>
      <c r="B65" s="55" t="s">
        <v>155</v>
      </c>
      <c r="C65" s="22" t="e" vm="59">
        <v>#VALUE!</v>
      </c>
      <c r="D65" s="16">
        <v>12</v>
      </c>
      <c r="E65" s="16" t="s">
        <v>70</v>
      </c>
      <c r="F65" s="21">
        <v>39900</v>
      </c>
      <c r="G65" s="98">
        <f t="shared" si="4"/>
        <v>478800</v>
      </c>
      <c r="H65" s="67" t="s">
        <v>186</v>
      </c>
      <c r="I65" s="48">
        <v>3</v>
      </c>
      <c r="J65" s="30">
        <v>2</v>
      </c>
      <c r="K65" s="30">
        <v>1</v>
      </c>
      <c r="L65" s="30">
        <v>1</v>
      </c>
      <c r="M65" s="30">
        <v>1</v>
      </c>
      <c r="N65" s="30">
        <v>1</v>
      </c>
      <c r="O65" s="30">
        <v>1</v>
      </c>
      <c r="P65" s="30">
        <v>1</v>
      </c>
      <c r="Q65" s="30">
        <v>1</v>
      </c>
      <c r="R65" s="27">
        <v>12</v>
      </c>
    </row>
    <row r="66" spans="1:18" s="2" customFormat="1" ht="46.5" customHeight="1" x14ac:dyDescent="0.3">
      <c r="A66" s="15">
        <v>60</v>
      </c>
      <c r="B66" s="23" t="s">
        <v>179</v>
      </c>
      <c r="C66" s="94" t="e" vm="60">
        <v>#VALUE!</v>
      </c>
      <c r="D66" s="16">
        <v>12</v>
      </c>
      <c r="E66" s="16" t="s">
        <v>70</v>
      </c>
      <c r="F66" s="21">
        <v>38900</v>
      </c>
      <c r="G66" s="98">
        <f t="shared" si="4"/>
        <v>466800</v>
      </c>
      <c r="H66" s="67" t="s">
        <v>178</v>
      </c>
      <c r="I66" s="28">
        <v>3</v>
      </c>
      <c r="J66" s="30">
        <v>2</v>
      </c>
      <c r="K66" s="30">
        <v>1</v>
      </c>
      <c r="L66" s="30">
        <v>1</v>
      </c>
      <c r="M66" s="30">
        <v>1</v>
      </c>
      <c r="N66" s="30">
        <v>1</v>
      </c>
      <c r="O66" s="30">
        <v>1</v>
      </c>
      <c r="P66" s="30">
        <v>1</v>
      </c>
      <c r="Q66" s="30">
        <v>1</v>
      </c>
      <c r="R66" s="27">
        <v>12</v>
      </c>
    </row>
    <row r="67" spans="1:18" s="2" customFormat="1" ht="66" customHeight="1" x14ac:dyDescent="0.3">
      <c r="A67" s="15">
        <v>61</v>
      </c>
      <c r="B67" s="23" t="s">
        <v>157</v>
      </c>
      <c r="C67" s="22" t="e" vm="61">
        <v>#VALUE!</v>
      </c>
      <c r="D67" s="16">
        <v>5</v>
      </c>
      <c r="E67" s="16" t="s">
        <v>70</v>
      </c>
      <c r="F67" s="21">
        <v>95000</v>
      </c>
      <c r="G67" s="98">
        <f t="shared" si="4"/>
        <v>475000</v>
      </c>
      <c r="H67" s="69" t="s">
        <v>156</v>
      </c>
      <c r="I67" s="48">
        <v>8</v>
      </c>
      <c r="J67" s="27"/>
      <c r="K67" s="27"/>
      <c r="L67" s="27"/>
      <c r="M67" s="27"/>
      <c r="N67" s="27"/>
      <c r="O67" s="27"/>
      <c r="P67" s="27"/>
      <c r="Q67" s="27"/>
      <c r="R67" s="27">
        <v>8</v>
      </c>
    </row>
    <row r="68" spans="1:18" s="2" customFormat="1" ht="53.5" customHeight="1" x14ac:dyDescent="0.3">
      <c r="A68" s="15">
        <v>62</v>
      </c>
      <c r="B68" s="23" t="s">
        <v>185</v>
      </c>
      <c r="C68" s="101" t="e" vm="62">
        <v>#VALUE!</v>
      </c>
      <c r="D68" s="16">
        <v>4</v>
      </c>
      <c r="E68" s="16" t="s">
        <v>70</v>
      </c>
      <c r="F68" s="21">
        <v>81600</v>
      </c>
      <c r="G68" s="98">
        <f t="shared" si="4"/>
        <v>326400</v>
      </c>
      <c r="H68" s="69" t="s">
        <v>184</v>
      </c>
      <c r="I68" s="48">
        <v>8</v>
      </c>
      <c r="J68" s="27"/>
      <c r="K68" s="27"/>
      <c r="L68" s="27"/>
      <c r="M68" s="27"/>
      <c r="N68" s="27"/>
      <c r="O68" s="27"/>
      <c r="P68" s="27"/>
      <c r="Q68" s="27"/>
      <c r="R68" s="27">
        <v>8</v>
      </c>
    </row>
    <row r="69" spans="1:18" s="2" customFormat="1" ht="50.5" customHeight="1" x14ac:dyDescent="0.3">
      <c r="A69" s="15">
        <v>63</v>
      </c>
      <c r="B69" s="23" t="s">
        <v>188</v>
      </c>
      <c r="C69" s="102" t="e" vm="63">
        <v>#VALUE!</v>
      </c>
      <c r="D69" s="16">
        <v>4</v>
      </c>
      <c r="E69" s="16" t="s">
        <v>70</v>
      </c>
      <c r="F69" s="21">
        <v>109900</v>
      </c>
      <c r="G69" s="98">
        <f t="shared" si="4"/>
        <v>439600</v>
      </c>
      <c r="H69" s="69" t="s">
        <v>187</v>
      </c>
      <c r="I69" s="28">
        <v>8</v>
      </c>
      <c r="J69" s="27"/>
      <c r="K69" s="27"/>
      <c r="L69" s="27"/>
      <c r="M69" s="27"/>
      <c r="N69" s="27"/>
      <c r="O69" s="27"/>
      <c r="P69" s="27"/>
      <c r="Q69" s="27"/>
      <c r="R69" s="27">
        <v>8</v>
      </c>
    </row>
    <row r="70" spans="1:18" s="2" customFormat="1" ht="41.5" customHeight="1" x14ac:dyDescent="0.3">
      <c r="A70" s="15">
        <v>64</v>
      </c>
      <c r="B70" s="132" t="s">
        <v>210</v>
      </c>
      <c r="C70" s="103" t="e" vm="64">
        <v>#VALUE!</v>
      </c>
      <c r="D70" s="16">
        <v>5</v>
      </c>
      <c r="E70" s="16" t="s">
        <v>70</v>
      </c>
      <c r="F70" s="21">
        <v>79900</v>
      </c>
      <c r="G70" s="98">
        <f t="shared" si="4"/>
        <v>399500</v>
      </c>
      <c r="H70" s="69" t="s">
        <v>180</v>
      </c>
      <c r="I70" s="48">
        <v>7</v>
      </c>
      <c r="J70" s="27"/>
      <c r="K70" s="27"/>
      <c r="L70" s="27"/>
      <c r="M70" s="27"/>
      <c r="N70" s="27"/>
      <c r="O70" s="27"/>
      <c r="P70" s="27"/>
      <c r="Q70" s="27"/>
      <c r="R70" s="27">
        <v>7</v>
      </c>
    </row>
    <row r="71" spans="1:18" s="2" customFormat="1" ht="55.5" customHeight="1" x14ac:dyDescent="0.3">
      <c r="A71" s="15">
        <v>65</v>
      </c>
      <c r="B71" s="105" t="s">
        <v>159</v>
      </c>
      <c r="C71" s="104" t="e" vm="65">
        <v>#VALUE!</v>
      </c>
      <c r="D71" s="16">
        <v>2</v>
      </c>
      <c r="E71" s="16" t="s">
        <v>70</v>
      </c>
      <c r="F71" s="21">
        <v>29900</v>
      </c>
      <c r="G71" s="98">
        <f t="shared" si="4"/>
        <v>59800</v>
      </c>
      <c r="H71" s="69" t="s">
        <v>158</v>
      </c>
      <c r="I71" s="48">
        <v>3</v>
      </c>
      <c r="J71" s="27"/>
      <c r="K71" s="27"/>
      <c r="L71" s="27"/>
      <c r="M71" s="27"/>
      <c r="N71" s="27"/>
      <c r="O71" s="27"/>
      <c r="P71" s="27"/>
      <c r="Q71" s="27"/>
      <c r="R71" s="27">
        <v>3</v>
      </c>
    </row>
    <row r="72" spans="1:18" s="2" customFormat="1" ht="53.5" customHeight="1" x14ac:dyDescent="0.3">
      <c r="A72" s="15">
        <v>66</v>
      </c>
      <c r="B72" s="55" t="s">
        <v>161</v>
      </c>
      <c r="C72" s="104" t="e" vm="66">
        <v>#VALUE!</v>
      </c>
      <c r="D72" s="16">
        <v>5</v>
      </c>
      <c r="E72" s="16" t="s">
        <v>70</v>
      </c>
      <c r="F72" s="21">
        <v>27000</v>
      </c>
      <c r="G72" s="98">
        <f t="shared" si="4"/>
        <v>135000</v>
      </c>
      <c r="H72" s="69" t="s">
        <v>160</v>
      </c>
      <c r="I72" s="48">
        <v>5</v>
      </c>
      <c r="J72" s="27"/>
      <c r="K72" s="27"/>
      <c r="L72" s="27"/>
      <c r="M72" s="27"/>
      <c r="N72" s="27"/>
      <c r="O72" s="27"/>
      <c r="P72" s="27"/>
      <c r="Q72" s="27"/>
      <c r="R72" s="27">
        <v>5</v>
      </c>
    </row>
    <row r="73" spans="1:18" s="2" customFormat="1" ht="43.5" customHeight="1" x14ac:dyDescent="0.3">
      <c r="A73" s="15">
        <v>67</v>
      </c>
      <c r="B73" s="55" t="s">
        <v>165</v>
      </c>
      <c r="C73" s="22" t="e" vm="67">
        <v>#VALUE!</v>
      </c>
      <c r="D73" s="16">
        <v>3</v>
      </c>
      <c r="E73" s="16" t="s">
        <v>72</v>
      </c>
      <c r="F73" s="21">
        <v>169900</v>
      </c>
      <c r="G73" s="98">
        <f t="shared" si="4"/>
        <v>509700</v>
      </c>
      <c r="H73" s="69" t="s">
        <v>162</v>
      </c>
      <c r="I73" s="48">
        <v>2</v>
      </c>
      <c r="J73" s="27"/>
      <c r="K73" s="27">
        <v>1</v>
      </c>
      <c r="L73" s="27"/>
      <c r="M73" s="27"/>
      <c r="N73" s="27"/>
      <c r="O73" s="27"/>
      <c r="P73" s="27"/>
      <c r="Q73" s="27"/>
      <c r="R73" s="27">
        <v>2</v>
      </c>
    </row>
    <row r="74" spans="1:18" s="2" customFormat="1" ht="49.5" customHeight="1" x14ac:dyDescent="0.3">
      <c r="A74" s="15">
        <v>68</v>
      </c>
      <c r="B74" s="23" t="s">
        <v>164</v>
      </c>
      <c r="C74" s="22" t="e" vm="68">
        <v>#VALUE!</v>
      </c>
      <c r="D74" s="16">
        <v>1</v>
      </c>
      <c r="E74" s="16" t="s">
        <v>72</v>
      </c>
      <c r="F74" s="21">
        <v>279900</v>
      </c>
      <c r="G74" s="98">
        <f t="shared" si="4"/>
        <v>279900</v>
      </c>
      <c r="H74" s="69" t="s">
        <v>163</v>
      </c>
      <c r="I74" s="48">
        <v>1</v>
      </c>
      <c r="J74" s="27"/>
      <c r="K74" s="27"/>
      <c r="L74" s="27"/>
      <c r="M74" s="27"/>
      <c r="N74" s="27"/>
      <c r="O74" s="27"/>
      <c r="P74" s="27"/>
      <c r="Q74" s="27"/>
      <c r="R74" s="27">
        <v>1</v>
      </c>
    </row>
    <row r="75" spans="1:18" s="2" customFormat="1" ht="101.5" customHeight="1" x14ac:dyDescent="0.3">
      <c r="A75" s="15">
        <v>69</v>
      </c>
      <c r="B75" s="23" t="s">
        <v>211</v>
      </c>
      <c r="C75" s="22" t="e" vm="69">
        <v>#VALUE!</v>
      </c>
      <c r="D75" s="16">
        <v>1</v>
      </c>
      <c r="E75" s="16" t="s">
        <v>72</v>
      </c>
      <c r="F75" s="21">
        <v>93000</v>
      </c>
      <c r="G75" s="98">
        <f t="shared" si="4"/>
        <v>93000</v>
      </c>
      <c r="H75" s="69" t="s">
        <v>166</v>
      </c>
      <c r="I75" s="48">
        <v>1</v>
      </c>
      <c r="J75" s="27"/>
      <c r="K75" s="27"/>
      <c r="L75" s="27"/>
      <c r="M75" s="27"/>
      <c r="N75" s="27"/>
      <c r="O75" s="27"/>
      <c r="P75" s="27"/>
      <c r="Q75" s="27"/>
      <c r="R75" s="27">
        <v>1</v>
      </c>
    </row>
    <row r="76" spans="1:18" s="2" customFormat="1" ht="64.5" customHeight="1" x14ac:dyDescent="0.3">
      <c r="A76" s="15">
        <v>70</v>
      </c>
      <c r="B76" s="55" t="s">
        <v>168</v>
      </c>
      <c r="C76" s="22" t="e" vm="70">
        <v>#VALUE!</v>
      </c>
      <c r="D76" s="16">
        <v>3</v>
      </c>
      <c r="E76" s="16" t="s">
        <v>70</v>
      </c>
      <c r="F76" s="21">
        <v>9900</v>
      </c>
      <c r="G76" s="98">
        <f t="shared" si="4"/>
        <v>29700</v>
      </c>
      <c r="H76" s="69" t="s">
        <v>167</v>
      </c>
      <c r="I76" s="48">
        <v>3</v>
      </c>
      <c r="J76" s="27"/>
      <c r="K76" s="27"/>
      <c r="L76" s="27"/>
      <c r="M76" s="27"/>
      <c r="N76" s="27"/>
      <c r="O76" s="27"/>
      <c r="P76" s="27"/>
      <c r="Q76" s="27"/>
      <c r="R76" s="27">
        <v>3</v>
      </c>
    </row>
    <row r="77" spans="1:18" s="2" customFormat="1" ht="64.5" customHeight="1" x14ac:dyDescent="0.3">
      <c r="A77" s="15">
        <v>71</v>
      </c>
      <c r="B77" s="23" t="s">
        <v>170</v>
      </c>
      <c r="C77" s="104" t="e" vm="71">
        <v>#VALUE!</v>
      </c>
      <c r="D77" s="16">
        <v>1</v>
      </c>
      <c r="E77" s="16" t="s">
        <v>137</v>
      </c>
      <c r="F77" s="21">
        <v>130000</v>
      </c>
      <c r="G77" s="98">
        <f t="shared" si="4"/>
        <v>130000</v>
      </c>
      <c r="H77" s="69" t="s">
        <v>169</v>
      </c>
      <c r="I77" s="48">
        <v>1</v>
      </c>
      <c r="J77" s="27"/>
      <c r="K77" s="27"/>
      <c r="L77" s="27"/>
      <c r="M77" s="27"/>
      <c r="N77" s="27"/>
      <c r="O77" s="27"/>
      <c r="P77" s="27"/>
      <c r="Q77" s="27"/>
      <c r="R77" s="27">
        <v>1</v>
      </c>
    </row>
    <row r="78" spans="1:18" s="2" customFormat="1" ht="81" customHeight="1" x14ac:dyDescent="0.3">
      <c r="A78" s="15">
        <v>72</v>
      </c>
      <c r="B78" s="23" t="s">
        <v>171</v>
      </c>
      <c r="C78" s="22" t="e" vm="72">
        <v>#VALUE!</v>
      </c>
      <c r="D78" s="16">
        <v>1</v>
      </c>
      <c r="E78" s="16" t="s">
        <v>70</v>
      </c>
      <c r="F78" s="21">
        <v>49900</v>
      </c>
      <c r="G78" s="98">
        <f t="shared" si="4"/>
        <v>49900</v>
      </c>
      <c r="H78" s="69" t="s">
        <v>172</v>
      </c>
      <c r="I78" s="48">
        <v>1</v>
      </c>
      <c r="J78" s="27"/>
      <c r="K78" s="27"/>
      <c r="L78" s="27"/>
      <c r="M78" s="27"/>
      <c r="N78" s="27"/>
      <c r="O78" s="27"/>
      <c r="P78" s="27"/>
      <c r="Q78" s="27"/>
      <c r="R78" s="27">
        <v>1</v>
      </c>
    </row>
    <row r="79" spans="1:18" s="2" customFormat="1" ht="74" customHeight="1" x14ac:dyDescent="0.3">
      <c r="A79" s="15">
        <v>73</v>
      </c>
      <c r="B79" s="23" t="s">
        <v>173</v>
      </c>
      <c r="C79" s="22" t="e" vm="73">
        <v>#VALUE!</v>
      </c>
      <c r="D79" s="16">
        <v>1</v>
      </c>
      <c r="E79" s="16" t="s">
        <v>72</v>
      </c>
      <c r="F79" s="21">
        <v>72000</v>
      </c>
      <c r="G79" s="98">
        <f t="shared" si="4"/>
        <v>72000</v>
      </c>
      <c r="H79" s="69" t="s">
        <v>174</v>
      </c>
      <c r="I79" s="48">
        <v>1</v>
      </c>
      <c r="J79" s="27"/>
      <c r="K79" s="27"/>
      <c r="L79" s="27"/>
      <c r="M79" s="27"/>
      <c r="N79" s="27"/>
      <c r="O79" s="27"/>
      <c r="P79" s="27"/>
      <c r="Q79" s="27"/>
      <c r="R79" s="27">
        <v>1</v>
      </c>
    </row>
    <row r="80" spans="1:18" s="2" customFormat="1" ht="52" customHeight="1" x14ac:dyDescent="0.3">
      <c r="A80" s="15">
        <v>74</v>
      </c>
      <c r="B80" s="23" t="s">
        <v>176</v>
      </c>
      <c r="C80" s="22" t="e" vm="74">
        <v>#VALUE!</v>
      </c>
      <c r="D80" s="16">
        <v>2</v>
      </c>
      <c r="E80" s="16" t="s">
        <v>72</v>
      </c>
      <c r="F80" s="21">
        <v>37900</v>
      </c>
      <c r="G80" s="98">
        <f t="shared" si="4"/>
        <v>75800</v>
      </c>
      <c r="H80" s="99" t="s">
        <v>175</v>
      </c>
      <c r="I80" s="48">
        <v>2</v>
      </c>
      <c r="J80" s="27"/>
      <c r="K80" s="27"/>
      <c r="L80" s="27"/>
      <c r="M80" s="27"/>
      <c r="N80" s="27"/>
      <c r="O80" s="27"/>
      <c r="P80" s="27"/>
      <c r="Q80" s="27"/>
      <c r="R80" s="27">
        <v>2</v>
      </c>
    </row>
    <row r="81" spans="1:18" s="2" customFormat="1" ht="43.5" customHeight="1" x14ac:dyDescent="0.3">
      <c r="A81" s="15">
        <v>75</v>
      </c>
      <c r="B81" s="55" t="s">
        <v>182</v>
      </c>
      <c r="C81" s="22" t="e" vm="75">
        <v>#VALUE!</v>
      </c>
      <c r="D81" s="16">
        <v>10</v>
      </c>
      <c r="E81" s="16" t="s">
        <v>70</v>
      </c>
      <c r="F81" s="21">
        <v>21900</v>
      </c>
      <c r="G81" s="98">
        <f t="shared" si="4"/>
        <v>219000</v>
      </c>
      <c r="H81" s="106" t="s">
        <v>177</v>
      </c>
      <c r="I81" s="50"/>
      <c r="J81" s="27"/>
      <c r="K81" s="27"/>
      <c r="L81" s="27"/>
      <c r="M81" s="27"/>
      <c r="N81" s="27"/>
      <c r="P81" s="27"/>
      <c r="Q81" s="28">
        <v>14</v>
      </c>
      <c r="R81" s="27">
        <v>14</v>
      </c>
    </row>
    <row r="82" spans="1:18" s="2" customFormat="1" ht="46" customHeight="1" x14ac:dyDescent="0.35">
      <c r="A82" s="15">
        <v>76</v>
      </c>
      <c r="B82" s="55" t="s">
        <v>183</v>
      </c>
      <c r="C82" s="94" t="e" vm="76">
        <v>#VALUE!</v>
      </c>
      <c r="D82" s="16">
        <v>10</v>
      </c>
      <c r="E82" s="16" t="s">
        <v>70</v>
      </c>
      <c r="F82" s="21">
        <v>21900</v>
      </c>
      <c r="G82" s="98">
        <f t="shared" si="4"/>
        <v>219000</v>
      </c>
      <c r="H82" s="106" t="s">
        <v>181</v>
      </c>
      <c r="I82" s="51"/>
      <c r="J82" s="27"/>
      <c r="K82" s="27"/>
      <c r="L82" s="27"/>
      <c r="M82" s="27"/>
      <c r="N82" s="27"/>
      <c r="O82" s="31"/>
      <c r="P82" s="27"/>
      <c r="Q82" s="28">
        <v>14</v>
      </c>
      <c r="R82" s="27">
        <v>14</v>
      </c>
    </row>
    <row r="83" spans="1:18" s="2" customFormat="1" ht="52.5" customHeight="1" x14ac:dyDescent="0.35">
      <c r="A83" s="15">
        <v>77</v>
      </c>
      <c r="B83" s="96" t="s">
        <v>35</v>
      </c>
      <c r="C83" s="94" t="e" vm="77">
        <v>#VALUE!</v>
      </c>
      <c r="D83" s="16">
        <v>2</v>
      </c>
      <c r="E83" s="16" t="s">
        <v>70</v>
      </c>
      <c r="F83" s="21">
        <v>35000</v>
      </c>
      <c r="G83" s="98">
        <f t="shared" si="4"/>
        <v>70000</v>
      </c>
      <c r="H83" s="107" t="s">
        <v>189</v>
      </c>
      <c r="I83" s="51"/>
      <c r="J83" s="27"/>
      <c r="K83" s="27"/>
      <c r="L83" s="27"/>
      <c r="M83" s="27"/>
      <c r="N83" s="27"/>
      <c r="O83" s="31"/>
      <c r="P83" s="27"/>
      <c r="Q83" s="28">
        <v>1</v>
      </c>
      <c r="R83" s="27">
        <v>1</v>
      </c>
    </row>
    <row r="84" spans="1:18" s="2" customFormat="1" ht="39.75" customHeight="1" x14ac:dyDescent="0.3">
      <c r="A84" s="44"/>
      <c r="B84" s="45" t="s">
        <v>28</v>
      </c>
      <c r="C84" s="45"/>
      <c r="D84" s="46"/>
      <c r="E84" s="85"/>
      <c r="F84" s="43" t="s">
        <v>44</v>
      </c>
      <c r="G84" s="47">
        <f>SUM(G64:G83)</f>
        <v>4996900</v>
      </c>
      <c r="H84" s="47"/>
      <c r="I84" s="37" t="s">
        <v>24</v>
      </c>
      <c r="J84" s="37" t="s">
        <v>21</v>
      </c>
      <c r="K84" s="37" t="s">
        <v>20</v>
      </c>
      <c r="L84" s="37" t="s">
        <v>22</v>
      </c>
      <c r="M84" s="37" t="s">
        <v>23</v>
      </c>
      <c r="N84" s="37" t="s">
        <v>19</v>
      </c>
      <c r="O84" s="37" t="s">
        <v>25</v>
      </c>
      <c r="P84" s="37" t="s">
        <v>26</v>
      </c>
      <c r="Q84" s="37" t="s">
        <v>27</v>
      </c>
      <c r="R84" s="27"/>
    </row>
    <row r="85" spans="1:18" s="2" customFormat="1" ht="63" customHeight="1" x14ac:dyDescent="0.3">
      <c r="A85" s="22">
        <v>78</v>
      </c>
      <c r="B85" s="24" t="s">
        <v>191</v>
      </c>
      <c r="C85" s="15" t="e" vm="78">
        <v>#VALUE!</v>
      </c>
      <c r="D85" s="16">
        <v>2</v>
      </c>
      <c r="E85" s="16" t="s">
        <v>70</v>
      </c>
      <c r="F85" s="21">
        <v>58000</v>
      </c>
      <c r="G85" s="98">
        <f t="shared" si="4"/>
        <v>116000</v>
      </c>
      <c r="H85" s="109" t="s">
        <v>190</v>
      </c>
      <c r="I85" s="52"/>
      <c r="J85" s="28">
        <v>1</v>
      </c>
      <c r="K85" s="27"/>
      <c r="L85" s="27"/>
      <c r="M85" s="27"/>
      <c r="N85" s="28">
        <v>1</v>
      </c>
      <c r="O85" s="27"/>
      <c r="P85" s="27"/>
      <c r="Q85" s="27"/>
      <c r="R85" s="27">
        <v>2</v>
      </c>
    </row>
    <row r="86" spans="1:18" s="2" customFormat="1" ht="50.5" customHeight="1" x14ac:dyDescent="0.3">
      <c r="A86" s="22">
        <v>79</v>
      </c>
      <c r="B86" s="25" t="s">
        <v>18</v>
      </c>
      <c r="C86" s="16" t="e" vm="79">
        <v>#VALUE!</v>
      </c>
      <c r="D86" s="16">
        <v>2</v>
      </c>
      <c r="E86" s="16" t="s">
        <v>70</v>
      </c>
      <c r="F86" s="21">
        <v>890630</v>
      </c>
      <c r="G86" s="98">
        <f t="shared" si="4"/>
        <v>1781260</v>
      </c>
      <c r="H86" s="69" t="s">
        <v>192</v>
      </c>
      <c r="I86" s="118">
        <v>2</v>
      </c>
      <c r="J86" s="27"/>
      <c r="K86" s="27"/>
      <c r="L86" s="27"/>
      <c r="M86" s="27"/>
      <c r="N86" s="27"/>
      <c r="O86" s="27"/>
      <c r="P86" s="27"/>
      <c r="Q86" s="27"/>
      <c r="R86" s="27"/>
    </row>
    <row r="87" spans="1:18" s="2" customFormat="1" ht="71" customHeight="1" x14ac:dyDescent="0.3">
      <c r="A87" s="22">
        <v>80</v>
      </c>
      <c r="B87" s="25" t="s">
        <v>194</v>
      </c>
      <c r="C87" s="16" t="e" vm="80">
        <v>#VALUE!</v>
      </c>
      <c r="D87" s="16">
        <v>5</v>
      </c>
      <c r="E87" s="16" t="s">
        <v>70</v>
      </c>
      <c r="F87" s="21">
        <v>41100</v>
      </c>
      <c r="G87" s="18">
        <f t="shared" si="4"/>
        <v>205500</v>
      </c>
      <c r="H87" s="107" t="s">
        <v>193</v>
      </c>
      <c r="I87" s="52"/>
      <c r="J87" s="27"/>
      <c r="K87" s="27"/>
      <c r="L87" s="27"/>
      <c r="M87" s="27"/>
      <c r="N87" s="27"/>
      <c r="O87" s="27"/>
      <c r="P87" s="28" t="s">
        <v>32</v>
      </c>
      <c r="Q87" s="27"/>
      <c r="R87" s="27" t="s">
        <v>33</v>
      </c>
    </row>
    <row r="88" spans="1:18" s="2" customFormat="1" ht="50.5" customHeight="1" x14ac:dyDescent="0.3">
      <c r="A88" s="22">
        <v>81</v>
      </c>
      <c r="B88" s="25" t="s">
        <v>195</v>
      </c>
      <c r="C88" s="16" t="e" vm="81">
        <v>#VALUE!</v>
      </c>
      <c r="D88" s="16">
        <v>2</v>
      </c>
      <c r="E88" s="16" t="s">
        <v>70</v>
      </c>
      <c r="F88" s="21">
        <v>78590</v>
      </c>
      <c r="G88" s="18">
        <f t="shared" si="4"/>
        <v>157180</v>
      </c>
      <c r="H88" s="107" t="s">
        <v>195</v>
      </c>
      <c r="I88" s="52"/>
      <c r="J88" s="27"/>
      <c r="K88" s="27"/>
      <c r="L88" s="27"/>
      <c r="M88" s="27"/>
      <c r="N88" s="28">
        <v>2</v>
      </c>
      <c r="O88" s="27"/>
      <c r="P88" s="27"/>
      <c r="Q88" s="27"/>
      <c r="R88" s="27"/>
    </row>
    <row r="89" spans="1:18" s="2" customFormat="1" ht="49.5" customHeight="1" x14ac:dyDescent="0.3">
      <c r="A89" s="22">
        <v>82</v>
      </c>
      <c r="B89" s="25" t="s">
        <v>197</v>
      </c>
      <c r="C89" s="16" t="e" vm="82">
        <v>#VALUE!</v>
      </c>
      <c r="D89" s="16">
        <v>1</v>
      </c>
      <c r="E89" s="16" t="s">
        <v>70</v>
      </c>
      <c r="F89" s="21">
        <v>77900</v>
      </c>
      <c r="G89" s="18">
        <f t="shared" si="4"/>
        <v>77900</v>
      </c>
      <c r="H89" s="107" t="s">
        <v>196</v>
      </c>
      <c r="I89" s="52"/>
      <c r="J89" s="27"/>
      <c r="K89" s="27"/>
      <c r="L89" s="27"/>
      <c r="M89" s="27"/>
      <c r="N89" s="32"/>
      <c r="O89" s="27"/>
      <c r="P89" s="27"/>
      <c r="Q89" s="27"/>
      <c r="R89" s="27"/>
    </row>
    <row r="90" spans="1:18" s="2" customFormat="1" ht="60.5" customHeight="1" x14ac:dyDescent="0.35">
      <c r="A90" s="22">
        <v>83</v>
      </c>
      <c r="B90" s="25" t="s">
        <v>199</v>
      </c>
      <c r="C90" s="16" t="e" vm="83">
        <v>#VALUE!</v>
      </c>
      <c r="D90" s="16">
        <v>1</v>
      </c>
      <c r="E90" s="16" t="s">
        <v>70</v>
      </c>
      <c r="F90" s="21">
        <v>135000</v>
      </c>
      <c r="G90" s="18">
        <f t="shared" si="4"/>
        <v>135000</v>
      </c>
      <c r="H90" s="108" t="s">
        <v>198</v>
      </c>
      <c r="I90" s="52"/>
      <c r="J90" s="27"/>
      <c r="K90" s="27"/>
      <c r="L90" s="27"/>
      <c r="M90" s="27"/>
      <c r="N90" s="28">
        <v>1</v>
      </c>
      <c r="O90" s="27"/>
      <c r="P90" s="27"/>
      <c r="Q90" s="27"/>
      <c r="R90" s="27"/>
    </row>
    <row r="91" spans="1:18" s="2" customFormat="1" ht="55.5" customHeight="1" x14ac:dyDescent="0.3">
      <c r="A91" s="22">
        <v>84</v>
      </c>
      <c r="B91" s="25" t="s">
        <v>201</v>
      </c>
      <c r="C91" s="16" t="e" vm="84">
        <v>#VALUE!</v>
      </c>
      <c r="D91" s="16">
        <v>50</v>
      </c>
      <c r="E91" s="16" t="s">
        <v>70</v>
      </c>
      <c r="F91" s="21">
        <v>36400</v>
      </c>
      <c r="G91" s="18">
        <f t="shared" si="4"/>
        <v>1820000</v>
      </c>
      <c r="H91" s="107" t="s">
        <v>200</v>
      </c>
      <c r="I91" s="52"/>
      <c r="J91" s="27"/>
      <c r="K91" s="27"/>
      <c r="L91" s="27"/>
      <c r="M91" s="27"/>
      <c r="N91" s="32"/>
      <c r="O91" s="27"/>
      <c r="P91" s="28">
        <v>10</v>
      </c>
      <c r="Q91" s="28">
        <v>40</v>
      </c>
      <c r="R91" s="27" t="s">
        <v>34</v>
      </c>
    </row>
    <row r="92" spans="1:18" s="2" customFormat="1" ht="61.5" customHeight="1" x14ac:dyDescent="0.35">
      <c r="A92" s="22">
        <v>85</v>
      </c>
      <c r="B92" s="25" t="s">
        <v>203</v>
      </c>
      <c r="C92" s="16" t="e" vm="85">
        <v>#VALUE!</v>
      </c>
      <c r="D92" s="16">
        <v>12</v>
      </c>
      <c r="E92" s="16" t="s">
        <v>70</v>
      </c>
      <c r="F92" s="21">
        <v>21900</v>
      </c>
      <c r="G92" s="18">
        <f t="shared" si="4"/>
        <v>262800</v>
      </c>
      <c r="H92" s="110" t="s">
        <v>202</v>
      </c>
      <c r="I92" s="53">
        <v>5</v>
      </c>
      <c r="J92" s="27"/>
      <c r="K92" s="27"/>
      <c r="L92" s="27"/>
      <c r="M92" s="28">
        <v>5</v>
      </c>
      <c r="N92" s="32"/>
      <c r="O92" s="27"/>
      <c r="P92" s="27"/>
      <c r="Q92" s="32"/>
      <c r="R92" s="27">
        <v>10</v>
      </c>
    </row>
    <row r="93" spans="1:18" s="2" customFormat="1" ht="59.5" customHeight="1" x14ac:dyDescent="0.3">
      <c r="A93" s="22">
        <v>86</v>
      </c>
      <c r="B93" s="25" t="s">
        <v>206</v>
      </c>
      <c r="C93" s="16" t="e" vm="86">
        <v>#VALUE!</v>
      </c>
      <c r="D93" s="16">
        <v>1</v>
      </c>
      <c r="E93" s="16" t="s">
        <v>204</v>
      </c>
      <c r="F93" s="21">
        <v>200500</v>
      </c>
      <c r="G93" s="18">
        <f t="shared" si="4"/>
        <v>200500</v>
      </c>
      <c r="H93" s="111" t="s">
        <v>205</v>
      </c>
      <c r="I93" s="52"/>
      <c r="J93" s="27"/>
      <c r="K93" s="27"/>
      <c r="L93" s="27"/>
      <c r="M93" s="28">
        <v>1</v>
      </c>
      <c r="N93" s="32"/>
      <c r="O93" s="27"/>
      <c r="P93" s="27"/>
      <c r="Q93" s="32"/>
      <c r="R93" s="27">
        <v>1</v>
      </c>
    </row>
    <row r="94" spans="1:18" s="2" customFormat="1" ht="63.5" customHeight="1" x14ac:dyDescent="0.35">
      <c r="A94" s="22">
        <v>87</v>
      </c>
      <c r="B94" s="25" t="s">
        <v>208</v>
      </c>
      <c r="C94" s="16" t="e" vm="87">
        <v>#VALUE!</v>
      </c>
      <c r="D94" s="16">
        <v>1</v>
      </c>
      <c r="E94" s="16" t="s">
        <v>70</v>
      </c>
      <c r="F94" s="21">
        <v>541900</v>
      </c>
      <c r="G94" s="18">
        <f t="shared" si="4"/>
        <v>541900</v>
      </c>
      <c r="H94" s="112" t="s">
        <v>207</v>
      </c>
      <c r="I94" s="52"/>
      <c r="J94" s="27"/>
      <c r="K94" s="27"/>
      <c r="L94" s="27"/>
      <c r="M94" s="28">
        <v>1</v>
      </c>
      <c r="N94" s="32"/>
      <c r="O94" s="27"/>
      <c r="P94" s="27"/>
      <c r="Q94" s="32"/>
      <c r="R94" s="27"/>
    </row>
    <row r="95" spans="1:18" s="3" customFormat="1" ht="14.4" customHeight="1" x14ac:dyDescent="0.3">
      <c r="A95" s="56"/>
      <c r="B95" s="25"/>
      <c r="C95" s="57"/>
      <c r="D95" s="57"/>
      <c r="E95" s="57"/>
      <c r="F95" s="42" t="s">
        <v>44</v>
      </c>
      <c r="G95" s="58">
        <f>SUM(G85:G94)</f>
        <v>5298040</v>
      </c>
      <c r="H95" s="58"/>
      <c r="I95" s="29"/>
      <c r="J95" s="29"/>
      <c r="K95" s="29"/>
      <c r="L95" s="29"/>
      <c r="M95" s="29"/>
      <c r="N95" s="29"/>
      <c r="O95" s="29"/>
      <c r="P95" s="29"/>
      <c r="Q95" s="29"/>
      <c r="R95" s="29"/>
    </row>
    <row r="96" spans="1:18" s="2" customFormat="1" ht="14.4" customHeight="1" x14ac:dyDescent="0.3">
      <c r="A96" s="113" t="s">
        <v>11</v>
      </c>
      <c r="B96" s="113"/>
      <c r="C96" s="113"/>
      <c r="D96" s="113"/>
      <c r="E96" s="113"/>
      <c r="F96" s="113"/>
      <c r="G96" s="59">
        <f>SUM(G17,G63,G84,G95)</f>
        <v>29543123</v>
      </c>
      <c r="H96" s="63"/>
    </row>
    <row r="97" spans="1:13" s="2" customFormat="1" ht="15.75" customHeight="1" x14ac:dyDescent="0.3">
      <c r="A97" s="9"/>
      <c r="D97" s="14"/>
      <c r="E97" s="14"/>
      <c r="F97" s="12"/>
      <c r="G97" s="40"/>
      <c r="H97" s="40"/>
    </row>
    <row r="98" spans="1:13" s="2" customFormat="1" ht="17.25" customHeight="1" x14ac:dyDescent="0.3">
      <c r="A98" s="9"/>
      <c r="D98" s="14"/>
      <c r="E98" s="14"/>
      <c r="F98" s="12"/>
      <c r="G98" s="6"/>
      <c r="H98" s="6"/>
    </row>
    <row r="99" spans="1:13" s="2" customFormat="1" ht="15" customHeight="1" x14ac:dyDescent="0.35">
      <c r="A99" s="9"/>
      <c r="B99" s="119"/>
      <c r="C99" s="120"/>
      <c r="D99" s="121"/>
      <c r="E99" s="120"/>
      <c r="F99" s="129"/>
      <c r="G99" s="122"/>
      <c r="H99" s="123"/>
    </row>
    <row r="100" spans="1:13" s="2" customFormat="1" ht="14.4" customHeight="1" x14ac:dyDescent="0.35">
      <c r="A100" s="9"/>
      <c r="B100" s="119"/>
      <c r="C100" s="120"/>
      <c r="D100" s="124"/>
      <c r="E100" s="124"/>
      <c r="F100" s="129"/>
      <c r="G100" s="123"/>
      <c r="H100" s="123"/>
    </row>
    <row r="101" spans="1:13" s="2" customFormat="1" ht="14.4" customHeight="1" x14ac:dyDescent="0.35">
      <c r="A101" s="9"/>
      <c r="B101" s="119"/>
      <c r="C101" s="125"/>
      <c r="D101" s="124"/>
      <c r="E101" s="124"/>
      <c r="F101" s="129"/>
      <c r="G101" s="123"/>
      <c r="H101" s="123"/>
    </row>
    <row r="102" spans="1:13" s="2" customFormat="1" ht="14.4" customHeight="1" x14ac:dyDescent="0.35">
      <c r="B102" s="119"/>
      <c r="C102" s="120"/>
      <c r="D102" s="121"/>
      <c r="E102" s="121"/>
      <c r="F102" s="129"/>
      <c r="G102" s="123"/>
      <c r="H102" s="123"/>
    </row>
    <row r="103" spans="1:13" s="2" customFormat="1" ht="14.4" customHeight="1" x14ac:dyDescent="0.35">
      <c r="A103" s="9"/>
      <c r="B103" s="126"/>
      <c r="C103" s="127"/>
      <c r="D103" s="121"/>
      <c r="E103" s="121"/>
      <c r="F103" s="129"/>
      <c r="G103" s="128"/>
      <c r="H103" s="128"/>
      <c r="M103" s="6"/>
    </row>
    <row r="104" spans="1:13" ht="14.4" customHeight="1" x14ac:dyDescent="0.35">
      <c r="G104"/>
      <c r="H104"/>
    </row>
    <row r="105" spans="1:13" ht="14.4" customHeight="1" x14ac:dyDescent="0.35">
      <c r="G105"/>
      <c r="H105"/>
    </row>
    <row r="106" spans="1:13" ht="14.4" customHeight="1" x14ac:dyDescent="0.35">
      <c r="G106"/>
      <c r="H106"/>
    </row>
  </sheetData>
  <mergeCells count="3">
    <mergeCell ref="A96:F96"/>
    <mergeCell ref="A2:H2"/>
    <mergeCell ref="A4:D4"/>
  </mergeCells>
  <phoneticPr fontId="8" type="noConversion"/>
  <hyperlinks>
    <hyperlink ref="H5" r:id="rId1" display="https://detalshop.com/products/1a-500120-recogedor-plastico-azul-con-banda-y-mango-plastificado-1a?srsltid=AU7gw4UgjJXhm3-p57ddy65_iAz_JfBqP0VYAI4FuOOln30G9trZIE7J&amp;variant=33646034387076" xr:uid="{B7EA4510-8F1D-48C1-8179-3EA5A471FD75}"/>
    <hyperlink ref="H6" r:id="rId2" display="https://ferreteriabahamon.wixsite.com/ferrebahamon/product-page/trapero-maxbri-ref-800-blanco-con-palo-de-madera" xr:uid="{B2531EE0-9218-4099-B55F-515D68C4B62C}"/>
    <hyperlink ref="H7" r:id="rId3" display="https://www.papyser.com/tienda/producto/blanqueador-blancox-x-3800-ml-5.25?srsltid=AU7gw4UCbcs2f3a_juE2pGb4aDhDDszwwMAwg1g3IijlZhptPsjzQnv7" xr:uid="{FC2A6013-3F10-4E1B-9C6C-F35D5163E9CE}"/>
    <hyperlink ref="H8" r:id="rId4" display="https://www.homecenter.com.co/homecenter-co/product/439798/limpiador-desinfectante-pisos-kleine-x5000ml/439798/" xr:uid="{ADDA4DBE-9F73-4049-B78E-D2ABF7E93277}"/>
    <hyperlink ref="H9" r:id="rId5" display="https://www.homecenter.com.co/homecenter-co/product/672968/jabon-cremoso-vainilla-x-300-ml-valvula-nappy/672968/" xr:uid="{965C8184-D9B6-4F92-AED3-A74B10A87C32}"/>
    <hyperlink ref="H10" r:id="rId6" display="https://www.homecenter.com.co/homecenter-co/product/310963/detergente-polvo-ultrex-floral-x-1000gr/310963/" xr:uid="{DFD5D5C4-8D9F-40F2-918D-A419163DF80B}"/>
    <hyperlink ref="H11" r:id="rId7" display="https://ofinsumos.co/bolsas-de-basura-negras-x-kilo" xr:uid="{D8C9AD99-394B-4A85-A3BE-49F88F96321F}"/>
    <hyperlink ref="H12" r:id="rId8" display="https://www.homecenter.com.co/homecenter-co/product/649620/balde-12-litros-rojo/649620/" xr:uid="{A639C17D-90EA-4A29-B377-0D6E4DB7AE93}"/>
    <hyperlink ref="H13" r:id="rId9" display="https://grupoimcofotcolombia.com/products/guante-negro-calibre-25-x-par" xr:uid="{7DAB2E75-DAF3-4103-BE6B-34E0CEFF79C0}"/>
    <hyperlink ref="H14" r:id="rId10" display="https://ferreteriaya.com.co/producto/escoba-suave-con-cabo-46479/" xr:uid="{5C15FD04-3FB7-4E1A-A86D-48B5E350772D}"/>
    <hyperlink ref="H15" r:id="rId11" display="https://www.producabos.com/producto/cabo-escoba-con-racor/" xr:uid="{6019E6AD-12A1-47DE-B027-D27F8D8EF703}"/>
    <hyperlink ref="H16" r:id="rId12" display="https://www.homecenter.com.co/homecenter-co/product/3026720/tapabocas-desechable-paquete-x-50-und-negro/3026720/" xr:uid="{9578A32D-7460-4ED2-B5AA-077B394D9C62}"/>
    <hyperlink ref="H18" r:id="rId13" display="https://ktronixstorefront.cfll9tllxj-alkostoco2-d1-public.model-t.cc.commerce.ondemand.com/silla-oficina-tukasa-5938-negra/p/7705946011402" xr:uid="{9B6BA98F-AFF1-46D6-AE4E-3C20C741A873}"/>
    <hyperlink ref="H19" r:id="rId14" display="https://ktronixstorefront.cfll9tllxj-alkostoco2-d1-public.model-t.cc.commerce.ondemand.com/audifonos-diadema-klip-xtreme-alambricos-on-ear-microfono/p/798302076440" xr:uid="{06624544-496F-46DE-B07E-8AACFAD81133}"/>
    <hyperlink ref="H20" r:id="rId15" display="https://www.exito.com/boligrafo-offiesco-semi-gel-x-12-uds-negro-101115954-mp/p" xr:uid="{BBCDC1E9-A00F-41EC-93AC-DE7618D4DD15}"/>
    <hyperlink ref="H21" r:id="rId16" display="https://www.papeleracomercialtolima.com/product-page/caja-de-esferos-semi-gel-con-tapa-0-7-offi-esco-x12?variantId=bd3d1fec-da44-44c5-abc9-9596593f3aa3" xr:uid="{BC8A8F03-B2C2-410D-8BF8-1B4787219BD0}"/>
    <hyperlink ref="H22" r:id="rId17" display="https://pgrancentral.com/products/caja-marcador-doricolor-permanente-x10-unds-surtido-4-colores" xr:uid="{4D8DD5F6-F2FE-455C-BFDF-680247C10BB8}"/>
    <hyperlink ref="H23" r:id="rId18" display="https://lagarza.com.co/es/productos/marcador-edding-recargable-363/436650" xr:uid="{BC5EB7E6-A577-4944-99E9-7D760336CC56}"/>
    <hyperlink ref="H24" r:id="rId19" display="https://lagarza.com.co/es/productos/marcador-edding-recargable-363/436650" xr:uid="{27EFECD7-A695-4A81-B4B0-C47714146C67}"/>
    <hyperlink ref="H25" r:id="rId20" display="https://papeleriacolorama.com/producto/tinta-de-marcador-borrable-bt-100-edding-100-ml/" xr:uid="{7E1784B8-3090-4581-BB4A-630F928959B8}"/>
    <hyperlink ref="H26" r:id="rId21" display="https://papeleriacolorama.com/producto/tinta-de-marcador-borrable-bt-100-edding-100-ml/" xr:uid="{D9D5B256-0B0F-417A-BAF1-CEA4F1C157F4}"/>
    <hyperlink ref="H27" r:id="rId22" display="https://labodegaeconomica.com/products/cuaderno-cosido-grande-de-100-hojas-cuadriculado-23cm-x-18-ninofama-13" xr:uid="{38861E14-CAF0-4900-90F9-3A0D06ECAF0C}"/>
    <hyperlink ref="H28" r:id="rId23" display="https://www.falabella.com.co/falabella-co/product/130256844/Pinceles-Paquete-de-x-20-unidades/130256846" xr:uid="{FFEAB9B1-E853-4B86-8B5A-B29FA55A8151}"/>
    <hyperlink ref="H29" r:id="rId24" xr:uid="{7391F960-239D-48D5-A86B-378BF9B32E87}"/>
    <hyperlink ref="H30" r:id="rId25" display="https://www.homecenter.com.co/homecenter-co/product/503765/borrador-nata-pz-60-caja-x-60/503765/" xr:uid="{1522A2B4-5974-4C3E-BDD9-F760A1E43632}"/>
    <hyperlink ref="H31" r:id="rId26" display="https://panafargo.com/products/borrador-tablero-acrilico-acrilico-grande?variant=41096102674504" xr:uid="{5AF50845-00E4-4821-9487-0CB01C656C70}"/>
    <hyperlink ref="H32" r:id="rId27" display="https://papeleriaelrio.com.co/producto/resaltador-pelikan-flash-x10-pastel/" xr:uid="{FF6AC7E0-050D-4CFF-99EF-7F89E0FA0B58}"/>
    <hyperlink ref="H33" r:id="rId28" display="https://www.papelerialafija.com/pegante-liquido-sipega-250gr" xr:uid="{382187CB-66F8-4B13-B73A-7E1193764F9C}"/>
    <hyperlink ref="H34" r:id="rId29" display="https://www.exito.com/toner-generico-hp-w1105a-102841504/p" xr:uid="{85B8BBEE-77EF-49F5-AD51-1243E113DAC4}"/>
    <hyperlink ref="H35" r:id="rId30" xr:uid="{D99A2E49-6218-4761-A29D-329A79B59E11}"/>
    <hyperlink ref="H36" r:id="rId31" display="https://dispapelesshop.com/productos/resma-de-papel-reprograf-carta-75-gr-color-blanco-x-4-und-blanco/" xr:uid="{14829964-1506-422B-97CB-EBC710F25C16}"/>
    <hyperlink ref="H37" r:id="rId32" display="https://dispapelesshop.com/productos/caja-resma-papel-oficio-reprograf-x-10-unidades-blanco/?recommendation_source=alternative-carousel" xr:uid="{77104D53-7180-4D16-B247-2393152B9C83}"/>
    <hyperlink ref="H38" r:id="rId33" xr:uid="{6FFE7289-690B-432C-889E-DC03CE66667B}"/>
    <hyperlink ref="H39" r:id="rId34" display="https://tauro.com.co/producto/perforadora-2h-20-hojas-triton/" xr:uid="{CF156C0F-70A0-45D5-8C71-DDA96D173D11}"/>
    <hyperlink ref="H40" r:id="rId35" display="https://www.homecenter.com.co/homecenter-co/product/3027997/tijeras-oficina-85-oe-230-offi-esco-x12-unds/3027997/" xr:uid="{776F7ED5-BEE3-41C0-938B-6DBC410C3D4A}"/>
    <hyperlink ref="H41" r:id="rId36" display="https://todoenpapeleria.com.co/producto/sacaganchos/" xr:uid="{DC8EECBD-DD9D-4BE3-BFCF-BB16FD51B5B8}"/>
    <hyperlink ref="H42" r:id="rId37" display="https://www.homecenter.com.co/homecenter-co/product/791955/corrector-liquido-lapiz-9ml-set-x12-unidades/791955/" xr:uid="{966C1942-457E-47C4-B6DD-D02212468B53}"/>
    <hyperlink ref="H43" r:id="rId38" display="https://www.falabella.com.co/falabella-co/product/124351463/Boligrafo-Sign-Pen-Negro-Pilot-Para-Firma/124351466" xr:uid="{EB57FA6B-4086-4777-B6F7-1635E4A198EF}"/>
    <hyperlink ref="H44" r:id="rId39" display="https://www.tiendafabercastell.com/product-page/l%C3%A1piz-graduado-castell-9000-x3-hb-2h-4h" xr:uid="{222DD687-9FFC-41B0-B90E-315F1968492B}"/>
    <hyperlink ref="H45" r:id="rId40" display="https://papyser.com/tienda/producto/cinta-transparente-12-mm-x-40-mt-taco-tesa" xr:uid="{7C62CF34-2102-4501-879D-C41595F3B69B}"/>
    <hyperlink ref="H46" r:id="rId41" display="https://tauro.com.co/producto/cinta-empaque-transparente-48mm-x-200m-tesa-85278/" xr:uid="{25C6CC49-DAE3-47AC-98E4-CE6ACDF4A0D6}"/>
    <hyperlink ref="H47" r:id="rId42" display="https://www.suescun.com.co/producto/silicona-en-barra-gruesa-grafitos/" xr:uid="{90F89779-E82C-410C-860A-3E617BF2D8DA}"/>
    <hyperlink ref="H48" r:id="rId43" display="https://bricolaje.co/es/productos/barras-de-silicona-delgada-50-unidades" xr:uid="{96947D00-6080-4698-9108-D42C364AF8E9}"/>
    <hyperlink ref="H49" r:id="rId44" display="https://papyser.com/tienda/producto/cosedora-genmes-5847-metalica-20-h" xr:uid="{A57852FA-827C-484A-96BF-DFFE105E43CC}"/>
    <hyperlink ref="H50" r:id="rId45" display="https://www.homecenter.com.co/homecenter-co/product/206847/cinta-de-enmascarar-48-mm-x-40-metros/206847/" xr:uid="{994EFA83-4F90-448C-AAB3-C30496E01EAD}"/>
    <hyperlink ref="H51" r:id="rId46" xr:uid="{638FB465-0DF7-4C0E-ABAB-C4725A70A62D}"/>
    <hyperlink ref="H52" r:id="rId47" xr:uid="{73A11CAC-4704-42A8-A6BE-868B6C01BBEA}"/>
    <hyperlink ref="H53" r:id="rId48" display="https://www.somoselhueco.com/producto/pegante-sipega-cristal-x125-gra-xund-33804" xr:uid="{99409F0B-9CA0-4DFF-AEB8-F2D99781ECEC}"/>
    <hyperlink ref="H54" r:id="rId49" display="https://www.suescun.com.co/producto/rollo-de-papel-kraft-90cm-x-200metros/" xr:uid="{F694B67A-F49B-427C-BEF3-293D8C25F172}"/>
    <hyperlink ref="H55" r:id="rId50" display="https://www.misjuguetes.com.ar/producto/bolson-de-bloques-duravit-primera-infancia-x-100pzas-550/" xr:uid="{1A204F8D-317D-4BE6-9F28-0038F4273BCD}"/>
    <hyperlink ref="H56" r:id="rId51" display="https://www.misjuguetes.com.ar/producto/set-loterias/" xr:uid="{21CD9952-D68F-44D3-B8F2-1D10B6A24AA0}"/>
    <hyperlink ref="H57" r:id="rId52" xr:uid="{7387F625-9C5F-4B19-AB99-7F238CDEC917}"/>
    <hyperlink ref="H58" r:id="rId53" display="https://www.lostreselefantes.com.co/set-cocina-26169/p" xr:uid="{D55F8127-F032-4231-887D-49B0BEE201F7}"/>
    <hyperlink ref="H59" r:id="rId54" display="https://toysmarket.co/producto/set-kit-de-herramientas/" xr:uid="{324E2926-3214-4915-8047-D16DF80AA246}"/>
    <hyperlink ref="H60" r:id="rId55" xr:uid="{9753E9DF-0924-4E9D-AC58-E0B4163A9E4E}"/>
    <hyperlink ref="H61" r:id="rId56" display="https://www.lamina.com.co/products/cinta-faya-tricolor?variant=32682258890855" xr:uid="{CFAA2EB5-4146-4919-AEB3-8ACDDB2791E0}"/>
    <hyperlink ref="H62" r:id="rId57" display="https://www.homecenter.com.co/homecenter-co/product/3038837/bayetilla-roja-pano-limpion-franela-limpieza-auto-x6/3038837/" xr:uid="{E773398C-E20E-4F1A-B638-7D1D43026E19}"/>
    <hyperlink ref="H64" r:id="rId58" xr:uid="{7717FFCD-0263-4DCE-8E33-05CE4E979906}"/>
    <hyperlink ref="H65" r:id="rId59" xr:uid="{EAC24234-0AE8-4188-B92D-4881459A9BA1}"/>
    <hyperlink ref="H67" r:id="rId60" display="https://mirodeportes.com/products/balon-futbol-golty-space-numero-5-competencia-laminado?variant=44728204263559" xr:uid="{59ABD4E6-8AB6-47DD-AF81-2E73318B1396}"/>
    <hyperlink ref="H70" r:id="rId61" xr:uid="{452176DC-0404-4FE1-A3B4-9E9316E70CF3}"/>
    <hyperlink ref="H71" r:id="rId62" display="https://atlanta-deportes.com.co/producto/raqueta-de-ping-pong-sportfitness/" xr:uid="{5B814DE6-9C85-41F1-89BB-167D5E4CCC85}"/>
    <hyperlink ref="H72" r:id="rId63" display="https://www.falabella.com.co/falabella-co/product/153602368/domino-profesional-caja-madera-juego/153602369" xr:uid="{599D9707-009A-40E5-A36F-BC79FD01A806}"/>
    <hyperlink ref="H73" r:id="rId64" display="https://maratondeportes.com.co/producto/019ee0f0-b63f-708b-bd33-fb6014098457" xr:uid="{5979653D-7E17-457B-8CDB-506282E43E7D}"/>
    <hyperlink ref="H74" r:id="rId65" display="https://maratondeportes.com.co/producto/019ee0f5-3d79-71ab-85de-e20e8a4c79bf" xr:uid="{0AB2B8CF-DAC4-4336-88CC-68713CF3BF66}"/>
    <hyperlink ref="H75" r:id="rId66" display="https://www.kdeport.com.co/products/par-antenas-de-voleibol-en-fibra-de-vidrio-180-cm" xr:uid="{8729141F-A75E-4FA6-84FE-62B3E3D0F7D3}"/>
    <hyperlink ref="H76" r:id="rId67" display="https://warriorscolombia.com/products/silbato-fox-40-negro" xr:uid="{BBE533B1-FE5A-4A9E-B6A4-9D1454C0A3A8}"/>
    <hyperlink ref="H77" r:id="rId68" display="https://www.falabella.com.co/falabella-co/product/128036553/Conos-Deportivos-Platillos-X50-ud-Entrenamiento-Agilidad/128036554" xr:uid="{222032AA-43CA-49E5-AFF1-12C1FB355E75}"/>
    <hyperlink ref="H78" r:id="rId69" display="https://elitefitnesscolombia.com/producto/escalera-de-agilidad-6m/" xr:uid="{DCDD9607-F154-4615-8D3B-603A4FB8922C}"/>
    <hyperlink ref="H79" r:id="rId70" xr:uid="{08397D1E-A322-40DA-8A86-5422B3F23DE1}"/>
    <hyperlink ref="H80" r:id="rId71" xr:uid="{F3E52C3F-A868-4672-BBF2-F28E71C40D1A}"/>
    <hyperlink ref="H81" r:id="rId72" xr:uid="{B11B4781-C9DB-4BBF-9D97-62BF3C61EC65}"/>
    <hyperlink ref="H66" r:id="rId73" display="https://www.exito.com/balon-futbol-cosido-maquina-naranja-golty-t711250-3242596/p" xr:uid="{9C4DDAF1-A8C4-49FF-80D1-59E9D3C001AB}"/>
    <hyperlink ref="H82" r:id="rId74" display="https://golty.com.co/product/pelota-para-ninos-futbol-golty-pvc/" xr:uid="{47065A4D-C40B-4E7C-9F8F-57D76D1AB637}"/>
    <hyperlink ref="H68" r:id="rId75" display="https://www.exito.com/balon-baloncesto-super-940211/p" xr:uid="{98A1E360-B74C-4EDC-B558-F88A808F4763}"/>
    <hyperlink ref="H69" r:id="rId76" display="https://www.exito.com/balon-voleibol-competencia-vgc5-5-verderojo-104276250-mp/p" xr:uid="{E97195D0-452F-4E19-B431-413AD8A06781}"/>
    <hyperlink ref="H83" r:id="rId77" display="https://kanderigroup.com.co/es/productos/parques-6-puestos" xr:uid="{23F33F23-3086-48B8-8472-D1E4B489F460}"/>
    <hyperlink ref="H85" r:id="rId78" xr:uid="{EC9F0915-E353-4BC6-A91B-0D56728FEEFA}"/>
    <hyperlink ref="H86" r:id="rId79" display="https://tanquesytanques.com/tanque-de-agua-2000-litros" xr:uid="{3988031A-0D06-4B24-A186-623099D5B4D0}"/>
    <hyperlink ref="H87" r:id="rId80" display="https://www.homecenter.com.co/homecenter-co/product/291773/malla-insectos-huecos-9x10mm-150x2m-blanco/291773/" xr:uid="{680E45F3-22B4-489B-A4CB-362312BB3FAC}"/>
    <hyperlink ref="H88" r:id="rId81" display="https://www.exito.com/extension-electrica-20-metros-naranja-fulgore-uso-industrial-fulgore-103208285-mp/p" xr:uid="{0DCD44C7-E36E-42B6-AB02-353DD5034818}"/>
    <hyperlink ref="H89" r:id="rId82" display="https://www.homecenter.com.co/homecenter-co/product/348227/regulador-de-voltaje-power-8-400w/348227/" xr:uid="{816B7731-0B1B-402C-B22C-938AAA8C3239}"/>
    <hyperlink ref="H90" r:id="rId83" display="https://dondotacion.com/camilla-de-emergencia/" xr:uid="{253C2044-834A-4013-A995-85624D8285E8}"/>
    <hyperlink ref="H91" r:id="rId84" display="https://www.ecolite.com.co/producto/bombillo-led-50w-rosca-e27-lbgfz50w/" xr:uid="{ABCAC60A-B9E3-4FE7-8B01-7DB59BE05C01}"/>
    <hyperlink ref="H92" r:id="rId85" display="https://www.homecenter.com.co/homecenter-co/product/575106/candado-de-40-mm-de-hierro-en-color-laton-y-2-llaves/575106/" xr:uid="{6442E7E4-0B85-4301-AE4E-357982562D44}"/>
    <hyperlink ref="H93" r:id="rId86" xr:uid="{9192768D-F65F-4262-A613-17BCA5AAFAC6}"/>
    <hyperlink ref="H94" r:id="rId87" display="https://www.homecenter.com.co/homecenter-co/product/300068/tanque-1000-litros-negro-eternit/300068/" xr:uid="{BCBA7D0D-96C4-4A40-A53C-79A5C54D8BD1}"/>
  </hyperlinks>
  <pageMargins left="0.7" right="0.7" top="0.75" bottom="0.75" header="0.3" footer="0.3"/>
  <pageSetup orientation="portrait" horizontalDpi="203" verticalDpi="203" r:id="rId8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1421C-9725-43E1-98BA-E30CE81F93F7}">
  <dimension ref="A1:O107"/>
  <sheetViews>
    <sheetView workbookViewId="0">
      <selection activeCell="B14" sqref="B14"/>
    </sheetView>
  </sheetViews>
  <sheetFormatPr baseColWidth="10" defaultColWidth="10.6328125" defaultRowHeight="14.5" x14ac:dyDescent="0.35"/>
  <cols>
    <col min="1" max="1" width="5" style="7" customWidth="1"/>
    <col min="2" max="2" width="37.81640625" customWidth="1"/>
    <col min="3" max="3" width="12.6328125" customWidth="1"/>
    <col min="4" max="4" width="5.36328125" style="13" customWidth="1"/>
    <col min="5" max="5" width="8" style="13" customWidth="1"/>
    <col min="6" max="6" width="10.453125" style="10" customWidth="1"/>
    <col min="7" max="7" width="12.36328125" style="4" customWidth="1"/>
    <col min="12" max="12" width="15.1796875" customWidth="1"/>
    <col min="13" max="13" width="28.54296875" customWidth="1"/>
  </cols>
  <sheetData>
    <row r="1" spans="1:13" ht="14.4" customHeight="1" x14ac:dyDescent="0.35">
      <c r="A1" s="8"/>
      <c r="B1" s="1"/>
      <c r="C1" s="1"/>
      <c r="D1" s="14"/>
      <c r="E1" s="14"/>
      <c r="F1" s="11"/>
      <c r="G1" s="5"/>
    </row>
    <row r="2" spans="1:13" s="2" customFormat="1" ht="14.4" customHeight="1" x14ac:dyDescent="0.3">
      <c r="A2" s="133" t="s">
        <v>212</v>
      </c>
      <c r="B2" s="133"/>
      <c r="C2" s="133"/>
      <c r="D2" s="133"/>
      <c r="E2" s="133"/>
      <c r="F2" s="133"/>
      <c r="G2" s="133"/>
    </row>
    <row r="3" spans="1:13" s="2" customFormat="1" ht="33" customHeight="1" x14ac:dyDescent="0.3">
      <c r="A3" s="86" t="s">
        <v>0</v>
      </c>
      <c r="B3" s="87" t="s">
        <v>47</v>
      </c>
      <c r="C3" s="87" t="s">
        <v>46</v>
      </c>
      <c r="D3" s="88" t="s">
        <v>1</v>
      </c>
      <c r="E3" s="88" t="s">
        <v>69</v>
      </c>
      <c r="F3" s="89" t="s">
        <v>213</v>
      </c>
      <c r="G3" s="90" t="s">
        <v>214</v>
      </c>
    </row>
    <row r="4" spans="1:13" s="2" customFormat="1" ht="23.5" customHeight="1" x14ac:dyDescent="0.3">
      <c r="A4" s="115" t="s">
        <v>4</v>
      </c>
      <c r="B4" s="116"/>
      <c r="C4" s="116"/>
      <c r="D4" s="117"/>
      <c r="E4" s="60"/>
      <c r="F4" s="65"/>
      <c r="G4" s="66"/>
    </row>
    <row r="5" spans="1:13" s="2" customFormat="1" ht="53.5" customHeight="1" x14ac:dyDescent="0.3">
      <c r="A5" s="15">
        <v>1</v>
      </c>
      <c r="B5" s="19" t="s">
        <v>49</v>
      </c>
      <c r="C5" s="67" t="e" vm="1">
        <v>#VALUE!</v>
      </c>
      <c r="D5" s="16">
        <v>40</v>
      </c>
      <c r="E5" s="16" t="s">
        <v>70</v>
      </c>
      <c r="F5" s="17"/>
      <c r="G5" s="18"/>
    </row>
    <row r="6" spans="1:13" s="2" customFormat="1" ht="48" customHeight="1" x14ac:dyDescent="0.35">
      <c r="A6" s="15">
        <v>2</v>
      </c>
      <c r="B6" s="19" t="s">
        <v>5</v>
      </c>
      <c r="C6" s="68" t="e" vm="2">
        <v>#VALUE!</v>
      </c>
      <c r="D6" s="16">
        <v>40</v>
      </c>
      <c r="E6" s="16" t="s">
        <v>70</v>
      </c>
      <c r="F6" s="17"/>
      <c r="G6" s="18"/>
    </row>
    <row r="7" spans="1:13" s="2" customFormat="1" ht="43" customHeight="1" x14ac:dyDescent="0.35">
      <c r="A7" s="15">
        <v>3</v>
      </c>
      <c r="B7" s="19" t="s">
        <v>6</v>
      </c>
      <c r="C7" s="41" t="e" vm="3">
        <v>#VALUE!</v>
      </c>
      <c r="D7" s="20">
        <v>100</v>
      </c>
      <c r="E7" s="20" t="s">
        <v>70</v>
      </c>
      <c r="F7" s="17"/>
      <c r="G7" s="18"/>
    </row>
    <row r="8" spans="1:13" s="2" customFormat="1" ht="50.5" customHeight="1" x14ac:dyDescent="0.35">
      <c r="A8" s="15">
        <v>4</v>
      </c>
      <c r="B8" s="19" t="s">
        <v>14</v>
      </c>
      <c r="C8" s="68" t="e" vm="4">
        <v>#VALUE!</v>
      </c>
      <c r="D8" s="20">
        <v>100</v>
      </c>
      <c r="E8" s="20" t="s">
        <v>70</v>
      </c>
      <c r="F8" s="17"/>
      <c r="G8" s="70"/>
    </row>
    <row r="9" spans="1:13" s="2" customFormat="1" ht="52" customHeight="1" x14ac:dyDescent="0.35">
      <c r="A9" s="15">
        <v>5</v>
      </c>
      <c r="B9" s="19" t="s">
        <v>53</v>
      </c>
      <c r="C9" s="41" t="e" vm="5">
        <v>#VALUE!</v>
      </c>
      <c r="D9" s="20">
        <v>13</v>
      </c>
      <c r="E9" s="20" t="s">
        <v>70</v>
      </c>
      <c r="F9" s="17"/>
      <c r="G9" s="18"/>
      <c r="H9" s="38"/>
      <c r="I9" s="39"/>
    </row>
    <row r="10" spans="1:13" s="2" customFormat="1" ht="50" customHeight="1" x14ac:dyDescent="0.35">
      <c r="A10" s="15">
        <v>6</v>
      </c>
      <c r="B10" s="19" t="s">
        <v>54</v>
      </c>
      <c r="C10" s="16" t="e" vm="6">
        <v>#VALUE!</v>
      </c>
      <c r="D10" s="16">
        <v>150</v>
      </c>
      <c r="E10" s="16" t="s">
        <v>70</v>
      </c>
      <c r="F10" s="17"/>
      <c r="G10" s="18"/>
      <c r="H10" s="38"/>
      <c r="M10" s="39"/>
    </row>
    <row r="11" spans="1:13" s="2" customFormat="1" ht="44" customHeight="1" x14ac:dyDescent="0.3">
      <c r="A11" s="15">
        <v>7</v>
      </c>
      <c r="B11" s="19" t="s">
        <v>55</v>
      </c>
      <c r="C11" s="16" t="e" vm="7">
        <v>#VALUE!</v>
      </c>
      <c r="D11" s="16">
        <v>50</v>
      </c>
      <c r="E11" s="16" t="s">
        <v>71</v>
      </c>
      <c r="F11" s="17"/>
      <c r="G11" s="18"/>
    </row>
    <row r="12" spans="1:13" s="2" customFormat="1" ht="42.5" customHeight="1" x14ac:dyDescent="0.3">
      <c r="A12" s="15">
        <v>8</v>
      </c>
      <c r="B12" s="19" t="s">
        <v>56</v>
      </c>
      <c r="C12" s="16" t="e" vm="8">
        <v>#VALUE!</v>
      </c>
      <c r="D12" s="16">
        <v>13</v>
      </c>
      <c r="E12" s="16" t="s">
        <v>70</v>
      </c>
      <c r="F12" s="21"/>
      <c r="G12" s="18"/>
    </row>
    <row r="13" spans="1:13" s="2" customFormat="1" ht="60.5" customHeight="1" x14ac:dyDescent="0.3">
      <c r="A13" s="15">
        <v>9</v>
      </c>
      <c r="B13" s="19" t="s">
        <v>58</v>
      </c>
      <c r="C13" s="16" t="e" vm="9">
        <v>#VALUE!</v>
      </c>
      <c r="D13" s="16">
        <v>24</v>
      </c>
      <c r="E13" s="16" t="s">
        <v>72</v>
      </c>
      <c r="F13" s="21"/>
      <c r="G13" s="70"/>
    </row>
    <row r="14" spans="1:13" s="2" customFormat="1" ht="54.5" customHeight="1" x14ac:dyDescent="0.3">
      <c r="A14" s="15">
        <v>10</v>
      </c>
      <c r="B14" s="19" t="s">
        <v>60</v>
      </c>
      <c r="C14" s="16" t="e" vm="10">
        <v>#VALUE!</v>
      </c>
      <c r="D14" s="16">
        <v>80</v>
      </c>
      <c r="E14" s="16" t="s">
        <v>70</v>
      </c>
      <c r="F14" s="21"/>
      <c r="G14" s="18"/>
    </row>
    <row r="15" spans="1:13" s="2" customFormat="1" ht="59" customHeight="1" x14ac:dyDescent="0.3">
      <c r="A15" s="15">
        <v>11</v>
      </c>
      <c r="B15" s="19" t="s">
        <v>218</v>
      </c>
      <c r="C15" s="16" t="e" vm="11">
        <v>#VALUE!</v>
      </c>
      <c r="D15" s="16">
        <v>36</v>
      </c>
      <c r="E15" s="81" t="s">
        <v>70</v>
      </c>
      <c r="F15" s="71"/>
      <c r="G15" s="18"/>
    </row>
    <row r="16" spans="1:13" s="2" customFormat="1" ht="56" customHeight="1" x14ac:dyDescent="0.3">
      <c r="A16" s="15">
        <v>12</v>
      </c>
      <c r="B16" s="19" t="s">
        <v>64</v>
      </c>
      <c r="C16" s="16" t="e" vm="12">
        <v>#VALUE!</v>
      </c>
      <c r="D16" s="16">
        <v>1</v>
      </c>
      <c r="E16" s="16" t="s">
        <v>74</v>
      </c>
      <c r="F16" s="21"/>
      <c r="G16" s="18"/>
    </row>
    <row r="17" spans="1:15" s="2" customFormat="1" ht="27" customHeight="1" thickBot="1" x14ac:dyDescent="0.35">
      <c r="A17" s="44"/>
      <c r="B17" s="45" t="s">
        <v>7</v>
      </c>
      <c r="C17" s="45"/>
      <c r="D17" s="46"/>
      <c r="E17" s="46"/>
      <c r="F17" s="42"/>
      <c r="G17" s="43"/>
    </row>
    <row r="18" spans="1:15" s="2" customFormat="1" ht="83" customHeight="1" thickBot="1" x14ac:dyDescent="0.35">
      <c r="A18" s="15">
        <v>13</v>
      </c>
      <c r="B18" s="61" t="s">
        <v>65</v>
      </c>
      <c r="C18" s="77" t="e" vm="13">
        <v>#VALUE!</v>
      </c>
      <c r="D18" s="16">
        <v>2</v>
      </c>
      <c r="E18" s="16" t="s">
        <v>70</v>
      </c>
      <c r="F18" s="21"/>
      <c r="G18" s="18"/>
    </row>
    <row r="19" spans="1:15" s="2" customFormat="1" ht="102.5" customHeight="1" x14ac:dyDescent="0.3">
      <c r="A19" s="15">
        <v>14</v>
      </c>
      <c r="B19" s="33" t="s">
        <v>67</v>
      </c>
      <c r="C19" s="80" t="e" vm="14">
        <v>#VALUE!</v>
      </c>
      <c r="D19" s="81">
        <v>1</v>
      </c>
      <c r="E19" s="84" t="s">
        <v>70</v>
      </c>
      <c r="F19" s="34"/>
      <c r="G19" s="70"/>
    </row>
    <row r="20" spans="1:15" s="2" customFormat="1" ht="61" customHeight="1" x14ac:dyDescent="0.3">
      <c r="A20" s="15">
        <v>15</v>
      </c>
      <c r="B20" s="23" t="s">
        <v>68</v>
      </c>
      <c r="C20" s="16" t="e" vm="15">
        <v>#VALUE!</v>
      </c>
      <c r="D20" s="16">
        <v>7</v>
      </c>
      <c r="E20" s="16" t="s">
        <v>74</v>
      </c>
      <c r="F20" s="21"/>
      <c r="G20" s="18"/>
    </row>
    <row r="21" spans="1:15" s="2" customFormat="1" ht="53.5" customHeight="1" x14ac:dyDescent="0.3">
      <c r="A21" s="15">
        <v>16</v>
      </c>
      <c r="B21" s="19" t="s">
        <v>75</v>
      </c>
      <c r="C21" s="16" t="e" vm="16">
        <v>#VALUE!</v>
      </c>
      <c r="D21" s="16">
        <v>7</v>
      </c>
      <c r="E21" s="16" t="s">
        <v>74</v>
      </c>
      <c r="F21" s="21"/>
      <c r="G21" s="18"/>
    </row>
    <row r="22" spans="1:15" s="2" customFormat="1" ht="62" customHeight="1" x14ac:dyDescent="0.3">
      <c r="A22" s="15">
        <v>17</v>
      </c>
      <c r="B22" s="19" t="s">
        <v>77</v>
      </c>
      <c r="C22" s="16" t="e" vm="17">
        <v>#VALUE!</v>
      </c>
      <c r="D22" s="16">
        <v>5</v>
      </c>
      <c r="E22" s="16" t="s">
        <v>74</v>
      </c>
      <c r="F22" s="21"/>
      <c r="G22" s="18"/>
    </row>
    <row r="23" spans="1:15" s="2" customFormat="1" ht="44" customHeight="1" x14ac:dyDescent="0.3">
      <c r="A23" s="15">
        <v>18</v>
      </c>
      <c r="B23" s="19" t="s">
        <v>79</v>
      </c>
      <c r="C23" s="16" t="e" vm="18">
        <v>#VALUE!</v>
      </c>
      <c r="D23" s="16">
        <v>4</v>
      </c>
      <c r="E23" s="16" t="s">
        <v>74</v>
      </c>
      <c r="F23" s="21"/>
      <c r="G23" s="18"/>
    </row>
    <row r="24" spans="1:15" s="2" customFormat="1" ht="47" customHeight="1" x14ac:dyDescent="0.3">
      <c r="A24" s="15">
        <v>19</v>
      </c>
      <c r="B24" s="19" t="s">
        <v>80</v>
      </c>
      <c r="C24" s="16" t="e" vm="19">
        <v>#VALUE!</v>
      </c>
      <c r="D24" s="16">
        <v>4</v>
      </c>
      <c r="E24" s="16" t="s">
        <v>74</v>
      </c>
      <c r="F24" s="21"/>
      <c r="G24" s="18"/>
      <c r="O24" s="39"/>
    </row>
    <row r="25" spans="1:15" s="2" customFormat="1" ht="63" customHeight="1" x14ac:dyDescent="0.3">
      <c r="A25" s="15">
        <v>20</v>
      </c>
      <c r="B25" s="19" t="s">
        <v>8</v>
      </c>
      <c r="C25" s="16" t="e" vm="20">
        <v>#VALUE!</v>
      </c>
      <c r="D25" s="16">
        <v>28</v>
      </c>
      <c r="E25" s="16" t="s">
        <v>70</v>
      </c>
      <c r="F25" s="21"/>
      <c r="G25" s="18"/>
    </row>
    <row r="26" spans="1:15" s="2" customFormat="1" ht="55.5" customHeight="1" x14ac:dyDescent="0.3">
      <c r="A26" s="15">
        <v>21</v>
      </c>
      <c r="B26" s="19" t="s">
        <v>9</v>
      </c>
      <c r="C26" s="16" t="e" vm="21">
        <v>#VALUE!</v>
      </c>
      <c r="D26" s="16">
        <v>28</v>
      </c>
      <c r="E26" s="16" t="s">
        <v>70</v>
      </c>
      <c r="F26" s="21"/>
      <c r="G26" s="18"/>
    </row>
    <row r="27" spans="1:15" s="2" customFormat="1" ht="64" customHeight="1" x14ac:dyDescent="0.3">
      <c r="A27" s="15">
        <v>22</v>
      </c>
      <c r="B27" s="19" t="s">
        <v>84</v>
      </c>
      <c r="C27" s="16" t="e" vm="22">
        <v>#VALUE!</v>
      </c>
      <c r="D27" s="16">
        <v>71</v>
      </c>
      <c r="E27" s="16" t="s">
        <v>70</v>
      </c>
      <c r="F27" s="21"/>
      <c r="G27" s="136"/>
      <c r="H27" s="144"/>
    </row>
    <row r="28" spans="1:15" s="2" customFormat="1" ht="68.5" customHeight="1" x14ac:dyDescent="0.3">
      <c r="A28" s="15">
        <v>23</v>
      </c>
      <c r="B28" s="19" t="s">
        <v>86</v>
      </c>
      <c r="C28" s="16" t="e" vm="23">
        <v>#VALUE!</v>
      </c>
      <c r="D28" s="16">
        <v>2</v>
      </c>
      <c r="E28" s="16" t="s">
        <v>73</v>
      </c>
      <c r="F28" s="21"/>
      <c r="G28" s="18"/>
    </row>
    <row r="29" spans="1:15" s="2" customFormat="1" ht="64.5" customHeight="1" x14ac:dyDescent="0.3">
      <c r="A29" s="15">
        <v>24</v>
      </c>
      <c r="B29" s="19" t="s">
        <v>87</v>
      </c>
      <c r="C29" s="16" t="e" vm="24">
        <v>#VALUE!</v>
      </c>
      <c r="D29" s="16">
        <v>1</v>
      </c>
      <c r="E29" s="16" t="s">
        <v>73</v>
      </c>
      <c r="F29" s="21"/>
      <c r="G29" s="18"/>
    </row>
    <row r="30" spans="1:15" s="2" customFormat="1" ht="50.5" customHeight="1" x14ac:dyDescent="0.3">
      <c r="A30" s="15">
        <v>25</v>
      </c>
      <c r="B30" s="19" t="s">
        <v>90</v>
      </c>
      <c r="C30" s="16" t="e" vm="25">
        <v>#VALUE!</v>
      </c>
      <c r="D30" s="16">
        <v>1</v>
      </c>
      <c r="E30" s="16" t="s">
        <v>74</v>
      </c>
      <c r="F30" s="21"/>
      <c r="G30" s="18"/>
    </row>
    <row r="31" spans="1:15" s="2" customFormat="1" ht="85.5" customHeight="1" x14ac:dyDescent="0.3">
      <c r="A31" s="15">
        <v>26</v>
      </c>
      <c r="B31" s="19" t="s">
        <v>10</v>
      </c>
      <c r="C31" s="16" t="e" vm="26">
        <v>#VALUE!</v>
      </c>
      <c r="D31" s="16">
        <v>30</v>
      </c>
      <c r="E31" s="16" t="s">
        <v>70</v>
      </c>
      <c r="F31" s="21"/>
      <c r="G31" s="18"/>
    </row>
    <row r="32" spans="1:15" s="2" customFormat="1" ht="44" customHeight="1" x14ac:dyDescent="0.3">
      <c r="A32" s="15">
        <v>27</v>
      </c>
      <c r="B32" s="19" t="s">
        <v>92</v>
      </c>
      <c r="C32" s="16" t="e" vm="27">
        <v>#VALUE!</v>
      </c>
      <c r="D32" s="16">
        <v>1</v>
      </c>
      <c r="E32" s="16" t="s">
        <v>74</v>
      </c>
      <c r="F32" s="21"/>
      <c r="G32" s="18"/>
    </row>
    <row r="33" spans="1:8" s="2" customFormat="1" ht="65" customHeight="1" x14ac:dyDescent="0.3">
      <c r="A33" s="15">
        <v>28</v>
      </c>
      <c r="B33" s="19" t="s">
        <v>94</v>
      </c>
      <c r="C33" s="16" t="e" vm="28">
        <v>#VALUE!</v>
      </c>
      <c r="D33" s="16">
        <v>44</v>
      </c>
      <c r="E33" s="16" t="s">
        <v>70</v>
      </c>
      <c r="F33" s="21"/>
      <c r="G33" s="18"/>
    </row>
    <row r="34" spans="1:8" s="2" customFormat="1" ht="48" customHeight="1" x14ac:dyDescent="0.3">
      <c r="A34" s="15">
        <v>29</v>
      </c>
      <c r="B34" s="19" t="s">
        <v>13</v>
      </c>
      <c r="C34" s="16" t="e" vm="29">
        <v>#VALUE!</v>
      </c>
      <c r="D34" s="16">
        <v>10</v>
      </c>
      <c r="E34" s="16" t="s">
        <v>70</v>
      </c>
      <c r="F34" s="21"/>
      <c r="G34" s="18"/>
    </row>
    <row r="35" spans="1:8" s="2" customFormat="1" ht="49.5" customHeight="1" x14ac:dyDescent="0.3">
      <c r="A35" s="15">
        <v>30</v>
      </c>
      <c r="B35" s="19" t="s">
        <v>12</v>
      </c>
      <c r="C35" s="16" t="e" vm="30">
        <v>#VALUE!</v>
      </c>
      <c r="D35" s="16">
        <v>10</v>
      </c>
      <c r="E35" s="16" t="s">
        <v>70</v>
      </c>
      <c r="F35" s="21"/>
      <c r="G35" s="18"/>
    </row>
    <row r="36" spans="1:8" s="2" customFormat="1" ht="249.5" customHeight="1" x14ac:dyDescent="0.3">
      <c r="A36" s="15">
        <v>31</v>
      </c>
      <c r="B36" s="23" t="s">
        <v>98</v>
      </c>
      <c r="C36" s="22" t="e" vm="31">
        <v>#VALUE!</v>
      </c>
      <c r="D36" s="16">
        <v>11</v>
      </c>
      <c r="E36" s="16" t="s">
        <v>74</v>
      </c>
      <c r="F36" s="21"/>
      <c r="G36" s="18"/>
    </row>
    <row r="37" spans="1:8" s="2" customFormat="1" ht="221" customHeight="1" x14ac:dyDescent="0.3">
      <c r="A37" s="15">
        <v>32</v>
      </c>
      <c r="B37" s="23" t="s">
        <v>100</v>
      </c>
      <c r="C37" s="22" t="e" vm="32">
        <v>#VALUE!</v>
      </c>
      <c r="D37" s="16">
        <v>4</v>
      </c>
      <c r="E37" s="16" t="s">
        <v>74</v>
      </c>
      <c r="F37" s="21"/>
      <c r="G37" s="18"/>
    </row>
    <row r="38" spans="1:8" s="2" customFormat="1" ht="59" customHeight="1" x14ac:dyDescent="0.3">
      <c r="A38" s="15">
        <v>33</v>
      </c>
      <c r="B38" s="23" t="s">
        <v>101</v>
      </c>
      <c r="C38" s="22" t="e" vm="33">
        <v>#VALUE!</v>
      </c>
      <c r="D38" s="16">
        <v>4</v>
      </c>
      <c r="E38" s="16" t="s">
        <v>102</v>
      </c>
      <c r="F38" s="21"/>
      <c r="G38" s="18"/>
    </row>
    <row r="39" spans="1:8" s="2" customFormat="1" ht="58" customHeight="1" x14ac:dyDescent="0.3">
      <c r="A39" s="22">
        <v>34</v>
      </c>
      <c r="B39" s="19" t="s">
        <v>105</v>
      </c>
      <c r="C39" s="16" t="e" vm="34">
        <v>#VALUE!</v>
      </c>
      <c r="D39" s="16">
        <v>2</v>
      </c>
      <c r="E39" s="16" t="s">
        <v>70</v>
      </c>
      <c r="F39" s="21"/>
      <c r="G39" s="70"/>
    </row>
    <row r="40" spans="1:8" s="2" customFormat="1" ht="101.5" customHeight="1" x14ac:dyDescent="0.3">
      <c r="A40" s="15">
        <v>35</v>
      </c>
      <c r="B40" s="19" t="s">
        <v>107</v>
      </c>
      <c r="C40" s="16" t="e" vm="35">
        <v>#VALUE!</v>
      </c>
      <c r="D40" s="16">
        <v>1</v>
      </c>
      <c r="E40" s="16" t="s">
        <v>74</v>
      </c>
      <c r="F40" s="21"/>
      <c r="G40" s="18"/>
    </row>
    <row r="41" spans="1:8" s="2" customFormat="1" ht="50.5" customHeight="1" x14ac:dyDescent="0.3">
      <c r="A41" s="15">
        <v>36</v>
      </c>
      <c r="B41" s="19" t="s">
        <v>109</v>
      </c>
      <c r="C41" s="16" t="e" vm="36">
        <v>#VALUE!</v>
      </c>
      <c r="D41" s="16">
        <v>12</v>
      </c>
      <c r="E41" s="16" t="s">
        <v>70</v>
      </c>
      <c r="F41" s="21"/>
      <c r="G41" s="18"/>
    </row>
    <row r="42" spans="1:8" s="2" customFormat="1" ht="70.5" customHeight="1" x14ac:dyDescent="0.3">
      <c r="A42" s="22">
        <v>37</v>
      </c>
      <c r="B42" s="19" t="s">
        <v>111</v>
      </c>
      <c r="C42" s="16" t="e" vm="37">
        <v>#VALUE!</v>
      </c>
      <c r="D42" s="16">
        <v>2</v>
      </c>
      <c r="E42" s="16" t="s">
        <v>112</v>
      </c>
      <c r="F42" s="21"/>
      <c r="G42" s="18"/>
    </row>
    <row r="43" spans="1:8" s="2" customFormat="1" ht="121.5" customHeight="1" x14ac:dyDescent="0.3">
      <c r="A43" s="15">
        <v>38</v>
      </c>
      <c r="B43" s="19" t="s">
        <v>114</v>
      </c>
      <c r="C43" s="19" t="e" vm="38">
        <v>#VALUE!</v>
      </c>
      <c r="D43" s="16">
        <v>2</v>
      </c>
      <c r="E43" s="16" t="s">
        <v>70</v>
      </c>
      <c r="F43" s="21"/>
      <c r="G43" s="18"/>
    </row>
    <row r="44" spans="1:8" s="2" customFormat="1" ht="57.5" customHeight="1" x14ac:dyDescent="0.3">
      <c r="A44" s="15">
        <v>39</v>
      </c>
      <c r="B44" s="19" t="s">
        <v>115</v>
      </c>
      <c r="C44" s="16" t="e" vm="39">
        <v>#VALUE!</v>
      </c>
      <c r="D44" s="16">
        <v>1</v>
      </c>
      <c r="E44" s="16" t="s">
        <v>74</v>
      </c>
      <c r="F44" s="21"/>
      <c r="G44" s="130"/>
      <c r="H44" s="145"/>
    </row>
    <row r="45" spans="1:8" s="2" customFormat="1" ht="113.5" customHeight="1" x14ac:dyDescent="0.3">
      <c r="A45" s="15">
        <v>40</v>
      </c>
      <c r="B45" s="19" t="s">
        <v>116</v>
      </c>
      <c r="C45" s="19" t="e" vm="40">
        <v>#VALUE!</v>
      </c>
      <c r="D45" s="16">
        <v>15</v>
      </c>
      <c r="E45" s="16" t="s">
        <v>120</v>
      </c>
      <c r="F45" s="21"/>
      <c r="G45" s="18"/>
    </row>
    <row r="46" spans="1:8" s="2" customFormat="1" ht="64.5" customHeight="1" x14ac:dyDescent="0.3">
      <c r="A46" s="22">
        <v>41</v>
      </c>
      <c r="B46" s="19" t="s">
        <v>119</v>
      </c>
      <c r="C46" s="16" t="e" vm="41">
        <v>#VALUE!</v>
      </c>
      <c r="D46" s="16">
        <v>12</v>
      </c>
      <c r="E46" s="16" t="s">
        <v>120</v>
      </c>
      <c r="F46" s="21"/>
      <c r="G46" s="18"/>
    </row>
    <row r="47" spans="1:8" s="2" customFormat="1" ht="70" customHeight="1" x14ac:dyDescent="0.3">
      <c r="A47" s="22">
        <v>42</v>
      </c>
      <c r="B47" s="19" t="s">
        <v>122</v>
      </c>
      <c r="C47" s="16" t="e" vm="42">
        <v>#VALUE!</v>
      </c>
      <c r="D47" s="16">
        <v>1</v>
      </c>
      <c r="E47" s="16" t="s">
        <v>73</v>
      </c>
      <c r="F47" s="21"/>
      <c r="G47" s="18"/>
    </row>
    <row r="48" spans="1:8" s="2" customFormat="1" ht="72.5" customHeight="1" x14ac:dyDescent="0.3">
      <c r="A48" s="22">
        <v>43</v>
      </c>
      <c r="B48" s="19" t="s">
        <v>123</v>
      </c>
      <c r="C48" s="16" t="e" vm="43">
        <v>#VALUE!</v>
      </c>
      <c r="D48" s="16">
        <v>1</v>
      </c>
      <c r="E48" s="16"/>
      <c r="F48" s="21"/>
      <c r="G48" s="18"/>
    </row>
    <row r="49" spans="1:7" s="2" customFormat="1" ht="78.5" customHeight="1" x14ac:dyDescent="0.3">
      <c r="A49" s="22">
        <v>44</v>
      </c>
      <c r="B49" s="19" t="s">
        <v>126</v>
      </c>
      <c r="C49" s="19" t="e" vm="44">
        <v>#VALUE!</v>
      </c>
      <c r="D49" s="16">
        <v>12</v>
      </c>
      <c r="E49" s="16" t="s">
        <v>70</v>
      </c>
      <c r="F49" s="21"/>
      <c r="G49" s="18"/>
    </row>
    <row r="50" spans="1:7" s="2" customFormat="1" ht="58" customHeight="1" x14ac:dyDescent="0.3">
      <c r="A50" s="15">
        <v>45</v>
      </c>
      <c r="B50" s="36" t="s">
        <v>127</v>
      </c>
      <c r="C50" s="36" t="e" vm="45">
        <v>#VALUE!</v>
      </c>
      <c r="D50" s="16">
        <v>12</v>
      </c>
      <c r="E50" s="16" t="s">
        <v>70</v>
      </c>
      <c r="F50" s="21"/>
      <c r="G50" s="18"/>
    </row>
    <row r="51" spans="1:7" s="2" customFormat="1" ht="56.5" customHeight="1" x14ac:dyDescent="0.3">
      <c r="A51" s="35">
        <v>46</v>
      </c>
      <c r="B51" s="23" t="s">
        <v>130</v>
      </c>
      <c r="C51" s="95" t="e" vm="46">
        <v>#VALUE!</v>
      </c>
      <c r="D51" s="16">
        <v>4</v>
      </c>
      <c r="E51" s="16" t="s">
        <v>72</v>
      </c>
      <c r="F51" s="21"/>
      <c r="G51" s="18"/>
    </row>
    <row r="52" spans="1:7" s="2" customFormat="1" ht="44.5" customHeight="1" x14ac:dyDescent="0.3">
      <c r="A52" s="15">
        <v>47</v>
      </c>
      <c r="B52" s="55" t="s">
        <v>132</v>
      </c>
      <c r="C52" s="94" t="e" vm="47">
        <v>#VALUE!</v>
      </c>
      <c r="D52" s="16">
        <v>1</v>
      </c>
      <c r="E52" s="16" t="s">
        <v>72</v>
      </c>
      <c r="F52" s="21"/>
      <c r="G52" s="18"/>
    </row>
    <row r="53" spans="1:7" s="2" customFormat="1" ht="53" customHeight="1" x14ac:dyDescent="0.3">
      <c r="A53" s="15">
        <v>48</v>
      </c>
      <c r="B53" s="96" t="s">
        <v>134</v>
      </c>
      <c r="C53" s="94" t="e" vm="48">
        <v>#VALUE!</v>
      </c>
      <c r="D53" s="16">
        <v>12</v>
      </c>
      <c r="E53" s="16" t="s">
        <v>70</v>
      </c>
      <c r="F53" s="21"/>
      <c r="G53" s="18"/>
    </row>
    <row r="54" spans="1:7" s="2" customFormat="1" ht="65.5" customHeight="1" x14ac:dyDescent="0.3">
      <c r="A54" s="15">
        <v>49</v>
      </c>
      <c r="B54" s="96" t="s">
        <v>136</v>
      </c>
      <c r="C54" s="94" t="e" vm="49">
        <v>#VALUE!</v>
      </c>
      <c r="D54" s="16">
        <v>4</v>
      </c>
      <c r="E54" s="16" t="s">
        <v>120</v>
      </c>
      <c r="F54" s="21"/>
      <c r="G54" s="18"/>
    </row>
    <row r="55" spans="1:7" s="2" customFormat="1" ht="44.5" customHeight="1" x14ac:dyDescent="0.3">
      <c r="A55" s="15">
        <v>50</v>
      </c>
      <c r="B55" s="55" t="s">
        <v>139</v>
      </c>
      <c r="C55" s="22" t="e" vm="50">
        <v>#VALUE!</v>
      </c>
      <c r="D55" s="16">
        <v>7</v>
      </c>
      <c r="E55" s="16" t="s">
        <v>70</v>
      </c>
      <c r="F55" s="21"/>
      <c r="G55" s="97"/>
    </row>
    <row r="56" spans="1:7" s="2" customFormat="1" ht="54" customHeight="1" x14ac:dyDescent="0.3">
      <c r="A56" s="15">
        <v>51</v>
      </c>
      <c r="B56" s="96" t="s">
        <v>141</v>
      </c>
      <c r="C56" s="94" t="e" vm="51">
        <v>#VALUE!</v>
      </c>
      <c r="D56" s="16">
        <v>3</v>
      </c>
      <c r="E56" s="16" t="s">
        <v>142</v>
      </c>
      <c r="F56" s="21"/>
      <c r="G56" s="98"/>
    </row>
    <row r="57" spans="1:7" s="2" customFormat="1" ht="52.5" customHeight="1" x14ac:dyDescent="0.3">
      <c r="A57" s="15">
        <v>52</v>
      </c>
      <c r="B57" s="55" t="s">
        <v>144</v>
      </c>
      <c r="C57" s="94" t="e" vm="52">
        <v>#VALUE!</v>
      </c>
      <c r="D57" s="16">
        <v>7</v>
      </c>
      <c r="E57" s="16" t="s">
        <v>137</v>
      </c>
      <c r="F57" s="21"/>
      <c r="G57" s="98"/>
    </row>
    <row r="58" spans="1:7" s="2" customFormat="1" ht="46.5" customHeight="1" x14ac:dyDescent="0.3">
      <c r="A58" s="15">
        <v>53</v>
      </c>
      <c r="B58" s="55" t="s">
        <v>15</v>
      </c>
      <c r="C58" s="94" t="e" vm="53">
        <v>#VALUE!</v>
      </c>
      <c r="D58" s="16">
        <v>7</v>
      </c>
      <c r="E58" s="16" t="s">
        <v>137</v>
      </c>
      <c r="F58" s="21"/>
      <c r="G58" s="98"/>
    </row>
    <row r="59" spans="1:7" s="2" customFormat="1" ht="50" customHeight="1" x14ac:dyDescent="0.3">
      <c r="A59" s="15">
        <v>54</v>
      </c>
      <c r="B59" s="96" t="s">
        <v>16</v>
      </c>
      <c r="C59" s="94" t="e" vm="54">
        <v>#VALUE!</v>
      </c>
      <c r="D59" s="16">
        <v>7</v>
      </c>
      <c r="E59" s="16" t="s">
        <v>137</v>
      </c>
      <c r="F59" s="21"/>
      <c r="G59" s="98"/>
    </row>
    <row r="60" spans="1:7" s="2" customFormat="1" ht="95.5" customHeight="1" x14ac:dyDescent="0.3">
      <c r="A60" s="15">
        <v>55</v>
      </c>
      <c r="B60" s="23" t="s">
        <v>148</v>
      </c>
      <c r="C60" s="22" t="e" vm="55">
        <v>#VALUE!</v>
      </c>
      <c r="D60" s="16">
        <v>44</v>
      </c>
      <c r="E60" s="16" t="s">
        <v>74</v>
      </c>
      <c r="F60" s="21"/>
      <c r="G60" s="98"/>
    </row>
    <row r="61" spans="1:7" s="2" customFormat="1" ht="48" customHeight="1" x14ac:dyDescent="0.3">
      <c r="A61" s="15">
        <v>56</v>
      </c>
      <c r="B61" s="55" t="s">
        <v>150</v>
      </c>
      <c r="C61" s="94" t="e" vm="56">
        <v>#VALUE!</v>
      </c>
      <c r="D61" s="16">
        <v>2</v>
      </c>
      <c r="E61" s="16" t="s">
        <v>120</v>
      </c>
      <c r="F61" s="21"/>
      <c r="G61" s="98"/>
    </row>
    <row r="62" spans="1:7" s="2" customFormat="1" ht="59.5" customHeight="1" x14ac:dyDescent="0.3">
      <c r="A62" s="15">
        <v>57</v>
      </c>
      <c r="B62" s="96" t="s">
        <v>152</v>
      </c>
      <c r="C62" s="94" t="e" vm="57">
        <v>#VALUE!</v>
      </c>
      <c r="D62" s="16">
        <v>7</v>
      </c>
      <c r="E62" s="16" t="s">
        <v>73</v>
      </c>
      <c r="F62" s="21"/>
      <c r="G62" s="98"/>
    </row>
    <row r="63" spans="1:7" s="2" customFormat="1" ht="23.25" customHeight="1" x14ac:dyDescent="0.3">
      <c r="A63" s="44"/>
      <c r="B63" s="54" t="s">
        <v>17</v>
      </c>
      <c r="C63" s="54"/>
      <c r="D63" s="46"/>
      <c r="E63" s="46"/>
      <c r="F63" s="42"/>
      <c r="G63" s="47"/>
    </row>
    <row r="64" spans="1:7" s="2" customFormat="1" ht="36.5" customHeight="1" x14ac:dyDescent="0.3">
      <c r="A64" s="15">
        <v>58</v>
      </c>
      <c r="B64" s="55" t="s">
        <v>154</v>
      </c>
      <c r="C64" s="94" t="e" vm="58">
        <v>#VALUE!</v>
      </c>
      <c r="D64" s="16">
        <v>12</v>
      </c>
      <c r="E64" s="16" t="s">
        <v>70</v>
      </c>
      <c r="F64" s="21"/>
      <c r="G64" s="98"/>
    </row>
    <row r="65" spans="1:7" s="2" customFormat="1" ht="45.5" customHeight="1" x14ac:dyDescent="0.3">
      <c r="A65" s="15">
        <v>59</v>
      </c>
      <c r="B65" s="55" t="s">
        <v>155</v>
      </c>
      <c r="C65" s="22" t="e" vm="59">
        <v>#VALUE!</v>
      </c>
      <c r="D65" s="16">
        <v>12</v>
      </c>
      <c r="E65" s="16" t="s">
        <v>70</v>
      </c>
      <c r="F65" s="21"/>
      <c r="G65" s="98"/>
    </row>
    <row r="66" spans="1:7" s="2" customFormat="1" ht="46.5" customHeight="1" x14ac:dyDescent="0.3">
      <c r="A66" s="15">
        <v>60</v>
      </c>
      <c r="B66" s="23" t="s">
        <v>179</v>
      </c>
      <c r="C66" s="94" t="e" vm="60">
        <v>#VALUE!</v>
      </c>
      <c r="D66" s="16">
        <v>12</v>
      </c>
      <c r="E66" s="16" t="s">
        <v>70</v>
      </c>
      <c r="F66" s="21"/>
      <c r="G66" s="98"/>
    </row>
    <row r="67" spans="1:7" s="2" customFormat="1" ht="66" customHeight="1" x14ac:dyDescent="0.3">
      <c r="A67" s="15">
        <v>61</v>
      </c>
      <c r="B67" s="23" t="s">
        <v>157</v>
      </c>
      <c r="C67" s="22" t="e" vm="61">
        <v>#VALUE!</v>
      </c>
      <c r="D67" s="16">
        <v>5</v>
      </c>
      <c r="E67" s="16" t="s">
        <v>70</v>
      </c>
      <c r="F67" s="21"/>
      <c r="G67" s="98"/>
    </row>
    <row r="68" spans="1:7" s="2" customFormat="1" ht="53.5" customHeight="1" x14ac:dyDescent="0.3">
      <c r="A68" s="15">
        <v>62</v>
      </c>
      <c r="B68" s="23" t="s">
        <v>185</v>
      </c>
      <c r="C68" s="101" t="e" vm="62">
        <v>#VALUE!</v>
      </c>
      <c r="D68" s="16">
        <v>4</v>
      </c>
      <c r="E68" s="16" t="s">
        <v>70</v>
      </c>
      <c r="F68" s="21"/>
      <c r="G68" s="98"/>
    </row>
    <row r="69" spans="1:7" s="2" customFormat="1" ht="50.5" customHeight="1" x14ac:dyDescent="0.3">
      <c r="A69" s="15">
        <v>63</v>
      </c>
      <c r="B69" s="23" t="s">
        <v>188</v>
      </c>
      <c r="C69" s="102" t="e" vm="63">
        <v>#VALUE!</v>
      </c>
      <c r="D69" s="16">
        <v>4</v>
      </c>
      <c r="E69" s="16" t="s">
        <v>70</v>
      </c>
      <c r="F69" s="21"/>
      <c r="G69" s="98"/>
    </row>
    <row r="70" spans="1:7" s="2" customFormat="1" ht="41.5" customHeight="1" x14ac:dyDescent="0.3">
      <c r="A70" s="15">
        <v>64</v>
      </c>
      <c r="B70" s="132" t="s">
        <v>210</v>
      </c>
      <c r="C70" s="103" t="e" vm="64">
        <v>#VALUE!</v>
      </c>
      <c r="D70" s="16">
        <v>5</v>
      </c>
      <c r="E70" s="16" t="s">
        <v>70</v>
      </c>
      <c r="F70" s="21"/>
      <c r="G70" s="98"/>
    </row>
    <row r="71" spans="1:7" s="2" customFormat="1" ht="55.5" customHeight="1" x14ac:dyDescent="0.3">
      <c r="A71" s="15">
        <v>65</v>
      </c>
      <c r="B71" s="105" t="s">
        <v>159</v>
      </c>
      <c r="C71" s="104" t="e" vm="65">
        <v>#VALUE!</v>
      </c>
      <c r="D71" s="16">
        <v>2</v>
      </c>
      <c r="E71" s="16" t="s">
        <v>70</v>
      </c>
      <c r="F71" s="21"/>
      <c r="G71" s="98"/>
    </row>
    <row r="72" spans="1:7" s="2" customFormat="1" ht="53.5" customHeight="1" x14ac:dyDescent="0.3">
      <c r="A72" s="15">
        <v>66</v>
      </c>
      <c r="B72" s="55" t="s">
        <v>161</v>
      </c>
      <c r="C72" s="104" t="e" vm="66">
        <v>#VALUE!</v>
      </c>
      <c r="D72" s="16">
        <v>5</v>
      </c>
      <c r="E72" s="16" t="s">
        <v>70</v>
      </c>
      <c r="F72" s="21"/>
      <c r="G72" s="98"/>
    </row>
    <row r="73" spans="1:7" s="2" customFormat="1" ht="43.5" customHeight="1" x14ac:dyDescent="0.3">
      <c r="A73" s="15">
        <v>67</v>
      </c>
      <c r="B73" s="55" t="s">
        <v>165</v>
      </c>
      <c r="C73" s="22" t="e" vm="67">
        <v>#VALUE!</v>
      </c>
      <c r="D73" s="16">
        <v>3</v>
      </c>
      <c r="E73" s="16" t="s">
        <v>72</v>
      </c>
      <c r="F73" s="21"/>
      <c r="G73" s="98"/>
    </row>
    <row r="74" spans="1:7" s="2" customFormat="1" ht="49.5" customHeight="1" x14ac:dyDescent="0.3">
      <c r="A74" s="15">
        <v>68</v>
      </c>
      <c r="B74" s="23" t="s">
        <v>164</v>
      </c>
      <c r="C74" s="22" t="e" vm="68">
        <v>#VALUE!</v>
      </c>
      <c r="D74" s="16">
        <v>1</v>
      </c>
      <c r="E74" s="16" t="s">
        <v>72</v>
      </c>
      <c r="F74" s="21"/>
      <c r="G74" s="98"/>
    </row>
    <row r="75" spans="1:7" s="2" customFormat="1" ht="101.5" customHeight="1" x14ac:dyDescent="0.3">
      <c r="A75" s="15">
        <v>69</v>
      </c>
      <c r="B75" s="23" t="s">
        <v>211</v>
      </c>
      <c r="C75" s="22" t="e" vm="69">
        <v>#VALUE!</v>
      </c>
      <c r="D75" s="16">
        <v>1</v>
      </c>
      <c r="E75" s="16" t="s">
        <v>72</v>
      </c>
      <c r="F75" s="21"/>
      <c r="G75" s="98"/>
    </row>
    <row r="76" spans="1:7" s="2" customFormat="1" ht="64.5" customHeight="1" x14ac:dyDescent="0.3">
      <c r="A76" s="15">
        <v>70</v>
      </c>
      <c r="B76" s="55" t="s">
        <v>168</v>
      </c>
      <c r="C76" s="22" t="e" vm="70">
        <v>#VALUE!</v>
      </c>
      <c r="D76" s="16">
        <v>3</v>
      </c>
      <c r="E76" s="16" t="s">
        <v>70</v>
      </c>
      <c r="F76" s="21"/>
      <c r="G76" s="98"/>
    </row>
    <row r="77" spans="1:7" s="2" customFormat="1" ht="64.5" customHeight="1" x14ac:dyDescent="0.3">
      <c r="A77" s="15">
        <v>71</v>
      </c>
      <c r="B77" s="23" t="s">
        <v>170</v>
      </c>
      <c r="C77" s="104" t="e" vm="71">
        <v>#VALUE!</v>
      </c>
      <c r="D77" s="16">
        <v>1</v>
      </c>
      <c r="E77" s="16" t="s">
        <v>137</v>
      </c>
      <c r="F77" s="21"/>
      <c r="G77" s="98"/>
    </row>
    <row r="78" spans="1:7" s="2" customFormat="1" ht="81" customHeight="1" x14ac:dyDescent="0.3">
      <c r="A78" s="15">
        <v>72</v>
      </c>
      <c r="B78" s="23" t="s">
        <v>171</v>
      </c>
      <c r="C78" s="22" t="e" vm="72">
        <v>#VALUE!</v>
      </c>
      <c r="D78" s="16">
        <v>1</v>
      </c>
      <c r="E78" s="16" t="s">
        <v>70</v>
      </c>
      <c r="F78" s="21"/>
      <c r="G78" s="98"/>
    </row>
    <row r="79" spans="1:7" s="2" customFormat="1" ht="74" customHeight="1" x14ac:dyDescent="0.3">
      <c r="A79" s="15">
        <v>73</v>
      </c>
      <c r="B79" s="23" t="s">
        <v>173</v>
      </c>
      <c r="C79" s="22" t="e" vm="73">
        <v>#VALUE!</v>
      </c>
      <c r="D79" s="16">
        <v>1</v>
      </c>
      <c r="E79" s="16" t="s">
        <v>72</v>
      </c>
      <c r="F79" s="21"/>
      <c r="G79" s="98"/>
    </row>
    <row r="80" spans="1:7" s="2" customFormat="1" ht="52" customHeight="1" x14ac:dyDescent="0.3">
      <c r="A80" s="15">
        <v>74</v>
      </c>
      <c r="B80" s="23" t="s">
        <v>176</v>
      </c>
      <c r="C80" s="22" t="e" vm="74">
        <v>#VALUE!</v>
      </c>
      <c r="D80" s="16">
        <v>2</v>
      </c>
      <c r="E80" s="16" t="s">
        <v>72</v>
      </c>
      <c r="F80" s="21"/>
      <c r="G80" s="98"/>
    </row>
    <row r="81" spans="1:7" s="2" customFormat="1" ht="43.5" customHeight="1" x14ac:dyDescent="0.3">
      <c r="A81" s="15">
        <v>75</v>
      </c>
      <c r="B81" s="55" t="s">
        <v>182</v>
      </c>
      <c r="C81" s="22" t="e" vm="75">
        <v>#VALUE!</v>
      </c>
      <c r="D81" s="16">
        <v>10</v>
      </c>
      <c r="E81" s="16" t="s">
        <v>70</v>
      </c>
      <c r="F81" s="21"/>
      <c r="G81" s="98"/>
    </row>
    <row r="82" spans="1:7" s="2" customFormat="1" ht="46" customHeight="1" x14ac:dyDescent="0.3">
      <c r="A82" s="15">
        <v>76</v>
      </c>
      <c r="B82" s="55" t="s">
        <v>183</v>
      </c>
      <c r="C82" s="94" t="e" vm="76">
        <v>#VALUE!</v>
      </c>
      <c r="D82" s="16">
        <v>10</v>
      </c>
      <c r="E82" s="16" t="s">
        <v>70</v>
      </c>
      <c r="F82" s="21"/>
      <c r="G82" s="98"/>
    </row>
    <row r="83" spans="1:7" s="2" customFormat="1" ht="52.5" customHeight="1" x14ac:dyDescent="0.3">
      <c r="A83" s="15">
        <v>77</v>
      </c>
      <c r="B83" s="96" t="s">
        <v>35</v>
      </c>
      <c r="C83" s="94" t="e" vm="77">
        <v>#VALUE!</v>
      </c>
      <c r="D83" s="16">
        <v>2</v>
      </c>
      <c r="E83" s="16" t="s">
        <v>70</v>
      </c>
      <c r="F83" s="21"/>
      <c r="G83" s="98"/>
    </row>
    <row r="84" spans="1:7" s="2" customFormat="1" ht="39.75" customHeight="1" x14ac:dyDescent="0.3">
      <c r="A84" s="44"/>
      <c r="B84" s="45" t="s">
        <v>28</v>
      </c>
      <c r="C84" s="45"/>
      <c r="D84" s="46"/>
      <c r="E84" s="85"/>
      <c r="F84" s="43"/>
      <c r="G84" s="47"/>
    </row>
    <row r="85" spans="1:7" s="2" customFormat="1" ht="63" customHeight="1" x14ac:dyDescent="0.3">
      <c r="A85" s="22">
        <v>78</v>
      </c>
      <c r="B85" s="24" t="s">
        <v>191</v>
      </c>
      <c r="C85" s="15" t="e" vm="78">
        <v>#VALUE!</v>
      </c>
      <c r="D85" s="16">
        <v>2</v>
      </c>
      <c r="E85" s="16" t="s">
        <v>70</v>
      </c>
      <c r="F85" s="21"/>
      <c r="G85" s="98"/>
    </row>
    <row r="86" spans="1:7" s="2" customFormat="1" ht="50.5" customHeight="1" x14ac:dyDescent="0.3">
      <c r="A86" s="22">
        <v>79</v>
      </c>
      <c r="B86" s="25" t="s">
        <v>18</v>
      </c>
      <c r="C86" s="16" t="e" vm="79">
        <v>#VALUE!</v>
      </c>
      <c r="D86" s="16">
        <v>2</v>
      </c>
      <c r="E86" s="16" t="s">
        <v>70</v>
      </c>
      <c r="F86" s="21"/>
      <c r="G86" s="98"/>
    </row>
    <row r="87" spans="1:7" s="2" customFormat="1" ht="71" customHeight="1" x14ac:dyDescent="0.3">
      <c r="A87" s="22">
        <v>80</v>
      </c>
      <c r="B87" s="25" t="s">
        <v>194</v>
      </c>
      <c r="C87" s="16" t="e" vm="80">
        <v>#VALUE!</v>
      </c>
      <c r="D87" s="16">
        <v>5</v>
      </c>
      <c r="E87" s="16" t="s">
        <v>70</v>
      </c>
      <c r="F87" s="21"/>
      <c r="G87" s="18"/>
    </row>
    <row r="88" spans="1:7" s="2" customFormat="1" ht="50.5" customHeight="1" x14ac:dyDescent="0.3">
      <c r="A88" s="22">
        <v>81</v>
      </c>
      <c r="B88" s="25" t="s">
        <v>195</v>
      </c>
      <c r="C88" s="16" t="e" vm="81">
        <v>#VALUE!</v>
      </c>
      <c r="D88" s="16">
        <v>2</v>
      </c>
      <c r="E88" s="16" t="s">
        <v>70</v>
      </c>
      <c r="F88" s="21"/>
      <c r="G88" s="18"/>
    </row>
    <row r="89" spans="1:7" s="2" customFormat="1" ht="49.5" customHeight="1" x14ac:dyDescent="0.3">
      <c r="A89" s="22">
        <v>82</v>
      </c>
      <c r="B89" s="25" t="s">
        <v>197</v>
      </c>
      <c r="C89" s="16" t="e" vm="82">
        <v>#VALUE!</v>
      </c>
      <c r="D89" s="16">
        <v>1</v>
      </c>
      <c r="E89" s="16" t="s">
        <v>70</v>
      </c>
      <c r="F89" s="21"/>
      <c r="G89" s="18"/>
    </row>
    <row r="90" spans="1:7" s="2" customFormat="1" ht="60.5" customHeight="1" x14ac:dyDescent="0.3">
      <c r="A90" s="22">
        <v>83</v>
      </c>
      <c r="B90" s="25" t="s">
        <v>199</v>
      </c>
      <c r="C90" s="16" t="e" vm="83">
        <v>#VALUE!</v>
      </c>
      <c r="D90" s="16">
        <v>1</v>
      </c>
      <c r="E90" s="16" t="s">
        <v>70</v>
      </c>
      <c r="F90" s="21"/>
      <c r="G90" s="18"/>
    </row>
    <row r="91" spans="1:7" s="2" customFormat="1" ht="55.5" customHeight="1" x14ac:dyDescent="0.3">
      <c r="A91" s="22">
        <v>84</v>
      </c>
      <c r="B91" s="25" t="s">
        <v>201</v>
      </c>
      <c r="C91" s="16" t="e" vm="84">
        <v>#VALUE!</v>
      </c>
      <c r="D91" s="16">
        <v>50</v>
      </c>
      <c r="E91" s="16" t="s">
        <v>70</v>
      </c>
      <c r="F91" s="21"/>
      <c r="G91" s="18"/>
    </row>
    <row r="92" spans="1:7" s="2" customFormat="1" ht="61.5" customHeight="1" x14ac:dyDescent="0.3">
      <c r="A92" s="22">
        <v>85</v>
      </c>
      <c r="B92" s="25" t="s">
        <v>203</v>
      </c>
      <c r="C92" s="16" t="e" vm="85">
        <v>#VALUE!</v>
      </c>
      <c r="D92" s="16">
        <v>12</v>
      </c>
      <c r="E92" s="16" t="s">
        <v>70</v>
      </c>
      <c r="F92" s="21"/>
      <c r="G92" s="18"/>
    </row>
    <row r="93" spans="1:7" s="2" customFormat="1" ht="59.5" customHeight="1" x14ac:dyDescent="0.3">
      <c r="A93" s="22">
        <v>86</v>
      </c>
      <c r="B93" s="25" t="s">
        <v>206</v>
      </c>
      <c r="C93" s="16" t="e" vm="86">
        <v>#VALUE!</v>
      </c>
      <c r="D93" s="16">
        <v>1</v>
      </c>
      <c r="E93" s="16" t="s">
        <v>204</v>
      </c>
      <c r="F93" s="21"/>
      <c r="G93" s="18"/>
    </row>
    <row r="94" spans="1:7" s="2" customFormat="1" ht="63.5" customHeight="1" x14ac:dyDescent="0.3">
      <c r="A94" s="22">
        <v>87</v>
      </c>
      <c r="B94" s="25" t="s">
        <v>208</v>
      </c>
      <c r="C94" s="16" t="e" vm="87">
        <v>#VALUE!</v>
      </c>
      <c r="D94" s="16">
        <v>1</v>
      </c>
      <c r="E94" s="16" t="s">
        <v>70</v>
      </c>
      <c r="F94" s="21"/>
      <c r="G94" s="18"/>
    </row>
    <row r="95" spans="1:7" s="3" customFormat="1" ht="14.4" customHeight="1" x14ac:dyDescent="0.3">
      <c r="A95" s="134" t="s">
        <v>215</v>
      </c>
      <c r="B95" s="134"/>
      <c r="C95" s="134"/>
      <c r="D95" s="134"/>
      <c r="E95" s="134"/>
      <c r="F95" s="134"/>
      <c r="G95" s="135"/>
    </row>
    <row r="96" spans="1:7" s="2" customFormat="1" ht="14.4" customHeight="1" x14ac:dyDescent="0.3">
      <c r="A96" s="137" t="s">
        <v>216</v>
      </c>
      <c r="B96" s="138"/>
      <c r="C96" s="138"/>
      <c r="D96" s="138"/>
      <c r="E96" s="138"/>
      <c r="F96" s="139"/>
      <c r="G96" s="136"/>
    </row>
    <row r="97" spans="1:7" s="2" customFormat="1" ht="13" customHeight="1" x14ac:dyDescent="0.3">
      <c r="A97" s="143" t="s">
        <v>217</v>
      </c>
      <c r="B97" s="143"/>
      <c r="C97" s="143"/>
      <c r="D97" s="143"/>
      <c r="E97" s="143"/>
      <c r="F97" s="143"/>
      <c r="G97" s="140"/>
    </row>
    <row r="98" spans="1:7" s="2" customFormat="1" ht="14" customHeight="1" x14ac:dyDescent="0.3">
      <c r="A98" s="141" t="s">
        <v>11</v>
      </c>
      <c r="B98" s="141"/>
      <c r="C98" s="141"/>
      <c r="D98" s="141"/>
      <c r="E98" s="141"/>
      <c r="F98" s="141"/>
      <c r="G98" s="142"/>
    </row>
    <row r="99" spans="1:7" s="2" customFormat="1" ht="15" customHeight="1" x14ac:dyDescent="0.35">
      <c r="A99" s="9"/>
      <c r="B99" s="119"/>
      <c r="C99" s="120"/>
      <c r="D99" s="121"/>
      <c r="E99" s="120"/>
      <c r="F99" s="129"/>
      <c r="G99" s="122"/>
    </row>
    <row r="100" spans="1:7" s="2" customFormat="1" ht="14.4" customHeight="1" x14ac:dyDescent="0.35">
      <c r="A100" s="9"/>
      <c r="B100" s="119"/>
      <c r="C100" s="120"/>
      <c r="D100" s="124"/>
      <c r="E100" s="124"/>
      <c r="F100" s="129"/>
      <c r="G100" s="123"/>
    </row>
    <row r="101" spans="1:7" s="2" customFormat="1" ht="14.4" customHeight="1" x14ac:dyDescent="0.35">
      <c r="A101" s="9"/>
      <c r="B101" s="119"/>
      <c r="C101" s="125"/>
      <c r="D101" s="124"/>
      <c r="E101" s="124"/>
      <c r="F101" s="129"/>
      <c r="G101" s="123"/>
    </row>
    <row r="102" spans="1:7" s="2" customFormat="1" ht="14.4" customHeight="1" x14ac:dyDescent="0.35">
      <c r="B102" s="119"/>
      <c r="C102" s="120"/>
      <c r="D102" s="121"/>
      <c r="E102" s="121"/>
      <c r="F102" s="129"/>
      <c r="G102" s="123"/>
    </row>
    <row r="103" spans="1:7" s="2" customFormat="1" ht="14.4" customHeight="1" x14ac:dyDescent="0.35">
      <c r="A103" s="9"/>
      <c r="B103" s="126"/>
      <c r="C103" s="127"/>
      <c r="D103" s="121"/>
      <c r="E103" s="121"/>
      <c r="F103" s="129"/>
      <c r="G103" s="128"/>
    </row>
    <row r="104" spans="1:7" ht="14.4" customHeight="1" x14ac:dyDescent="0.35">
      <c r="G104"/>
    </row>
    <row r="105" spans="1:7" ht="14.4" customHeight="1" x14ac:dyDescent="0.35">
      <c r="G105"/>
    </row>
    <row r="106" spans="1:7" ht="14.4" customHeight="1" x14ac:dyDescent="0.35">
      <c r="G106"/>
    </row>
    <row r="107" spans="1:7" ht="14.4" customHeight="1" x14ac:dyDescent="0.35"/>
  </sheetData>
  <mergeCells count="6">
    <mergeCell ref="A2:G2"/>
    <mergeCell ref="A4:D4"/>
    <mergeCell ref="A96:F96"/>
    <mergeCell ref="A95:F95"/>
    <mergeCell ref="A97:F97"/>
    <mergeCell ref="A98:F9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5 - OFERTA ECONÓMICA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Mary ramirez</cp:lastModifiedBy>
  <cp:revision/>
  <dcterms:created xsi:type="dcterms:W3CDTF">2021-07-22T18:03:42Z</dcterms:created>
  <dcterms:modified xsi:type="dcterms:W3CDTF">2026-10-19T21:48:04Z</dcterms:modified>
  <cp:category/>
  <cp:contentStatus/>
</cp:coreProperties>
</file>