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192.168.1.51\técnico administrativo - abdiel mateus\Contratacion 2026\039-2026 MC ASEO-CAFETERIA\"/>
    </mc:Choice>
  </mc:AlternateContent>
  <xr:revisionPtr revIDLastSave="0" documentId="13_ncr:1_{3473E418-87CA-4BF9-854A-4BDAEB2D7D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3" i="1" l="1"/>
  <c r="G23" i="1" s="1"/>
  <c r="F64" i="1"/>
  <c r="G64" i="1" s="1"/>
  <c r="F61" i="1"/>
  <c r="G61" i="1" s="1"/>
  <c r="F35" i="1"/>
  <c r="G35" i="1" s="1"/>
  <c r="F34" i="1"/>
  <c r="F33" i="1"/>
  <c r="F32" i="1"/>
  <c r="G32" i="1" s="1"/>
  <c r="F29" i="1"/>
  <c r="G29" i="1" s="1"/>
  <c r="F26" i="1"/>
  <c r="G26" i="1" s="1"/>
  <c r="F20" i="1"/>
  <c r="G20" i="1" s="1"/>
  <c r="F8" i="1"/>
  <c r="F5" i="1"/>
  <c r="F2" i="1"/>
  <c r="G2" i="1" s="1"/>
  <c r="G5" i="1"/>
  <c r="C72" i="1"/>
  <c r="F58" i="1"/>
  <c r="G58" i="1" s="1"/>
  <c r="G55" i="1"/>
  <c r="F52" i="1"/>
  <c r="G52" i="1" s="1"/>
  <c r="F38" i="1"/>
  <c r="G38" i="1" s="1"/>
  <c r="F17" i="1"/>
  <c r="G17" i="1" s="1"/>
  <c r="F14" i="1"/>
  <c r="G14" i="1" s="1"/>
  <c r="F11" i="1"/>
  <c r="G11" i="1" s="1"/>
  <c r="G8" i="1"/>
  <c r="G67" i="1" l="1"/>
  <c r="G47" i="1"/>
</calcChain>
</file>

<file path=xl/sharedStrings.xml><?xml version="1.0" encoding="utf-8"?>
<sst xmlns="http://schemas.openxmlformats.org/spreadsheetml/2006/main" count="93" uniqueCount="91">
  <si>
    <t>INSUMO</t>
  </si>
  <si>
    <t>CANTIDAD</t>
  </si>
  <si>
    <t>VALOR PROMEDIO CATALOGO</t>
  </si>
  <si>
    <t>TARRO BLANQUEADOR DESINFECCION DE ESPACIOS (2000 ML O MAYOR)</t>
  </si>
  <si>
    <t>https://www.eurosupermercados.com.co/blanqueador-floral---x-2000ml-euro-23c/p?srsltid=AfmBOopF6tPQbrmAVxkJ_GvN5w0arKHq80dnlzCFBva_QZLZWNJa0YKi1Gc</t>
  </si>
  <si>
    <t>https://www.jumbocolombia.com/blanqueador-home-care-sin-aroma-x2000ml/p?idsku=390287&amp;srsltid=AfmBOoqkMM4yXGiRxNyLXtb3lDC0Z9Yc5JmBCeLoKPh1Px_W5n-G3VtFxw8</t>
  </si>
  <si>
    <t>https://sskaizen.com/co/producto/blanqueador-desinfectante-2000ml-berhlan-0002936/?srsltid=AfmBOopbaLWr90MbutDdJ3FjkqNAfvxKHQwQqrKCPgxPFJ3p-U2YgoIxmSs</t>
  </si>
  <si>
    <t xml:space="preserve">TARRO JABON LIQUIDO PARA Lavaloza-1000 ML </t>
  </si>
  <si>
    <t>https://www.eurosupermercados.com.co/lavaloza-liquido-limon-euromax---1000ml-9cf/p?srsltid=AfmBOor_i9H6CTq0G0EdOmdXie3UWnQFaR47dujk78AudC38G2xhZnvtqIE</t>
  </si>
  <si>
    <t>https://www.ofix.online/jabon-lavaplatos-liquido-antibacterial-orion-x-1000-ml/p?idsku=4674&amp;srsltid=AfmBOoovts1ddzB_2BLc1IPTrM-SxDBFZTFSE30lR1MFuADOE2iYUXolp5U</t>
  </si>
  <si>
    <t>https://www.latiendainkcolor.com/productos/lavaloza-liquido-limon-1000ml-q5wnh/?variant=1418788437&amp;pf=mc&amp;srsltid=AfmBOop1gCyj7mH3nlW8EjQ7axzsRH28OQTh450GN0x1AiC0Tr5c3P82M2s</t>
  </si>
  <si>
    <t>TARRO LIQUIDO LIMPIAPISOS-2000 ML</t>
  </si>
  <si>
    <t>https://www.eurosupermercados.com.co/limpia-pisos-lavanda-limpia-ya-x-2000ml-029/p?srsltid=AfmBOoqnYP5NhCXSnOCZG7_m-UjDkZukI9qAePhh6tZIVlJzR2JCVdRlCJQ</t>
  </si>
  <si>
    <t>https://www.jumbocolombia.com/limpiador-pisos-2000-ml-frutos-verdes-aromati-20111579/p?idsku=20027739&amp;srsltid=AfmBOorq4WU2QCNvLBniO1isuAlxYHzcVogzouAL64qB5GVIWW6oF641ums</t>
  </si>
  <si>
    <t>https://vaquitaexpress.com.co/limpiador-de-pisos-liquido-la-vaquita-aroma-lavanda-pet-x-2000ml.html?srsltid=AfmBOooObCdn1BLCIbv5zQ44u9zn_sUljsWhBljGn46dY3SoUuBvNaeh8oE</t>
  </si>
  <si>
    <t>PAQUETE GUANTES DOMESTICO CORRUGADOS ANTIDESLIZANTES-Talla 8</t>
  </si>
  <si>
    <t>https://www.falabella.com.co/falabella-co/product/124514708/GUANTE-DOMESTICO-CORRUGADO-TALLA-8-LATEXPORT/124514713</t>
  </si>
  <si>
    <t>https://www.kipclin.com/bioseguridad/guantes/guante-domestico-corrugado-calibre-20-amarillo-gris-m.html?srsltid=AfmBOop7aPlTyA1q-aw4wrA69-WxTykQ-hmAc8usK0OhrEEmCJ2kylmCBqg</t>
  </si>
  <si>
    <t>https://www.papyser.com/tienda/producto/guante-antideslizante-eterna-talla-9?srsltid=AfmBOooDShIx-LWhLGB7ZTGjdz2665Duzm151d_LU7nwHwiM72LcZLsvWgY</t>
  </si>
  <si>
    <t>ESPONJA OTRO PLATA-PAQUETE 3 UNIDADES</t>
  </si>
  <si>
    <t>https://www.jumbocolombia.com/esponjillatask-oro-plata-superficies-delic-pg2lev3/p?idsku=87755&amp;srsltid=AfmBOopsfVLXhEj1b1o2SJnA1mbg3SpJ1SX-wTsosWdw8wo9cAOdZII66nI</t>
  </si>
  <si>
    <t>https://www.easy.com.co/esponja-oro-plata-task-pague-2-lleve-3/p?idsku=1389338&amp;srsltid=AfmBOooYs3DkhcBR-vyiSEOkzHkqb8b8Tza5PnEjUCiV2RpXVcyr41SrZX8</t>
  </si>
  <si>
    <t>https://www.eurosupermercados.com.co/kit-esponjas-colores-2x3u-eterna-98c/p?srsltid=AfmBOopdTkCo2zJwWhnCaJLhCKzQjVnmUzsJqEUpVxooSfiKUqjFEKQCV_g</t>
  </si>
  <si>
    <t>PAQUETE TOALLA MICROFIBRA-5 Unidades-30 x 30 cm.</t>
  </si>
  <si>
    <t>https://www.almacenesla13.com/products/set-x-5-toallas-microfibra-30-x-30-cm?variant=42347937824870&amp;country=CO&amp;currency=COP&amp;utm_medium=product_sync&amp;utm_source=google&amp;utm_content=sag_organic&amp;utm_campaign=sag_organic&amp;srsltid=AfmBOoqwBGH-IOOo7WtiHCuuKi2Nj1QMZttPAhkhS0tQjSzh5OZH_nBirT4</t>
  </si>
  <si>
    <t>https://www.fuller.com.co/products/panos-de-microfibra-x-5-und?srsltid=AfmBOoptneSPZ5n8PFLp7tPsdaC9UvVORZn-rNZgrphLmEdHknLOgtQgnPI</t>
  </si>
  <si>
    <t>https://www.homecenter.com.co/homecenter-co/product/745567/set-panos-de-microfibra-multiusos-30x30cm-pague-5-lleve-7/745567/</t>
  </si>
  <si>
    <t>TRAPERO CON PALO DE MICROFIBRA ANTIBACTERIAL SEMI-INDUSTRIAL</t>
  </si>
  <si>
    <t>https://www.homecenter.com.co/homecenter-co/product/230549/trapero-microfibra-antibacterial-semi-industrial-250-gramos/230549/</t>
  </si>
  <si>
    <t>https://www.almacenesla13.com/products/trapero-copa-20-cabo-madera-task?variant=42930865864806&amp;country=CO&amp;currency=COP&amp;utm_medium=product_sync&amp;utm_source=google&amp;utm_content=sag_organic&amp;utm_campaign=sag_organic&amp;srsltid=AfmBOoq988cJRiEnv2a_Gq8_ptSKfm5opioZm4tfhDJIzWy_jQ5AO5h0Xcs</t>
  </si>
  <si>
    <t>https://estrategias-ltda.com/p-43820-trapero-microfibra-task-con-mango-metalico-colores-surtidos-250-gr-1004005?srsltid=AfmBOopUEG2RFN45QE9n1K_9dFNw_yH-e9RgxVHcC7keTL9887lkMk53y0Y</t>
  </si>
  <si>
    <t>AMBIENTADOR EN AEROSOL-400 ML</t>
  </si>
  <si>
    <t>https://vaquitaexpress.com.co/ambientador-glade-aerosol-aroma-paraiso-azul-x-400ml.html?srsltid=AfmBOorAcyyjBfz-dNY_fTPyhWIi5_TmGBJvUdAeA948k2DsrFrdOGUt_EM</t>
  </si>
  <si>
    <t>https://estrategias-ltda.com/p-40981-ambientador-aerosol-bonaire-400ml-vainilla-y-ambar?srsltid=AfmBOoqAsAhzQL9JciMCAQoNgxazvM96TSk_MG3_ElQlPe8yA-jNfoHvLkk</t>
  </si>
  <si>
    <t>ESCOBA INDUSTRIAL CON PALO-TEXTUA SUAVE</t>
  </si>
  <si>
    <t>https://www.casalimpia.com/p/escoba-con-mango-metalico-unidad-120cm-(colores-surtidos)/bogota/?srsltid=AfmBOop1KaiYMKyxzd4B3Vtgjl1vEEDjhWQOI3uyCKAQigkFjIOFKf0hp0o</t>
  </si>
  <si>
    <t>https://www.homecenter.com.co/homecenter-co/product/302467/escoba-de-fibra-extra-suave-polipropileno-130cm-surtido-con-mango-rosca-para-uso-en-pisos-delicados/302467/</t>
  </si>
  <si>
    <t>https://www.eurosupermercados.com.co/escoba-zamora-mango-metalico-euromax-554/p?srsltid=AfmBOoor4tFj-1dUKSpc4FZ_Fbl6heoBJdKxrqc3dksGNLpLcLcVMUdpi3s</t>
  </si>
  <si>
    <t xml:space="preserve">PAQUETE SERVILLETAS-200 UND por paquete </t>
  </si>
  <si>
    <t>https://www.exito.com/servilleta-partidas-paq-x-200-und-cu-431187/p?idsku=144906&amp;srsltid=AfmBOoqdMjASsAqp0n2rF9SxmQKPJqRDSbQjv7IymtOHEVXPZOjvR6NcV44</t>
  </si>
  <si>
    <t>https://distribucionesmvm.com/producto/servilleta-cuadrada-doblada-en-4-advanced-abullonada/?srsltid=AfmBOorLsmE6m47fkgAIRZ9yDCiWcWMCNSwrfAXVinCDlylvt5rwNXVL_ZI</t>
  </si>
  <si>
    <t>https://www.mercacentro.com/servilleta-rosal-laminada-blanca-x-100-und/p?srsltid=AfmBOopCz14N1D0dlXIm2_mXsmOpTGZzB6_7bUzButgmI3KxyAg4h94DeQY</t>
  </si>
  <si>
    <t>BOLSA SE BASURA NEGRA-PARA PAPELERA 46X46 Paquete de 100</t>
  </si>
  <si>
    <t xml:space="preserve"> </t>
  </si>
  <si>
    <t>https://www.papyser.com/tienda/producto/bolsa-basura-46x46-cm-negra-x-100-calibre-0.8?srsltid=AfmBOopN_jO6EoMW6mIjby6Ifvqv6eZ_he4Q5x5flJC3VMz-Y48Rv0g729g</t>
  </si>
  <si>
    <t>https://www.kipclin.com/manejo-de-residuos/bolsas/bolsa-para-basura-negra-46-x-46-calibre-0-8-paquete-x-100.html?srsltid=AfmBOopBnjO3RkXI4iheqdh7nqB54r0tzL7whn64oAd407D_yoY7l-QsSl0</t>
  </si>
  <si>
    <t>https://detalshop.com/products/bolsa-basura-roja-task-pro-46-x-46-rollo-x-10-unidades?variant=39321060540583&amp;country=CO&amp;currency=COP&amp;utm_medium=product_sync&amp;utm_source=google&amp;utm_content=sag_organic&amp;utm_campaign=sag_organic&amp;srsltid=AfmBOoqEX_VD7ZLDrVj1n3Ggc2wEN_elnBqyvppgPO5qKncCyTo0ZFk-I5A</t>
  </si>
  <si>
    <t>BOLSA SE BASURA NEGRA-PARA CANECA 80X110 Paquete de 10</t>
  </si>
  <si>
    <t>https://www.homesentry.co/bolsas-expressions-80x110cm-negro-120-lt-10-ud-plastico/p?srsltid=AfmBOoofKxk2kWol8sAqH6R4JkVL6US_F_nG8wLXJ9IURl6K7RuFseqQEuU</t>
  </si>
  <si>
    <t>https://www.jumbocolombia.com/bolsa-task-basura-reciclada-70x90-cm-x20und-pr-esp/p?idsku=111712&amp;srsltid=AfmBOopZaUodCGBFd_DNeirP_9CMv4x3j511crFD9IZQ-fuzEFj2obYYVAg</t>
  </si>
  <si>
    <t>https://www.papyser.com/tienda/producto/bolsa-basura-80x110-cm-blanca-x-12-calibre-0.8?srsltid=AfmBOopdMIX8GNIfWaGQrbKFK_tyhIBtNW8BOVzqYo2eBM5cF5FgSlkhGbA</t>
  </si>
  <si>
    <t>VALOR TOTAL ASEO……..……….</t>
  </si>
  <si>
    <t xml:space="preserve">TARRO CAFE INSTANTANEO-150 Gramos </t>
  </si>
  <si>
    <t>https://www.eurosupermercados.com.co/nescafe-santuario-dawn-jar-x150gr-eed/p?srsltid=AfmBOop43UI28JensdGiMScs1agbYWFu6IejrRABQ4VoqXf57qZMhgZh-_A</t>
  </si>
  <si>
    <t>https://www.jumbocolombia.com/cafe-nescafe-artesano-antioquia-soluble-x150g/p?idsku=271068&amp;srsltid=AfmBOorJ7KuQy4yHKAJMt-O-sj_jzQ-_S0fuV1K17GaJMy7xQHoMAOCTPdg</t>
  </si>
  <si>
    <t>https://www.tiendanutresaencasa.com/colcafe-liofilizado-1074254/p?idsku=115&amp;srsltid=AfmBOoo31U5RGZYj60rv18LFvOOJBWnFwiZd_2wiLrfnsY-Kx1sMjbnEXqQ</t>
  </si>
  <si>
    <t>CAJA AROMATICA-20 UNIDADES-PRESENTACION BOLSA</t>
  </si>
  <si>
    <t>https://estrategias-ltda.com/p-41198-aromatica-hindu-manzanilla-caja-20-sobres?srsltid=AfmBOoqXpK6pOKzSQftlOdyy1YCt4_G9m2Uwil6YlRkusOgb0BZ3HL1BlSQ</t>
  </si>
  <si>
    <t>https://www.tiendahoreca.co/product/p-5274-hindu-aromatica-cidron-caja-x-20-sobres?srsltid=AfmBOorIeKmrJWf-5ae7wzFqs6FMJDmelK6ufb6EASNCGnbjjSwk1etQ_cE</t>
  </si>
  <si>
    <t>https://vaquitaexpress.com.co/aromaticas-hindu-toronjil-x-18gr-x-20-sobres.html?srsltid=AfmBOopLZ4SE4CYbafSn1yzcU9B2pOVQJTnWNLowBEzskiTpCQs9Jwn5bDg</t>
  </si>
  <si>
    <t>PAQUETE DE VASOS DESECHABLE 06 ONZAS-CALOR-FRIO 50 Unidades por paquete</t>
  </si>
  <si>
    <t>https://www.carulla.com/vasos-termicos-biodegra-darnel-d690603n-3030437/p</t>
  </si>
  <si>
    <t>https://www.eurosupermercados.com.co/vaso--papel-6-oz--domingo-x-50-und-0af/p?srsltid=AfmBOorrwETy--PYtwfMLCs2iNMViHvRSHmKWn1-UPNFNC1TjwXRq7jvy7o</t>
  </si>
  <si>
    <t>https://www.mercacentro.com/vaso-domingo-papel-4-oz-x-50-und/p?srsltid=AfmBOor5IYfQIa9EwDuwL6rOjV4whWx7dFMkX0XjdD6Wn79DUaYKqvSVdSw</t>
  </si>
  <si>
    <t>PAQUETE DE VASOS DESECHABLE 12 ONZAS-CALOR-FRIO 50 Unidades por paquete</t>
  </si>
  <si>
    <t>https://berpa.com.co/VASOS-Y-TAPAS/vaso-ico-ajov-12-oz-x-20-cj50-r656?srsltid=AfmBOoo23XAaQYll7PyqqP8IeTfKosL9Y4-DL-qvUyPTcJ7TSciJhUczE8A</t>
  </si>
  <si>
    <t>https://www.exito.com/vasos-creapack-12-onzas-para-bebidas-fria-x-40-104893569-mp/p?idsku=104893569&amp;srsltid=AfmBOooYC-9Mtu4hCNvc_j7FsoVnImVHeczDZJZcIZxOFitlRzwNOIh4EG4</t>
  </si>
  <si>
    <t>https://viejoverde.co/producto/vasos-de-carton-12-oz/?gad_source=4&amp;gad_campaignid=23793152545&amp;gbraid=0AAAAAoXdZ9tF6Ler2J4xfgd0S6UEXIljg&amp;gclid=CjwKCAjwqJXUBhBNEiwA8BgG7iAzw2sLWmqT1kKujdcCc15ouAUniZWKVL4EUil-3wWUiD4bFb5XihoCURgQAvD_BwE</t>
  </si>
  <si>
    <t>VALOR TOTAL CAFETERIA………..</t>
  </si>
  <si>
    <t>VALOR CAFETERIA……………….</t>
  </si>
  <si>
    <t>VALOR  ASEO………………………</t>
  </si>
  <si>
    <t>VALOR TOTAL…………………….</t>
  </si>
  <si>
    <t>DISTRIBUIDOR</t>
  </si>
  <si>
    <t>VALOR PROMEDIO TOTAL</t>
  </si>
  <si>
    <t>PAPEL HIGIENICO JUMBO x 4 ROLLOS DOBLE HOJA NATURAL DE 250 METROS</t>
  </si>
  <si>
    <t>https://homecenter.falabella.com.co/homecenter-co/product/118840373/papel-higienico-jumbo-x-4-rollos-doble-hoja-natural-de-250-metros/118840375</t>
  </si>
  <si>
    <t>https://tienda.makro.com.co/p/papel-higienico-elite-jumbo-doble-hoja-blanco-eco-250m-4u-140072?srsltid=AU7gw4VDOPxBGgMiq4QRgZ4RdV-hFLgmuvz9fE1DY7Ab9oP3f5PLs2y5</t>
  </si>
  <si>
    <t>https://www.fuller.com.co/products/papel-higienico-4083-jumbo-2h-de-250-mt-x-4?srsltid=AfmBOoq4wzulWLoLhvBrrGLz3lazRj26IfIC7i3xM1cPthpMvCcE85w4b1E</t>
  </si>
  <si>
    <t>PAQUETE CAFE EN GRANO MOLIDO-2.5 KILOS</t>
  </si>
  <si>
    <t>https://www.exito.com/cafe-tostado-y-molido-medio-x-2500-gr-50281/p</t>
  </si>
  <si>
    <t>https://www.carulla.com/cafe-tostado-y-molido-medio-x-2500-gr-50281/p?srsltid=AU7gw4UwWJsGc_7nuh9r-Co5d13Xm10xtf8q4NoiQTyviVyt8036xxAnDDo</t>
  </si>
  <si>
    <t>https://mercadomadrid.com.co/cafe/846-cafe-la-bastilla-medio-bolsa-2500-gramos-7703110000000.html?srsltid=AU7gw4UtJCOBcxU42I_RCISIaP1avOTyf54kk-k7Aaznb6QpEsqNkTjeI_U</t>
  </si>
  <si>
    <t xml:space="preserve">Toallas de Papel en Z Doble Hoja </t>
  </si>
  <si>
    <t>https://www.homecenter.com.co/homecenter-co/product/555645/toallas-de-papel-en-z-doble-hoja-natural-de-150-unidades-tork/555645/?kid=shopp_goosho_1430593&amp;shop=1&amp;gad_source=1&amp;gad_campaignid=20228062686&amp;gbraid=0AAAAADt6wnqZ9fKkgfQ6Ay6h5M-_bYpM3&amp;gclid=CjwKCAjw0LzWBhBOEiwAKQd0cOt07mvxCQNYNpwnxckR7OxULpeeX-leRNUO4xKhRvYRuUvRE5GNFxoCfbYQAvD_BwE</t>
  </si>
  <si>
    <t>https://superdesechablesdelnorte.com/toalla-manos-en-z/506-toalla-manos-en-z-natural-elite-150-31003.html</t>
  </si>
  <si>
    <t>https://www.papyser.com/tienda/producto/toalla-mano-en-z-2h-73538-x-1x150-hoja-natural-familia-tork?gad_source=1&amp;gad_campaignid=18902749154&amp;gbraid=0AAAAACTR7EpYcabTmy-DvOFDNABfnTayX&amp;gclid=CjwKCAjw0LzWBhBOEiwAKQd0cIq2c0eNFbKrm_qFeo3sJ3pWx7FkLmdjOmo_WjJozn_V9TpisOPnkxoCfEgQAvD_BwE</t>
  </si>
  <si>
    <t>https://www.jumbocolombia.com/jabon-liquido-antibacterial-bacterion-coco-y-vainilla-doypack-x-1000ml/p?idsku=147096&amp;srsltid=AU7gw4WtGWGz3IE292uer0o0WM2eVekNECUoyBHzkKUNHFxo9RJKmL-agRE</t>
  </si>
  <si>
    <t>https://www.homecenter.com.co/homecenter-co/product/656897/jabon-manos-antibacterial-neutro-kleine-x1-litro/656897/</t>
  </si>
  <si>
    <t>https://mail.google.com/mail/u/1/#inbox/KtbxLrjhwJdHJWkjgwmhGkPCTzlpgjvWKg</t>
  </si>
  <si>
    <t>16.597 COP</t>
  </si>
  <si>
    <t>Jabón antibacterial líquido para 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</si>
</sst>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justify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justify"/>
    </xf>
    <xf numFmtId="164" fontId="2" fillId="0" borderId="1" xfId="0" applyNumberFormat="1" applyFont="1" applyBorder="1" applyAlignment="1">
      <alignment vertical="justify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justify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justify"/>
    </xf>
    <xf numFmtId="0" fontId="2" fillId="0" borderId="0" xfId="0" applyFont="1" applyAlignment="1">
      <alignment vertical="justify"/>
    </xf>
    <xf numFmtId="0" fontId="3" fillId="0" borderId="1" xfId="0" applyFont="1" applyBorder="1" applyAlignment="1">
      <alignment vertical="justify"/>
    </xf>
    <xf numFmtId="0" fontId="3" fillId="0" borderId="0" xfId="0" applyFont="1" applyAlignment="1">
      <alignment vertical="justify"/>
    </xf>
    <xf numFmtId="0" fontId="2" fillId="0" borderId="0" xfId="0" applyFont="1"/>
    <xf numFmtId="44" fontId="2" fillId="0" borderId="0" xfId="0" applyNumberFormat="1" applyFont="1"/>
    <xf numFmtId="1" fontId="2" fillId="0" borderId="0" xfId="0" applyNumberFormat="1" applyFont="1"/>
    <xf numFmtId="0" fontId="1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165" fontId="1" fillId="0" borderId="0" xfId="0" applyNumberFormat="1" applyFont="1"/>
    <xf numFmtId="165" fontId="1" fillId="0" borderId="2" xfId="0" applyNumberFormat="1" applyFont="1" applyBorder="1"/>
    <xf numFmtId="0" fontId="2" fillId="2" borderId="1" xfId="0" applyFont="1" applyFill="1" applyBorder="1" applyAlignment="1">
      <alignment vertical="justify"/>
    </xf>
    <xf numFmtId="1" fontId="2" fillId="2" borderId="1" xfId="0" applyNumberFormat="1" applyFont="1" applyFill="1" applyBorder="1"/>
    <xf numFmtId="164" fontId="2" fillId="2" borderId="1" xfId="0" applyNumberFormat="1" applyFont="1" applyFill="1" applyBorder="1" applyAlignment="1">
      <alignment vertical="justify"/>
    </xf>
    <xf numFmtId="0" fontId="0" fillId="2" borderId="0" xfId="0" applyFill="1"/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justify"/>
    </xf>
    <xf numFmtId="0" fontId="2" fillId="2" borderId="1" xfId="0" applyFont="1" applyFill="1" applyBorder="1"/>
    <xf numFmtId="44" fontId="2" fillId="2" borderId="1" xfId="0" applyNumberFormat="1" applyFont="1" applyFill="1" applyBorder="1" applyAlignment="1">
      <alignment vertical="justify"/>
    </xf>
    <xf numFmtId="44" fontId="2" fillId="0" borderId="1" xfId="0" applyNumberFormat="1" applyFont="1" applyBorder="1" applyAlignment="1">
      <alignment vertical="justify"/>
    </xf>
    <xf numFmtId="44" fontId="2" fillId="0" borderId="0" xfId="0" applyNumberFormat="1" applyFont="1" applyAlignment="1">
      <alignment vertical="justify"/>
    </xf>
    <xf numFmtId="2" fontId="2" fillId="2" borderId="1" xfId="0" applyNumberFormat="1" applyFont="1" applyFill="1" applyBorder="1" applyAlignment="1">
      <alignment vertical="justify"/>
    </xf>
    <xf numFmtId="2" fontId="2" fillId="2" borderId="1" xfId="0" applyNumberFormat="1" applyFont="1" applyFill="1" applyBorder="1"/>
    <xf numFmtId="3" fontId="0" fillId="2" borderId="0" xfId="0" applyNumberFormat="1" applyFill="1"/>
    <xf numFmtId="44" fontId="1" fillId="3" borderId="0" xfId="0" applyNumberFormat="1" applyFont="1" applyFill="1"/>
    <xf numFmtId="44" fontId="2" fillId="3" borderId="0" xfId="0" applyNumberFormat="1" applyFont="1" applyFill="1"/>
    <xf numFmtId="164" fontId="1" fillId="3" borderId="0" xfId="0" applyNumberFormat="1" applyFont="1" applyFill="1"/>
    <xf numFmtId="0" fontId="1" fillId="3" borderId="0" xfId="0" applyFont="1" applyFill="1"/>
    <xf numFmtId="0" fontId="2" fillId="3" borderId="0" xfId="0" applyFont="1" applyFill="1"/>
    <xf numFmtId="0" fontId="0" fillId="3" borderId="0" xfId="0" applyFill="1"/>
    <xf numFmtId="3" fontId="2" fillId="2" borderId="1" xfId="0" applyNumberFormat="1" applyFont="1" applyFill="1" applyBorder="1"/>
    <xf numFmtId="0" fontId="5" fillId="0" borderId="1" xfId="0" applyFont="1" applyBorder="1"/>
    <xf numFmtId="0" fontId="6" fillId="0" borderId="1" xfId="1" applyFont="1" applyFill="1" applyBorder="1" applyAlignment="1">
      <alignment vertical="justify"/>
    </xf>
    <xf numFmtId="0" fontId="3" fillId="0" borderId="0" xfId="0" applyFont="1" applyBorder="1" applyAlignment="1">
      <alignment vertical="justify"/>
    </xf>
    <xf numFmtId="164" fontId="2" fillId="0" borderId="0" xfId="0" applyNumberFormat="1" applyFont="1" applyBorder="1" applyAlignment="1">
      <alignment vertical="justify"/>
    </xf>
    <xf numFmtId="44" fontId="2" fillId="0" borderId="0" xfId="0" applyNumberFormat="1" applyFont="1" applyBorder="1" applyAlignment="1">
      <alignment vertical="justify"/>
    </xf>
    <xf numFmtId="0" fontId="4" fillId="0" borderId="1" xfId="1" applyBorder="1" applyAlignment="1">
      <alignment vertical="justify"/>
    </xf>
    <xf numFmtId="0" fontId="4" fillId="0" borderId="1" xfId="1" applyBorder="1" applyAlignment="1">
      <alignment horizontal="center" vertical="justify"/>
    </xf>
    <xf numFmtId="0" fontId="3" fillId="2" borderId="1" xfId="0" applyFont="1" applyFill="1" applyBorder="1" applyAlignment="1">
      <alignment horizontal="center" vertical="justify"/>
    </xf>
    <xf numFmtId="0" fontId="3" fillId="2" borderId="1" xfId="0" applyFont="1" applyFill="1" applyBorder="1" applyAlignment="1">
      <alignment horizontal="left" vertical="justify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omecenter.com.co/homecenter-co/product/656897/jabon-manos-antibacterial-neutro-kleine-x1-litro/656897/" TargetMode="External"/><Relationship Id="rId3" Type="http://schemas.openxmlformats.org/officeDocument/2006/relationships/hyperlink" Target="https://mercadomadrid.com.co/cafe/846-cafe-la-bastilla-medio-bolsa-2500-gramos-7703110000000.html?srsltid=AU7gw4UtJCOBcxU42I_RCISIaP1avOTyf54kk-k7Aaznb6QpEsqNkTjeI_U" TargetMode="External"/><Relationship Id="rId7" Type="http://schemas.openxmlformats.org/officeDocument/2006/relationships/hyperlink" Target="https://www.jumbocolombia.com/jabon-liquido-antibacterial-bacterion-coco-y-vainilla-doypack-x-1000ml/p?idsku=147096&amp;srsltid=AU7gw4WtGWGz3IE292uer0o0WM2eVekNECUoyBHzkKUNHFxo9RJKmL-agRE" TargetMode="External"/><Relationship Id="rId2" Type="http://schemas.openxmlformats.org/officeDocument/2006/relationships/hyperlink" Target="https://www.carulla.com/cafe-tostado-y-molido-medio-x-2500-gr-50281/p?srsltid=AU7gw4UwWJsGc_7nuh9r-Co5d13Xm10xtf8q4NoiQTyviVyt8036xxAnDDo" TargetMode="External"/><Relationship Id="rId1" Type="http://schemas.openxmlformats.org/officeDocument/2006/relationships/hyperlink" Target="https://www.exito.com/cafe-tostado-y-molido-medio-x-2500-gr-50281/p" TargetMode="External"/><Relationship Id="rId6" Type="http://schemas.openxmlformats.org/officeDocument/2006/relationships/hyperlink" Target="https://www.papyser.com/tienda/producto/toalla-mano-en-z-2h-73538-x-1x150-hoja-natural-familia-tork?gad_source=1&amp;gad_campaignid=18902749154&amp;gbraid=0AAAAACTR7EpYcabTmy-DvOFDNABfnTayX&amp;gclid=CjwKCAjw0LzWBhBOEiwAKQd0cIq2c0eNFbKrm_qFeo3sJ3pWx7FkLmdjOmo_WjJozn_V9TpisOPnkxoCfEgQAvD_BwE" TargetMode="External"/><Relationship Id="rId5" Type="http://schemas.openxmlformats.org/officeDocument/2006/relationships/hyperlink" Target="https://superdesechablesdelnorte.com/toalla-manos-en-z/506-toalla-manos-en-z-natural-elite-150-31003.htm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homecenter.com.co/homecenter-co/product/555645/toallas-de-papel-en-z-doble-hoja-natural-de-150-unidades-tork/555645/?kid=shopp_goosho_1430593&amp;shop=1&amp;gad_source=1&amp;gad_campaignid=20228062686&amp;gbraid=0AAAAADt6wnqZ9fKkgfQ6Ay6h5M-_bYpM3&amp;gclid=CjwKCAjw0LzWBhBOEiwAKQd0cOt07mvxCQNYNpwnxckR7OxULpeeX-leRNUO4xKhRvYRuUvRE5GNFxoCfbYQAvD_BwE" TargetMode="External"/><Relationship Id="rId9" Type="http://schemas.openxmlformats.org/officeDocument/2006/relationships/hyperlink" Target="https://mail.google.com/mail/u/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topLeftCell="A64" zoomScale="70" zoomScaleNormal="70" workbookViewId="0">
      <selection activeCell="G79" sqref="G79"/>
    </sheetView>
  </sheetViews>
  <sheetFormatPr baseColWidth="10" defaultRowHeight="15" x14ac:dyDescent="0.25"/>
  <cols>
    <col min="1" max="1" width="16.85546875" customWidth="1"/>
    <col min="2" max="2" width="10.28515625" bestFit="1" customWidth="1"/>
    <col min="3" max="3" width="16" customWidth="1"/>
    <col min="4" max="4" width="16.140625" customWidth="1"/>
    <col min="5" max="5" width="19.28515625" customWidth="1"/>
    <col min="6" max="6" width="17.140625" customWidth="1"/>
    <col min="7" max="7" width="32.85546875" customWidth="1"/>
    <col min="8" max="8" width="13.7109375" customWidth="1"/>
  </cols>
  <sheetData>
    <row r="1" spans="1:7" ht="42.75" x14ac:dyDescent="0.25">
      <c r="A1" s="1" t="s">
        <v>0</v>
      </c>
      <c r="B1" s="1" t="s">
        <v>1</v>
      </c>
      <c r="C1" s="2" t="s">
        <v>72</v>
      </c>
      <c r="D1" s="3" t="s">
        <v>72</v>
      </c>
      <c r="E1" s="4" t="s">
        <v>72</v>
      </c>
      <c r="F1" s="2" t="s">
        <v>2</v>
      </c>
      <c r="G1" s="2" t="s">
        <v>73</v>
      </c>
    </row>
    <row r="2" spans="1:7" s="26" customFormat="1" ht="83.25" customHeight="1" x14ac:dyDescent="0.25">
      <c r="A2" s="23" t="s">
        <v>74</v>
      </c>
      <c r="B2" s="24">
        <v>35</v>
      </c>
      <c r="C2" s="30">
        <v>77900</v>
      </c>
      <c r="D2" s="30">
        <v>71990</v>
      </c>
      <c r="E2" s="30">
        <v>82800</v>
      </c>
      <c r="F2" s="30">
        <f>ROUND(((C2+D2+E2)/3),0)</f>
        <v>77563</v>
      </c>
      <c r="G2" s="30">
        <f>ROUND((B2*F2),0)</f>
        <v>2714705</v>
      </c>
    </row>
    <row r="3" spans="1:7" ht="210" x14ac:dyDescent="0.25">
      <c r="A3" s="6"/>
      <c r="B3" s="5"/>
      <c r="C3" s="7" t="s">
        <v>75</v>
      </c>
      <c r="D3" s="7" t="s">
        <v>76</v>
      </c>
      <c r="E3" s="7" t="s">
        <v>77</v>
      </c>
      <c r="F3" s="30"/>
      <c r="G3" s="30"/>
    </row>
    <row r="4" spans="1:7" x14ac:dyDescent="0.25">
      <c r="A4" s="8"/>
      <c r="B4" s="9"/>
      <c r="C4" s="10"/>
      <c r="D4" s="10"/>
      <c r="E4" s="10"/>
      <c r="F4" s="30"/>
      <c r="G4" s="30"/>
    </row>
    <row r="5" spans="1:7" s="26" customFormat="1" ht="105" x14ac:dyDescent="0.25">
      <c r="A5" s="23" t="s">
        <v>3</v>
      </c>
      <c r="B5" s="25">
        <v>20</v>
      </c>
      <c r="C5" s="33">
        <v>5790</v>
      </c>
      <c r="D5" s="33">
        <v>5112</v>
      </c>
      <c r="E5" s="33">
        <v>6679</v>
      </c>
      <c r="F5" s="30">
        <f t="shared" ref="F5:F8" si="0">ROUND(((C5+D5+E5)/3),0)</f>
        <v>5860</v>
      </c>
      <c r="G5" s="30">
        <f t="shared" ref="G5" si="1">ROUND((B5*F5),0)</f>
        <v>117200</v>
      </c>
    </row>
    <row r="6" spans="1:7" ht="210" x14ac:dyDescent="0.25">
      <c r="A6" s="6"/>
      <c r="B6" s="5"/>
      <c r="C6" s="7" t="s">
        <v>4</v>
      </c>
      <c r="D6" s="7" t="s">
        <v>5</v>
      </c>
      <c r="E6" s="7" t="s">
        <v>6</v>
      </c>
      <c r="F6" s="30"/>
      <c r="G6" s="31"/>
    </row>
    <row r="7" spans="1:7" x14ac:dyDescent="0.25">
      <c r="A7" s="8"/>
      <c r="B7" s="9"/>
      <c r="C7" s="10"/>
      <c r="D7" s="10"/>
      <c r="E7" s="10"/>
      <c r="F7" s="30"/>
      <c r="G7" s="32"/>
    </row>
    <row r="8" spans="1:7" s="26" customFormat="1" ht="60" x14ac:dyDescent="0.25">
      <c r="A8" s="27" t="s">
        <v>7</v>
      </c>
      <c r="B8" s="30">
        <v>30</v>
      </c>
      <c r="C8" s="30">
        <v>5390</v>
      </c>
      <c r="D8" s="30">
        <v>9385</v>
      </c>
      <c r="E8" s="30">
        <v>12500</v>
      </c>
      <c r="F8" s="30">
        <f t="shared" si="0"/>
        <v>9092</v>
      </c>
      <c r="G8" s="30">
        <f>B8*F8</f>
        <v>272760</v>
      </c>
    </row>
    <row r="9" spans="1:7" ht="225" x14ac:dyDescent="0.25">
      <c r="A9" s="6"/>
      <c r="B9" s="5"/>
      <c r="C9" s="7" t="s">
        <v>8</v>
      </c>
      <c r="D9" s="7" t="s">
        <v>9</v>
      </c>
      <c r="E9" s="7" t="s">
        <v>10</v>
      </c>
      <c r="F9" s="5"/>
      <c r="G9" s="31"/>
    </row>
    <row r="10" spans="1:7" x14ac:dyDescent="0.25">
      <c r="A10" s="8"/>
      <c r="B10" s="9"/>
      <c r="C10" s="10"/>
      <c r="D10" s="10"/>
      <c r="E10" s="10"/>
      <c r="F10" s="9"/>
      <c r="G10" s="32"/>
    </row>
    <row r="11" spans="1:7" s="26" customFormat="1" ht="63" x14ac:dyDescent="0.25">
      <c r="A11" s="28" t="s">
        <v>11</v>
      </c>
      <c r="B11" s="30">
        <v>20</v>
      </c>
      <c r="C11" s="30">
        <v>7390</v>
      </c>
      <c r="D11" s="30">
        <v>9990</v>
      </c>
      <c r="E11" s="30">
        <v>7250</v>
      </c>
      <c r="F11" s="30">
        <f>(C11+D11+E11)/3</f>
        <v>8210</v>
      </c>
      <c r="G11" s="30">
        <f>B11*F11</f>
        <v>164200</v>
      </c>
    </row>
    <row r="12" spans="1:7" ht="204.75" x14ac:dyDescent="0.25">
      <c r="A12" s="6"/>
      <c r="B12" s="5"/>
      <c r="C12" s="11" t="s">
        <v>12</v>
      </c>
      <c r="D12" s="11" t="s">
        <v>13</v>
      </c>
      <c r="E12" s="11" t="s">
        <v>14</v>
      </c>
      <c r="F12" s="5"/>
      <c r="G12" s="31"/>
    </row>
    <row r="13" spans="1:7" x14ac:dyDescent="0.25">
      <c r="A13" s="8"/>
      <c r="B13" s="9"/>
      <c r="C13" s="10"/>
      <c r="D13" s="10"/>
      <c r="E13" s="10"/>
      <c r="F13" s="9"/>
      <c r="G13" s="32"/>
    </row>
    <row r="14" spans="1:7" s="26" customFormat="1" ht="94.5" x14ac:dyDescent="0.25">
      <c r="A14" s="28" t="s">
        <v>15</v>
      </c>
      <c r="B14" s="30">
        <v>10</v>
      </c>
      <c r="C14" s="30">
        <v>7164</v>
      </c>
      <c r="D14" s="30">
        <v>7400</v>
      </c>
      <c r="E14" s="30">
        <v>7642</v>
      </c>
      <c r="F14" s="30">
        <f>(C14+D14+E14)/3</f>
        <v>7402</v>
      </c>
      <c r="G14" s="30">
        <f>B14*F14</f>
        <v>74020</v>
      </c>
    </row>
    <row r="15" spans="1:7" ht="220.5" x14ac:dyDescent="0.25">
      <c r="A15" s="6"/>
      <c r="B15" s="5"/>
      <c r="C15" s="11" t="s">
        <v>16</v>
      </c>
      <c r="D15" s="11" t="s">
        <v>17</v>
      </c>
      <c r="E15" s="11" t="s">
        <v>18</v>
      </c>
      <c r="F15" s="5"/>
      <c r="G15" s="31"/>
    </row>
    <row r="16" spans="1:7" x14ac:dyDescent="0.25">
      <c r="A16" s="8"/>
      <c r="B16" s="9"/>
      <c r="C16" s="10"/>
      <c r="D16" s="10"/>
      <c r="E16" s="10"/>
      <c r="F16" s="9"/>
      <c r="G16" s="32"/>
    </row>
    <row r="17" spans="1:8" s="26" customFormat="1" ht="63" x14ac:dyDescent="0.25">
      <c r="A17" s="28" t="s">
        <v>19</v>
      </c>
      <c r="B17" s="30">
        <v>12</v>
      </c>
      <c r="C17" s="30">
        <v>6408</v>
      </c>
      <c r="D17" s="30">
        <v>8900</v>
      </c>
      <c r="E17" s="30">
        <v>6040</v>
      </c>
      <c r="F17" s="30">
        <f>(C17+D17+E17)/3</f>
        <v>7116</v>
      </c>
      <c r="G17" s="30">
        <f>B17*F17</f>
        <v>85392</v>
      </c>
    </row>
    <row r="18" spans="1:8" ht="189" x14ac:dyDescent="0.25">
      <c r="A18" s="6"/>
      <c r="B18" s="5"/>
      <c r="C18" s="11" t="s">
        <v>20</v>
      </c>
      <c r="D18" s="11" t="s">
        <v>21</v>
      </c>
      <c r="E18" s="11" t="s">
        <v>22</v>
      </c>
      <c r="F18" s="5"/>
      <c r="G18" s="31"/>
    </row>
    <row r="19" spans="1:8" x14ac:dyDescent="0.25">
      <c r="A19" s="8"/>
      <c r="B19" s="9"/>
      <c r="C19" s="10"/>
      <c r="D19" s="10"/>
      <c r="E19" s="10"/>
      <c r="F19" s="9"/>
      <c r="G19" s="32"/>
    </row>
    <row r="20" spans="1:8" s="26" customFormat="1" ht="78.75" x14ac:dyDescent="0.25">
      <c r="A20" s="28" t="s">
        <v>23</v>
      </c>
      <c r="B20" s="30">
        <v>9</v>
      </c>
      <c r="C20" s="30">
        <v>8600</v>
      </c>
      <c r="D20" s="30">
        <v>12900</v>
      </c>
      <c r="E20" s="30">
        <v>9900</v>
      </c>
      <c r="F20" s="30">
        <f>ROUND(((C20+D20+E20)/3),0)</f>
        <v>10467</v>
      </c>
      <c r="G20" s="30">
        <f>B20*F20</f>
        <v>94203</v>
      </c>
    </row>
    <row r="21" spans="1:8" ht="330.75" x14ac:dyDescent="0.25">
      <c r="A21" s="6"/>
      <c r="B21" s="5"/>
      <c r="C21" s="11" t="s">
        <v>24</v>
      </c>
      <c r="D21" s="11" t="s">
        <v>25</v>
      </c>
      <c r="E21" s="11" t="s">
        <v>26</v>
      </c>
      <c r="F21" s="5"/>
      <c r="G21" s="31"/>
    </row>
    <row r="22" spans="1:8" x14ac:dyDescent="0.25">
      <c r="A22" s="8"/>
      <c r="B22" s="9"/>
      <c r="C22" s="10"/>
      <c r="D22" s="10"/>
      <c r="E22" s="10"/>
      <c r="F22" s="9"/>
      <c r="G22" s="32"/>
    </row>
    <row r="23" spans="1:8" s="26" customFormat="1" ht="94.5" x14ac:dyDescent="0.25">
      <c r="A23" s="28" t="s">
        <v>27</v>
      </c>
      <c r="B23" s="25">
        <v>8</v>
      </c>
      <c r="C23" s="33">
        <v>29900</v>
      </c>
      <c r="D23" s="33">
        <v>14700</v>
      </c>
      <c r="E23" s="33">
        <v>25347</v>
      </c>
      <c r="F23" s="33">
        <f>ROUND(((C23+D23+E23)/3),0)</f>
        <v>23316</v>
      </c>
      <c r="G23" s="30">
        <f>ROUND((B23*F23),0)</f>
        <v>186528</v>
      </c>
      <c r="H23" s="41"/>
    </row>
    <row r="24" spans="1:8" ht="330.75" x14ac:dyDescent="0.25">
      <c r="A24" s="6"/>
      <c r="B24" s="5"/>
      <c r="C24" s="11" t="s">
        <v>28</v>
      </c>
      <c r="D24" s="11" t="s">
        <v>29</v>
      </c>
      <c r="E24" s="11" t="s">
        <v>30</v>
      </c>
      <c r="F24" s="5"/>
      <c r="G24" s="31"/>
    </row>
    <row r="25" spans="1:8" x14ac:dyDescent="0.25">
      <c r="A25" s="8"/>
      <c r="B25" s="9"/>
      <c r="C25" s="10"/>
      <c r="D25" s="10"/>
      <c r="E25" s="10"/>
      <c r="F25" s="9"/>
      <c r="G25" s="32"/>
    </row>
    <row r="26" spans="1:8" s="26" customFormat="1" ht="63" x14ac:dyDescent="0.25">
      <c r="A26" s="28" t="s">
        <v>31</v>
      </c>
      <c r="B26" s="25">
        <v>16</v>
      </c>
      <c r="C26" s="30">
        <v>13450</v>
      </c>
      <c r="D26" s="30">
        <v>10623</v>
      </c>
      <c r="E26" s="30">
        <v>14031</v>
      </c>
      <c r="F26" s="30">
        <f>ROUND(((C26+D26+E26)/3),0)</f>
        <v>12701</v>
      </c>
      <c r="G26" s="30">
        <f>B26*F26</f>
        <v>203216</v>
      </c>
    </row>
    <row r="27" spans="1:8" ht="189" x14ac:dyDescent="0.25">
      <c r="A27" s="6"/>
      <c r="B27" s="5"/>
      <c r="C27" s="11" t="s">
        <v>32</v>
      </c>
      <c r="D27" s="11" t="s">
        <v>33</v>
      </c>
      <c r="E27" s="7"/>
      <c r="F27" s="5"/>
      <c r="G27" s="31"/>
    </row>
    <row r="28" spans="1:8" x14ac:dyDescent="0.25">
      <c r="A28" s="8"/>
      <c r="B28" s="9"/>
      <c r="C28" s="10"/>
      <c r="D28" s="10"/>
      <c r="E28" s="10"/>
      <c r="F28" s="9"/>
      <c r="G28" s="32"/>
    </row>
    <row r="29" spans="1:8" s="26" customFormat="1" ht="78.75" x14ac:dyDescent="0.25">
      <c r="A29" s="28" t="s">
        <v>34</v>
      </c>
      <c r="B29" s="25">
        <v>4</v>
      </c>
      <c r="C29" s="30">
        <v>12500</v>
      </c>
      <c r="D29" s="30">
        <v>29900</v>
      </c>
      <c r="E29" s="30">
        <v>14550</v>
      </c>
      <c r="F29" s="30">
        <f>ROUND(((C29+D29+E29)/3),0)</f>
        <v>18983</v>
      </c>
      <c r="G29" s="30">
        <f>B29*F29</f>
        <v>75932</v>
      </c>
    </row>
    <row r="30" spans="1:8" ht="204.75" x14ac:dyDescent="0.25">
      <c r="A30" s="6"/>
      <c r="B30" s="5"/>
      <c r="C30" s="11" t="s">
        <v>35</v>
      </c>
      <c r="D30" s="11" t="s">
        <v>36</v>
      </c>
      <c r="E30" s="11" t="s">
        <v>37</v>
      </c>
      <c r="F30" s="30"/>
      <c r="G30" s="31"/>
    </row>
    <row r="31" spans="1:8" x14ac:dyDescent="0.25">
      <c r="A31" s="8"/>
      <c r="B31" s="9"/>
      <c r="C31" s="10"/>
      <c r="D31" s="10"/>
      <c r="E31" s="10"/>
      <c r="F31" s="30"/>
      <c r="G31" s="32"/>
    </row>
    <row r="32" spans="1:8" s="26" customFormat="1" ht="63" x14ac:dyDescent="0.25">
      <c r="A32" s="28" t="s">
        <v>38</v>
      </c>
      <c r="B32" s="25">
        <v>50</v>
      </c>
      <c r="C32" s="23">
        <v>2190</v>
      </c>
      <c r="D32" s="23">
        <v>4563</v>
      </c>
      <c r="E32" s="23">
        <v>3300</v>
      </c>
      <c r="F32" s="30">
        <f t="shared" ref="F32:F35" si="2">ROUND(((C32+D32+E32)/3),0)</f>
        <v>3351</v>
      </c>
      <c r="G32" s="30">
        <f>B32*F32</f>
        <v>167550</v>
      </c>
    </row>
    <row r="33" spans="1:7" ht="204.75" x14ac:dyDescent="0.25">
      <c r="A33" s="6"/>
      <c r="B33" s="5"/>
      <c r="C33" s="11" t="s">
        <v>39</v>
      </c>
      <c r="D33" s="11" t="s">
        <v>40</v>
      </c>
      <c r="E33" s="11" t="s">
        <v>41</v>
      </c>
      <c r="F33" s="30" t="e">
        <f t="shared" si="2"/>
        <v>#VALUE!</v>
      </c>
      <c r="G33" s="31"/>
    </row>
    <row r="34" spans="1:7" x14ac:dyDescent="0.25">
      <c r="A34" s="8"/>
      <c r="B34" s="9"/>
      <c r="C34" s="10"/>
      <c r="D34" s="10"/>
      <c r="E34" s="10"/>
      <c r="F34" s="30">
        <f t="shared" si="2"/>
        <v>0</v>
      </c>
      <c r="G34" s="32"/>
    </row>
    <row r="35" spans="1:7" s="26" customFormat="1" ht="94.5" x14ac:dyDescent="0.25">
      <c r="A35" s="28" t="s">
        <v>42</v>
      </c>
      <c r="B35" s="25">
        <v>5</v>
      </c>
      <c r="C35" s="23">
        <v>11781</v>
      </c>
      <c r="D35" s="23">
        <v>14500</v>
      </c>
      <c r="E35" s="23">
        <v>16180</v>
      </c>
      <c r="F35" s="30">
        <f t="shared" si="2"/>
        <v>14154</v>
      </c>
      <c r="G35" s="30">
        <f>B35*F35</f>
        <v>70770</v>
      </c>
    </row>
    <row r="36" spans="1:7" ht="299.25" x14ac:dyDescent="0.25">
      <c r="A36" s="11"/>
      <c r="B36" s="5"/>
      <c r="C36" s="11" t="s">
        <v>44</v>
      </c>
      <c r="D36" s="11" t="s">
        <v>45</v>
      </c>
      <c r="E36" s="11" t="s">
        <v>46</v>
      </c>
      <c r="F36" s="5"/>
      <c r="G36" s="31"/>
    </row>
    <row r="37" spans="1:7" ht="15.75" x14ac:dyDescent="0.25">
      <c r="A37" s="12" t="s">
        <v>43</v>
      </c>
      <c r="B37" s="9"/>
      <c r="C37" s="10"/>
      <c r="D37" s="10"/>
      <c r="E37" s="10"/>
      <c r="F37" s="9"/>
      <c r="G37" s="32"/>
    </row>
    <row r="38" spans="1:7" s="26" customFormat="1" ht="94.5" x14ac:dyDescent="0.25">
      <c r="A38" s="28" t="s">
        <v>47</v>
      </c>
      <c r="B38" s="25">
        <v>20</v>
      </c>
      <c r="C38" s="23">
        <v>13950</v>
      </c>
      <c r="D38" s="23">
        <v>11600</v>
      </c>
      <c r="E38" s="23">
        <v>8863</v>
      </c>
      <c r="F38" s="30">
        <f>(C38+D38+E38)/3</f>
        <v>11471</v>
      </c>
      <c r="G38" s="30">
        <f>B38*F38</f>
        <v>229420</v>
      </c>
    </row>
    <row r="39" spans="1:7" ht="220.5" x14ac:dyDescent="0.25">
      <c r="A39" s="11"/>
      <c r="B39" s="5"/>
      <c r="C39" s="11" t="s">
        <v>48</v>
      </c>
      <c r="D39" s="11" t="s">
        <v>49</v>
      </c>
      <c r="E39" s="11" t="s">
        <v>50</v>
      </c>
      <c r="F39" s="5"/>
      <c r="G39" s="31"/>
    </row>
    <row r="40" spans="1:7" ht="15.75" x14ac:dyDescent="0.25">
      <c r="A40" s="45"/>
      <c r="B40" s="46"/>
      <c r="C40" s="45"/>
      <c r="D40" s="45"/>
      <c r="E40" s="45"/>
      <c r="F40" s="46"/>
      <c r="G40" s="47"/>
    </row>
    <row r="41" spans="1:7" s="26" customFormat="1" ht="31.5" x14ac:dyDescent="0.25">
      <c r="A41" s="50" t="s">
        <v>82</v>
      </c>
      <c r="B41" s="25">
        <v>30</v>
      </c>
      <c r="C41" s="28">
        <v>8900</v>
      </c>
      <c r="D41" s="28">
        <v>6712</v>
      </c>
      <c r="E41" s="28">
        <v>8526</v>
      </c>
      <c r="F41" s="25">
        <v>8058</v>
      </c>
      <c r="G41" s="30">
        <v>241740</v>
      </c>
    </row>
    <row r="42" spans="1:7" ht="405" x14ac:dyDescent="0.25">
      <c r="A42" s="11"/>
      <c r="B42" s="5"/>
      <c r="C42" s="48" t="s">
        <v>83</v>
      </c>
      <c r="D42" s="49" t="s">
        <v>84</v>
      </c>
      <c r="E42" s="48" t="s">
        <v>85</v>
      </c>
      <c r="F42" s="5"/>
      <c r="G42" s="31"/>
    </row>
    <row r="43" spans="1:7" ht="15.75" x14ac:dyDescent="0.25">
      <c r="A43" s="45"/>
      <c r="B43" s="46"/>
      <c r="C43" s="45"/>
      <c r="D43" s="45"/>
      <c r="E43" s="45"/>
      <c r="F43" s="46"/>
      <c r="G43" s="47"/>
    </row>
    <row r="44" spans="1:7" ht="67.5" customHeight="1" x14ac:dyDescent="0.25">
      <c r="A44" s="51" t="s">
        <v>90</v>
      </c>
      <c r="B44" s="25">
        <v>5</v>
      </c>
      <c r="C44" s="28">
        <v>18790</v>
      </c>
      <c r="D44" s="28">
        <v>9900</v>
      </c>
      <c r="E44" s="28">
        <v>16880</v>
      </c>
      <c r="F44" s="25" t="s">
        <v>89</v>
      </c>
      <c r="G44" s="30">
        <v>82985</v>
      </c>
    </row>
    <row r="45" spans="1:7" ht="210" x14ac:dyDescent="0.25">
      <c r="A45" s="11"/>
      <c r="B45" s="5"/>
      <c r="C45" s="48" t="s">
        <v>86</v>
      </c>
      <c r="D45" s="48" t="s">
        <v>87</v>
      </c>
      <c r="E45" s="48" t="s">
        <v>88</v>
      </c>
      <c r="F45" s="5"/>
      <c r="G45" s="31"/>
    </row>
    <row r="46" spans="1:7" ht="15.75" x14ac:dyDescent="0.25">
      <c r="A46" s="12"/>
      <c r="B46" s="9"/>
      <c r="C46" s="10"/>
      <c r="D46" s="10"/>
      <c r="E46" s="10"/>
      <c r="F46" s="9"/>
      <c r="G46" s="9"/>
    </row>
    <row r="47" spans="1:7" x14ac:dyDescent="0.25">
      <c r="A47" s="13"/>
      <c r="B47" s="14"/>
      <c r="C47" s="14"/>
      <c r="D47" s="14"/>
      <c r="E47" s="36" t="s">
        <v>51</v>
      </c>
      <c r="F47" s="37"/>
      <c r="G47" s="38">
        <f>SUM(G2:G46)</f>
        <v>4780621</v>
      </c>
    </row>
    <row r="48" spans="1:7" x14ac:dyDescent="0.25">
      <c r="A48" s="13"/>
      <c r="B48" s="15"/>
      <c r="C48" s="15"/>
      <c r="D48" s="15"/>
      <c r="E48" s="15"/>
      <c r="F48" s="15"/>
      <c r="G48" s="15"/>
    </row>
    <row r="49" spans="1:8" x14ac:dyDescent="0.25">
      <c r="A49" s="16"/>
      <c r="B49" s="13"/>
      <c r="C49" s="13"/>
      <c r="D49" s="13"/>
      <c r="E49" s="13"/>
      <c r="F49" s="13"/>
      <c r="G49" s="13"/>
    </row>
    <row r="50" spans="1:8" x14ac:dyDescent="0.25">
      <c r="A50" s="13"/>
      <c r="B50" s="13"/>
      <c r="C50" s="13"/>
      <c r="D50" s="13"/>
      <c r="E50" s="13"/>
      <c r="F50" s="13"/>
      <c r="G50" s="13"/>
    </row>
    <row r="51" spans="1:8" x14ac:dyDescent="0.25">
      <c r="A51" s="13"/>
      <c r="B51" s="13"/>
      <c r="C51" s="13"/>
      <c r="D51" s="13"/>
      <c r="E51" s="13"/>
      <c r="F51" s="13"/>
      <c r="G51" s="13"/>
    </row>
    <row r="52" spans="1:8" s="26" customFormat="1" ht="47.25" x14ac:dyDescent="0.25">
      <c r="A52" s="28" t="s">
        <v>52</v>
      </c>
      <c r="B52" s="29">
        <v>15</v>
      </c>
      <c r="C52" s="29">
        <v>34950</v>
      </c>
      <c r="D52" s="29">
        <v>35390</v>
      </c>
      <c r="E52" s="29">
        <v>28900</v>
      </c>
      <c r="F52" s="30">
        <f>(C52+D52+E52)/3</f>
        <v>33080</v>
      </c>
      <c r="G52" s="30">
        <f>B52*F52</f>
        <v>496200</v>
      </c>
    </row>
    <row r="53" spans="1:8" ht="204.75" x14ac:dyDescent="0.25">
      <c r="A53" s="17"/>
      <c r="B53" s="17"/>
      <c r="C53" s="11" t="s">
        <v>53</v>
      </c>
      <c r="D53" s="11" t="s">
        <v>54</v>
      </c>
      <c r="E53" s="11" t="s">
        <v>55</v>
      </c>
      <c r="F53" s="17"/>
      <c r="G53" s="17"/>
    </row>
    <row r="54" spans="1:8" x14ac:dyDescent="0.25">
      <c r="A54" s="13"/>
      <c r="B54" s="13"/>
      <c r="C54" s="13"/>
      <c r="D54" s="13"/>
      <c r="E54" s="13"/>
      <c r="F54" s="13"/>
      <c r="G54" s="13"/>
    </row>
    <row r="55" spans="1:8" s="26" customFormat="1" ht="78.75" x14ac:dyDescent="0.25">
      <c r="A55" s="28" t="s">
        <v>78</v>
      </c>
      <c r="B55" s="29">
        <v>14</v>
      </c>
      <c r="C55" s="42">
        <v>106700</v>
      </c>
      <c r="D55" s="42">
        <v>118210</v>
      </c>
      <c r="E55" s="42">
        <v>112100</v>
      </c>
      <c r="F55" s="30">
        <v>102977</v>
      </c>
      <c r="G55" s="30">
        <f>B55*F55</f>
        <v>1441678</v>
      </c>
      <c r="H55" s="35"/>
    </row>
    <row r="56" spans="1:8" ht="165" x14ac:dyDescent="0.25">
      <c r="A56" s="17"/>
      <c r="B56" s="43"/>
      <c r="C56" s="44" t="s">
        <v>79</v>
      </c>
      <c r="D56" s="44" t="s">
        <v>80</v>
      </c>
      <c r="E56" s="44" t="s">
        <v>81</v>
      </c>
      <c r="F56" s="17"/>
      <c r="G56" s="17"/>
    </row>
    <row r="57" spans="1:8" x14ac:dyDescent="0.25">
      <c r="A57" s="13"/>
      <c r="B57" s="13"/>
      <c r="C57" s="13"/>
      <c r="D57" s="13"/>
      <c r="E57" s="13"/>
      <c r="F57" s="13"/>
      <c r="G57" s="13"/>
    </row>
    <row r="58" spans="1:8" s="26" customFormat="1" ht="78.75" x14ac:dyDescent="0.25">
      <c r="A58" s="28" t="s">
        <v>56</v>
      </c>
      <c r="B58" s="29">
        <v>40</v>
      </c>
      <c r="C58" s="34">
        <v>3952</v>
      </c>
      <c r="D58" s="34">
        <v>3722</v>
      </c>
      <c r="E58" s="34">
        <v>4050</v>
      </c>
      <c r="F58" s="30">
        <f>(C58+D58+E58)/3</f>
        <v>3908</v>
      </c>
      <c r="G58" s="30">
        <f>B58*F58</f>
        <v>156320</v>
      </c>
    </row>
    <row r="59" spans="1:8" ht="189" x14ac:dyDescent="0.25">
      <c r="A59" s="17"/>
      <c r="B59" s="17"/>
      <c r="C59" s="11" t="s">
        <v>57</v>
      </c>
      <c r="D59" s="11" t="s">
        <v>58</v>
      </c>
      <c r="E59" s="11" t="s">
        <v>59</v>
      </c>
      <c r="F59" s="17"/>
      <c r="G59" s="17"/>
    </row>
    <row r="60" spans="1:8" x14ac:dyDescent="0.25">
      <c r="A60" s="13"/>
      <c r="B60" s="13"/>
      <c r="C60" s="13"/>
      <c r="D60" s="13"/>
      <c r="E60" s="13"/>
      <c r="F60" s="13"/>
      <c r="G60" s="13"/>
    </row>
    <row r="61" spans="1:8" s="26" customFormat="1" ht="110.25" x14ac:dyDescent="0.25">
      <c r="A61" s="28" t="s">
        <v>60</v>
      </c>
      <c r="B61" s="29">
        <v>40</v>
      </c>
      <c r="C61" s="34">
        <v>8800</v>
      </c>
      <c r="D61" s="34">
        <v>4350</v>
      </c>
      <c r="E61" s="34">
        <v>6600</v>
      </c>
      <c r="F61" s="33">
        <f>ROUND(((C61+D61+E61)/3),0)</f>
        <v>6583</v>
      </c>
      <c r="G61" s="33">
        <f>B61*F61</f>
        <v>263320</v>
      </c>
    </row>
    <row r="62" spans="1:8" ht="204.75" x14ac:dyDescent="0.25">
      <c r="A62" s="18"/>
      <c r="B62" s="17"/>
      <c r="C62" s="11" t="s">
        <v>61</v>
      </c>
      <c r="D62" s="11" t="s">
        <v>62</v>
      </c>
      <c r="E62" s="11" t="s">
        <v>63</v>
      </c>
      <c r="F62" s="33"/>
      <c r="G62" s="17"/>
    </row>
    <row r="63" spans="1:8" ht="15.75" x14ac:dyDescent="0.25">
      <c r="A63" s="19"/>
      <c r="B63" s="13"/>
      <c r="C63" s="13"/>
      <c r="D63" s="13"/>
      <c r="E63" s="13"/>
      <c r="F63" s="33"/>
      <c r="G63" s="13"/>
    </row>
    <row r="64" spans="1:8" s="26" customFormat="1" ht="110.25" x14ac:dyDescent="0.25">
      <c r="A64" s="28" t="s">
        <v>64</v>
      </c>
      <c r="B64" s="29">
        <v>10</v>
      </c>
      <c r="C64" s="29">
        <v>5500</v>
      </c>
      <c r="D64" s="29">
        <v>8000</v>
      </c>
      <c r="E64" s="29">
        <v>13400</v>
      </c>
      <c r="F64" s="33">
        <f t="shared" ref="F64" si="3">ROUND(((C64+D64+E64)/3),0)</f>
        <v>8967</v>
      </c>
      <c r="G64" s="30">
        <f>B64*F64</f>
        <v>89670</v>
      </c>
    </row>
    <row r="65" spans="1:7" ht="252" x14ac:dyDescent="0.25">
      <c r="A65" s="18"/>
      <c r="B65" s="17"/>
      <c r="C65" s="11" t="s">
        <v>65</v>
      </c>
      <c r="D65" s="11" t="s">
        <v>66</v>
      </c>
      <c r="E65" s="11" t="s">
        <v>67</v>
      </c>
      <c r="F65" s="17"/>
      <c r="G65" s="17"/>
    </row>
    <row r="66" spans="1:7" ht="15.75" x14ac:dyDescent="0.25">
      <c r="A66" s="20"/>
      <c r="B66" s="13"/>
      <c r="C66" s="13"/>
      <c r="D66" s="13"/>
      <c r="E66" s="13"/>
      <c r="F66" s="13"/>
      <c r="G66" s="13"/>
    </row>
    <row r="67" spans="1:7" x14ac:dyDescent="0.25">
      <c r="A67" s="13"/>
      <c r="B67" s="13"/>
      <c r="C67" s="13"/>
      <c r="D67" s="13"/>
      <c r="E67" s="39" t="s">
        <v>68</v>
      </c>
      <c r="F67" s="40"/>
      <c r="G67" s="38">
        <f>SUM(G52:G64)</f>
        <v>2447188</v>
      </c>
    </row>
    <row r="68" spans="1:7" x14ac:dyDescent="0.25">
      <c r="A68" s="13"/>
      <c r="B68" s="13"/>
      <c r="C68" s="13"/>
      <c r="D68" s="13"/>
      <c r="E68" s="13"/>
      <c r="F68" s="13"/>
      <c r="G68" s="13"/>
    </row>
    <row r="69" spans="1:7" x14ac:dyDescent="0.25">
      <c r="A69" s="13"/>
      <c r="B69" s="13"/>
      <c r="C69" s="13"/>
      <c r="D69" s="13"/>
      <c r="E69" s="13"/>
      <c r="F69" s="13"/>
      <c r="G69" s="13"/>
    </row>
    <row r="70" spans="1:7" x14ac:dyDescent="0.25">
      <c r="A70" s="16" t="s">
        <v>70</v>
      </c>
      <c r="B70" s="16"/>
      <c r="C70" s="21">
        <v>4780621</v>
      </c>
      <c r="D70" s="13"/>
      <c r="E70" s="13"/>
      <c r="F70" s="13"/>
      <c r="G70" s="13"/>
    </row>
    <row r="71" spans="1:7" x14ac:dyDescent="0.25">
      <c r="A71" s="16" t="s">
        <v>69</v>
      </c>
      <c r="B71" s="16"/>
      <c r="C71" s="22">
        <v>2447188</v>
      </c>
      <c r="D71" s="13"/>
      <c r="E71" s="13"/>
      <c r="F71" s="13"/>
      <c r="G71" s="13"/>
    </row>
    <row r="72" spans="1:7" x14ac:dyDescent="0.25">
      <c r="A72" s="16" t="s">
        <v>71</v>
      </c>
      <c r="B72" s="13"/>
      <c r="C72" s="21">
        <f>SUM(C70:C71)</f>
        <v>7227809</v>
      </c>
      <c r="D72" s="13"/>
      <c r="E72" s="13"/>
      <c r="F72" s="13"/>
      <c r="G72" s="13"/>
    </row>
    <row r="73" spans="1:7" x14ac:dyDescent="0.25">
      <c r="A73" s="13"/>
      <c r="B73" s="13"/>
      <c r="C73" s="13"/>
      <c r="D73" s="13"/>
      <c r="E73" s="13"/>
      <c r="F73" s="13"/>
      <c r="G73" s="13"/>
    </row>
  </sheetData>
  <hyperlinks>
    <hyperlink ref="C56" r:id="rId1" xr:uid="{3E233141-51B4-40BA-8F03-3C42B7A82704}"/>
    <hyperlink ref="D56" r:id="rId2" xr:uid="{36AB8C5E-01E8-4358-A548-3699BDD90394}"/>
    <hyperlink ref="E56" r:id="rId3" xr:uid="{D330C498-4954-45C4-859D-CC55CE241556}"/>
    <hyperlink ref="C42" r:id="rId4" display="https://www.homecenter.com.co/homecenter-co/product/555645/toallas-de-papel-en-z-doble-hoja-natural-de-150-unidades-tork/555645/?kid=shopp_goosho_1430593&amp;shop=1&amp;gad_source=1&amp;gad_campaignid=20228062686&amp;gbraid=0AAAAADt6wnqZ9fKkgfQ6Ay6h5M-_bYpM3&amp;gclid=CjwKCAjw0LzWBhBOEiwAKQd0cOt07mvxCQNYNpwnxckR7OxULpeeX-leRNUO4xKhRvYRuUvRE5GNFxoCfbYQAvD_BwE" xr:uid="{F98957B5-AF28-429B-B2C1-FBB8373BE55B}"/>
    <hyperlink ref="D42" r:id="rId5" xr:uid="{0D8C9455-CB09-42E5-9E96-92DC9725DE02}"/>
    <hyperlink ref="E42" r:id="rId6" display="https://www.papyser.com/tienda/producto/toalla-mano-en-z-2h-73538-x-1x150-hoja-natural-familia-tork?gad_source=1&amp;gad_campaignid=18902749154&amp;gbraid=0AAAAACTR7EpYcabTmy-DvOFDNABfnTayX&amp;gclid=CjwKCAjw0LzWBhBOEiwAKQd0cIq2c0eNFbKrm_qFeo3sJ3pWx7FkLmdjOmo_WjJozn_V9TpisOPnkxoCfEgQAvD_BwE" xr:uid="{2ADA8058-BA07-4061-AE51-1C9C3BDFA917}"/>
    <hyperlink ref="C45" r:id="rId7" xr:uid="{B5A4AB24-97AE-4A11-B0BF-59D23021D9AF}"/>
    <hyperlink ref="D45" r:id="rId8" xr:uid="{9CCC7205-AA46-4E4A-A675-0F582BE6E0F8}"/>
    <hyperlink ref="E45" r:id="rId9" location="inbox/KtbxLrjhwJdHJWkjgwmhGkPCTzlpgjvWKg" xr:uid="{71D01031-0C8A-4F5B-AEBD-34DA72B7DEB1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Delegatura Nairo Osorio</dc:creator>
  <cp:lastModifiedBy>Abdiel Mateus</cp:lastModifiedBy>
  <dcterms:created xsi:type="dcterms:W3CDTF">2026-09-15T12:48:35Z</dcterms:created>
  <dcterms:modified xsi:type="dcterms:W3CDTF">2026-10-15T15:07:44Z</dcterms:modified>
</cp:coreProperties>
</file>