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ena4-my.sharepoint.com/personal/tguevara_sena_edu_co/Documents/SST CCYS 2026/ZONAS PROTEGIDAS/ZONAS PROTEGIDAS/"/>
    </mc:Choice>
  </mc:AlternateContent>
  <xr:revisionPtr revIDLastSave="61" documentId="13_ncr:1_{6A260232-EBAB-473A-821E-A2EC3A9998CD}" xr6:coauthVersionLast="47" xr6:coauthVersionMax="47" xr10:uidLastSave="{E6C278C2-0E20-40B6-844E-7F4741777744}"/>
  <bookViews>
    <workbookView xWindow="-120" yWindow="-120" windowWidth="29040" windowHeight="15720" xr2:uid="{245FC7D9-1ED8-4731-B030-AE62BF75906D}"/>
  </bookViews>
  <sheets>
    <sheet name="ESTUDIO MERC ZONA PROT"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6" i="3" l="1"/>
  <c r="L5" i="3"/>
  <c r="J6" i="3"/>
  <c r="J5" i="3"/>
  <c r="I5" i="3"/>
  <c r="G5" i="3"/>
  <c r="G6" i="3"/>
  <c r="E6" i="3"/>
  <c r="I6" i="3" l="1"/>
</calcChain>
</file>

<file path=xl/sharedStrings.xml><?xml version="1.0" encoding="utf-8"?>
<sst xmlns="http://schemas.openxmlformats.org/spreadsheetml/2006/main" count="24" uniqueCount="18">
  <si>
    <t>ESTUDIO DE MERCADO</t>
  </si>
  <si>
    <t>ITEM</t>
  </si>
  <si>
    <t>DESCRIPCIÓN</t>
  </si>
  <si>
    <t>VALOR MENSUAL</t>
  </si>
  <si>
    <t>VALOR TOTAL</t>
  </si>
  <si>
    <t>VALOR PROMEDIO MENSUAL</t>
  </si>
  <si>
    <t> </t>
  </si>
  <si>
    <t>PROMEDIO MENSUAL</t>
  </si>
  <si>
    <t xml:space="preserve"> </t>
  </si>
  <si>
    <t>CODIGO UNSPSC</t>
  </si>
  <si>
    <t>Prestar el servicio de Área Protegida para la atención de urgencias y emergencias médicas que se presenten en las instalaciones del Centro de comercio y servicios del SENA Regional Tolima, garantizando cobertura permanente las veinticuatro (24) horas del día, los siete (7) días de la semana, incluidos domingos, festivos y jornadas especiales programadas por la Entidad. El servicio comprende la disponibilidad permanente (24/7) de ambulancia para la atención de urgencias y emergencias, incluyendo el traslado asistido de pacientes cuando el criterio médico así lo determine, bajo el esquema de Área Protegida. La ambulancia deberá contar con tripulación conformada, como mínimo, por conductor de ambulancia, paramédico y auxiliar de enfermería, entrenados en atención de urgencias y emergencias, con formación vigente en soporte vital básico (BLS), soporte vital cardiovascular avanzado (ACLS) y soporte vital prehospitalario en trauma (PHTLS), o las certificaciones equivalentes exigidas por la normatividad vigente y acordes con el nivel de atención de la ambulancia. El servicio incluye la atención médica prehospitalaria mediante la valoración inicial, clasificación de la emergencia, estabilización del paciente y manejo inicial conforme a los protocolos vigentes; orientación médica telefónica las veinticuatro (24) horas del día, los siete (7) días de la semana; orientación psicológica telefónica las veinticuatro (24) horas del día, los siete (7) días de la semana; disponibilidad permanente de un centro regulador para la recepción y coordinación de las solicitudes de atención; despacho de ambulancia de Transporte Asistencial Básico (TAB) o de Transporte Asistencial Medicalizado (TAM), según la condición clínica del paciente y el criterio médico; y traslado asistido al centro hospitalario o a la Institución Prestadora de Servicios de Salud (IPS) que corresponda. Las ambulancias deberán contar con sistema de monitoreo satelital (GPS) que permita verificar su ubicación y contribuir al cumplimiento de los tiempos de respuesta. Las ambulancias, los equipos biomédicos, la dotación y el talento humano deberán cumplir con las condiciones de habilitación y demás requisitos establecidos en la normatividad vigente. El servicio será prestado en la sede principal el Centro de Comercio y Servicios, ubicado en la Transversal 1 N.° 42-244, Ibagué – Tolima, así como en la Subsede Escuela Gastronómica y Turística de Melgar, ubicada en el kilómetro 3 de la vía al Carmen de Apicalá, Melgar – Tolima. ubicadas en el municipio de ibague y melgar, cubriendo las áreas donde se desarrollen actividades de formación profesional integral, administrativas, culturales, deportivas, institucionales y de bienestar, así como durante el desarrollo de actividades institucionales previamente programadas y autorizadas por la Entidad dentro del municipio de ibague y melgar. La cobertura del servicio comprenderá a los aprendices, funcionarios, contratistas y visitantes externos autorizados que se encuentren dentro de las instalaciones o participando en las actividades institucionales amparadas por el presente servicio. El tiempo máximo de respuesta para la llegada de la ambulancia a la sede principal o a la subsede será de hasta quince (15) minutos, contados a partir de la recepción y validación del reporte por parte del centro regulador, salvo eventos de fuerza mayor, caso fortuito o circunstancias excepcionales de movilidad debidamente demostradas.</t>
  </si>
  <si>
    <t>DMF MEDICS SAS</t>
  </si>
  <si>
    <t>EMERSALUD IBAGUE SAS</t>
  </si>
  <si>
    <t>VALOR MES</t>
  </si>
  <si>
    <t>CANTIDAD MESES SOLICITADA</t>
  </si>
  <si>
    <t>2 MESES Y 20 DIAS</t>
  </si>
  <si>
    <t>VALOR TOTAL SOLICITADO</t>
  </si>
  <si>
    <t>92101902
85101605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</si>
</sst>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 #,##0"/>
  </numFmts>
  <fonts count="7" x14ac:knownFonts="1">
    <font>
      <sz val="11"/>
      <color theme="1"/>
      <name val="Calibri"/>
      <family val="2"/>
      <scheme val="minor"/>
    </font>
    <font>
      <b/>
      <sz val="11"/>
      <color rgb="FF000000"/>
      <name val="Calibri"/>
      <family val="2"/>
    </font>
    <font>
      <b/>
      <sz val="11"/>
      <color rgb="FFFFFFFF"/>
      <name val="Calibri"/>
      <family val="2"/>
    </font>
    <font>
      <sz val="11"/>
      <color rgb="FF000000"/>
      <name val="Calibri"/>
      <family val="2"/>
    </font>
    <font>
      <sz val="11"/>
      <color rgb="FF000000"/>
      <name val="Calibri"/>
      <family val="2"/>
      <scheme val="minor"/>
    </font>
    <font>
      <sz val="9"/>
      <color rgb="FF000000"/>
      <name val="Arial"/>
      <family val="2"/>
    </font>
    <font>
      <sz val="8"/>
      <color rgb="FF000000"/>
      <name val="Calibri"/>
      <family val="2"/>
    </font>
  </fonts>
  <fills count="7">
    <fill>
      <patternFill patternType="none"/>
    </fill>
    <fill>
      <patternFill patternType="gray125"/>
    </fill>
    <fill>
      <patternFill patternType="solid">
        <fgColor rgb="FF70AD47"/>
        <bgColor rgb="FF000000"/>
      </patternFill>
    </fill>
    <fill>
      <patternFill patternType="solid">
        <fgColor rgb="FFE2EFDA"/>
        <bgColor rgb="FF000000"/>
      </patternFill>
    </fill>
    <fill>
      <patternFill patternType="solid">
        <fgColor theme="0"/>
        <bgColor indexed="64"/>
      </patternFill>
    </fill>
    <fill>
      <patternFill patternType="solid">
        <fgColor theme="9"/>
        <bgColor indexed="64"/>
      </patternFill>
    </fill>
    <fill>
      <patternFill patternType="solid">
        <fgColor rgb="FFFFFFFF"/>
        <bgColor indexed="64"/>
      </patternFill>
    </fill>
  </fills>
  <borders count="1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33">
    <xf numFmtId="0" fontId="0" fillId="0" borderId="0" xfId="0"/>
    <xf numFmtId="0" fontId="1" fillId="0" borderId="1"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0" borderId="1" xfId="0" applyFont="1" applyBorder="1" applyAlignment="1">
      <alignment horizontal="center" vertical="center"/>
    </xf>
    <xf numFmtId="6" fontId="0" fillId="0" borderId="0" xfId="0" applyNumberFormat="1"/>
    <xf numFmtId="6" fontId="1" fillId="3" borderId="6" xfId="0" applyNumberFormat="1" applyFont="1" applyFill="1" applyBorder="1" applyAlignment="1">
      <alignment horizontal="center" vertical="center"/>
    </xf>
    <xf numFmtId="0" fontId="1" fillId="0" borderId="9" xfId="0" applyFont="1" applyBorder="1" applyAlignment="1">
      <alignment horizontal="center" vertical="center" wrapText="1"/>
    </xf>
    <xf numFmtId="0" fontId="0" fillId="0" borderId="0" xfId="0" applyAlignment="1">
      <alignment wrapText="1"/>
    </xf>
    <xf numFmtId="0" fontId="4" fillId="0" borderId="0" xfId="0" applyFont="1" applyAlignment="1">
      <alignment wrapText="1"/>
    </xf>
    <xf numFmtId="6" fontId="3" fillId="5" borderId="1" xfId="0" applyNumberFormat="1" applyFont="1" applyFill="1" applyBorder="1" applyAlignment="1">
      <alignment horizontal="center" vertical="center" wrapText="1"/>
    </xf>
    <xf numFmtId="0" fontId="0" fillId="0" borderId="0" xfId="0" applyAlignment="1">
      <alignment horizontal="center"/>
    </xf>
    <xf numFmtId="0" fontId="4" fillId="0" borderId="0" xfId="0" applyFont="1" applyAlignment="1">
      <alignment horizontal="center" wrapText="1"/>
    </xf>
    <xf numFmtId="0" fontId="6" fillId="0" borderId="2" xfId="0" applyFont="1" applyBorder="1" applyAlignment="1">
      <alignment horizontal="left" vertical="center" wrapText="1"/>
    </xf>
    <xf numFmtId="0" fontId="5" fillId="6" borderId="11"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6" xfId="0" applyFont="1" applyFill="1" applyBorder="1" applyAlignment="1">
      <alignment vertical="center" wrapText="1"/>
    </xf>
    <xf numFmtId="0" fontId="2" fillId="2" borderId="6" xfId="0" applyFont="1" applyFill="1" applyBorder="1" applyAlignment="1">
      <alignment horizontal="center" vertical="center" wrapText="1"/>
    </xf>
    <xf numFmtId="6" fontId="1" fillId="0" borderId="12" xfId="0" applyNumberFormat="1" applyFont="1" applyBorder="1" applyAlignment="1">
      <alignment horizontal="center" vertical="center" wrapText="1"/>
    </xf>
    <xf numFmtId="164" fontId="1" fillId="3" borderId="6" xfId="0" applyNumberFormat="1" applyFont="1" applyFill="1" applyBorder="1" applyAlignment="1">
      <alignment horizontal="center" vertical="center" wrapText="1"/>
    </xf>
    <xf numFmtId="0" fontId="3" fillId="3" borderId="9" xfId="0" applyFont="1" applyFill="1" applyBorder="1" applyAlignment="1">
      <alignment horizontal="center" vertical="center"/>
    </xf>
    <xf numFmtId="6" fontId="1" fillId="4" borderId="12" xfId="0" applyNumberFormat="1" applyFont="1" applyFill="1" applyBorder="1" applyAlignment="1">
      <alignment horizontal="center" vertical="center" wrapText="1"/>
    </xf>
    <xf numFmtId="6" fontId="1" fillId="3" borderId="6" xfId="0" applyNumberFormat="1" applyFont="1" applyFill="1" applyBorder="1" applyAlignment="1">
      <alignment horizontal="center" vertical="center" wrapText="1"/>
    </xf>
    <xf numFmtId="164" fontId="1" fillId="0" borderId="12" xfId="0" applyNumberFormat="1" applyFont="1" applyBorder="1" applyAlignment="1">
      <alignment horizontal="center" vertical="center" wrapText="1"/>
    </xf>
    <xf numFmtId="6" fontId="3" fillId="5" borderId="12" xfId="0" applyNumberFormat="1" applyFont="1" applyFill="1" applyBorder="1" applyAlignment="1">
      <alignment horizontal="center" vertical="center"/>
    </xf>
    <xf numFmtId="0" fontId="1" fillId="3" borderId="6" xfId="0" applyFont="1" applyFill="1" applyBorder="1" applyAlignment="1">
      <alignment horizontal="center" vertical="center"/>
    </xf>
    <xf numFmtId="0" fontId="1" fillId="0" borderId="1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F45CE-EFB7-448D-A702-15FE4B9B282C}">
  <dimension ref="B2:L14"/>
  <sheetViews>
    <sheetView tabSelected="1" zoomScale="70" zoomScaleNormal="70" workbookViewId="0">
      <selection activeCell="L17" sqref="L17"/>
    </sheetView>
  </sheetViews>
  <sheetFormatPr baseColWidth="10" defaultColWidth="11.42578125" defaultRowHeight="15" x14ac:dyDescent="0.25"/>
  <cols>
    <col min="4" max="4" width="71" style="9" customWidth="1"/>
    <col min="5" max="5" width="13.85546875" customWidth="1"/>
    <col min="6" max="6" width="14" customWidth="1"/>
    <col min="7" max="7" width="18.140625" customWidth="1"/>
    <col min="8" max="8" width="13.7109375" customWidth="1"/>
    <col min="9" max="9" width="16.7109375" customWidth="1"/>
    <col min="10" max="10" width="16.140625" customWidth="1"/>
    <col min="11" max="11" width="16.7109375" customWidth="1"/>
    <col min="12" max="12" width="22" customWidth="1"/>
  </cols>
  <sheetData>
    <row r="2" spans="2:12" ht="15.75" thickBot="1" x14ac:dyDescent="0.3"/>
    <row r="3" spans="2:12" ht="45.75" customHeight="1" thickBot="1" x14ac:dyDescent="0.3">
      <c r="B3" s="16" t="s">
        <v>0</v>
      </c>
      <c r="C3" s="17"/>
      <c r="D3" s="17"/>
      <c r="E3" s="18"/>
      <c r="F3" s="19" t="s">
        <v>11</v>
      </c>
      <c r="G3" s="20"/>
      <c r="H3" s="21" t="s">
        <v>12</v>
      </c>
      <c r="I3" s="19"/>
      <c r="J3" s="22" t="s">
        <v>7</v>
      </c>
      <c r="K3" s="23" t="s">
        <v>14</v>
      </c>
      <c r="L3" s="23" t="s">
        <v>14</v>
      </c>
    </row>
    <row r="4" spans="2:12" ht="45" x14ac:dyDescent="0.25">
      <c r="B4" s="1" t="s">
        <v>1</v>
      </c>
      <c r="C4" s="8" t="s">
        <v>9</v>
      </c>
      <c r="D4" s="8" t="s">
        <v>2</v>
      </c>
      <c r="E4" s="2" t="s">
        <v>13</v>
      </c>
      <c r="F4" s="3" t="s">
        <v>3</v>
      </c>
      <c r="G4" s="4" t="s">
        <v>4</v>
      </c>
      <c r="H4" s="4" t="s">
        <v>3</v>
      </c>
      <c r="I4" s="4" t="s">
        <v>4</v>
      </c>
      <c r="J4" s="4" t="s">
        <v>5</v>
      </c>
      <c r="K4" s="3"/>
      <c r="L4" s="3" t="s">
        <v>16</v>
      </c>
    </row>
    <row r="5" spans="2:12" ht="409.5" customHeight="1" thickBot="1" x14ac:dyDescent="0.3">
      <c r="B5" s="1">
        <v>1</v>
      </c>
      <c r="C5" s="15" t="s">
        <v>17</v>
      </c>
      <c r="D5" s="14" t="s">
        <v>10</v>
      </c>
      <c r="E5" s="32">
        <v>1</v>
      </c>
      <c r="F5" s="11">
        <v>5000000</v>
      </c>
      <c r="G5" s="27">
        <f>F5*E5</f>
        <v>5000000</v>
      </c>
      <c r="H5" s="30">
        <v>5900000</v>
      </c>
      <c r="I5" s="29">
        <f>H5*E5</f>
        <v>5900000</v>
      </c>
      <c r="J5" s="24">
        <f>(F5+H5)/2</f>
        <v>5450000</v>
      </c>
      <c r="K5" s="24" t="s">
        <v>15</v>
      </c>
      <c r="L5" s="24">
        <f>J5*2+(J5/30)*20</f>
        <v>14533333.333333332</v>
      </c>
    </row>
    <row r="6" spans="2:12" ht="15.75" thickBot="1" x14ac:dyDescent="0.3">
      <c r="B6" s="5" t="s">
        <v>6</v>
      </c>
      <c r="C6" s="15"/>
      <c r="D6" s="8" t="s">
        <v>6</v>
      </c>
      <c r="E6" s="31">
        <f>SUM(E5)</f>
        <v>1</v>
      </c>
      <c r="F6" s="26" t="s">
        <v>6</v>
      </c>
      <c r="G6" s="28">
        <f>SUM(G5)</f>
        <v>5000000</v>
      </c>
      <c r="H6" s="31" t="s">
        <v>6</v>
      </c>
      <c r="I6" s="25">
        <f>SUM(I5)</f>
        <v>5900000</v>
      </c>
      <c r="J6" s="28">
        <f>J5*E5</f>
        <v>5450000</v>
      </c>
      <c r="K6" s="7"/>
      <c r="L6" s="7">
        <f>J6*2+(J6/30)*20</f>
        <v>14533333.333333332</v>
      </c>
    </row>
    <row r="7" spans="2:12" x14ac:dyDescent="0.25">
      <c r="K7" s="6"/>
    </row>
    <row r="8" spans="2:12" x14ac:dyDescent="0.25">
      <c r="B8" s="12"/>
      <c r="C8" s="12"/>
      <c r="G8" s="6"/>
    </row>
    <row r="9" spans="2:12" x14ac:dyDescent="0.25">
      <c r="B9" s="13"/>
      <c r="C9" s="13"/>
      <c r="E9" s="10"/>
    </row>
    <row r="10" spans="2:12" x14ac:dyDescent="0.25">
      <c r="B10" s="13"/>
      <c r="C10" s="13"/>
      <c r="E10" s="10"/>
    </row>
    <row r="14" spans="2:12" x14ac:dyDescent="0.25">
      <c r="K14" t="s">
        <v>8</v>
      </c>
    </row>
  </sheetData>
  <mergeCells count="4">
    <mergeCell ref="C5:C6"/>
    <mergeCell ref="B3:E3"/>
    <mergeCell ref="F3:G3"/>
    <mergeCell ref="H3:I3"/>
  </mergeCells>
  <pageMargins left="0.7" right="0.7" top="0.75" bottom="0.75" header="0.3" footer="0.3"/>
  <pageSetup paperSize="9" orientation="portrait" horizontalDpi="1200" verticalDpi="1200" r:id="rId1"/>
  <headerFooter>
    <oddFooter>&amp;R_x000D_&amp;1#&amp;"Calibri"&amp;10&amp;K000000 Información Pública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 ZONA PROT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Loraine Ortiz Alandete</dc:creator>
  <cp:keywords/>
  <dc:description/>
  <cp:lastModifiedBy>Tania Guevara Angarita</cp:lastModifiedBy>
  <cp:revision/>
  <dcterms:created xsi:type="dcterms:W3CDTF">2024-02-26T17:22:18Z</dcterms:created>
  <dcterms:modified xsi:type="dcterms:W3CDTF">2026-09-25T14:06:46Z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2024-02-26T21:50:03Z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09da6861-00bb-42f7-8acf-5ad5e0d7b2e3</vt:lpwstr>
  </property>
  <property fmtid="{D5CDD505-2E9C-101B-9397-08002B2CF9AE}" pid="8" name="MSIP_Label_fc111285-cafa-4fc9-8a9a-bd902089b24f_ContentBits">
    <vt:lpwstr>0</vt:lpwstr>
  </property>
  <property fmtid="{D5CDD505-2E9C-101B-9397-08002B2CF9AE}" pid="9" name="MSIP_Label_9238af61-cfb1-43e3-a724-fe68a71eee05_Enabled">
    <vt:lpwstr>true</vt:lpwstr>
  </property>
  <property fmtid="{D5CDD505-2E9C-101B-9397-08002B2CF9AE}" pid="10" name="MSIP_Label_9238af61-cfb1-43e3-a724-fe68a71eee05_SetDate">
    <vt:lpwstr>2025-07-09T14:06:20Z</vt:lpwstr>
  </property>
  <property fmtid="{D5CDD505-2E9C-101B-9397-08002B2CF9AE}" pid="11" name="MSIP_Label_9238af61-cfb1-43e3-a724-fe68a71eee05_Method">
    <vt:lpwstr>Privileged</vt:lpwstr>
  </property>
  <property fmtid="{D5CDD505-2E9C-101B-9397-08002B2CF9AE}" pid="12" name="MSIP_Label_9238af61-cfb1-43e3-a724-fe68a71eee05_Name">
    <vt:lpwstr>Pública</vt:lpwstr>
  </property>
  <property fmtid="{D5CDD505-2E9C-101B-9397-08002B2CF9AE}" pid="13" name="MSIP_Label_9238af61-cfb1-43e3-a724-fe68a71eee05_SiteId">
    <vt:lpwstr>fab26e5a-737a-4438-8ccd-8e465ecf21d8</vt:lpwstr>
  </property>
  <property fmtid="{D5CDD505-2E9C-101B-9397-08002B2CF9AE}" pid="14" name="MSIP_Label_9238af61-cfb1-43e3-a724-fe68a71eee05_ActionId">
    <vt:lpwstr>df5e14a4-d81f-419f-b3fb-0b66357c54d3</vt:lpwstr>
  </property>
  <property fmtid="{D5CDD505-2E9C-101B-9397-08002B2CF9AE}" pid="15" name="MSIP_Label_9238af61-cfb1-43e3-a724-fe68a71eee05_ContentBits">
    <vt:lpwstr>2</vt:lpwstr>
  </property>
  <property fmtid="{D5CDD505-2E9C-101B-9397-08002B2CF9AE}" pid="16" name="MSIP_Label_9238af61-cfb1-43e3-a724-fe68a71eee05_Tag">
    <vt:lpwstr>10, 0, 1, 1</vt:lpwstr>
  </property>
</Properties>
</file>